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.53.35\share\＠＠＠040社会参加推進班【移行済】\210　キラリン\01キラリンピック\R8\04参加選手募集・とりまとめ\01起案\04市町提出様式\"/>
    </mc:Choice>
  </mc:AlternateContent>
  <xr:revisionPtr revIDLastSave="0" documentId="13_ncr:1_{39C098DD-A244-45E4-AAD6-B9EAFD6F7F28}" xr6:coauthVersionLast="47" xr6:coauthVersionMax="47" xr10:uidLastSave="{00000000-0000-0000-0000-000000000000}"/>
  <bookViews>
    <workbookView xWindow="-110" yWindow="-110" windowWidth="19420" windowHeight="11500" tabRatio="755" activeTab="1" xr2:uid="{857DDF12-4401-4A7D-8C5B-61094AC35721}"/>
  </bookViews>
  <sheets>
    <sheet name="コード表" sheetId="12" r:id="rId1"/>
    <sheet name="1-1（キラリン陸上） " sheetId="16" r:id="rId2"/>
    <sheet name="1-2（キラリン水泳）" sheetId="17" r:id="rId3"/>
    <sheet name="1-3（キラリンアーチェリー）" sheetId="18" r:id="rId4"/>
    <sheet name="1-4（キラリンFD）" sheetId="20" r:id="rId5"/>
    <sheet name="1-5（キラリンボッチャ）" sheetId="19" r:id="rId6"/>
    <sheet name="2-1（全国陸上）" sheetId="5" r:id="rId7"/>
    <sheet name="2-2（全国水泳）" sheetId="6" r:id="rId8"/>
    <sheet name="2-3（全国アーチェリー）" sheetId="7" r:id="rId9"/>
    <sheet name="2-4（全国卓球・STT）" sheetId="8" r:id="rId10"/>
    <sheet name="2-5（全国FD）" sheetId="9" r:id="rId11"/>
    <sheet name="2-6（全国ボウリング）" sheetId="10" r:id="rId12"/>
    <sheet name="2-7（全国ボッチャ）" sheetId="15" r:id="rId13"/>
    <sheet name="別紙３(陸上)" sheetId="11" r:id="rId14"/>
    <sheet name="別紙３ (水泳)" sheetId="22" r:id="rId15"/>
    <sheet name="年齢計算等" sheetId="13" state="hidden" r:id="rId16"/>
  </sheets>
  <definedNames>
    <definedName name="_xlnm._FilterDatabase" localSheetId="1" hidden="1">'1-1（キラリン陸上） '!$B$6:$AG$10</definedName>
    <definedName name="_xlnm._FilterDatabase" localSheetId="2" hidden="1">'1-2（キラリン水泳）'!$B$6:$AE$10</definedName>
    <definedName name="_xlnm._FilterDatabase" localSheetId="3" hidden="1">'1-3（キラリンアーチェリー）'!$B$6:$AB$10</definedName>
    <definedName name="_xlnm._FilterDatabase" localSheetId="4" hidden="1">'1-4（キラリンFD）'!$B$6:$AE$10</definedName>
    <definedName name="_xlnm._FilterDatabase" localSheetId="5" hidden="1">'1-5（キラリンボッチャ）'!$B$6:$AC$10</definedName>
    <definedName name="_xlnm._FilterDatabase" localSheetId="6" hidden="1">'2-1（全国陸上）'!$B$6:$AG$10</definedName>
    <definedName name="_xlnm._FilterDatabase" localSheetId="7" hidden="1">'2-2（全国水泳）'!$B$6:$AE$10</definedName>
    <definedName name="_xlnm._FilterDatabase" localSheetId="8" hidden="1">'2-3（全国アーチェリー）'!$B$6:$AB$10</definedName>
    <definedName name="_xlnm._FilterDatabase" localSheetId="9" hidden="1">'2-4（全国卓球・STT）'!$B$6:$AC$10</definedName>
    <definedName name="_xlnm._FilterDatabase" localSheetId="10" hidden="1">'2-5（全国FD）'!$B$6:$AE$10</definedName>
    <definedName name="_xlnm._FilterDatabase" localSheetId="11" hidden="1">'2-6（全国ボウリング）'!$B$6:$X$10</definedName>
    <definedName name="_xlnm._FilterDatabase" localSheetId="12" hidden="1">'2-7（全国ボッチャ）'!$B$6:$AC$10</definedName>
    <definedName name="_xlnm.Print_Area" localSheetId="1">'1-1（キラリン陸上） '!$A$1:$AH$39</definedName>
    <definedName name="_xlnm.Print_Area" localSheetId="4">'1-4（キラリンFD）'!$A$1:$AF$38</definedName>
    <definedName name="_xlnm.Print_Area" localSheetId="6">'2-1（全国陸上）'!$A$1:$AG$39</definedName>
    <definedName name="_xlnm.Print_Area" localSheetId="7">'2-2（全国水泳）'!$A$1:$AE$39</definedName>
    <definedName name="_xlnm.Print_Area" localSheetId="9">'2-4（全国卓球・STT）'!$A$1:$AC$39</definedName>
    <definedName name="_xlnm.Print_Area" localSheetId="10">'2-5（全国FD）'!$A$1:$AE$39</definedName>
    <definedName name="_xlnm.Print_Area" localSheetId="11">'2-6（全国ボウリング）'!$A$1:$X$39</definedName>
    <definedName name="_xlnm.Print_Area" localSheetId="0">コード表!$A$1:$I$219</definedName>
    <definedName name="_xlnm.Print_Area" localSheetId="14">'別紙３ (水泳)'!$A$1:$H$28</definedName>
    <definedName name="_xlnm.Print_Area" localSheetId="13">'別紙３(陸上)'!$A$1:$I$28</definedName>
    <definedName name="_xlnm.Print_Titles" localSheetId="0">コード表!$1:$2</definedName>
    <definedName name="Z_B6AA9C2E_C310_4D6B_8393_E9BB9316C9DE_.wvu.FilterData" localSheetId="1" hidden="1">'1-1（キラリン陸上） '!$B$6:$AG$10</definedName>
    <definedName name="Z_B6AA9C2E_C310_4D6B_8393_E9BB9316C9DE_.wvu.FilterData" localSheetId="2" hidden="1">'1-2（キラリン水泳）'!$B$6:$AE$10</definedName>
    <definedName name="Z_B6AA9C2E_C310_4D6B_8393_E9BB9316C9DE_.wvu.FilterData" localSheetId="3" hidden="1">'1-3（キラリンアーチェリー）'!$B$6:$AB$10</definedName>
    <definedName name="Z_B6AA9C2E_C310_4D6B_8393_E9BB9316C9DE_.wvu.FilterData" localSheetId="4" hidden="1">'1-4（キラリンFD）'!$B$6:$AE$10</definedName>
    <definedName name="Z_B6AA9C2E_C310_4D6B_8393_E9BB9316C9DE_.wvu.FilterData" localSheetId="5" hidden="1">'1-5（キラリンボッチャ）'!$B$6:$AC$10</definedName>
    <definedName name="Z_B6AA9C2E_C310_4D6B_8393_E9BB9316C9DE_.wvu.FilterData" localSheetId="6" hidden="1">'2-1（全国陸上）'!$B$6:$AG$10</definedName>
    <definedName name="Z_B6AA9C2E_C310_4D6B_8393_E9BB9316C9DE_.wvu.FilterData" localSheetId="7" hidden="1">'2-2（全国水泳）'!$B$6:$AE$10</definedName>
    <definedName name="Z_B6AA9C2E_C310_4D6B_8393_E9BB9316C9DE_.wvu.FilterData" localSheetId="8" hidden="1">'2-3（全国アーチェリー）'!$B$6:$AB$10</definedName>
    <definedName name="Z_B6AA9C2E_C310_4D6B_8393_E9BB9316C9DE_.wvu.FilterData" localSheetId="9" hidden="1">'2-4（全国卓球・STT）'!$B$6:$AC$10</definedName>
    <definedName name="Z_B6AA9C2E_C310_4D6B_8393_E9BB9316C9DE_.wvu.FilterData" localSheetId="10" hidden="1">'2-5（全国FD）'!$B$6:$AE$10</definedName>
    <definedName name="Z_B6AA9C2E_C310_4D6B_8393_E9BB9316C9DE_.wvu.FilterData" localSheetId="11" hidden="1">'2-6（全国ボウリング）'!$B$6:$X$10</definedName>
    <definedName name="Z_B6AA9C2E_C310_4D6B_8393_E9BB9316C9DE_.wvu.FilterData" localSheetId="12" hidden="1">'2-7（全国ボッチャ）'!$B$6:$AC$10</definedName>
    <definedName name="Z_B6AA9C2E_C310_4D6B_8393_E9BB9316C9DE_.wvu.PrintArea" localSheetId="0" hidden="1">コード表!$A$1:$I$80</definedName>
    <definedName name="Z_B6AA9C2E_C310_4D6B_8393_E9BB9316C9DE_.wvu.PrintArea" localSheetId="14" hidden="1">'別紙３ (水泳)'!$A$1:$H$28</definedName>
    <definedName name="Z_B6AA9C2E_C310_4D6B_8393_E9BB9316C9DE_.wvu.PrintArea" localSheetId="13" hidden="1">'別紙３(陸上)'!$A$1:$I$28</definedName>
    <definedName name="Z_C61BF336_B790_4259_8DFD_6995DD5625C1_.wvu.FilterData" localSheetId="1" hidden="1">'1-1（キラリン陸上） '!$B$6:$AG$10</definedName>
    <definedName name="Z_C61BF336_B790_4259_8DFD_6995DD5625C1_.wvu.FilterData" localSheetId="2" hidden="1">'1-2（キラリン水泳）'!$B$6:$AE$10</definedName>
    <definedName name="Z_C61BF336_B790_4259_8DFD_6995DD5625C1_.wvu.FilterData" localSheetId="3" hidden="1">'1-3（キラリンアーチェリー）'!$B$6:$AB$10</definedName>
    <definedName name="Z_C61BF336_B790_4259_8DFD_6995DD5625C1_.wvu.FilterData" localSheetId="4" hidden="1">'1-4（キラリンFD）'!$B$6:$AE$10</definedName>
    <definedName name="Z_C61BF336_B790_4259_8DFD_6995DD5625C1_.wvu.FilterData" localSheetId="5" hidden="1">'1-5（キラリンボッチャ）'!$B$6:$AC$10</definedName>
    <definedName name="Z_C61BF336_B790_4259_8DFD_6995DD5625C1_.wvu.FilterData" localSheetId="6" hidden="1">'2-1（全国陸上）'!$B$6:$AG$10</definedName>
    <definedName name="Z_C61BF336_B790_4259_8DFD_6995DD5625C1_.wvu.FilterData" localSheetId="7" hidden="1">'2-2（全国水泳）'!$B$6:$AE$10</definedName>
    <definedName name="Z_C61BF336_B790_4259_8DFD_6995DD5625C1_.wvu.FilterData" localSheetId="8" hidden="1">'2-3（全国アーチェリー）'!$B$6:$AB$10</definedName>
    <definedName name="Z_C61BF336_B790_4259_8DFD_6995DD5625C1_.wvu.FilterData" localSheetId="9" hidden="1">'2-4（全国卓球・STT）'!$B$6:$AC$10</definedName>
    <definedName name="Z_C61BF336_B790_4259_8DFD_6995DD5625C1_.wvu.FilterData" localSheetId="10" hidden="1">'2-5（全国FD）'!$B$6:$AE$10</definedName>
    <definedName name="Z_C61BF336_B790_4259_8DFD_6995DD5625C1_.wvu.FilterData" localSheetId="11" hidden="1">'2-6（全国ボウリング）'!$B$6:$X$10</definedName>
    <definedName name="Z_C61BF336_B790_4259_8DFD_6995DD5625C1_.wvu.FilterData" localSheetId="12" hidden="1">'2-7（全国ボッチャ）'!$B$6:$AC$10</definedName>
    <definedName name="Z_C61BF336_B790_4259_8DFD_6995DD5625C1_.wvu.PrintArea" localSheetId="0" hidden="1">コード表!$A$1:$I$80</definedName>
    <definedName name="Z_C61BF336_B790_4259_8DFD_6995DD5625C1_.wvu.PrintArea" localSheetId="14" hidden="1">'別紙３ (水泳)'!$A$1:$H$28</definedName>
    <definedName name="Z_C61BF336_B790_4259_8DFD_6995DD5625C1_.wvu.PrintArea" localSheetId="13" hidden="1">'別紙３(陸上)'!$A$1:$I$28</definedName>
    <definedName name="種目_AR">コード表!$C$118:$D$121</definedName>
    <definedName name="種目_FD">コード表!$C$164:$D$169</definedName>
    <definedName name="種目_ボッチャ">コード表!$C$191:$D$192</definedName>
    <definedName name="種目_水泳">コード表!$C$70:$D$82</definedName>
    <definedName name="種目_卓球">コード表!$C$137:$D$138</definedName>
    <definedName name="種目_陸上">コード表!$C$19:$D$33</definedName>
    <definedName name="障害区分_AR">コード表!$C$124:$D$132</definedName>
    <definedName name="障害区分_FD">コード表!$C$172:$D$178</definedName>
    <definedName name="障害区分_ﾎﾞｯﾁｬ">コード表!$C$197:$D$206</definedName>
    <definedName name="障害区分_水泳">コード表!$C$85:$D$113</definedName>
    <definedName name="障害区分_卓球">コード表!$C$141:$D$159</definedName>
    <definedName name="障害区分_陸上">コード表!$C$36:$D$65</definedName>
    <definedName name="障害内容">コード表!$C$9:$D$14</definedName>
    <definedName name="性別">コード表!$C$5:$D$6</definedName>
    <definedName name="特記事項_AR">コード表!$F$118:$G$126</definedName>
    <definedName name="特記事項_BR">コード表!$F$183:$G$186</definedName>
    <definedName name="特記事項_FD">コード表!$F$164:$G$173</definedName>
    <definedName name="特記事項_ボッチャ">コード表!$F$191:$G$198</definedName>
    <definedName name="特記事項_水泳">コード表!$F$70:$G$79</definedName>
    <definedName name="特記事項_卓球">コード表!$F$147:$G$152</definedName>
    <definedName name="特記事項_陸上">コード表!$F$35:$G$42</definedName>
    <definedName name="補装具_ボッチャ">コード表!$F$201:$H$217</definedName>
    <definedName name="補装具_卓球">コード表!$F$137:$G$144</definedName>
    <definedName name="補装具_陸上">コード表!$F$19:$G$33</definedName>
  </definedNames>
  <calcPr calcId="191029"/>
  <customWorkbookViews>
    <customWorkbookView name="山口県 - 個人用ビュー" guid="{B6AA9C2E-C310-4D6B-8393-E9BB9316C9DE}" mergeInterval="0" personalView="1" maximized="1" windowWidth="1362" windowHeight="538" tabRatio="887" activeSheetId="8"/>
    <customWorkbookView name="村野　正和 - 個人用ビュー" guid="{C61BF336-B790-4259-8DFD-6995DD5625C1}" mergeInterval="0" personalView="1" maximized="1" windowWidth="1362" windowHeight="538" tabRatio="88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5" l="1"/>
  <c r="C12" i="15"/>
  <c r="C13" i="15"/>
  <c r="C14" i="15"/>
  <c r="C15" i="15"/>
  <c r="C16" i="15"/>
  <c r="C17" i="15"/>
  <c r="C18" i="15"/>
  <c r="C19" i="15"/>
  <c r="B11" i="15"/>
  <c r="B12" i="15"/>
  <c r="B13" i="15"/>
  <c r="B14" i="15"/>
  <c r="B15" i="15"/>
  <c r="B16" i="15"/>
  <c r="B17" i="15"/>
  <c r="B18" i="15"/>
  <c r="B19" i="15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C10" i="10"/>
  <c r="C10" i="15"/>
  <c r="C10" i="9"/>
  <c r="B10" i="10"/>
  <c r="B10" i="15"/>
  <c r="B10" i="9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10" i="8"/>
  <c r="C7" i="8"/>
  <c r="C11" i="7"/>
  <c r="C12" i="7"/>
  <c r="C13" i="7"/>
  <c r="C14" i="7"/>
  <c r="C15" i="7"/>
  <c r="C16" i="7"/>
  <c r="C17" i="7"/>
  <c r="C18" i="7"/>
  <c r="C19" i="7"/>
  <c r="C10" i="7"/>
  <c r="B11" i="7"/>
  <c r="B12" i="7"/>
  <c r="B13" i="7"/>
  <c r="B14" i="7"/>
  <c r="B15" i="7"/>
  <c r="B16" i="7"/>
  <c r="B17" i="7"/>
  <c r="B18" i="7"/>
  <c r="B19" i="7"/>
  <c r="B10" i="7"/>
  <c r="C7" i="7"/>
  <c r="C7" i="19"/>
  <c r="C7" i="5"/>
  <c r="C7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10" i="6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10" i="5"/>
  <c r="C11" i="19"/>
  <c r="C12" i="19"/>
  <c r="C13" i="19"/>
  <c r="C14" i="19"/>
  <c r="C15" i="19"/>
  <c r="C16" i="19"/>
  <c r="C17" i="19"/>
  <c r="C18" i="19"/>
  <c r="C19" i="19"/>
  <c r="C10" i="19"/>
  <c r="B11" i="19"/>
  <c r="B12" i="19"/>
  <c r="B13" i="19"/>
  <c r="B14" i="19"/>
  <c r="B15" i="19"/>
  <c r="B16" i="19"/>
  <c r="B17" i="19"/>
  <c r="B18" i="19"/>
  <c r="B19" i="19"/>
  <c r="B10" i="19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46" i="20"/>
  <c r="B47" i="20"/>
  <c r="B48" i="20"/>
  <c r="B49" i="20"/>
  <c r="B50" i="20"/>
  <c r="B51" i="20"/>
  <c r="B52" i="20"/>
  <c r="B53" i="20"/>
  <c r="B54" i="20"/>
  <c r="B55" i="20"/>
  <c r="B56" i="20"/>
  <c r="B57" i="20"/>
  <c r="B58" i="20"/>
  <c r="B59" i="20"/>
  <c r="B60" i="20"/>
  <c r="B61" i="20"/>
  <c r="B62" i="20"/>
  <c r="B63" i="20"/>
  <c r="B64" i="20"/>
  <c r="B65" i="20"/>
  <c r="B66" i="20"/>
  <c r="B67" i="20"/>
  <c r="B68" i="20"/>
  <c r="B69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C49" i="20"/>
  <c r="C50" i="20"/>
  <c r="C51" i="20"/>
  <c r="C52" i="20"/>
  <c r="C53" i="20"/>
  <c r="C54" i="20"/>
  <c r="C55" i="20"/>
  <c r="C56" i="20"/>
  <c r="C57" i="20"/>
  <c r="C58" i="20"/>
  <c r="C59" i="20"/>
  <c r="C60" i="20"/>
  <c r="C61" i="20"/>
  <c r="C62" i="20"/>
  <c r="C63" i="20"/>
  <c r="C64" i="20"/>
  <c r="C65" i="20"/>
  <c r="C66" i="20"/>
  <c r="C67" i="20"/>
  <c r="C68" i="20"/>
  <c r="C69" i="20"/>
  <c r="C10" i="20"/>
  <c r="C7" i="20"/>
  <c r="C11" i="18"/>
  <c r="C12" i="18"/>
  <c r="C13" i="18"/>
  <c r="C14" i="18"/>
  <c r="C15" i="18"/>
  <c r="C16" i="18"/>
  <c r="C17" i="18"/>
  <c r="C18" i="18"/>
  <c r="C19" i="18"/>
  <c r="C10" i="18"/>
  <c r="B11" i="18"/>
  <c r="B12" i="18"/>
  <c r="B13" i="18"/>
  <c r="B14" i="18"/>
  <c r="B15" i="18"/>
  <c r="B16" i="18"/>
  <c r="B17" i="18"/>
  <c r="B18" i="18"/>
  <c r="B19" i="18"/>
  <c r="B10" i="18"/>
  <c r="C7" i="18"/>
  <c r="C7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10" i="17"/>
  <c r="C10" i="17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B63" i="16"/>
  <c r="B64" i="16"/>
  <c r="B65" i="16"/>
  <c r="B66" i="16"/>
  <c r="B67" i="16"/>
  <c r="B68" i="16"/>
  <c r="B69" i="16"/>
  <c r="B11" i="16"/>
  <c r="B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10" i="16"/>
  <c r="C7" i="16"/>
  <c r="B21" i="22"/>
  <c r="B19" i="22"/>
  <c r="B18" i="22"/>
  <c r="B17" i="22"/>
  <c r="B16" i="22"/>
  <c r="A2" i="15"/>
  <c r="A2" i="10"/>
  <c r="A2" i="9"/>
  <c r="A2" i="8"/>
  <c r="A2" i="7"/>
  <c r="A2" i="6"/>
  <c r="A2" i="5"/>
  <c r="A2" i="19"/>
  <c r="A2" i="20"/>
  <c r="A2" i="18"/>
  <c r="A2" i="17"/>
  <c r="A2" i="16"/>
  <c r="V10" i="7"/>
  <c r="U10" i="19"/>
  <c r="U19" i="19"/>
  <c r="U18" i="19"/>
  <c r="U17" i="19"/>
  <c r="U16" i="19"/>
  <c r="U15" i="19"/>
  <c r="U14" i="19"/>
  <c r="U13" i="19"/>
  <c r="U12" i="19"/>
  <c r="U11" i="19"/>
  <c r="U19" i="15"/>
  <c r="U18" i="15"/>
  <c r="U17" i="15"/>
  <c r="U16" i="15"/>
  <c r="U15" i="15"/>
  <c r="U14" i="15"/>
  <c r="U13" i="15"/>
  <c r="U12" i="15"/>
  <c r="U11" i="15"/>
  <c r="U10" i="15"/>
  <c r="W10" i="15"/>
  <c r="Y10" i="5"/>
  <c r="Y10" i="16"/>
  <c r="AA10" i="16"/>
  <c r="L15" i="17"/>
  <c r="AE69" i="20"/>
  <c r="AC69" i="20"/>
  <c r="AA69" i="20"/>
  <c r="Y69" i="20"/>
  <c r="W69" i="20"/>
  <c r="T69" i="20"/>
  <c r="Q69" i="20"/>
  <c r="O69" i="20"/>
  <c r="L69" i="20"/>
  <c r="J69" i="20"/>
  <c r="H69" i="20"/>
  <c r="M69" i="20" s="1"/>
  <c r="AE68" i="20"/>
  <c r="AC68" i="20"/>
  <c r="AA68" i="20"/>
  <c r="Y68" i="20"/>
  <c r="W68" i="20"/>
  <c r="T68" i="20"/>
  <c r="Q68" i="20"/>
  <c r="O68" i="20"/>
  <c r="L68" i="20"/>
  <c r="J68" i="20"/>
  <c r="H68" i="20"/>
  <c r="M68" i="20" s="1"/>
  <c r="AE67" i="20"/>
  <c r="AC67" i="20"/>
  <c r="AA67" i="20"/>
  <c r="Y67" i="20"/>
  <c r="W67" i="20"/>
  <c r="T67" i="20"/>
  <c r="Q67" i="20"/>
  <c r="O67" i="20"/>
  <c r="L67" i="20"/>
  <c r="J67" i="20"/>
  <c r="H67" i="20"/>
  <c r="M67" i="20" s="1"/>
  <c r="AE66" i="20"/>
  <c r="AC66" i="20"/>
  <c r="AA66" i="20"/>
  <c r="Y66" i="20"/>
  <c r="W66" i="20"/>
  <c r="T66" i="20"/>
  <c r="Q66" i="20"/>
  <c r="O66" i="20"/>
  <c r="L66" i="20"/>
  <c r="J66" i="20"/>
  <c r="H66" i="20"/>
  <c r="M66" i="20" s="1"/>
  <c r="AE65" i="20"/>
  <c r="AC65" i="20"/>
  <c r="AA65" i="20"/>
  <c r="Y65" i="20"/>
  <c r="W65" i="20"/>
  <c r="T65" i="20"/>
  <c r="Q65" i="20"/>
  <c r="O65" i="20"/>
  <c r="L65" i="20"/>
  <c r="J65" i="20"/>
  <c r="H65" i="20"/>
  <c r="M65" i="20" s="1"/>
  <c r="AE64" i="20"/>
  <c r="AC64" i="20"/>
  <c r="AA64" i="20"/>
  <c r="Y64" i="20"/>
  <c r="W64" i="20"/>
  <c r="T64" i="20"/>
  <c r="Q64" i="20"/>
  <c r="O64" i="20"/>
  <c r="L64" i="20"/>
  <c r="J64" i="20"/>
  <c r="H64" i="20"/>
  <c r="M64" i="20" s="1"/>
  <c r="AE63" i="20"/>
  <c r="AC63" i="20"/>
  <c r="AA63" i="20"/>
  <c r="Y63" i="20"/>
  <c r="W63" i="20"/>
  <c r="T63" i="20"/>
  <c r="Q63" i="20"/>
  <c r="O63" i="20"/>
  <c r="L63" i="20"/>
  <c r="J63" i="20"/>
  <c r="H63" i="20"/>
  <c r="M63" i="20" s="1"/>
  <c r="AE62" i="20"/>
  <c r="AC62" i="20"/>
  <c r="AA62" i="20"/>
  <c r="Y62" i="20"/>
  <c r="W62" i="20"/>
  <c r="T62" i="20"/>
  <c r="Q62" i="20"/>
  <c r="O62" i="20"/>
  <c r="L62" i="20"/>
  <c r="J62" i="20"/>
  <c r="H62" i="20"/>
  <c r="M62" i="20" s="1"/>
  <c r="AE61" i="20"/>
  <c r="AC61" i="20"/>
  <c r="AA61" i="20"/>
  <c r="Y61" i="20"/>
  <c r="W61" i="20"/>
  <c r="T61" i="20"/>
  <c r="Q61" i="20"/>
  <c r="O61" i="20"/>
  <c r="L61" i="20"/>
  <c r="J61" i="20"/>
  <c r="H61" i="20"/>
  <c r="M61" i="20" s="1"/>
  <c r="AE60" i="20"/>
  <c r="AC60" i="20"/>
  <c r="AA60" i="20"/>
  <c r="Y60" i="20"/>
  <c r="W60" i="20"/>
  <c r="T60" i="20"/>
  <c r="Q60" i="20"/>
  <c r="O60" i="20"/>
  <c r="L60" i="20"/>
  <c r="J60" i="20"/>
  <c r="H60" i="20"/>
  <c r="M60" i="20" s="1"/>
  <c r="AE59" i="20"/>
  <c r="AC59" i="20"/>
  <c r="AA59" i="20"/>
  <c r="Y59" i="20"/>
  <c r="W59" i="20"/>
  <c r="T59" i="20"/>
  <c r="Q59" i="20"/>
  <c r="O59" i="20"/>
  <c r="L59" i="20"/>
  <c r="J59" i="20"/>
  <c r="H59" i="20"/>
  <c r="M59" i="20" s="1"/>
  <c r="AE58" i="20"/>
  <c r="AC58" i="20"/>
  <c r="AA58" i="20"/>
  <c r="Y58" i="20"/>
  <c r="W58" i="20"/>
  <c r="T58" i="20"/>
  <c r="Q58" i="20"/>
  <c r="O58" i="20"/>
  <c r="L58" i="20"/>
  <c r="J58" i="20"/>
  <c r="H58" i="20"/>
  <c r="M58" i="20" s="1"/>
  <c r="AE57" i="20"/>
  <c r="AC57" i="20"/>
  <c r="AA57" i="20"/>
  <c r="Y57" i="20"/>
  <c r="W57" i="20"/>
  <c r="T57" i="20"/>
  <c r="Q57" i="20"/>
  <c r="O57" i="20"/>
  <c r="L57" i="20"/>
  <c r="J57" i="20"/>
  <c r="H57" i="20"/>
  <c r="M57" i="20" s="1"/>
  <c r="AE56" i="20"/>
  <c r="AC56" i="20"/>
  <c r="AA56" i="20"/>
  <c r="Y56" i="20"/>
  <c r="W56" i="20"/>
  <c r="T56" i="20"/>
  <c r="Q56" i="20"/>
  <c r="O56" i="20"/>
  <c r="L56" i="20"/>
  <c r="J56" i="20"/>
  <c r="H56" i="20"/>
  <c r="M56" i="20" s="1"/>
  <c r="AE55" i="20"/>
  <c r="AC55" i="20"/>
  <c r="AA55" i="20"/>
  <c r="Y55" i="20"/>
  <c r="W55" i="20"/>
  <c r="T55" i="20"/>
  <c r="Q55" i="20"/>
  <c r="O55" i="20"/>
  <c r="L55" i="20"/>
  <c r="J55" i="20"/>
  <c r="H55" i="20"/>
  <c r="M55" i="20" s="1"/>
  <c r="AE54" i="20"/>
  <c r="AC54" i="20"/>
  <c r="AA54" i="20"/>
  <c r="Y54" i="20"/>
  <c r="W54" i="20"/>
  <c r="T54" i="20"/>
  <c r="Q54" i="20"/>
  <c r="O54" i="20"/>
  <c r="L54" i="20"/>
  <c r="J54" i="20"/>
  <c r="H54" i="20"/>
  <c r="M54" i="20" s="1"/>
  <c r="AE53" i="20"/>
  <c r="AC53" i="20"/>
  <c r="AA53" i="20"/>
  <c r="Y53" i="20"/>
  <c r="W53" i="20"/>
  <c r="T53" i="20"/>
  <c r="Q53" i="20"/>
  <c r="O53" i="20"/>
  <c r="L53" i="20"/>
  <c r="J53" i="20"/>
  <c r="H53" i="20"/>
  <c r="M53" i="20" s="1"/>
  <c r="AE52" i="20"/>
  <c r="AC52" i="20"/>
  <c r="AA52" i="20"/>
  <c r="Y52" i="20"/>
  <c r="W52" i="20"/>
  <c r="T52" i="20"/>
  <c r="Q52" i="20"/>
  <c r="O52" i="20"/>
  <c r="L52" i="20"/>
  <c r="J52" i="20"/>
  <c r="H52" i="20"/>
  <c r="M52" i="20" s="1"/>
  <c r="AE51" i="20"/>
  <c r="AC51" i="20"/>
  <c r="AA51" i="20"/>
  <c r="Y51" i="20"/>
  <c r="W51" i="20"/>
  <c r="T51" i="20"/>
  <c r="Q51" i="20"/>
  <c r="O51" i="20"/>
  <c r="L51" i="20"/>
  <c r="J51" i="20"/>
  <c r="H51" i="20"/>
  <c r="M51" i="20" s="1"/>
  <c r="AE50" i="20"/>
  <c r="AC50" i="20"/>
  <c r="AA50" i="20"/>
  <c r="Y50" i="20"/>
  <c r="W50" i="20"/>
  <c r="T50" i="20"/>
  <c r="Q50" i="20"/>
  <c r="O50" i="20"/>
  <c r="L50" i="20"/>
  <c r="J50" i="20"/>
  <c r="H50" i="20"/>
  <c r="M50" i="20" s="1"/>
  <c r="AE49" i="20"/>
  <c r="AC49" i="20"/>
  <c r="AA49" i="20"/>
  <c r="Y49" i="20"/>
  <c r="W49" i="20"/>
  <c r="T49" i="20"/>
  <c r="Q49" i="20"/>
  <c r="O49" i="20"/>
  <c r="L49" i="20"/>
  <c r="J49" i="20"/>
  <c r="H49" i="20"/>
  <c r="M49" i="20" s="1"/>
  <c r="AE48" i="20"/>
  <c r="AC48" i="20"/>
  <c r="AA48" i="20"/>
  <c r="Y48" i="20"/>
  <c r="W48" i="20"/>
  <c r="T48" i="20"/>
  <c r="Q48" i="20"/>
  <c r="O48" i="20"/>
  <c r="L48" i="20"/>
  <c r="J48" i="20"/>
  <c r="H48" i="20"/>
  <c r="M48" i="20" s="1"/>
  <c r="AE47" i="20"/>
  <c r="AC47" i="20"/>
  <c r="AA47" i="20"/>
  <c r="Y47" i="20"/>
  <c r="W47" i="20"/>
  <c r="T47" i="20"/>
  <c r="Q47" i="20"/>
  <c r="O47" i="20"/>
  <c r="L47" i="20"/>
  <c r="J47" i="20"/>
  <c r="H47" i="20"/>
  <c r="M47" i="20" s="1"/>
  <c r="AE46" i="20"/>
  <c r="AC46" i="20"/>
  <c r="AA46" i="20"/>
  <c r="Y46" i="20"/>
  <c r="W46" i="20"/>
  <c r="T46" i="20"/>
  <c r="Q46" i="20"/>
  <c r="O46" i="20"/>
  <c r="L46" i="20"/>
  <c r="J46" i="20"/>
  <c r="H46" i="20"/>
  <c r="M46" i="20" s="1"/>
  <c r="AE45" i="20"/>
  <c r="AC45" i="20"/>
  <c r="AA45" i="20"/>
  <c r="Y45" i="20"/>
  <c r="W45" i="20"/>
  <c r="T45" i="20"/>
  <c r="Q45" i="20"/>
  <c r="O45" i="20"/>
  <c r="L45" i="20"/>
  <c r="J45" i="20"/>
  <c r="H45" i="20"/>
  <c r="M45" i="20" s="1"/>
  <c r="AE44" i="20"/>
  <c r="AC44" i="20"/>
  <c r="AA44" i="20"/>
  <c r="Y44" i="20"/>
  <c r="W44" i="20"/>
  <c r="T44" i="20"/>
  <c r="Q44" i="20"/>
  <c r="O44" i="20"/>
  <c r="L44" i="20"/>
  <c r="J44" i="20"/>
  <c r="H44" i="20"/>
  <c r="M44" i="20" s="1"/>
  <c r="AE43" i="20"/>
  <c r="AC43" i="20"/>
  <c r="AA43" i="20"/>
  <c r="Y43" i="20"/>
  <c r="W43" i="20"/>
  <c r="T43" i="20"/>
  <c r="Q43" i="20"/>
  <c r="O43" i="20"/>
  <c r="L43" i="20"/>
  <c r="J43" i="20"/>
  <c r="H43" i="20"/>
  <c r="M43" i="20" s="1"/>
  <c r="AE42" i="20"/>
  <c r="AC42" i="20"/>
  <c r="AA42" i="20"/>
  <c r="Y42" i="20"/>
  <c r="W42" i="20"/>
  <c r="T42" i="20"/>
  <c r="Q42" i="20"/>
  <c r="O42" i="20"/>
  <c r="L42" i="20"/>
  <c r="J42" i="20"/>
  <c r="H42" i="20"/>
  <c r="M42" i="20" s="1"/>
  <c r="AE41" i="20"/>
  <c r="AC41" i="20"/>
  <c r="AA41" i="20"/>
  <c r="Y41" i="20"/>
  <c r="W41" i="20"/>
  <c r="T41" i="20"/>
  <c r="Q41" i="20"/>
  <c r="O41" i="20"/>
  <c r="L41" i="20"/>
  <c r="J41" i="20"/>
  <c r="H41" i="20"/>
  <c r="M41" i="20" s="1"/>
  <c r="AE40" i="20"/>
  <c r="AC40" i="20"/>
  <c r="AA40" i="20"/>
  <c r="Y40" i="20"/>
  <c r="W40" i="20"/>
  <c r="T40" i="20"/>
  <c r="Q40" i="20"/>
  <c r="O40" i="20"/>
  <c r="L40" i="20"/>
  <c r="J40" i="20"/>
  <c r="H40" i="20"/>
  <c r="M40" i="20" s="1"/>
  <c r="AE39" i="20"/>
  <c r="AC39" i="20"/>
  <c r="AA39" i="20"/>
  <c r="Y39" i="20"/>
  <c r="W39" i="20"/>
  <c r="T39" i="20"/>
  <c r="Q39" i="20"/>
  <c r="O39" i="20"/>
  <c r="L39" i="20"/>
  <c r="J39" i="20"/>
  <c r="H39" i="20"/>
  <c r="M39" i="20" s="1"/>
  <c r="AE38" i="20"/>
  <c r="AC38" i="20"/>
  <c r="AA38" i="20"/>
  <c r="Y38" i="20"/>
  <c r="W38" i="20"/>
  <c r="T38" i="20"/>
  <c r="Q38" i="20"/>
  <c r="O38" i="20"/>
  <c r="L38" i="20"/>
  <c r="J38" i="20"/>
  <c r="H38" i="20"/>
  <c r="M38" i="20" s="1"/>
  <c r="AE37" i="20"/>
  <c r="AC37" i="20"/>
  <c r="AA37" i="20"/>
  <c r="Y37" i="20"/>
  <c r="W37" i="20"/>
  <c r="T37" i="20"/>
  <c r="Q37" i="20"/>
  <c r="O37" i="20"/>
  <c r="L37" i="20"/>
  <c r="J37" i="20"/>
  <c r="H37" i="20"/>
  <c r="M37" i="20" s="1"/>
  <c r="AE36" i="20"/>
  <c r="AC36" i="20"/>
  <c r="AA36" i="20"/>
  <c r="Y36" i="20"/>
  <c r="W36" i="20"/>
  <c r="T36" i="20"/>
  <c r="Q36" i="20"/>
  <c r="O36" i="20"/>
  <c r="L36" i="20"/>
  <c r="J36" i="20"/>
  <c r="H36" i="20"/>
  <c r="M36" i="20" s="1"/>
  <c r="AE35" i="20"/>
  <c r="AC35" i="20"/>
  <c r="AA35" i="20"/>
  <c r="Y35" i="20"/>
  <c r="W35" i="20"/>
  <c r="T35" i="20"/>
  <c r="Q35" i="20"/>
  <c r="O35" i="20"/>
  <c r="L35" i="20"/>
  <c r="J35" i="20"/>
  <c r="H35" i="20"/>
  <c r="M35" i="20" s="1"/>
  <c r="AE34" i="20"/>
  <c r="AC34" i="20"/>
  <c r="AA34" i="20"/>
  <c r="Y34" i="20"/>
  <c r="W34" i="20"/>
  <c r="T34" i="20"/>
  <c r="Q34" i="20"/>
  <c r="O34" i="20"/>
  <c r="L34" i="20"/>
  <c r="J34" i="20"/>
  <c r="H34" i="20"/>
  <c r="M34" i="20" s="1"/>
  <c r="AE33" i="20"/>
  <c r="AC33" i="20"/>
  <c r="AA33" i="20"/>
  <c r="Y33" i="20"/>
  <c r="W33" i="20"/>
  <c r="T33" i="20"/>
  <c r="Q33" i="20"/>
  <c r="O33" i="20"/>
  <c r="L33" i="20"/>
  <c r="J33" i="20"/>
  <c r="H33" i="20"/>
  <c r="M33" i="20" s="1"/>
  <c r="AE32" i="20"/>
  <c r="AC32" i="20"/>
  <c r="AA32" i="20"/>
  <c r="Y32" i="20"/>
  <c r="W32" i="20"/>
  <c r="T32" i="20"/>
  <c r="Q32" i="20"/>
  <c r="O32" i="20"/>
  <c r="L32" i="20"/>
  <c r="J32" i="20"/>
  <c r="H32" i="20"/>
  <c r="M32" i="20" s="1"/>
  <c r="AE31" i="20"/>
  <c r="AC31" i="20"/>
  <c r="AA31" i="20"/>
  <c r="Y31" i="20"/>
  <c r="W31" i="20"/>
  <c r="T31" i="20"/>
  <c r="Q31" i="20"/>
  <c r="O31" i="20"/>
  <c r="L31" i="20"/>
  <c r="J31" i="20"/>
  <c r="H31" i="20"/>
  <c r="M31" i="20" s="1"/>
  <c r="AE30" i="20"/>
  <c r="AC30" i="20"/>
  <c r="AA30" i="20"/>
  <c r="Y30" i="20"/>
  <c r="W30" i="20"/>
  <c r="T30" i="20"/>
  <c r="Q30" i="20"/>
  <c r="O30" i="20"/>
  <c r="L30" i="20"/>
  <c r="J30" i="20"/>
  <c r="H30" i="20"/>
  <c r="M30" i="20" s="1"/>
  <c r="AE29" i="20"/>
  <c r="AC29" i="20"/>
  <c r="AA29" i="20"/>
  <c r="Y29" i="20"/>
  <c r="W29" i="20"/>
  <c r="T29" i="20"/>
  <c r="Q29" i="20"/>
  <c r="O29" i="20"/>
  <c r="L29" i="20"/>
  <c r="J29" i="20"/>
  <c r="H29" i="20"/>
  <c r="M29" i="20" s="1"/>
  <c r="AE28" i="20"/>
  <c r="AC28" i="20"/>
  <c r="AA28" i="20"/>
  <c r="Y28" i="20"/>
  <c r="W28" i="20"/>
  <c r="T28" i="20"/>
  <c r="Q28" i="20"/>
  <c r="O28" i="20"/>
  <c r="L28" i="20"/>
  <c r="J28" i="20"/>
  <c r="H28" i="20"/>
  <c r="M28" i="20" s="1"/>
  <c r="AE27" i="20"/>
  <c r="AC27" i="20"/>
  <c r="AA27" i="20"/>
  <c r="Y27" i="20"/>
  <c r="W27" i="20"/>
  <c r="T27" i="20"/>
  <c r="Q27" i="20"/>
  <c r="O27" i="20"/>
  <c r="L27" i="20"/>
  <c r="J27" i="20"/>
  <c r="H27" i="20"/>
  <c r="M27" i="20" s="1"/>
  <c r="AE26" i="20"/>
  <c r="AC26" i="20"/>
  <c r="AA26" i="20"/>
  <c r="Y26" i="20"/>
  <c r="W26" i="20"/>
  <c r="T26" i="20"/>
  <c r="Q26" i="20"/>
  <c r="O26" i="20"/>
  <c r="L26" i="20"/>
  <c r="J26" i="20"/>
  <c r="H26" i="20"/>
  <c r="M26" i="20" s="1"/>
  <c r="AE25" i="20"/>
  <c r="AC25" i="20"/>
  <c r="AA25" i="20"/>
  <c r="Y25" i="20"/>
  <c r="W25" i="20"/>
  <c r="T25" i="20"/>
  <c r="Q25" i="20"/>
  <c r="O25" i="20"/>
  <c r="L25" i="20"/>
  <c r="J25" i="20"/>
  <c r="H25" i="20"/>
  <c r="M25" i="20" s="1"/>
  <c r="AE24" i="20"/>
  <c r="AC24" i="20"/>
  <c r="AA24" i="20"/>
  <c r="Y24" i="20"/>
  <c r="W24" i="20"/>
  <c r="T24" i="20"/>
  <c r="Q24" i="20"/>
  <c r="O24" i="20"/>
  <c r="L24" i="20"/>
  <c r="J24" i="20"/>
  <c r="H24" i="20"/>
  <c r="M24" i="20" s="1"/>
  <c r="AE23" i="20"/>
  <c r="AC23" i="20"/>
  <c r="AA23" i="20"/>
  <c r="Y23" i="20"/>
  <c r="W23" i="20"/>
  <c r="T23" i="20"/>
  <c r="Q23" i="20"/>
  <c r="O23" i="20"/>
  <c r="L23" i="20"/>
  <c r="J23" i="20"/>
  <c r="H23" i="20"/>
  <c r="M23" i="20" s="1"/>
  <c r="AE22" i="20"/>
  <c r="AC22" i="20"/>
  <c r="AA22" i="20"/>
  <c r="Y22" i="20"/>
  <c r="W22" i="20"/>
  <c r="T22" i="20"/>
  <c r="Q22" i="20"/>
  <c r="O22" i="20"/>
  <c r="L22" i="20"/>
  <c r="J22" i="20"/>
  <c r="H22" i="20"/>
  <c r="M22" i="20" s="1"/>
  <c r="AE21" i="20"/>
  <c r="AC21" i="20"/>
  <c r="AA21" i="20"/>
  <c r="Y21" i="20"/>
  <c r="W21" i="20"/>
  <c r="T21" i="20"/>
  <c r="Q21" i="20"/>
  <c r="O21" i="20"/>
  <c r="L21" i="20"/>
  <c r="J21" i="20"/>
  <c r="H21" i="20"/>
  <c r="M21" i="20" s="1"/>
  <c r="AE20" i="20"/>
  <c r="AC20" i="20"/>
  <c r="AA20" i="20"/>
  <c r="Y20" i="20"/>
  <c r="W20" i="20"/>
  <c r="T20" i="20"/>
  <c r="Q20" i="20"/>
  <c r="O20" i="20"/>
  <c r="L20" i="20"/>
  <c r="J20" i="20"/>
  <c r="H20" i="20"/>
  <c r="M20" i="20" s="1"/>
  <c r="AE19" i="20"/>
  <c r="AC19" i="20"/>
  <c r="AA19" i="20"/>
  <c r="Y19" i="20"/>
  <c r="W19" i="20"/>
  <c r="T19" i="20"/>
  <c r="Q19" i="20"/>
  <c r="O19" i="20"/>
  <c r="L19" i="20"/>
  <c r="J19" i="20"/>
  <c r="H19" i="20"/>
  <c r="M19" i="20" s="1"/>
  <c r="AE18" i="20"/>
  <c r="AC18" i="20"/>
  <c r="AA18" i="20"/>
  <c r="Y18" i="20"/>
  <c r="W18" i="20"/>
  <c r="T18" i="20"/>
  <c r="Q18" i="20"/>
  <c r="O18" i="20"/>
  <c r="L18" i="20"/>
  <c r="J18" i="20"/>
  <c r="H18" i="20"/>
  <c r="M18" i="20" s="1"/>
  <c r="AE17" i="20"/>
  <c r="AC17" i="20"/>
  <c r="AA17" i="20"/>
  <c r="Y17" i="20"/>
  <c r="W17" i="20"/>
  <c r="T17" i="20"/>
  <c r="Q17" i="20"/>
  <c r="O17" i="20"/>
  <c r="L17" i="20"/>
  <c r="J17" i="20"/>
  <c r="H17" i="20"/>
  <c r="M17" i="20" s="1"/>
  <c r="AE16" i="20"/>
  <c r="AC16" i="20"/>
  <c r="AA16" i="20"/>
  <c r="Y16" i="20"/>
  <c r="W16" i="20"/>
  <c r="T16" i="20"/>
  <c r="Q16" i="20"/>
  <c r="O16" i="20"/>
  <c r="L16" i="20"/>
  <c r="J16" i="20"/>
  <c r="H16" i="20"/>
  <c r="M16" i="20" s="1"/>
  <c r="AE15" i="20"/>
  <c r="AC15" i="20"/>
  <c r="AA15" i="20"/>
  <c r="Y15" i="20"/>
  <c r="W15" i="20"/>
  <c r="T15" i="20"/>
  <c r="Q15" i="20"/>
  <c r="O15" i="20"/>
  <c r="L15" i="20"/>
  <c r="J15" i="20"/>
  <c r="H15" i="20"/>
  <c r="M15" i="20" s="1"/>
  <c r="AE14" i="20"/>
  <c r="AC14" i="20"/>
  <c r="AA14" i="20"/>
  <c r="Y14" i="20"/>
  <c r="W14" i="20"/>
  <c r="T14" i="20"/>
  <c r="Q14" i="20"/>
  <c r="O14" i="20"/>
  <c r="L14" i="20"/>
  <c r="J14" i="20"/>
  <c r="H14" i="20"/>
  <c r="M14" i="20" s="1"/>
  <c r="AE13" i="20"/>
  <c r="AC13" i="20"/>
  <c r="AA13" i="20"/>
  <c r="Y13" i="20"/>
  <c r="W13" i="20"/>
  <c r="T13" i="20"/>
  <c r="Q13" i="20"/>
  <c r="O13" i="20"/>
  <c r="L13" i="20"/>
  <c r="J13" i="20"/>
  <c r="H13" i="20"/>
  <c r="M13" i="20" s="1"/>
  <c r="AE12" i="20"/>
  <c r="AC12" i="20"/>
  <c r="AA12" i="20"/>
  <c r="Y12" i="20"/>
  <c r="W12" i="20"/>
  <c r="T12" i="20"/>
  <c r="Q12" i="20"/>
  <c r="O12" i="20"/>
  <c r="L12" i="20"/>
  <c r="J12" i="20"/>
  <c r="H12" i="20"/>
  <c r="M12" i="20" s="1"/>
  <c r="AE11" i="20"/>
  <c r="AC11" i="20"/>
  <c r="AA11" i="20"/>
  <c r="Y11" i="20"/>
  <c r="W11" i="20"/>
  <c r="T11" i="20"/>
  <c r="Q11" i="20"/>
  <c r="O11" i="20"/>
  <c r="L11" i="20"/>
  <c r="J11" i="20"/>
  <c r="H11" i="20"/>
  <c r="M11" i="20" s="1"/>
  <c r="AE10" i="20"/>
  <c r="AC10" i="20"/>
  <c r="AA10" i="20"/>
  <c r="Y10" i="20"/>
  <c r="W10" i="20"/>
  <c r="T10" i="20"/>
  <c r="Q10" i="20"/>
  <c r="O10" i="20"/>
  <c r="L10" i="20"/>
  <c r="J10" i="20"/>
  <c r="H10" i="20"/>
  <c r="M10" i="20" s="1"/>
  <c r="H7" i="20"/>
  <c r="AC19" i="19"/>
  <c r="AA19" i="19"/>
  <c r="Y19" i="19"/>
  <c r="W19" i="19"/>
  <c r="S19" i="19"/>
  <c r="Q19" i="19"/>
  <c r="O19" i="19"/>
  <c r="L19" i="19"/>
  <c r="J19" i="19"/>
  <c r="H19" i="19"/>
  <c r="M19" i="19" s="1"/>
  <c r="AC18" i="19"/>
  <c r="AA18" i="19"/>
  <c r="Y18" i="19"/>
  <c r="W18" i="19"/>
  <c r="S18" i="19"/>
  <c r="Q18" i="19"/>
  <c r="O18" i="19"/>
  <c r="L18" i="19"/>
  <c r="J18" i="19"/>
  <c r="H18" i="19"/>
  <c r="M18" i="19" s="1"/>
  <c r="AC17" i="19"/>
  <c r="AA17" i="19"/>
  <c r="Y17" i="19"/>
  <c r="W17" i="19"/>
  <c r="S17" i="19"/>
  <c r="Q17" i="19"/>
  <c r="O17" i="19"/>
  <c r="L17" i="19"/>
  <c r="J17" i="19"/>
  <c r="H17" i="19"/>
  <c r="M17" i="19" s="1"/>
  <c r="AC16" i="19"/>
  <c r="AA16" i="19"/>
  <c r="Y16" i="19"/>
  <c r="W16" i="19"/>
  <c r="S16" i="19"/>
  <c r="Q16" i="19"/>
  <c r="O16" i="19"/>
  <c r="L16" i="19"/>
  <c r="J16" i="19"/>
  <c r="H16" i="19"/>
  <c r="M16" i="19" s="1"/>
  <c r="AC15" i="19"/>
  <c r="AA15" i="19"/>
  <c r="Y15" i="19"/>
  <c r="W15" i="19"/>
  <c r="S15" i="19"/>
  <c r="Q15" i="19"/>
  <c r="O15" i="19"/>
  <c r="L15" i="19"/>
  <c r="J15" i="19"/>
  <c r="H15" i="19"/>
  <c r="M15" i="19" s="1"/>
  <c r="AC14" i="19"/>
  <c r="AA14" i="19"/>
  <c r="Y14" i="19"/>
  <c r="W14" i="19"/>
  <c r="S14" i="19"/>
  <c r="Q14" i="19"/>
  <c r="O14" i="19"/>
  <c r="L14" i="19"/>
  <c r="J14" i="19"/>
  <c r="H14" i="19"/>
  <c r="M14" i="19" s="1"/>
  <c r="AC13" i="19"/>
  <c r="AA13" i="19"/>
  <c r="Y13" i="19"/>
  <c r="W13" i="19"/>
  <c r="S13" i="19"/>
  <c r="Q13" i="19"/>
  <c r="O13" i="19"/>
  <c r="L13" i="19"/>
  <c r="J13" i="19"/>
  <c r="H13" i="19"/>
  <c r="M13" i="19" s="1"/>
  <c r="AC12" i="19"/>
  <c r="AA12" i="19"/>
  <c r="Y12" i="19"/>
  <c r="W12" i="19"/>
  <c r="S12" i="19"/>
  <c r="Q12" i="19"/>
  <c r="O12" i="19"/>
  <c r="L12" i="19"/>
  <c r="J12" i="19"/>
  <c r="H12" i="19"/>
  <c r="M12" i="19" s="1"/>
  <c r="AC11" i="19"/>
  <c r="AA11" i="19"/>
  <c r="Y11" i="19"/>
  <c r="W11" i="19"/>
  <c r="S11" i="19"/>
  <c r="Q11" i="19"/>
  <c r="O11" i="19"/>
  <c r="L11" i="19"/>
  <c r="J11" i="19"/>
  <c r="H11" i="19"/>
  <c r="M11" i="19" s="1"/>
  <c r="AC10" i="19"/>
  <c r="AA10" i="19"/>
  <c r="Y10" i="19"/>
  <c r="W10" i="19"/>
  <c r="S10" i="19"/>
  <c r="Q10" i="19"/>
  <c r="O10" i="19"/>
  <c r="L10" i="19"/>
  <c r="J10" i="19"/>
  <c r="H10" i="19"/>
  <c r="M10" i="19" s="1"/>
  <c r="H7" i="19"/>
  <c r="AB19" i="18"/>
  <c r="Z19" i="18"/>
  <c r="X19" i="18"/>
  <c r="V19" i="18"/>
  <c r="T19" i="18"/>
  <c r="Q19" i="18"/>
  <c r="O19" i="18"/>
  <c r="L19" i="18"/>
  <c r="J19" i="18"/>
  <c r="H19" i="18"/>
  <c r="M19" i="18" s="1"/>
  <c r="AB18" i="18"/>
  <c r="Z18" i="18"/>
  <c r="X18" i="18"/>
  <c r="V18" i="18"/>
  <c r="T18" i="18"/>
  <c r="Q18" i="18"/>
  <c r="O18" i="18"/>
  <c r="L18" i="18"/>
  <c r="J18" i="18"/>
  <c r="H18" i="18"/>
  <c r="M18" i="18" s="1"/>
  <c r="AB17" i="18"/>
  <c r="Z17" i="18"/>
  <c r="X17" i="18"/>
  <c r="V17" i="18"/>
  <c r="T17" i="18"/>
  <c r="Q17" i="18"/>
  <c r="O17" i="18"/>
  <c r="L17" i="18"/>
  <c r="J17" i="18"/>
  <c r="H17" i="18"/>
  <c r="M17" i="18" s="1"/>
  <c r="AB16" i="18"/>
  <c r="Z16" i="18"/>
  <c r="X16" i="18"/>
  <c r="V16" i="18"/>
  <c r="T16" i="18"/>
  <c r="Q16" i="18"/>
  <c r="O16" i="18"/>
  <c r="L16" i="18"/>
  <c r="J16" i="18"/>
  <c r="H16" i="18"/>
  <c r="M16" i="18" s="1"/>
  <c r="AB15" i="18"/>
  <c r="Z15" i="18"/>
  <c r="X15" i="18"/>
  <c r="V15" i="18"/>
  <c r="T15" i="18"/>
  <c r="Q15" i="18"/>
  <c r="O15" i="18"/>
  <c r="L15" i="18"/>
  <c r="J15" i="18"/>
  <c r="H15" i="18"/>
  <c r="M15" i="18" s="1"/>
  <c r="AB14" i="18"/>
  <c r="Z14" i="18"/>
  <c r="X14" i="18"/>
  <c r="V14" i="18"/>
  <c r="T14" i="18"/>
  <c r="Q14" i="18"/>
  <c r="O14" i="18"/>
  <c r="L14" i="18"/>
  <c r="J14" i="18"/>
  <c r="H14" i="18"/>
  <c r="M14" i="18" s="1"/>
  <c r="AB13" i="18"/>
  <c r="Z13" i="18"/>
  <c r="X13" i="18"/>
  <c r="V13" i="18"/>
  <c r="T13" i="18"/>
  <c r="Q13" i="18"/>
  <c r="O13" i="18"/>
  <c r="L13" i="18"/>
  <c r="J13" i="18"/>
  <c r="H13" i="18"/>
  <c r="M13" i="18" s="1"/>
  <c r="AB12" i="18"/>
  <c r="Z12" i="18"/>
  <c r="X12" i="18"/>
  <c r="V12" i="18"/>
  <c r="T12" i="18"/>
  <c r="Q12" i="18"/>
  <c r="O12" i="18"/>
  <c r="L12" i="18"/>
  <c r="J12" i="18"/>
  <c r="H12" i="18"/>
  <c r="M12" i="18" s="1"/>
  <c r="AB11" i="18"/>
  <c r="Z11" i="18"/>
  <c r="X11" i="18"/>
  <c r="V11" i="18"/>
  <c r="T11" i="18"/>
  <c r="Q11" i="18"/>
  <c r="O11" i="18"/>
  <c r="L11" i="18"/>
  <c r="J11" i="18"/>
  <c r="H11" i="18"/>
  <c r="M11" i="18" s="1"/>
  <c r="AB10" i="18"/>
  <c r="Z10" i="18"/>
  <c r="X10" i="18"/>
  <c r="V10" i="18"/>
  <c r="T10" i="18"/>
  <c r="Q10" i="18"/>
  <c r="O10" i="18"/>
  <c r="L10" i="18"/>
  <c r="J10" i="18"/>
  <c r="H10" i="18"/>
  <c r="M10" i="18" s="1"/>
  <c r="H7" i="18"/>
  <c r="AE39" i="17"/>
  <c r="AC39" i="17"/>
  <c r="AA39" i="17"/>
  <c r="Y39" i="17"/>
  <c r="W39" i="17"/>
  <c r="T39" i="17"/>
  <c r="Q39" i="17"/>
  <c r="O39" i="17"/>
  <c r="L39" i="17"/>
  <c r="J39" i="17"/>
  <c r="H39" i="17"/>
  <c r="M39" i="17" s="1"/>
  <c r="AE38" i="17"/>
  <c r="AC38" i="17"/>
  <c r="AA38" i="17"/>
  <c r="Y38" i="17"/>
  <c r="W38" i="17"/>
  <c r="T38" i="17"/>
  <c r="Q38" i="17"/>
  <c r="O38" i="17"/>
  <c r="L38" i="17"/>
  <c r="J38" i="17"/>
  <c r="H38" i="17"/>
  <c r="M38" i="17" s="1"/>
  <c r="AE37" i="17"/>
  <c r="AC37" i="17"/>
  <c r="AA37" i="17"/>
  <c r="Y37" i="17"/>
  <c r="W37" i="17"/>
  <c r="T37" i="17"/>
  <c r="Q37" i="17"/>
  <c r="O37" i="17"/>
  <c r="L37" i="17"/>
  <c r="J37" i="17"/>
  <c r="H37" i="17"/>
  <c r="M37" i="17" s="1"/>
  <c r="AE36" i="17"/>
  <c r="AC36" i="17"/>
  <c r="AA36" i="17"/>
  <c r="Y36" i="17"/>
  <c r="W36" i="17"/>
  <c r="T36" i="17"/>
  <c r="Q36" i="17"/>
  <c r="O36" i="17"/>
  <c r="L36" i="17"/>
  <c r="J36" i="17"/>
  <c r="H36" i="17"/>
  <c r="M36" i="17" s="1"/>
  <c r="AE35" i="17"/>
  <c r="AC35" i="17"/>
  <c r="AA35" i="17"/>
  <c r="Y35" i="17"/>
  <c r="W35" i="17"/>
  <c r="T35" i="17"/>
  <c r="Q35" i="17"/>
  <c r="O35" i="17"/>
  <c r="L35" i="17"/>
  <c r="J35" i="17"/>
  <c r="H35" i="17"/>
  <c r="M35" i="17" s="1"/>
  <c r="AE34" i="17"/>
  <c r="AC34" i="17"/>
  <c r="AA34" i="17"/>
  <c r="Y34" i="17"/>
  <c r="W34" i="17"/>
  <c r="T34" i="17"/>
  <c r="Q34" i="17"/>
  <c r="O34" i="17"/>
  <c r="L34" i="17"/>
  <c r="J34" i="17"/>
  <c r="H34" i="17"/>
  <c r="M34" i="17" s="1"/>
  <c r="AE33" i="17"/>
  <c r="AC33" i="17"/>
  <c r="AA33" i="17"/>
  <c r="Y33" i="17"/>
  <c r="W33" i="17"/>
  <c r="T33" i="17"/>
  <c r="Q33" i="17"/>
  <c r="O33" i="17"/>
  <c r="L33" i="17"/>
  <c r="J33" i="17"/>
  <c r="H33" i="17"/>
  <c r="M33" i="17" s="1"/>
  <c r="AE32" i="17"/>
  <c r="AC32" i="17"/>
  <c r="AA32" i="17"/>
  <c r="Y32" i="17"/>
  <c r="W32" i="17"/>
  <c r="T32" i="17"/>
  <c r="Q32" i="17"/>
  <c r="O32" i="17"/>
  <c r="L32" i="17"/>
  <c r="J32" i="17"/>
  <c r="H32" i="17"/>
  <c r="M32" i="17" s="1"/>
  <c r="AE31" i="17"/>
  <c r="AC31" i="17"/>
  <c r="AA31" i="17"/>
  <c r="Y31" i="17"/>
  <c r="W31" i="17"/>
  <c r="T31" i="17"/>
  <c r="Q31" i="17"/>
  <c r="O31" i="17"/>
  <c r="L31" i="17"/>
  <c r="J31" i="17"/>
  <c r="H31" i="17"/>
  <c r="M31" i="17" s="1"/>
  <c r="AE30" i="17"/>
  <c r="AC30" i="17"/>
  <c r="AA30" i="17"/>
  <c r="Y30" i="17"/>
  <c r="W30" i="17"/>
  <c r="T30" i="17"/>
  <c r="Q30" i="17"/>
  <c r="O30" i="17"/>
  <c r="L30" i="17"/>
  <c r="J30" i="17"/>
  <c r="H30" i="17"/>
  <c r="M30" i="17" s="1"/>
  <c r="AE29" i="17"/>
  <c r="AC29" i="17"/>
  <c r="AA29" i="17"/>
  <c r="Y29" i="17"/>
  <c r="W29" i="17"/>
  <c r="T29" i="17"/>
  <c r="Q29" i="17"/>
  <c r="O29" i="17"/>
  <c r="L29" i="17"/>
  <c r="J29" i="17"/>
  <c r="H29" i="17"/>
  <c r="M29" i="17" s="1"/>
  <c r="AE28" i="17"/>
  <c r="AC28" i="17"/>
  <c r="AA28" i="17"/>
  <c r="Y28" i="17"/>
  <c r="W28" i="17"/>
  <c r="T28" i="17"/>
  <c r="Q28" i="17"/>
  <c r="O28" i="17"/>
  <c r="L28" i="17"/>
  <c r="J28" i="17"/>
  <c r="H28" i="17"/>
  <c r="M28" i="17" s="1"/>
  <c r="AE27" i="17"/>
  <c r="AC27" i="17"/>
  <c r="AA27" i="17"/>
  <c r="Y27" i="17"/>
  <c r="W27" i="17"/>
  <c r="T27" i="17"/>
  <c r="Q27" i="17"/>
  <c r="O27" i="17"/>
  <c r="L27" i="17"/>
  <c r="J27" i="17"/>
  <c r="H27" i="17"/>
  <c r="M27" i="17" s="1"/>
  <c r="AE26" i="17"/>
  <c r="AC26" i="17"/>
  <c r="AA26" i="17"/>
  <c r="Y26" i="17"/>
  <c r="W26" i="17"/>
  <c r="T26" i="17"/>
  <c r="Q26" i="17"/>
  <c r="O26" i="17"/>
  <c r="L26" i="17"/>
  <c r="J26" i="17"/>
  <c r="H26" i="17"/>
  <c r="M26" i="17" s="1"/>
  <c r="AE25" i="17"/>
  <c r="AC25" i="17"/>
  <c r="AA25" i="17"/>
  <c r="Y25" i="17"/>
  <c r="W25" i="17"/>
  <c r="T25" i="17"/>
  <c r="Q25" i="17"/>
  <c r="O25" i="17"/>
  <c r="L25" i="17"/>
  <c r="J25" i="17"/>
  <c r="H25" i="17"/>
  <c r="M25" i="17" s="1"/>
  <c r="AE24" i="17"/>
  <c r="AC24" i="17"/>
  <c r="AA24" i="17"/>
  <c r="Y24" i="17"/>
  <c r="W24" i="17"/>
  <c r="T24" i="17"/>
  <c r="Q24" i="17"/>
  <c r="O24" i="17"/>
  <c r="L24" i="17"/>
  <c r="J24" i="17"/>
  <c r="H24" i="17"/>
  <c r="M24" i="17" s="1"/>
  <c r="AE23" i="17"/>
  <c r="AC23" i="17"/>
  <c r="AA23" i="17"/>
  <c r="Y23" i="17"/>
  <c r="W23" i="17"/>
  <c r="T23" i="17"/>
  <c r="Q23" i="17"/>
  <c r="O23" i="17"/>
  <c r="L23" i="17"/>
  <c r="J23" i="17"/>
  <c r="H23" i="17"/>
  <c r="M23" i="17" s="1"/>
  <c r="AE22" i="17"/>
  <c r="AC22" i="17"/>
  <c r="AA22" i="17"/>
  <c r="Y22" i="17"/>
  <c r="W22" i="17"/>
  <c r="T22" i="17"/>
  <c r="Q22" i="17"/>
  <c r="O22" i="17"/>
  <c r="L22" i="17"/>
  <c r="J22" i="17"/>
  <c r="H22" i="17"/>
  <c r="M22" i="17" s="1"/>
  <c r="AE21" i="17"/>
  <c r="AC21" i="17"/>
  <c r="AA21" i="17"/>
  <c r="Y21" i="17"/>
  <c r="W21" i="17"/>
  <c r="T21" i="17"/>
  <c r="Q21" i="17"/>
  <c r="O21" i="17"/>
  <c r="L21" i="17"/>
  <c r="J21" i="17"/>
  <c r="H21" i="17"/>
  <c r="M21" i="17" s="1"/>
  <c r="AE20" i="17"/>
  <c r="AC20" i="17"/>
  <c r="AA20" i="17"/>
  <c r="Y20" i="17"/>
  <c r="W20" i="17"/>
  <c r="T20" i="17"/>
  <c r="Q20" i="17"/>
  <c r="O20" i="17"/>
  <c r="L20" i="17"/>
  <c r="J20" i="17"/>
  <c r="H20" i="17"/>
  <c r="M20" i="17" s="1"/>
  <c r="AE19" i="17"/>
  <c r="AC19" i="17"/>
  <c r="AA19" i="17"/>
  <c r="Y19" i="17"/>
  <c r="W19" i="17"/>
  <c r="T19" i="17"/>
  <c r="Q19" i="17"/>
  <c r="O19" i="17"/>
  <c r="L19" i="17"/>
  <c r="J19" i="17"/>
  <c r="H19" i="17"/>
  <c r="M19" i="17" s="1"/>
  <c r="AE18" i="17"/>
  <c r="AC18" i="17"/>
  <c r="AA18" i="17"/>
  <c r="Y18" i="17"/>
  <c r="W18" i="17"/>
  <c r="T18" i="17"/>
  <c r="Q18" i="17"/>
  <c r="O18" i="17"/>
  <c r="L18" i="17"/>
  <c r="J18" i="17"/>
  <c r="H18" i="17"/>
  <c r="M18" i="17"/>
  <c r="AE17" i="17"/>
  <c r="AC17" i="17"/>
  <c r="AA17" i="17"/>
  <c r="Y17" i="17"/>
  <c r="W17" i="17"/>
  <c r="T17" i="17"/>
  <c r="Q17" i="17"/>
  <c r="O17" i="17"/>
  <c r="L17" i="17"/>
  <c r="J17" i="17"/>
  <c r="H17" i="17"/>
  <c r="M17" i="17" s="1"/>
  <c r="AE16" i="17"/>
  <c r="AC16" i="17"/>
  <c r="AA16" i="17"/>
  <c r="Y16" i="17"/>
  <c r="W16" i="17"/>
  <c r="T16" i="17"/>
  <c r="Q16" i="17"/>
  <c r="O16" i="17"/>
  <c r="L16" i="17"/>
  <c r="J16" i="17"/>
  <c r="H16" i="17"/>
  <c r="M16" i="17" s="1"/>
  <c r="AE15" i="17"/>
  <c r="AC15" i="17"/>
  <c r="AA15" i="17"/>
  <c r="Y15" i="17"/>
  <c r="W15" i="17"/>
  <c r="T15" i="17"/>
  <c r="Q15" i="17"/>
  <c r="O15" i="17"/>
  <c r="J15" i="17"/>
  <c r="H15" i="17"/>
  <c r="M15" i="17" s="1"/>
  <c r="AE14" i="17"/>
  <c r="AC14" i="17"/>
  <c r="AA14" i="17"/>
  <c r="Y14" i="17"/>
  <c r="W14" i="17"/>
  <c r="T14" i="17"/>
  <c r="Q14" i="17"/>
  <c r="O14" i="17"/>
  <c r="L14" i="17"/>
  <c r="J14" i="17"/>
  <c r="H14" i="17"/>
  <c r="M14" i="17" s="1"/>
  <c r="AE13" i="17"/>
  <c r="AC13" i="17"/>
  <c r="AA13" i="17"/>
  <c r="Y13" i="17"/>
  <c r="W13" i="17"/>
  <c r="T13" i="17"/>
  <c r="Q13" i="17"/>
  <c r="O13" i="17"/>
  <c r="L13" i="17"/>
  <c r="J13" i="17"/>
  <c r="H13" i="17"/>
  <c r="M13" i="17" s="1"/>
  <c r="AE12" i="17"/>
  <c r="AC12" i="17"/>
  <c r="AA12" i="17"/>
  <c r="Y12" i="17"/>
  <c r="W12" i="17"/>
  <c r="T12" i="17"/>
  <c r="Q12" i="17"/>
  <c r="O12" i="17"/>
  <c r="L12" i="17"/>
  <c r="J12" i="17"/>
  <c r="H12" i="17"/>
  <c r="M12" i="17" s="1"/>
  <c r="AE11" i="17"/>
  <c r="AC11" i="17"/>
  <c r="AA11" i="17"/>
  <c r="Y11" i="17"/>
  <c r="W11" i="17"/>
  <c r="T11" i="17"/>
  <c r="Q11" i="17"/>
  <c r="O11" i="17"/>
  <c r="L11" i="17"/>
  <c r="J11" i="17"/>
  <c r="H11" i="17"/>
  <c r="M11" i="17" s="1"/>
  <c r="AE10" i="17"/>
  <c r="AC10" i="17"/>
  <c r="AA10" i="17"/>
  <c r="Y10" i="17"/>
  <c r="W10" i="17"/>
  <c r="T10" i="17"/>
  <c r="Q10" i="17"/>
  <c r="O10" i="17"/>
  <c r="L10" i="17"/>
  <c r="J10" i="17"/>
  <c r="H10" i="17"/>
  <c r="M10" i="17" s="1"/>
  <c r="H7" i="17"/>
  <c r="AG69" i="16"/>
  <c r="AE69" i="16"/>
  <c r="AC69" i="16"/>
  <c r="AA69" i="16"/>
  <c r="Y69" i="16"/>
  <c r="W69" i="16"/>
  <c r="T69" i="16"/>
  <c r="Q69" i="16"/>
  <c r="O69" i="16"/>
  <c r="L69" i="16"/>
  <c r="J69" i="16"/>
  <c r="H69" i="16"/>
  <c r="M69" i="16" s="1"/>
  <c r="AG68" i="16"/>
  <c r="AE68" i="16"/>
  <c r="AC68" i="16"/>
  <c r="AA68" i="16"/>
  <c r="Y68" i="16"/>
  <c r="W68" i="16"/>
  <c r="T68" i="16"/>
  <c r="Q68" i="16"/>
  <c r="O68" i="16"/>
  <c r="L68" i="16"/>
  <c r="J68" i="16"/>
  <c r="H68" i="16"/>
  <c r="M68" i="16" s="1"/>
  <c r="AG67" i="16"/>
  <c r="AE67" i="16"/>
  <c r="AC67" i="16"/>
  <c r="AA67" i="16"/>
  <c r="Y67" i="16"/>
  <c r="W67" i="16"/>
  <c r="T67" i="16"/>
  <c r="Q67" i="16"/>
  <c r="O67" i="16"/>
  <c r="L67" i="16"/>
  <c r="J67" i="16"/>
  <c r="H67" i="16"/>
  <c r="M67" i="16" s="1"/>
  <c r="AG66" i="16"/>
  <c r="AE66" i="16"/>
  <c r="AC66" i="16"/>
  <c r="AA66" i="16"/>
  <c r="Y66" i="16"/>
  <c r="W66" i="16"/>
  <c r="T66" i="16"/>
  <c r="Q66" i="16"/>
  <c r="O66" i="16"/>
  <c r="L66" i="16"/>
  <c r="J66" i="16"/>
  <c r="H66" i="16"/>
  <c r="M66" i="16" s="1"/>
  <c r="AG65" i="16"/>
  <c r="AE65" i="16"/>
  <c r="AC65" i="16"/>
  <c r="AA65" i="16"/>
  <c r="Y65" i="16"/>
  <c r="W65" i="16"/>
  <c r="T65" i="16"/>
  <c r="Q65" i="16"/>
  <c r="O65" i="16"/>
  <c r="L65" i="16"/>
  <c r="J65" i="16"/>
  <c r="H65" i="16"/>
  <c r="M65" i="16" s="1"/>
  <c r="AG64" i="16"/>
  <c r="AE64" i="16"/>
  <c r="AC64" i="16"/>
  <c r="AA64" i="16"/>
  <c r="Y64" i="16"/>
  <c r="W64" i="16"/>
  <c r="T64" i="16"/>
  <c r="Q64" i="16"/>
  <c r="O64" i="16"/>
  <c r="L64" i="16"/>
  <c r="J64" i="16"/>
  <c r="H64" i="16"/>
  <c r="M64" i="16" s="1"/>
  <c r="AG63" i="16"/>
  <c r="AE63" i="16"/>
  <c r="AC63" i="16"/>
  <c r="AA63" i="16"/>
  <c r="Y63" i="16"/>
  <c r="W63" i="16"/>
  <c r="T63" i="16"/>
  <c r="Q63" i="16"/>
  <c r="O63" i="16"/>
  <c r="L63" i="16"/>
  <c r="J63" i="16"/>
  <c r="H63" i="16"/>
  <c r="M63" i="16" s="1"/>
  <c r="AG62" i="16"/>
  <c r="AE62" i="16"/>
  <c r="AC62" i="16"/>
  <c r="AA62" i="16"/>
  <c r="Y62" i="16"/>
  <c r="W62" i="16"/>
  <c r="T62" i="16"/>
  <c r="Q62" i="16"/>
  <c r="O62" i="16"/>
  <c r="L62" i="16"/>
  <c r="J62" i="16"/>
  <c r="H62" i="16"/>
  <c r="M62" i="16" s="1"/>
  <c r="AG61" i="16"/>
  <c r="AE61" i="16"/>
  <c r="AC61" i="16"/>
  <c r="AA61" i="16"/>
  <c r="Y61" i="16"/>
  <c r="W61" i="16"/>
  <c r="T61" i="16"/>
  <c r="Q61" i="16"/>
  <c r="O61" i="16"/>
  <c r="L61" i="16"/>
  <c r="J61" i="16"/>
  <c r="H61" i="16"/>
  <c r="M61" i="16" s="1"/>
  <c r="AG60" i="16"/>
  <c r="AE60" i="16"/>
  <c r="AC60" i="16"/>
  <c r="AA60" i="16"/>
  <c r="Y60" i="16"/>
  <c r="W60" i="16"/>
  <c r="T60" i="16"/>
  <c r="Q60" i="16"/>
  <c r="O60" i="16"/>
  <c r="L60" i="16"/>
  <c r="J60" i="16"/>
  <c r="H60" i="16"/>
  <c r="M60" i="16" s="1"/>
  <c r="AG59" i="16"/>
  <c r="AE59" i="16"/>
  <c r="AC59" i="16"/>
  <c r="AA59" i="16"/>
  <c r="Y59" i="16"/>
  <c r="W59" i="16"/>
  <c r="T59" i="16"/>
  <c r="Q59" i="16"/>
  <c r="O59" i="16"/>
  <c r="L59" i="16"/>
  <c r="J59" i="16"/>
  <c r="H59" i="16"/>
  <c r="M59" i="16" s="1"/>
  <c r="AG58" i="16"/>
  <c r="AE58" i="16"/>
  <c r="AC58" i="16"/>
  <c r="AA58" i="16"/>
  <c r="Y58" i="16"/>
  <c r="W58" i="16"/>
  <c r="T58" i="16"/>
  <c r="Q58" i="16"/>
  <c r="O58" i="16"/>
  <c r="L58" i="16"/>
  <c r="J58" i="16"/>
  <c r="H58" i="16"/>
  <c r="M58" i="16" s="1"/>
  <c r="AG57" i="16"/>
  <c r="AE57" i="16"/>
  <c r="AC57" i="16"/>
  <c r="AA57" i="16"/>
  <c r="Y57" i="16"/>
  <c r="W57" i="16"/>
  <c r="T57" i="16"/>
  <c r="Q57" i="16"/>
  <c r="O57" i="16"/>
  <c r="L57" i="16"/>
  <c r="J57" i="16"/>
  <c r="H57" i="16"/>
  <c r="M57" i="16" s="1"/>
  <c r="AG56" i="16"/>
  <c r="AE56" i="16"/>
  <c r="AC56" i="16"/>
  <c r="AA56" i="16"/>
  <c r="Y56" i="16"/>
  <c r="W56" i="16"/>
  <c r="T56" i="16"/>
  <c r="Q56" i="16"/>
  <c r="O56" i="16"/>
  <c r="L56" i="16"/>
  <c r="J56" i="16"/>
  <c r="H56" i="16"/>
  <c r="M56" i="16" s="1"/>
  <c r="AG55" i="16"/>
  <c r="AE55" i="16"/>
  <c r="AC55" i="16"/>
  <c r="AA55" i="16"/>
  <c r="Y55" i="16"/>
  <c r="W55" i="16"/>
  <c r="T55" i="16"/>
  <c r="Q55" i="16"/>
  <c r="O55" i="16"/>
  <c r="L55" i="16"/>
  <c r="J55" i="16"/>
  <c r="H55" i="16"/>
  <c r="M55" i="16" s="1"/>
  <c r="AG54" i="16"/>
  <c r="AE54" i="16"/>
  <c r="AC54" i="16"/>
  <c r="AA54" i="16"/>
  <c r="Y54" i="16"/>
  <c r="W54" i="16"/>
  <c r="T54" i="16"/>
  <c r="Q54" i="16"/>
  <c r="O54" i="16"/>
  <c r="L54" i="16"/>
  <c r="J54" i="16"/>
  <c r="H54" i="16"/>
  <c r="M54" i="16" s="1"/>
  <c r="AG53" i="16"/>
  <c r="AE53" i="16"/>
  <c r="AC53" i="16"/>
  <c r="AA53" i="16"/>
  <c r="Y53" i="16"/>
  <c r="W53" i="16"/>
  <c r="T53" i="16"/>
  <c r="Q53" i="16"/>
  <c r="O53" i="16"/>
  <c r="L53" i="16"/>
  <c r="J53" i="16"/>
  <c r="H53" i="16"/>
  <c r="M53" i="16" s="1"/>
  <c r="AG52" i="16"/>
  <c r="AE52" i="16"/>
  <c r="AC52" i="16"/>
  <c r="AA52" i="16"/>
  <c r="Y52" i="16"/>
  <c r="W52" i="16"/>
  <c r="T52" i="16"/>
  <c r="Q52" i="16"/>
  <c r="O52" i="16"/>
  <c r="L52" i="16"/>
  <c r="J52" i="16"/>
  <c r="H52" i="16"/>
  <c r="M52" i="16" s="1"/>
  <c r="AG51" i="16"/>
  <c r="AE51" i="16"/>
  <c r="AC51" i="16"/>
  <c r="AA51" i="16"/>
  <c r="Y51" i="16"/>
  <c r="W51" i="16"/>
  <c r="T51" i="16"/>
  <c r="Q51" i="16"/>
  <c r="O51" i="16"/>
  <c r="L51" i="16"/>
  <c r="J51" i="16"/>
  <c r="H51" i="16"/>
  <c r="M51" i="16" s="1"/>
  <c r="AG50" i="16"/>
  <c r="AE50" i="16"/>
  <c r="AC50" i="16"/>
  <c r="AA50" i="16"/>
  <c r="Y50" i="16"/>
  <c r="W50" i="16"/>
  <c r="T50" i="16"/>
  <c r="Q50" i="16"/>
  <c r="O50" i="16"/>
  <c r="L50" i="16"/>
  <c r="J50" i="16"/>
  <c r="H50" i="16"/>
  <c r="M50" i="16" s="1"/>
  <c r="AG49" i="16"/>
  <c r="AE49" i="16"/>
  <c r="AC49" i="16"/>
  <c r="AA49" i="16"/>
  <c r="Y49" i="16"/>
  <c r="W49" i="16"/>
  <c r="T49" i="16"/>
  <c r="Q49" i="16"/>
  <c r="O49" i="16"/>
  <c r="L49" i="16"/>
  <c r="J49" i="16"/>
  <c r="H49" i="16"/>
  <c r="M49" i="16" s="1"/>
  <c r="AG48" i="16"/>
  <c r="AE48" i="16"/>
  <c r="AC48" i="16"/>
  <c r="AA48" i="16"/>
  <c r="Y48" i="16"/>
  <c r="W48" i="16"/>
  <c r="T48" i="16"/>
  <c r="Q48" i="16"/>
  <c r="O48" i="16"/>
  <c r="L48" i="16"/>
  <c r="J48" i="16"/>
  <c r="H48" i="16"/>
  <c r="M48" i="16" s="1"/>
  <c r="AG47" i="16"/>
  <c r="AE47" i="16"/>
  <c r="AC47" i="16"/>
  <c r="AA47" i="16"/>
  <c r="Y47" i="16"/>
  <c r="W47" i="16"/>
  <c r="T47" i="16"/>
  <c r="Q47" i="16"/>
  <c r="O47" i="16"/>
  <c r="L47" i="16"/>
  <c r="J47" i="16"/>
  <c r="H47" i="16"/>
  <c r="M47" i="16" s="1"/>
  <c r="AG46" i="16"/>
  <c r="AE46" i="16"/>
  <c r="AC46" i="16"/>
  <c r="AA46" i="16"/>
  <c r="Y46" i="16"/>
  <c r="W46" i="16"/>
  <c r="T46" i="16"/>
  <c r="Q46" i="16"/>
  <c r="O46" i="16"/>
  <c r="L46" i="16"/>
  <c r="J46" i="16"/>
  <c r="H46" i="16"/>
  <c r="M46" i="16" s="1"/>
  <c r="AG45" i="16"/>
  <c r="AE45" i="16"/>
  <c r="AC45" i="16"/>
  <c r="AA45" i="16"/>
  <c r="Y45" i="16"/>
  <c r="W45" i="16"/>
  <c r="T45" i="16"/>
  <c r="Q45" i="16"/>
  <c r="O45" i="16"/>
  <c r="L45" i="16"/>
  <c r="J45" i="16"/>
  <c r="H45" i="16"/>
  <c r="M45" i="16" s="1"/>
  <c r="AG44" i="16"/>
  <c r="AE44" i="16"/>
  <c r="AC44" i="16"/>
  <c r="AA44" i="16"/>
  <c r="Y44" i="16"/>
  <c r="W44" i="16"/>
  <c r="T44" i="16"/>
  <c r="Q44" i="16"/>
  <c r="O44" i="16"/>
  <c r="L44" i="16"/>
  <c r="J44" i="16"/>
  <c r="H44" i="16"/>
  <c r="M44" i="16" s="1"/>
  <c r="AG43" i="16"/>
  <c r="AE43" i="16"/>
  <c r="AC43" i="16"/>
  <c r="AA43" i="16"/>
  <c r="Y43" i="16"/>
  <c r="W43" i="16"/>
  <c r="T43" i="16"/>
  <c r="Q43" i="16"/>
  <c r="O43" i="16"/>
  <c r="L43" i="16"/>
  <c r="J43" i="16"/>
  <c r="H43" i="16"/>
  <c r="M43" i="16" s="1"/>
  <c r="AG42" i="16"/>
  <c r="AE42" i="16"/>
  <c r="AC42" i="16"/>
  <c r="AA42" i="16"/>
  <c r="Y42" i="16"/>
  <c r="W42" i="16"/>
  <c r="T42" i="16"/>
  <c r="Q42" i="16"/>
  <c r="O42" i="16"/>
  <c r="L42" i="16"/>
  <c r="J42" i="16"/>
  <c r="H42" i="16"/>
  <c r="M42" i="16" s="1"/>
  <c r="AG41" i="16"/>
  <c r="AE41" i="16"/>
  <c r="AC41" i="16"/>
  <c r="AA41" i="16"/>
  <c r="Y41" i="16"/>
  <c r="W41" i="16"/>
  <c r="T41" i="16"/>
  <c r="Q41" i="16"/>
  <c r="O41" i="16"/>
  <c r="L41" i="16"/>
  <c r="J41" i="16"/>
  <c r="H41" i="16"/>
  <c r="M41" i="16" s="1"/>
  <c r="AG40" i="16"/>
  <c r="AE40" i="16"/>
  <c r="AC40" i="16"/>
  <c r="AA40" i="16"/>
  <c r="Y40" i="16"/>
  <c r="W40" i="16"/>
  <c r="T40" i="16"/>
  <c r="Q40" i="16"/>
  <c r="O40" i="16"/>
  <c r="L40" i="16"/>
  <c r="J40" i="16"/>
  <c r="H40" i="16"/>
  <c r="M40" i="16" s="1"/>
  <c r="AG39" i="16"/>
  <c r="AE39" i="16"/>
  <c r="AC39" i="16"/>
  <c r="AA39" i="16"/>
  <c r="Y39" i="16"/>
  <c r="W39" i="16"/>
  <c r="T39" i="16"/>
  <c r="Q39" i="16"/>
  <c r="O39" i="16"/>
  <c r="L39" i="16"/>
  <c r="J39" i="16"/>
  <c r="H39" i="16"/>
  <c r="M39" i="16" s="1"/>
  <c r="AG38" i="16"/>
  <c r="AE38" i="16"/>
  <c r="AC38" i="16"/>
  <c r="AA38" i="16"/>
  <c r="Y38" i="16"/>
  <c r="W38" i="16"/>
  <c r="T38" i="16"/>
  <c r="Q38" i="16"/>
  <c r="O38" i="16"/>
  <c r="L38" i="16"/>
  <c r="J38" i="16"/>
  <c r="H38" i="16"/>
  <c r="M38" i="16" s="1"/>
  <c r="AG37" i="16"/>
  <c r="AE37" i="16"/>
  <c r="AC37" i="16"/>
  <c r="AA37" i="16"/>
  <c r="Y37" i="16"/>
  <c r="W37" i="16"/>
  <c r="T37" i="16"/>
  <c r="Q37" i="16"/>
  <c r="O37" i="16"/>
  <c r="L37" i="16"/>
  <c r="J37" i="16"/>
  <c r="H37" i="16"/>
  <c r="M37" i="16" s="1"/>
  <c r="AG36" i="16"/>
  <c r="AE36" i="16"/>
  <c r="AC36" i="16"/>
  <c r="AA36" i="16"/>
  <c r="Y36" i="16"/>
  <c r="W36" i="16"/>
  <c r="T36" i="16"/>
  <c r="Q36" i="16"/>
  <c r="O36" i="16"/>
  <c r="L36" i="16"/>
  <c r="J36" i="16"/>
  <c r="H36" i="16"/>
  <c r="M36" i="16" s="1"/>
  <c r="AG35" i="16"/>
  <c r="AE35" i="16"/>
  <c r="AC35" i="16"/>
  <c r="AA35" i="16"/>
  <c r="Y35" i="16"/>
  <c r="W35" i="16"/>
  <c r="T35" i="16"/>
  <c r="Q35" i="16"/>
  <c r="O35" i="16"/>
  <c r="L35" i="16"/>
  <c r="J35" i="16"/>
  <c r="H35" i="16"/>
  <c r="M35" i="16" s="1"/>
  <c r="AG34" i="16"/>
  <c r="AE34" i="16"/>
  <c r="AC34" i="16"/>
  <c r="AA34" i="16"/>
  <c r="Y34" i="16"/>
  <c r="W34" i="16"/>
  <c r="T34" i="16"/>
  <c r="Q34" i="16"/>
  <c r="O34" i="16"/>
  <c r="L34" i="16"/>
  <c r="J34" i="16"/>
  <c r="H34" i="16"/>
  <c r="M34" i="16" s="1"/>
  <c r="AG33" i="16"/>
  <c r="AE33" i="16"/>
  <c r="AC33" i="16"/>
  <c r="AA33" i="16"/>
  <c r="Y33" i="16"/>
  <c r="W33" i="16"/>
  <c r="T33" i="16"/>
  <c r="Q33" i="16"/>
  <c r="O33" i="16"/>
  <c r="L33" i="16"/>
  <c r="J33" i="16"/>
  <c r="H33" i="16"/>
  <c r="M33" i="16" s="1"/>
  <c r="AG32" i="16"/>
  <c r="AE32" i="16"/>
  <c r="AC32" i="16"/>
  <c r="AA32" i="16"/>
  <c r="Y32" i="16"/>
  <c r="W32" i="16"/>
  <c r="T32" i="16"/>
  <c r="Q32" i="16"/>
  <c r="O32" i="16"/>
  <c r="L32" i="16"/>
  <c r="J32" i="16"/>
  <c r="H32" i="16"/>
  <c r="M32" i="16" s="1"/>
  <c r="AG31" i="16"/>
  <c r="AE31" i="16"/>
  <c r="AC31" i="16"/>
  <c r="AA31" i="16"/>
  <c r="Y31" i="16"/>
  <c r="W31" i="16"/>
  <c r="T31" i="16"/>
  <c r="Q31" i="16"/>
  <c r="O31" i="16"/>
  <c r="L31" i="16"/>
  <c r="J31" i="16"/>
  <c r="H31" i="16"/>
  <c r="M31" i="16" s="1"/>
  <c r="AG30" i="16"/>
  <c r="AE30" i="16"/>
  <c r="AC30" i="16"/>
  <c r="AA30" i="16"/>
  <c r="Y30" i="16"/>
  <c r="W30" i="16"/>
  <c r="T30" i="16"/>
  <c r="Q30" i="16"/>
  <c r="O30" i="16"/>
  <c r="L30" i="16"/>
  <c r="J30" i="16"/>
  <c r="H30" i="16"/>
  <c r="M30" i="16" s="1"/>
  <c r="AG29" i="16"/>
  <c r="AE29" i="16"/>
  <c r="AC29" i="16"/>
  <c r="AA29" i="16"/>
  <c r="Y29" i="16"/>
  <c r="W29" i="16"/>
  <c r="T29" i="16"/>
  <c r="Q29" i="16"/>
  <c r="O29" i="16"/>
  <c r="L29" i="16"/>
  <c r="J29" i="16"/>
  <c r="H29" i="16"/>
  <c r="M29" i="16" s="1"/>
  <c r="AG28" i="16"/>
  <c r="AE28" i="16"/>
  <c r="AC28" i="16"/>
  <c r="AA28" i="16"/>
  <c r="Y28" i="16"/>
  <c r="W28" i="16"/>
  <c r="T28" i="16"/>
  <c r="Q28" i="16"/>
  <c r="O28" i="16"/>
  <c r="L28" i="16"/>
  <c r="J28" i="16"/>
  <c r="H28" i="16"/>
  <c r="M28" i="16" s="1"/>
  <c r="AG27" i="16"/>
  <c r="AE27" i="16"/>
  <c r="AC27" i="16"/>
  <c r="AA27" i="16"/>
  <c r="Y27" i="16"/>
  <c r="W27" i="16"/>
  <c r="T27" i="16"/>
  <c r="Q27" i="16"/>
  <c r="O27" i="16"/>
  <c r="L27" i="16"/>
  <c r="J27" i="16"/>
  <c r="H27" i="16"/>
  <c r="M27" i="16" s="1"/>
  <c r="AG26" i="16"/>
  <c r="AE26" i="16"/>
  <c r="AC26" i="16"/>
  <c r="AA26" i="16"/>
  <c r="Y26" i="16"/>
  <c r="W26" i="16"/>
  <c r="T26" i="16"/>
  <c r="Q26" i="16"/>
  <c r="O26" i="16"/>
  <c r="L26" i="16"/>
  <c r="J26" i="16"/>
  <c r="H26" i="16"/>
  <c r="M26" i="16" s="1"/>
  <c r="AG25" i="16"/>
  <c r="AE25" i="16"/>
  <c r="AC25" i="16"/>
  <c r="AA25" i="16"/>
  <c r="Y25" i="16"/>
  <c r="W25" i="16"/>
  <c r="T25" i="16"/>
  <c r="Q25" i="16"/>
  <c r="O25" i="16"/>
  <c r="L25" i="16"/>
  <c r="J25" i="16"/>
  <c r="H25" i="16"/>
  <c r="M25" i="16" s="1"/>
  <c r="AG24" i="16"/>
  <c r="AE24" i="16"/>
  <c r="AC24" i="16"/>
  <c r="AA24" i="16"/>
  <c r="Y24" i="16"/>
  <c r="W24" i="16"/>
  <c r="T24" i="16"/>
  <c r="Q24" i="16"/>
  <c r="O24" i="16"/>
  <c r="L24" i="16"/>
  <c r="J24" i="16"/>
  <c r="H24" i="16"/>
  <c r="M24" i="16" s="1"/>
  <c r="AG23" i="16"/>
  <c r="AE23" i="16"/>
  <c r="AC23" i="16"/>
  <c r="AA23" i="16"/>
  <c r="Y23" i="16"/>
  <c r="W23" i="16"/>
  <c r="T23" i="16"/>
  <c r="Q23" i="16"/>
  <c r="O23" i="16"/>
  <c r="L23" i="16"/>
  <c r="J23" i="16"/>
  <c r="H23" i="16"/>
  <c r="M23" i="16" s="1"/>
  <c r="AG22" i="16"/>
  <c r="AE22" i="16"/>
  <c r="AC22" i="16"/>
  <c r="AA22" i="16"/>
  <c r="Y22" i="16"/>
  <c r="W22" i="16"/>
  <c r="T22" i="16"/>
  <c r="Q22" i="16"/>
  <c r="O22" i="16"/>
  <c r="L22" i="16"/>
  <c r="J22" i="16"/>
  <c r="H22" i="16"/>
  <c r="M22" i="16" s="1"/>
  <c r="AG21" i="16"/>
  <c r="AE21" i="16"/>
  <c r="AC21" i="16"/>
  <c r="AA21" i="16"/>
  <c r="Y21" i="16"/>
  <c r="W21" i="16"/>
  <c r="T21" i="16"/>
  <c r="Q21" i="16"/>
  <c r="O21" i="16"/>
  <c r="L21" i="16"/>
  <c r="J21" i="16"/>
  <c r="H21" i="16"/>
  <c r="M21" i="16" s="1"/>
  <c r="AG20" i="16"/>
  <c r="AE20" i="16"/>
  <c r="AC20" i="16"/>
  <c r="AA20" i="16"/>
  <c r="Y20" i="16"/>
  <c r="W20" i="16"/>
  <c r="T20" i="16"/>
  <c r="Q20" i="16"/>
  <c r="O20" i="16"/>
  <c r="L20" i="16"/>
  <c r="J20" i="16"/>
  <c r="H20" i="16"/>
  <c r="M20" i="16" s="1"/>
  <c r="AG19" i="16"/>
  <c r="AE19" i="16"/>
  <c r="AC19" i="16"/>
  <c r="AA19" i="16"/>
  <c r="Y19" i="16"/>
  <c r="W19" i="16"/>
  <c r="T19" i="16"/>
  <c r="Q19" i="16"/>
  <c r="O19" i="16"/>
  <c r="L19" i="16"/>
  <c r="J19" i="16"/>
  <c r="H19" i="16"/>
  <c r="M19" i="16" s="1"/>
  <c r="AG18" i="16"/>
  <c r="AE18" i="16"/>
  <c r="AC18" i="16"/>
  <c r="AA18" i="16"/>
  <c r="Y18" i="16"/>
  <c r="W18" i="16"/>
  <c r="T18" i="16"/>
  <c r="Q18" i="16"/>
  <c r="O18" i="16"/>
  <c r="L18" i="16"/>
  <c r="J18" i="16"/>
  <c r="H18" i="16"/>
  <c r="M18" i="16" s="1"/>
  <c r="AG17" i="16"/>
  <c r="AE17" i="16"/>
  <c r="AC17" i="16"/>
  <c r="AA17" i="16"/>
  <c r="Y17" i="16"/>
  <c r="W17" i="16"/>
  <c r="T17" i="16"/>
  <c r="Q17" i="16"/>
  <c r="O17" i="16"/>
  <c r="L17" i="16"/>
  <c r="J17" i="16"/>
  <c r="H17" i="16"/>
  <c r="M17" i="16" s="1"/>
  <c r="AG16" i="16"/>
  <c r="AE16" i="16"/>
  <c r="AC16" i="16"/>
  <c r="AA16" i="16"/>
  <c r="Y16" i="16"/>
  <c r="W16" i="16"/>
  <c r="T16" i="16"/>
  <c r="Q16" i="16"/>
  <c r="O16" i="16"/>
  <c r="L16" i="16"/>
  <c r="J16" i="16"/>
  <c r="H16" i="16"/>
  <c r="M16" i="16" s="1"/>
  <c r="AG15" i="16"/>
  <c r="AE15" i="16"/>
  <c r="AC15" i="16"/>
  <c r="AA15" i="16"/>
  <c r="Y15" i="16"/>
  <c r="W15" i="16"/>
  <c r="T15" i="16"/>
  <c r="Q15" i="16"/>
  <c r="O15" i="16"/>
  <c r="L15" i="16"/>
  <c r="J15" i="16"/>
  <c r="H15" i="16"/>
  <c r="M15" i="16" s="1"/>
  <c r="AG14" i="16"/>
  <c r="AE14" i="16"/>
  <c r="AC14" i="16"/>
  <c r="AA14" i="16"/>
  <c r="Y14" i="16"/>
  <c r="W14" i="16"/>
  <c r="T14" i="16"/>
  <c r="Q14" i="16"/>
  <c r="O14" i="16"/>
  <c r="L14" i="16"/>
  <c r="J14" i="16"/>
  <c r="H14" i="16"/>
  <c r="M14" i="16" s="1"/>
  <c r="AG13" i="16"/>
  <c r="AE13" i="16"/>
  <c r="AC13" i="16"/>
  <c r="AA13" i="16"/>
  <c r="Y13" i="16"/>
  <c r="W13" i="16"/>
  <c r="T13" i="16"/>
  <c r="Q13" i="16"/>
  <c r="O13" i="16"/>
  <c r="L13" i="16"/>
  <c r="J13" i="16"/>
  <c r="H13" i="16"/>
  <c r="M13" i="16" s="1"/>
  <c r="AG12" i="16"/>
  <c r="AE12" i="16"/>
  <c r="AC12" i="16"/>
  <c r="AA12" i="16"/>
  <c r="Y12" i="16"/>
  <c r="W12" i="16"/>
  <c r="T12" i="16"/>
  <c r="Q12" i="16"/>
  <c r="O12" i="16"/>
  <c r="L12" i="16"/>
  <c r="J12" i="16"/>
  <c r="H12" i="16"/>
  <c r="M12" i="16" s="1"/>
  <c r="AG11" i="16"/>
  <c r="AE11" i="16"/>
  <c r="AC11" i="16"/>
  <c r="AA11" i="16"/>
  <c r="Y11" i="16"/>
  <c r="W11" i="16"/>
  <c r="T11" i="16"/>
  <c r="Q11" i="16"/>
  <c r="O11" i="16"/>
  <c r="L11" i="16"/>
  <c r="J11" i="16"/>
  <c r="H11" i="16"/>
  <c r="M11" i="16" s="1"/>
  <c r="AG10" i="16"/>
  <c r="AE10" i="16"/>
  <c r="AC10" i="16"/>
  <c r="W10" i="16"/>
  <c r="T10" i="16"/>
  <c r="Q10" i="16"/>
  <c r="O10" i="16"/>
  <c r="L10" i="16"/>
  <c r="J10" i="16"/>
  <c r="H10" i="16"/>
  <c r="M10" i="16" s="1"/>
  <c r="H7" i="16"/>
  <c r="H7" i="15"/>
  <c r="H7" i="10"/>
  <c r="H7" i="9"/>
  <c r="H7" i="8"/>
  <c r="H7" i="7"/>
  <c r="H7" i="6"/>
  <c r="H7" i="5"/>
  <c r="AC19" i="15"/>
  <c r="AA19" i="15"/>
  <c r="Y19" i="15"/>
  <c r="W19" i="15"/>
  <c r="S19" i="15"/>
  <c r="Q19" i="15"/>
  <c r="O19" i="15"/>
  <c r="L19" i="15"/>
  <c r="J19" i="15"/>
  <c r="H19" i="15"/>
  <c r="M19" i="15" s="1"/>
  <c r="AC18" i="15"/>
  <c r="AA18" i="15"/>
  <c r="Y18" i="15"/>
  <c r="W18" i="15"/>
  <c r="S18" i="15"/>
  <c r="Q18" i="15"/>
  <c r="O18" i="15"/>
  <c r="L18" i="15"/>
  <c r="J18" i="15"/>
  <c r="H18" i="15"/>
  <c r="M18" i="15" s="1"/>
  <c r="AC17" i="15"/>
  <c r="AA17" i="15"/>
  <c r="Y17" i="15"/>
  <c r="W17" i="15"/>
  <c r="S17" i="15"/>
  <c r="Q17" i="15"/>
  <c r="O17" i="15"/>
  <c r="L17" i="15"/>
  <c r="J17" i="15"/>
  <c r="H17" i="15"/>
  <c r="M17" i="15" s="1"/>
  <c r="AC16" i="15"/>
  <c r="AA16" i="15"/>
  <c r="Y16" i="15"/>
  <c r="W16" i="15"/>
  <c r="S16" i="15"/>
  <c r="Q16" i="15"/>
  <c r="O16" i="15"/>
  <c r="L16" i="15"/>
  <c r="J16" i="15"/>
  <c r="H16" i="15"/>
  <c r="M16" i="15" s="1"/>
  <c r="AC15" i="15"/>
  <c r="AA15" i="15"/>
  <c r="Y15" i="15"/>
  <c r="W15" i="15"/>
  <c r="S15" i="15"/>
  <c r="Q15" i="15"/>
  <c r="O15" i="15"/>
  <c r="L15" i="15"/>
  <c r="J15" i="15"/>
  <c r="H15" i="15"/>
  <c r="M15" i="15" s="1"/>
  <c r="AC14" i="15"/>
  <c r="AA14" i="15"/>
  <c r="Y14" i="15"/>
  <c r="W14" i="15"/>
  <c r="S14" i="15"/>
  <c r="Q14" i="15"/>
  <c r="O14" i="15"/>
  <c r="L14" i="15"/>
  <c r="J14" i="15"/>
  <c r="H14" i="15"/>
  <c r="M14" i="15" s="1"/>
  <c r="AC13" i="15"/>
  <c r="AA13" i="15"/>
  <c r="Y13" i="15"/>
  <c r="W13" i="15"/>
  <c r="S13" i="15"/>
  <c r="Q13" i="15"/>
  <c r="O13" i="15"/>
  <c r="L13" i="15"/>
  <c r="J13" i="15"/>
  <c r="H13" i="15"/>
  <c r="M13" i="15" s="1"/>
  <c r="AC12" i="15"/>
  <c r="AA12" i="15"/>
  <c r="Y12" i="15"/>
  <c r="W12" i="15"/>
  <c r="S12" i="15"/>
  <c r="Q12" i="15"/>
  <c r="O12" i="15"/>
  <c r="L12" i="15"/>
  <c r="J12" i="15"/>
  <c r="H12" i="15"/>
  <c r="M12" i="15" s="1"/>
  <c r="AC11" i="15"/>
  <c r="AA11" i="15"/>
  <c r="Y11" i="15"/>
  <c r="W11" i="15"/>
  <c r="S11" i="15"/>
  <c r="Q11" i="15"/>
  <c r="O11" i="15"/>
  <c r="L11" i="15"/>
  <c r="J11" i="15"/>
  <c r="H11" i="15"/>
  <c r="M11" i="15" s="1"/>
  <c r="AC10" i="15"/>
  <c r="AA10" i="15"/>
  <c r="Y10" i="15"/>
  <c r="S10" i="15"/>
  <c r="Q10" i="15"/>
  <c r="O10" i="15"/>
  <c r="L10" i="15"/>
  <c r="J10" i="15"/>
  <c r="H10" i="15"/>
  <c r="M10" i="15" s="1"/>
  <c r="B16" i="11"/>
  <c r="B17" i="11"/>
  <c r="B18" i="11"/>
  <c r="B19" i="11"/>
  <c r="B21" i="11"/>
  <c r="H10" i="10"/>
  <c r="M10" i="10" s="1"/>
  <c r="J10" i="10"/>
  <c r="L10" i="10"/>
  <c r="P10" i="10"/>
  <c r="R10" i="10"/>
  <c r="T10" i="10"/>
  <c r="V10" i="10"/>
  <c r="X10" i="10"/>
  <c r="H11" i="10"/>
  <c r="M11" i="10" s="1"/>
  <c r="J11" i="10"/>
  <c r="L11" i="10"/>
  <c r="P11" i="10"/>
  <c r="R11" i="10"/>
  <c r="T11" i="10"/>
  <c r="V11" i="10"/>
  <c r="X11" i="10"/>
  <c r="H12" i="10"/>
  <c r="M12" i="10" s="1"/>
  <c r="J12" i="10"/>
  <c r="L12" i="10"/>
  <c r="P12" i="10"/>
  <c r="R12" i="10"/>
  <c r="T12" i="10"/>
  <c r="V12" i="10"/>
  <c r="X12" i="10"/>
  <c r="H13" i="10"/>
  <c r="M13" i="10" s="1"/>
  <c r="J13" i="10"/>
  <c r="L13" i="10"/>
  <c r="P13" i="10"/>
  <c r="R13" i="10"/>
  <c r="T13" i="10"/>
  <c r="V13" i="10"/>
  <c r="X13" i="10"/>
  <c r="H14" i="10"/>
  <c r="M14" i="10" s="1"/>
  <c r="J14" i="10"/>
  <c r="L14" i="10"/>
  <c r="P14" i="10"/>
  <c r="R14" i="10"/>
  <c r="T14" i="10"/>
  <c r="V14" i="10"/>
  <c r="X14" i="10"/>
  <c r="H15" i="10"/>
  <c r="M15" i="10" s="1"/>
  <c r="J15" i="10"/>
  <c r="L15" i="10"/>
  <c r="P15" i="10"/>
  <c r="R15" i="10"/>
  <c r="T15" i="10"/>
  <c r="V15" i="10"/>
  <c r="X15" i="10"/>
  <c r="H16" i="10"/>
  <c r="M16" i="10" s="1"/>
  <c r="J16" i="10"/>
  <c r="L16" i="10"/>
  <c r="P16" i="10"/>
  <c r="R16" i="10"/>
  <c r="T16" i="10"/>
  <c r="V16" i="10"/>
  <c r="X16" i="10"/>
  <c r="H17" i="10"/>
  <c r="M17" i="10" s="1"/>
  <c r="J17" i="10"/>
  <c r="L17" i="10"/>
  <c r="P17" i="10"/>
  <c r="R17" i="10"/>
  <c r="T17" i="10"/>
  <c r="V17" i="10"/>
  <c r="X17" i="10"/>
  <c r="H18" i="10"/>
  <c r="M18" i="10" s="1"/>
  <c r="J18" i="10"/>
  <c r="L18" i="10"/>
  <c r="P18" i="10"/>
  <c r="R18" i="10"/>
  <c r="T18" i="10"/>
  <c r="V18" i="10"/>
  <c r="X18" i="10"/>
  <c r="H19" i="10"/>
  <c r="M19" i="10" s="1"/>
  <c r="J19" i="10"/>
  <c r="L19" i="10"/>
  <c r="P19" i="10"/>
  <c r="R19" i="10"/>
  <c r="T19" i="10"/>
  <c r="V19" i="10"/>
  <c r="X19" i="10"/>
  <c r="H20" i="10"/>
  <c r="M20" i="10" s="1"/>
  <c r="J20" i="10"/>
  <c r="L20" i="10"/>
  <c r="P20" i="10"/>
  <c r="R20" i="10"/>
  <c r="T20" i="10"/>
  <c r="V20" i="10"/>
  <c r="X20" i="10"/>
  <c r="H21" i="10"/>
  <c r="M21" i="10" s="1"/>
  <c r="J21" i="10"/>
  <c r="L21" i="10"/>
  <c r="P21" i="10"/>
  <c r="R21" i="10"/>
  <c r="T21" i="10"/>
  <c r="V21" i="10"/>
  <c r="X21" i="10"/>
  <c r="H22" i="10"/>
  <c r="M22" i="10" s="1"/>
  <c r="J22" i="10"/>
  <c r="L22" i="10"/>
  <c r="P22" i="10"/>
  <c r="R22" i="10"/>
  <c r="T22" i="10"/>
  <c r="V22" i="10"/>
  <c r="X22" i="10"/>
  <c r="H23" i="10"/>
  <c r="M23" i="10" s="1"/>
  <c r="J23" i="10"/>
  <c r="L23" i="10"/>
  <c r="P23" i="10"/>
  <c r="R23" i="10"/>
  <c r="T23" i="10"/>
  <c r="V23" i="10"/>
  <c r="X23" i="10"/>
  <c r="H24" i="10"/>
  <c r="M24" i="10" s="1"/>
  <c r="J24" i="10"/>
  <c r="L24" i="10"/>
  <c r="P24" i="10"/>
  <c r="R24" i="10"/>
  <c r="T24" i="10"/>
  <c r="V24" i="10"/>
  <c r="X24" i="10"/>
  <c r="H25" i="10"/>
  <c r="M25" i="10" s="1"/>
  <c r="J25" i="10"/>
  <c r="L25" i="10"/>
  <c r="P25" i="10"/>
  <c r="R25" i="10"/>
  <c r="T25" i="10"/>
  <c r="V25" i="10"/>
  <c r="X25" i="10"/>
  <c r="H26" i="10"/>
  <c r="M26" i="10" s="1"/>
  <c r="J26" i="10"/>
  <c r="L26" i="10"/>
  <c r="P26" i="10"/>
  <c r="R26" i="10"/>
  <c r="T26" i="10"/>
  <c r="V26" i="10"/>
  <c r="X26" i="10"/>
  <c r="H27" i="10"/>
  <c r="M27" i="10" s="1"/>
  <c r="J27" i="10"/>
  <c r="L27" i="10"/>
  <c r="P27" i="10"/>
  <c r="R27" i="10"/>
  <c r="T27" i="10"/>
  <c r="V27" i="10"/>
  <c r="X27" i="10"/>
  <c r="H28" i="10"/>
  <c r="M28" i="10" s="1"/>
  <c r="J28" i="10"/>
  <c r="L28" i="10"/>
  <c r="P28" i="10"/>
  <c r="R28" i="10"/>
  <c r="T28" i="10"/>
  <c r="V28" i="10"/>
  <c r="X28" i="10"/>
  <c r="H29" i="10"/>
  <c r="M29" i="10" s="1"/>
  <c r="J29" i="10"/>
  <c r="L29" i="10"/>
  <c r="P29" i="10"/>
  <c r="R29" i="10"/>
  <c r="T29" i="10"/>
  <c r="V29" i="10"/>
  <c r="X29" i="10"/>
  <c r="H30" i="10"/>
  <c r="M30" i="10" s="1"/>
  <c r="J30" i="10"/>
  <c r="L30" i="10"/>
  <c r="P30" i="10"/>
  <c r="R30" i="10"/>
  <c r="T30" i="10"/>
  <c r="V30" i="10"/>
  <c r="X30" i="10"/>
  <c r="H31" i="10"/>
  <c r="M31" i="10" s="1"/>
  <c r="J31" i="10"/>
  <c r="L31" i="10"/>
  <c r="P31" i="10"/>
  <c r="R31" i="10"/>
  <c r="T31" i="10"/>
  <c r="V31" i="10"/>
  <c r="X31" i="10"/>
  <c r="H32" i="10"/>
  <c r="M32" i="10" s="1"/>
  <c r="J32" i="10"/>
  <c r="L32" i="10"/>
  <c r="P32" i="10"/>
  <c r="R32" i="10"/>
  <c r="T32" i="10"/>
  <c r="V32" i="10"/>
  <c r="X32" i="10"/>
  <c r="H33" i="10"/>
  <c r="M33" i="10" s="1"/>
  <c r="J33" i="10"/>
  <c r="L33" i="10"/>
  <c r="P33" i="10"/>
  <c r="R33" i="10"/>
  <c r="T33" i="10"/>
  <c r="V33" i="10"/>
  <c r="X33" i="10"/>
  <c r="H34" i="10"/>
  <c r="M34" i="10" s="1"/>
  <c r="J34" i="10"/>
  <c r="L34" i="10"/>
  <c r="P34" i="10"/>
  <c r="R34" i="10"/>
  <c r="T34" i="10"/>
  <c r="V34" i="10"/>
  <c r="X34" i="10"/>
  <c r="H35" i="10"/>
  <c r="M35" i="10" s="1"/>
  <c r="J35" i="10"/>
  <c r="L35" i="10"/>
  <c r="P35" i="10"/>
  <c r="R35" i="10"/>
  <c r="T35" i="10"/>
  <c r="V35" i="10"/>
  <c r="X35" i="10"/>
  <c r="H36" i="10"/>
  <c r="M36" i="10" s="1"/>
  <c r="J36" i="10"/>
  <c r="L36" i="10"/>
  <c r="P36" i="10"/>
  <c r="R36" i="10"/>
  <c r="T36" i="10"/>
  <c r="V36" i="10"/>
  <c r="X36" i="10"/>
  <c r="H37" i="10"/>
  <c r="M37" i="10" s="1"/>
  <c r="J37" i="10"/>
  <c r="L37" i="10"/>
  <c r="P37" i="10"/>
  <c r="R37" i="10"/>
  <c r="T37" i="10"/>
  <c r="V37" i="10"/>
  <c r="X37" i="10"/>
  <c r="H38" i="10"/>
  <c r="M38" i="10" s="1"/>
  <c r="J38" i="10"/>
  <c r="L38" i="10"/>
  <c r="P38" i="10"/>
  <c r="R38" i="10"/>
  <c r="T38" i="10"/>
  <c r="V38" i="10"/>
  <c r="X38" i="10"/>
  <c r="H39" i="10"/>
  <c r="M39" i="10" s="1"/>
  <c r="J39" i="10"/>
  <c r="L39" i="10"/>
  <c r="P39" i="10"/>
  <c r="R39" i="10"/>
  <c r="T39" i="10"/>
  <c r="V39" i="10"/>
  <c r="X39" i="10"/>
  <c r="H10" i="9"/>
  <c r="M10" i="9" s="1"/>
  <c r="J10" i="9"/>
  <c r="L10" i="9"/>
  <c r="O10" i="9"/>
  <c r="Q10" i="9"/>
  <c r="T10" i="9"/>
  <c r="W10" i="9"/>
  <c r="Y10" i="9"/>
  <c r="AA10" i="9"/>
  <c r="AC10" i="9"/>
  <c r="AE10" i="9"/>
  <c r="H11" i="9"/>
  <c r="M11" i="9" s="1"/>
  <c r="J11" i="9"/>
  <c r="L11" i="9"/>
  <c r="O11" i="9"/>
  <c r="Q11" i="9"/>
  <c r="T11" i="9"/>
  <c r="W11" i="9"/>
  <c r="Y11" i="9"/>
  <c r="AA11" i="9"/>
  <c r="AC11" i="9"/>
  <c r="AE11" i="9"/>
  <c r="H12" i="9"/>
  <c r="M12" i="9" s="1"/>
  <c r="J12" i="9"/>
  <c r="L12" i="9"/>
  <c r="O12" i="9"/>
  <c r="Q12" i="9"/>
  <c r="T12" i="9"/>
  <c r="W12" i="9"/>
  <c r="Y12" i="9"/>
  <c r="AA12" i="9"/>
  <c r="AC12" i="9"/>
  <c r="AE12" i="9"/>
  <c r="H13" i="9"/>
  <c r="M13" i="9" s="1"/>
  <c r="J13" i="9"/>
  <c r="L13" i="9"/>
  <c r="O13" i="9"/>
  <c r="Q13" i="9"/>
  <c r="T13" i="9"/>
  <c r="W13" i="9"/>
  <c r="Y13" i="9"/>
  <c r="AA13" i="9"/>
  <c r="AC13" i="9"/>
  <c r="AE13" i="9"/>
  <c r="H14" i="9"/>
  <c r="M14" i="9" s="1"/>
  <c r="J14" i="9"/>
  <c r="L14" i="9"/>
  <c r="O14" i="9"/>
  <c r="Q14" i="9"/>
  <c r="T14" i="9"/>
  <c r="W14" i="9"/>
  <c r="Y14" i="9"/>
  <c r="AA14" i="9"/>
  <c r="AC14" i="9"/>
  <c r="AE14" i="9"/>
  <c r="H15" i="9"/>
  <c r="M15" i="9" s="1"/>
  <c r="J15" i="9"/>
  <c r="L15" i="9"/>
  <c r="O15" i="9"/>
  <c r="Q15" i="9"/>
  <c r="T15" i="9"/>
  <c r="W15" i="9"/>
  <c r="Y15" i="9"/>
  <c r="AA15" i="9"/>
  <c r="AC15" i="9"/>
  <c r="AE15" i="9"/>
  <c r="H16" i="9"/>
  <c r="M16" i="9" s="1"/>
  <c r="J16" i="9"/>
  <c r="L16" i="9"/>
  <c r="O16" i="9"/>
  <c r="Q16" i="9"/>
  <c r="T16" i="9"/>
  <c r="W16" i="9"/>
  <c r="Y16" i="9"/>
  <c r="AA16" i="9"/>
  <c r="AC16" i="9"/>
  <c r="AE16" i="9"/>
  <c r="H17" i="9"/>
  <c r="M17" i="9" s="1"/>
  <c r="J17" i="9"/>
  <c r="L17" i="9"/>
  <c r="O17" i="9"/>
  <c r="Q17" i="9"/>
  <c r="T17" i="9"/>
  <c r="W17" i="9"/>
  <c r="Y17" i="9"/>
  <c r="AA17" i="9"/>
  <c r="AC17" i="9"/>
  <c r="AE17" i="9"/>
  <c r="H18" i="9"/>
  <c r="M18" i="9" s="1"/>
  <c r="J18" i="9"/>
  <c r="L18" i="9"/>
  <c r="O18" i="9"/>
  <c r="Q18" i="9"/>
  <c r="T18" i="9"/>
  <c r="W18" i="9"/>
  <c r="Y18" i="9"/>
  <c r="AA18" i="9"/>
  <c r="AC18" i="9"/>
  <c r="AE18" i="9"/>
  <c r="H19" i="9"/>
  <c r="M19" i="9" s="1"/>
  <c r="J19" i="9"/>
  <c r="L19" i="9"/>
  <c r="O19" i="9"/>
  <c r="Q19" i="9"/>
  <c r="T19" i="9"/>
  <c r="W19" i="9"/>
  <c r="Y19" i="9"/>
  <c r="AA19" i="9"/>
  <c r="AC19" i="9"/>
  <c r="AE19" i="9"/>
  <c r="H20" i="9"/>
  <c r="M20" i="9" s="1"/>
  <c r="J20" i="9"/>
  <c r="L20" i="9"/>
  <c r="O20" i="9"/>
  <c r="Q20" i="9"/>
  <c r="T20" i="9"/>
  <c r="W20" i="9"/>
  <c r="Y20" i="9"/>
  <c r="AA20" i="9"/>
  <c r="AC20" i="9"/>
  <c r="AE20" i="9"/>
  <c r="H21" i="9"/>
  <c r="M21" i="9" s="1"/>
  <c r="J21" i="9"/>
  <c r="L21" i="9"/>
  <c r="O21" i="9"/>
  <c r="Q21" i="9"/>
  <c r="T21" i="9"/>
  <c r="W21" i="9"/>
  <c r="Y21" i="9"/>
  <c r="AA21" i="9"/>
  <c r="AC21" i="9"/>
  <c r="AE21" i="9"/>
  <c r="H22" i="9"/>
  <c r="M22" i="9" s="1"/>
  <c r="J22" i="9"/>
  <c r="L22" i="9"/>
  <c r="O22" i="9"/>
  <c r="Q22" i="9"/>
  <c r="T22" i="9"/>
  <c r="W22" i="9"/>
  <c r="Y22" i="9"/>
  <c r="AA22" i="9"/>
  <c r="AC22" i="9"/>
  <c r="AE22" i="9"/>
  <c r="H23" i="9"/>
  <c r="M23" i="9" s="1"/>
  <c r="J23" i="9"/>
  <c r="L23" i="9"/>
  <c r="O23" i="9"/>
  <c r="Q23" i="9"/>
  <c r="T23" i="9"/>
  <c r="W23" i="9"/>
  <c r="Y23" i="9"/>
  <c r="AA23" i="9"/>
  <c r="AC23" i="9"/>
  <c r="AE23" i="9"/>
  <c r="H24" i="9"/>
  <c r="M24" i="9" s="1"/>
  <c r="J24" i="9"/>
  <c r="L24" i="9"/>
  <c r="O24" i="9"/>
  <c r="Q24" i="9"/>
  <c r="T24" i="9"/>
  <c r="W24" i="9"/>
  <c r="Y24" i="9"/>
  <c r="AA24" i="9"/>
  <c r="AC24" i="9"/>
  <c r="AE24" i="9"/>
  <c r="H25" i="9"/>
  <c r="M25" i="9" s="1"/>
  <c r="J25" i="9"/>
  <c r="L25" i="9"/>
  <c r="O25" i="9"/>
  <c r="Q25" i="9"/>
  <c r="T25" i="9"/>
  <c r="W25" i="9"/>
  <c r="Y25" i="9"/>
  <c r="AA25" i="9"/>
  <c r="AC25" i="9"/>
  <c r="AE25" i="9"/>
  <c r="H26" i="9"/>
  <c r="M26" i="9" s="1"/>
  <c r="J26" i="9"/>
  <c r="L26" i="9"/>
  <c r="O26" i="9"/>
  <c r="Q26" i="9"/>
  <c r="T26" i="9"/>
  <c r="W26" i="9"/>
  <c r="Y26" i="9"/>
  <c r="AA26" i="9"/>
  <c r="AC26" i="9"/>
  <c r="AE26" i="9"/>
  <c r="H27" i="9"/>
  <c r="M27" i="9" s="1"/>
  <c r="J27" i="9"/>
  <c r="L27" i="9"/>
  <c r="O27" i="9"/>
  <c r="Q27" i="9"/>
  <c r="T27" i="9"/>
  <c r="W27" i="9"/>
  <c r="Y27" i="9"/>
  <c r="AA27" i="9"/>
  <c r="AC27" i="9"/>
  <c r="AE27" i="9"/>
  <c r="H28" i="9"/>
  <c r="M28" i="9" s="1"/>
  <c r="J28" i="9"/>
  <c r="L28" i="9"/>
  <c r="O28" i="9"/>
  <c r="Q28" i="9"/>
  <c r="T28" i="9"/>
  <c r="W28" i="9"/>
  <c r="Y28" i="9"/>
  <c r="AA28" i="9"/>
  <c r="AC28" i="9"/>
  <c r="AE28" i="9"/>
  <c r="H29" i="9"/>
  <c r="M29" i="9" s="1"/>
  <c r="J29" i="9"/>
  <c r="L29" i="9"/>
  <c r="O29" i="9"/>
  <c r="Q29" i="9"/>
  <c r="T29" i="9"/>
  <c r="W29" i="9"/>
  <c r="Y29" i="9"/>
  <c r="AA29" i="9"/>
  <c r="AC29" i="9"/>
  <c r="AE29" i="9"/>
  <c r="H30" i="9"/>
  <c r="M30" i="9" s="1"/>
  <c r="J30" i="9"/>
  <c r="L30" i="9"/>
  <c r="O30" i="9"/>
  <c r="Q30" i="9"/>
  <c r="T30" i="9"/>
  <c r="W30" i="9"/>
  <c r="Y30" i="9"/>
  <c r="AA30" i="9"/>
  <c r="AC30" i="9"/>
  <c r="AE30" i="9"/>
  <c r="H31" i="9"/>
  <c r="M31" i="9" s="1"/>
  <c r="J31" i="9"/>
  <c r="L31" i="9"/>
  <c r="O31" i="9"/>
  <c r="Q31" i="9"/>
  <c r="T31" i="9"/>
  <c r="W31" i="9"/>
  <c r="Y31" i="9"/>
  <c r="AA31" i="9"/>
  <c r="AC31" i="9"/>
  <c r="AE31" i="9"/>
  <c r="H32" i="9"/>
  <c r="M32" i="9" s="1"/>
  <c r="J32" i="9"/>
  <c r="L32" i="9"/>
  <c r="O32" i="9"/>
  <c r="Q32" i="9"/>
  <c r="T32" i="9"/>
  <c r="W32" i="9"/>
  <c r="Y32" i="9"/>
  <c r="AA32" i="9"/>
  <c r="AC32" i="9"/>
  <c r="AE32" i="9"/>
  <c r="H33" i="9"/>
  <c r="M33" i="9" s="1"/>
  <c r="J33" i="9"/>
  <c r="L33" i="9"/>
  <c r="O33" i="9"/>
  <c r="Q33" i="9"/>
  <c r="T33" i="9"/>
  <c r="W33" i="9"/>
  <c r="Y33" i="9"/>
  <c r="AA33" i="9"/>
  <c r="AC33" i="9"/>
  <c r="AE33" i="9"/>
  <c r="H34" i="9"/>
  <c r="M34" i="9" s="1"/>
  <c r="J34" i="9"/>
  <c r="L34" i="9"/>
  <c r="O34" i="9"/>
  <c r="Q34" i="9"/>
  <c r="T34" i="9"/>
  <c r="W34" i="9"/>
  <c r="Y34" i="9"/>
  <c r="AA34" i="9"/>
  <c r="AC34" i="9"/>
  <c r="AE34" i="9"/>
  <c r="H35" i="9"/>
  <c r="M35" i="9" s="1"/>
  <c r="J35" i="9"/>
  <c r="L35" i="9"/>
  <c r="O35" i="9"/>
  <c r="Q35" i="9"/>
  <c r="T35" i="9"/>
  <c r="W35" i="9"/>
  <c r="Y35" i="9"/>
  <c r="AA35" i="9"/>
  <c r="AC35" i="9"/>
  <c r="AE35" i="9"/>
  <c r="H36" i="9"/>
  <c r="M36" i="9" s="1"/>
  <c r="J36" i="9"/>
  <c r="L36" i="9"/>
  <c r="O36" i="9"/>
  <c r="Q36" i="9"/>
  <c r="T36" i="9"/>
  <c r="W36" i="9"/>
  <c r="Y36" i="9"/>
  <c r="AA36" i="9"/>
  <c r="AC36" i="9"/>
  <c r="AE36" i="9"/>
  <c r="H37" i="9"/>
  <c r="M37" i="9" s="1"/>
  <c r="J37" i="9"/>
  <c r="L37" i="9"/>
  <c r="O37" i="9"/>
  <c r="Q37" i="9"/>
  <c r="T37" i="9"/>
  <c r="W37" i="9"/>
  <c r="Y37" i="9"/>
  <c r="AA37" i="9"/>
  <c r="AC37" i="9"/>
  <c r="AE37" i="9"/>
  <c r="H38" i="9"/>
  <c r="M38" i="9" s="1"/>
  <c r="J38" i="9"/>
  <c r="L38" i="9"/>
  <c r="O38" i="9"/>
  <c r="Q38" i="9"/>
  <c r="T38" i="9"/>
  <c r="W38" i="9"/>
  <c r="Y38" i="9"/>
  <c r="AA38" i="9"/>
  <c r="AC38" i="9"/>
  <c r="AE38" i="9"/>
  <c r="H39" i="9"/>
  <c r="M39" i="9" s="1"/>
  <c r="J39" i="9"/>
  <c r="L39" i="9"/>
  <c r="O39" i="9"/>
  <c r="Q39" i="9"/>
  <c r="T39" i="9"/>
  <c r="W39" i="9"/>
  <c r="Y39" i="9"/>
  <c r="AA39" i="9"/>
  <c r="AC39" i="9"/>
  <c r="AE39" i="9"/>
  <c r="H40" i="9"/>
  <c r="M40" i="9" s="1"/>
  <c r="J40" i="9"/>
  <c r="L40" i="9"/>
  <c r="O40" i="9"/>
  <c r="Q40" i="9"/>
  <c r="T40" i="9"/>
  <c r="W40" i="9"/>
  <c r="Y40" i="9"/>
  <c r="AA40" i="9"/>
  <c r="AC40" i="9"/>
  <c r="AE40" i="9"/>
  <c r="H41" i="9"/>
  <c r="M41" i="9" s="1"/>
  <c r="J41" i="9"/>
  <c r="L41" i="9"/>
  <c r="O41" i="9"/>
  <c r="Q41" i="9"/>
  <c r="T41" i="9"/>
  <c r="W41" i="9"/>
  <c r="Y41" i="9"/>
  <c r="AA41" i="9"/>
  <c r="AC41" i="9"/>
  <c r="AE41" i="9"/>
  <c r="H42" i="9"/>
  <c r="M42" i="9" s="1"/>
  <c r="J42" i="9"/>
  <c r="L42" i="9"/>
  <c r="O42" i="9"/>
  <c r="Q42" i="9"/>
  <c r="T42" i="9"/>
  <c r="W42" i="9"/>
  <c r="Y42" i="9"/>
  <c r="AA42" i="9"/>
  <c r="AC42" i="9"/>
  <c r="AE42" i="9"/>
  <c r="H43" i="9"/>
  <c r="M43" i="9" s="1"/>
  <c r="J43" i="9"/>
  <c r="L43" i="9"/>
  <c r="O43" i="9"/>
  <c r="Q43" i="9"/>
  <c r="T43" i="9"/>
  <c r="W43" i="9"/>
  <c r="Y43" i="9"/>
  <c r="AA43" i="9"/>
  <c r="AC43" i="9"/>
  <c r="AE43" i="9"/>
  <c r="H44" i="9"/>
  <c r="M44" i="9" s="1"/>
  <c r="J44" i="9"/>
  <c r="L44" i="9"/>
  <c r="O44" i="9"/>
  <c r="Q44" i="9"/>
  <c r="T44" i="9"/>
  <c r="W44" i="9"/>
  <c r="Y44" i="9"/>
  <c r="AA44" i="9"/>
  <c r="AC44" i="9"/>
  <c r="AE44" i="9"/>
  <c r="H45" i="9"/>
  <c r="M45" i="9" s="1"/>
  <c r="J45" i="9"/>
  <c r="L45" i="9"/>
  <c r="O45" i="9"/>
  <c r="Q45" i="9"/>
  <c r="T45" i="9"/>
  <c r="W45" i="9"/>
  <c r="Y45" i="9"/>
  <c r="AA45" i="9"/>
  <c r="AC45" i="9"/>
  <c r="AE45" i="9"/>
  <c r="H46" i="9"/>
  <c r="M46" i="9" s="1"/>
  <c r="J46" i="9"/>
  <c r="L46" i="9"/>
  <c r="O46" i="9"/>
  <c r="Q46" i="9"/>
  <c r="T46" i="9"/>
  <c r="W46" i="9"/>
  <c r="Y46" i="9"/>
  <c r="AA46" i="9"/>
  <c r="AC46" i="9"/>
  <c r="AE46" i="9"/>
  <c r="H47" i="9"/>
  <c r="M47" i="9" s="1"/>
  <c r="J47" i="9"/>
  <c r="L47" i="9"/>
  <c r="O47" i="9"/>
  <c r="Q47" i="9"/>
  <c r="T47" i="9"/>
  <c r="W47" i="9"/>
  <c r="Y47" i="9"/>
  <c r="AA47" i="9"/>
  <c r="AC47" i="9"/>
  <c r="AE47" i="9"/>
  <c r="H48" i="9"/>
  <c r="M48" i="9" s="1"/>
  <c r="J48" i="9"/>
  <c r="L48" i="9"/>
  <c r="O48" i="9"/>
  <c r="Q48" i="9"/>
  <c r="T48" i="9"/>
  <c r="W48" i="9"/>
  <c r="Y48" i="9"/>
  <c r="AA48" i="9"/>
  <c r="AC48" i="9"/>
  <c r="AE48" i="9"/>
  <c r="H49" i="9"/>
  <c r="M49" i="9" s="1"/>
  <c r="J49" i="9"/>
  <c r="L49" i="9"/>
  <c r="O49" i="9"/>
  <c r="Q49" i="9"/>
  <c r="T49" i="9"/>
  <c r="W49" i="9"/>
  <c r="Y49" i="9"/>
  <c r="AA49" i="9"/>
  <c r="AC49" i="9"/>
  <c r="AE49" i="9"/>
  <c r="H50" i="9"/>
  <c r="M50" i="9" s="1"/>
  <c r="J50" i="9"/>
  <c r="L50" i="9"/>
  <c r="O50" i="9"/>
  <c r="Q50" i="9"/>
  <c r="T50" i="9"/>
  <c r="W50" i="9"/>
  <c r="Y50" i="9"/>
  <c r="AA50" i="9"/>
  <c r="AC50" i="9"/>
  <c r="AE50" i="9"/>
  <c r="H51" i="9"/>
  <c r="M51" i="9" s="1"/>
  <c r="J51" i="9"/>
  <c r="L51" i="9"/>
  <c r="O51" i="9"/>
  <c r="Q51" i="9"/>
  <c r="T51" i="9"/>
  <c r="W51" i="9"/>
  <c r="Y51" i="9"/>
  <c r="AA51" i="9"/>
  <c r="AC51" i="9"/>
  <c r="AE51" i="9"/>
  <c r="H52" i="9"/>
  <c r="M52" i="9" s="1"/>
  <c r="J52" i="9"/>
  <c r="L52" i="9"/>
  <c r="O52" i="9"/>
  <c r="Q52" i="9"/>
  <c r="T52" i="9"/>
  <c r="W52" i="9"/>
  <c r="Y52" i="9"/>
  <c r="AA52" i="9"/>
  <c r="AC52" i="9"/>
  <c r="AE52" i="9"/>
  <c r="H53" i="9"/>
  <c r="M53" i="9" s="1"/>
  <c r="J53" i="9"/>
  <c r="L53" i="9"/>
  <c r="O53" i="9"/>
  <c r="Q53" i="9"/>
  <c r="T53" i="9"/>
  <c r="W53" i="9"/>
  <c r="Y53" i="9"/>
  <c r="AA53" i="9"/>
  <c r="AC53" i="9"/>
  <c r="AE53" i="9"/>
  <c r="H54" i="9"/>
  <c r="M54" i="9" s="1"/>
  <c r="J54" i="9"/>
  <c r="L54" i="9"/>
  <c r="O54" i="9"/>
  <c r="Q54" i="9"/>
  <c r="T54" i="9"/>
  <c r="W54" i="9"/>
  <c r="Y54" i="9"/>
  <c r="AA54" i="9"/>
  <c r="AC54" i="9"/>
  <c r="AE54" i="9"/>
  <c r="H55" i="9"/>
  <c r="M55" i="9" s="1"/>
  <c r="J55" i="9"/>
  <c r="L55" i="9"/>
  <c r="O55" i="9"/>
  <c r="Q55" i="9"/>
  <c r="T55" i="9"/>
  <c r="W55" i="9"/>
  <c r="Y55" i="9"/>
  <c r="AA55" i="9"/>
  <c r="AC55" i="9"/>
  <c r="AE55" i="9"/>
  <c r="H56" i="9"/>
  <c r="M56" i="9" s="1"/>
  <c r="J56" i="9"/>
  <c r="L56" i="9"/>
  <c r="O56" i="9"/>
  <c r="Q56" i="9"/>
  <c r="T56" i="9"/>
  <c r="W56" i="9"/>
  <c r="Y56" i="9"/>
  <c r="AA56" i="9"/>
  <c r="AC56" i="9"/>
  <c r="AE56" i="9"/>
  <c r="H57" i="9"/>
  <c r="M57" i="9" s="1"/>
  <c r="J57" i="9"/>
  <c r="L57" i="9"/>
  <c r="O57" i="9"/>
  <c r="Q57" i="9"/>
  <c r="T57" i="9"/>
  <c r="W57" i="9"/>
  <c r="Y57" i="9"/>
  <c r="AA57" i="9"/>
  <c r="AC57" i="9"/>
  <c r="AE57" i="9"/>
  <c r="H58" i="9"/>
  <c r="M58" i="9" s="1"/>
  <c r="J58" i="9"/>
  <c r="L58" i="9"/>
  <c r="O58" i="9"/>
  <c r="Q58" i="9"/>
  <c r="T58" i="9"/>
  <c r="W58" i="9"/>
  <c r="Y58" i="9"/>
  <c r="AA58" i="9"/>
  <c r="AC58" i="9"/>
  <c r="AE58" i="9"/>
  <c r="H59" i="9"/>
  <c r="M59" i="9" s="1"/>
  <c r="J59" i="9"/>
  <c r="L59" i="9"/>
  <c r="O59" i="9"/>
  <c r="Q59" i="9"/>
  <c r="T59" i="9"/>
  <c r="W59" i="9"/>
  <c r="Y59" i="9"/>
  <c r="AA59" i="9"/>
  <c r="AC59" i="9"/>
  <c r="AE59" i="9"/>
  <c r="H60" i="9"/>
  <c r="M60" i="9" s="1"/>
  <c r="J60" i="9"/>
  <c r="L60" i="9"/>
  <c r="O60" i="9"/>
  <c r="Q60" i="9"/>
  <c r="T60" i="9"/>
  <c r="W60" i="9"/>
  <c r="Y60" i="9"/>
  <c r="AA60" i="9"/>
  <c r="AC60" i="9"/>
  <c r="AE60" i="9"/>
  <c r="H61" i="9"/>
  <c r="M61" i="9" s="1"/>
  <c r="J61" i="9"/>
  <c r="L61" i="9"/>
  <c r="O61" i="9"/>
  <c r="Q61" i="9"/>
  <c r="T61" i="9"/>
  <c r="W61" i="9"/>
  <c r="Y61" i="9"/>
  <c r="AA61" i="9"/>
  <c r="AC61" i="9"/>
  <c r="AE61" i="9"/>
  <c r="H62" i="9"/>
  <c r="M62" i="9" s="1"/>
  <c r="J62" i="9"/>
  <c r="L62" i="9"/>
  <c r="O62" i="9"/>
  <c r="Q62" i="9"/>
  <c r="T62" i="9"/>
  <c r="W62" i="9"/>
  <c r="Y62" i="9"/>
  <c r="AA62" i="9"/>
  <c r="AC62" i="9"/>
  <c r="AE62" i="9"/>
  <c r="H63" i="9"/>
  <c r="M63" i="9" s="1"/>
  <c r="J63" i="9"/>
  <c r="L63" i="9"/>
  <c r="O63" i="9"/>
  <c r="Q63" i="9"/>
  <c r="T63" i="9"/>
  <c r="W63" i="9"/>
  <c r="Y63" i="9"/>
  <c r="AA63" i="9"/>
  <c r="AC63" i="9"/>
  <c r="AE63" i="9"/>
  <c r="H64" i="9"/>
  <c r="M64" i="9" s="1"/>
  <c r="J64" i="9"/>
  <c r="L64" i="9"/>
  <c r="O64" i="9"/>
  <c r="Q64" i="9"/>
  <c r="T64" i="9"/>
  <c r="W64" i="9"/>
  <c r="Y64" i="9"/>
  <c r="AA64" i="9"/>
  <c r="AC64" i="9"/>
  <c r="AE64" i="9"/>
  <c r="H65" i="9"/>
  <c r="M65" i="9" s="1"/>
  <c r="J65" i="9"/>
  <c r="L65" i="9"/>
  <c r="O65" i="9"/>
  <c r="Q65" i="9"/>
  <c r="T65" i="9"/>
  <c r="W65" i="9"/>
  <c r="Y65" i="9"/>
  <c r="AA65" i="9"/>
  <c r="AC65" i="9"/>
  <c r="AE65" i="9"/>
  <c r="H66" i="9"/>
  <c r="M66" i="9" s="1"/>
  <c r="J66" i="9"/>
  <c r="L66" i="9"/>
  <c r="O66" i="9"/>
  <c r="Q66" i="9"/>
  <c r="T66" i="9"/>
  <c r="W66" i="9"/>
  <c r="Y66" i="9"/>
  <c r="AA66" i="9"/>
  <c r="AC66" i="9"/>
  <c r="AE66" i="9"/>
  <c r="H67" i="9"/>
  <c r="M67" i="9" s="1"/>
  <c r="J67" i="9"/>
  <c r="L67" i="9"/>
  <c r="O67" i="9"/>
  <c r="Q67" i="9"/>
  <c r="T67" i="9"/>
  <c r="W67" i="9"/>
  <c r="Y67" i="9"/>
  <c r="AA67" i="9"/>
  <c r="AC67" i="9"/>
  <c r="AE67" i="9"/>
  <c r="H68" i="9"/>
  <c r="M68" i="9" s="1"/>
  <c r="J68" i="9"/>
  <c r="L68" i="9"/>
  <c r="O68" i="9"/>
  <c r="Q68" i="9"/>
  <c r="T68" i="9"/>
  <c r="W68" i="9"/>
  <c r="Y68" i="9"/>
  <c r="AA68" i="9"/>
  <c r="AC68" i="9"/>
  <c r="AE68" i="9"/>
  <c r="H69" i="9"/>
  <c r="M69" i="9" s="1"/>
  <c r="J69" i="9"/>
  <c r="L69" i="9"/>
  <c r="O69" i="9"/>
  <c r="Q69" i="9"/>
  <c r="T69" i="9"/>
  <c r="W69" i="9"/>
  <c r="Y69" i="9"/>
  <c r="AA69" i="9"/>
  <c r="AC69" i="9"/>
  <c r="AE69" i="9"/>
  <c r="H10" i="8"/>
  <c r="M10" i="8" s="1"/>
  <c r="J10" i="8"/>
  <c r="L10" i="8"/>
  <c r="O10" i="8"/>
  <c r="Q10" i="8"/>
  <c r="S10" i="8"/>
  <c r="U10" i="8"/>
  <c r="W10" i="8"/>
  <c r="Y10" i="8"/>
  <c r="AA10" i="8"/>
  <c r="AC10" i="8"/>
  <c r="H11" i="8"/>
  <c r="M11" i="8" s="1"/>
  <c r="J11" i="8"/>
  <c r="L11" i="8"/>
  <c r="O11" i="8"/>
  <c r="Q11" i="8"/>
  <c r="S11" i="8"/>
  <c r="U11" i="8"/>
  <c r="W11" i="8"/>
  <c r="Y11" i="8"/>
  <c r="AA11" i="8"/>
  <c r="AC11" i="8"/>
  <c r="H12" i="8"/>
  <c r="M12" i="8" s="1"/>
  <c r="J12" i="8"/>
  <c r="L12" i="8"/>
  <c r="O12" i="8"/>
  <c r="Q12" i="8"/>
  <c r="S12" i="8"/>
  <c r="U12" i="8"/>
  <c r="W12" i="8"/>
  <c r="Y12" i="8"/>
  <c r="AA12" i="8"/>
  <c r="AC12" i="8"/>
  <c r="H13" i="8"/>
  <c r="M13" i="8" s="1"/>
  <c r="J13" i="8"/>
  <c r="L13" i="8"/>
  <c r="O13" i="8"/>
  <c r="Q13" i="8"/>
  <c r="S13" i="8"/>
  <c r="U13" i="8"/>
  <c r="W13" i="8"/>
  <c r="Y13" i="8"/>
  <c r="AA13" i="8"/>
  <c r="AC13" i="8"/>
  <c r="H14" i="8"/>
  <c r="M14" i="8" s="1"/>
  <c r="J14" i="8"/>
  <c r="L14" i="8"/>
  <c r="O14" i="8"/>
  <c r="Q14" i="8"/>
  <c r="S14" i="8"/>
  <c r="U14" i="8"/>
  <c r="W14" i="8"/>
  <c r="Y14" i="8"/>
  <c r="AA14" i="8"/>
  <c r="AC14" i="8"/>
  <c r="H15" i="8"/>
  <c r="M15" i="8" s="1"/>
  <c r="J15" i="8"/>
  <c r="L15" i="8"/>
  <c r="O15" i="8"/>
  <c r="Q15" i="8"/>
  <c r="S15" i="8"/>
  <c r="U15" i="8"/>
  <c r="W15" i="8"/>
  <c r="Y15" i="8"/>
  <c r="AA15" i="8"/>
  <c r="AC15" i="8"/>
  <c r="H16" i="8"/>
  <c r="M16" i="8" s="1"/>
  <c r="J16" i="8"/>
  <c r="L16" i="8"/>
  <c r="O16" i="8"/>
  <c r="Q16" i="8"/>
  <c r="S16" i="8"/>
  <c r="U16" i="8"/>
  <c r="W16" i="8"/>
  <c r="Y16" i="8"/>
  <c r="AA16" i="8"/>
  <c r="AC16" i="8"/>
  <c r="H17" i="8"/>
  <c r="M17" i="8" s="1"/>
  <c r="J17" i="8"/>
  <c r="L17" i="8"/>
  <c r="O17" i="8"/>
  <c r="Q17" i="8"/>
  <c r="S17" i="8"/>
  <c r="U17" i="8"/>
  <c r="W17" i="8"/>
  <c r="Y17" i="8"/>
  <c r="AA17" i="8"/>
  <c r="AC17" i="8"/>
  <c r="H18" i="8"/>
  <c r="M18" i="8" s="1"/>
  <c r="J18" i="8"/>
  <c r="L18" i="8"/>
  <c r="O18" i="8"/>
  <c r="Q18" i="8"/>
  <c r="S18" i="8"/>
  <c r="U18" i="8"/>
  <c r="W18" i="8"/>
  <c r="Y18" i="8"/>
  <c r="AA18" i="8"/>
  <c r="AC18" i="8"/>
  <c r="H19" i="8"/>
  <c r="M19" i="8" s="1"/>
  <c r="J19" i="8"/>
  <c r="L19" i="8"/>
  <c r="O19" i="8"/>
  <c r="Q19" i="8"/>
  <c r="S19" i="8"/>
  <c r="U19" i="8"/>
  <c r="W19" i="8"/>
  <c r="Y19" i="8"/>
  <c r="AA19" i="8"/>
  <c r="AC19" i="8"/>
  <c r="H20" i="8"/>
  <c r="M20" i="8" s="1"/>
  <c r="J20" i="8"/>
  <c r="L20" i="8"/>
  <c r="O20" i="8"/>
  <c r="Q20" i="8"/>
  <c r="S20" i="8"/>
  <c r="U20" i="8"/>
  <c r="W20" i="8"/>
  <c r="Y20" i="8"/>
  <c r="AA20" i="8"/>
  <c r="AC20" i="8"/>
  <c r="H21" i="8"/>
  <c r="M21" i="8" s="1"/>
  <c r="J21" i="8"/>
  <c r="L21" i="8"/>
  <c r="O21" i="8"/>
  <c r="Q21" i="8"/>
  <c r="S21" i="8"/>
  <c r="U21" i="8"/>
  <c r="W21" i="8"/>
  <c r="Y21" i="8"/>
  <c r="AA21" i="8"/>
  <c r="AC21" i="8"/>
  <c r="H22" i="8"/>
  <c r="M22" i="8" s="1"/>
  <c r="J22" i="8"/>
  <c r="L22" i="8"/>
  <c r="O22" i="8"/>
  <c r="Q22" i="8"/>
  <c r="S22" i="8"/>
  <c r="U22" i="8"/>
  <c r="W22" i="8"/>
  <c r="Y22" i="8"/>
  <c r="AA22" i="8"/>
  <c r="AC22" i="8"/>
  <c r="H23" i="8"/>
  <c r="M23" i="8" s="1"/>
  <c r="J23" i="8"/>
  <c r="L23" i="8"/>
  <c r="O23" i="8"/>
  <c r="Q23" i="8"/>
  <c r="S23" i="8"/>
  <c r="U23" i="8"/>
  <c r="W23" i="8"/>
  <c r="Y23" i="8"/>
  <c r="AA23" i="8"/>
  <c r="AC23" i="8"/>
  <c r="H24" i="8"/>
  <c r="M24" i="8" s="1"/>
  <c r="J24" i="8"/>
  <c r="L24" i="8"/>
  <c r="O24" i="8"/>
  <c r="Q24" i="8"/>
  <c r="S24" i="8"/>
  <c r="U24" i="8"/>
  <c r="W24" i="8"/>
  <c r="Y24" i="8"/>
  <c r="AA24" i="8"/>
  <c r="AC24" i="8"/>
  <c r="H25" i="8"/>
  <c r="M25" i="8" s="1"/>
  <c r="J25" i="8"/>
  <c r="L25" i="8"/>
  <c r="O25" i="8"/>
  <c r="Q25" i="8"/>
  <c r="S25" i="8"/>
  <c r="U25" i="8"/>
  <c r="W25" i="8"/>
  <c r="Y25" i="8"/>
  <c r="AA25" i="8"/>
  <c r="AC25" i="8"/>
  <c r="H26" i="8"/>
  <c r="M26" i="8" s="1"/>
  <c r="J26" i="8"/>
  <c r="L26" i="8"/>
  <c r="O26" i="8"/>
  <c r="Q26" i="8"/>
  <c r="S26" i="8"/>
  <c r="U26" i="8"/>
  <c r="W26" i="8"/>
  <c r="Y26" i="8"/>
  <c r="AA26" i="8"/>
  <c r="AC26" i="8"/>
  <c r="H27" i="8"/>
  <c r="M27" i="8" s="1"/>
  <c r="J27" i="8"/>
  <c r="L27" i="8"/>
  <c r="O27" i="8"/>
  <c r="Q27" i="8"/>
  <c r="S27" i="8"/>
  <c r="U27" i="8"/>
  <c r="W27" i="8"/>
  <c r="Y27" i="8"/>
  <c r="AA27" i="8"/>
  <c r="AC27" i="8"/>
  <c r="H28" i="8"/>
  <c r="M28" i="8" s="1"/>
  <c r="J28" i="8"/>
  <c r="L28" i="8"/>
  <c r="O28" i="8"/>
  <c r="Q28" i="8"/>
  <c r="S28" i="8"/>
  <c r="U28" i="8"/>
  <c r="W28" i="8"/>
  <c r="Y28" i="8"/>
  <c r="AA28" i="8"/>
  <c r="AC28" i="8"/>
  <c r="H29" i="8"/>
  <c r="M29" i="8" s="1"/>
  <c r="J29" i="8"/>
  <c r="L29" i="8"/>
  <c r="O29" i="8"/>
  <c r="Q29" i="8"/>
  <c r="S29" i="8"/>
  <c r="U29" i="8"/>
  <c r="W29" i="8"/>
  <c r="Y29" i="8"/>
  <c r="AA29" i="8"/>
  <c r="AC29" i="8"/>
  <c r="H30" i="8"/>
  <c r="M30" i="8" s="1"/>
  <c r="J30" i="8"/>
  <c r="L30" i="8"/>
  <c r="O30" i="8"/>
  <c r="Q30" i="8"/>
  <c r="S30" i="8"/>
  <c r="U30" i="8"/>
  <c r="W30" i="8"/>
  <c r="Y30" i="8"/>
  <c r="AA30" i="8"/>
  <c r="AC30" i="8"/>
  <c r="H31" i="8"/>
  <c r="M31" i="8" s="1"/>
  <c r="J31" i="8"/>
  <c r="L31" i="8"/>
  <c r="O31" i="8"/>
  <c r="Q31" i="8"/>
  <c r="S31" i="8"/>
  <c r="U31" i="8"/>
  <c r="W31" i="8"/>
  <c r="Y31" i="8"/>
  <c r="AA31" i="8"/>
  <c r="AC31" i="8"/>
  <c r="H32" i="8"/>
  <c r="M32" i="8" s="1"/>
  <c r="J32" i="8"/>
  <c r="L32" i="8"/>
  <c r="O32" i="8"/>
  <c r="Q32" i="8"/>
  <c r="S32" i="8"/>
  <c r="U32" i="8"/>
  <c r="W32" i="8"/>
  <c r="Y32" i="8"/>
  <c r="AA32" i="8"/>
  <c r="AC32" i="8"/>
  <c r="H33" i="8"/>
  <c r="M33" i="8" s="1"/>
  <c r="J33" i="8"/>
  <c r="L33" i="8"/>
  <c r="O33" i="8"/>
  <c r="Q33" i="8"/>
  <c r="S33" i="8"/>
  <c r="U33" i="8"/>
  <c r="W33" i="8"/>
  <c r="Y33" i="8"/>
  <c r="AA33" i="8"/>
  <c r="AC33" i="8"/>
  <c r="H34" i="8"/>
  <c r="M34" i="8" s="1"/>
  <c r="J34" i="8"/>
  <c r="L34" i="8"/>
  <c r="O34" i="8"/>
  <c r="Q34" i="8"/>
  <c r="S34" i="8"/>
  <c r="U34" i="8"/>
  <c r="W34" i="8"/>
  <c r="Y34" i="8"/>
  <c r="AA34" i="8"/>
  <c r="AC34" i="8"/>
  <c r="H35" i="8"/>
  <c r="M35" i="8" s="1"/>
  <c r="J35" i="8"/>
  <c r="L35" i="8"/>
  <c r="O35" i="8"/>
  <c r="Q35" i="8"/>
  <c r="S35" i="8"/>
  <c r="U35" i="8"/>
  <c r="W35" i="8"/>
  <c r="Y35" i="8"/>
  <c r="AA35" i="8"/>
  <c r="AC35" i="8"/>
  <c r="H36" i="8"/>
  <c r="M36" i="8" s="1"/>
  <c r="J36" i="8"/>
  <c r="L36" i="8"/>
  <c r="O36" i="8"/>
  <c r="Q36" i="8"/>
  <c r="S36" i="8"/>
  <c r="U36" i="8"/>
  <c r="W36" i="8"/>
  <c r="Y36" i="8"/>
  <c r="AA36" i="8"/>
  <c r="AC36" i="8"/>
  <c r="H37" i="8"/>
  <c r="M37" i="8" s="1"/>
  <c r="J37" i="8"/>
  <c r="L37" i="8"/>
  <c r="O37" i="8"/>
  <c r="Q37" i="8"/>
  <c r="S37" i="8"/>
  <c r="U37" i="8"/>
  <c r="W37" i="8"/>
  <c r="Y37" i="8"/>
  <c r="AA37" i="8"/>
  <c r="AC37" i="8"/>
  <c r="H38" i="8"/>
  <c r="M38" i="8" s="1"/>
  <c r="J38" i="8"/>
  <c r="L38" i="8"/>
  <c r="O38" i="8"/>
  <c r="Q38" i="8"/>
  <c r="S38" i="8"/>
  <c r="U38" i="8"/>
  <c r="W38" i="8"/>
  <c r="Y38" i="8"/>
  <c r="AA38" i="8"/>
  <c r="AC38" i="8"/>
  <c r="H39" i="8"/>
  <c r="M39" i="8" s="1"/>
  <c r="J39" i="8"/>
  <c r="L39" i="8"/>
  <c r="O39" i="8"/>
  <c r="Q39" i="8"/>
  <c r="S39" i="8"/>
  <c r="U39" i="8"/>
  <c r="W39" i="8"/>
  <c r="Y39" i="8"/>
  <c r="AA39" i="8"/>
  <c r="AC39" i="8"/>
  <c r="H10" i="7"/>
  <c r="M10" i="7" s="1"/>
  <c r="J10" i="7"/>
  <c r="L10" i="7"/>
  <c r="O10" i="7"/>
  <c r="Q10" i="7"/>
  <c r="T10" i="7"/>
  <c r="X10" i="7"/>
  <c r="Z10" i="7"/>
  <c r="AB10" i="7"/>
  <c r="H11" i="7"/>
  <c r="M11" i="7" s="1"/>
  <c r="J11" i="7"/>
  <c r="L11" i="7"/>
  <c r="O11" i="7"/>
  <c r="Q11" i="7"/>
  <c r="T11" i="7"/>
  <c r="V11" i="7"/>
  <c r="X11" i="7"/>
  <c r="Z11" i="7"/>
  <c r="AB11" i="7"/>
  <c r="H12" i="7"/>
  <c r="M12" i="7" s="1"/>
  <c r="J12" i="7"/>
  <c r="L12" i="7"/>
  <c r="O12" i="7"/>
  <c r="Q12" i="7"/>
  <c r="T12" i="7"/>
  <c r="V12" i="7"/>
  <c r="X12" i="7"/>
  <c r="Z12" i="7"/>
  <c r="AB12" i="7"/>
  <c r="H13" i="7"/>
  <c r="M13" i="7" s="1"/>
  <c r="J13" i="7"/>
  <c r="L13" i="7"/>
  <c r="O13" i="7"/>
  <c r="Q13" i="7"/>
  <c r="T13" i="7"/>
  <c r="V13" i="7"/>
  <c r="X13" i="7"/>
  <c r="Z13" i="7"/>
  <c r="AB13" i="7"/>
  <c r="H14" i="7"/>
  <c r="M14" i="7" s="1"/>
  <c r="J14" i="7"/>
  <c r="L14" i="7"/>
  <c r="O14" i="7"/>
  <c r="Q14" i="7"/>
  <c r="T14" i="7"/>
  <c r="V14" i="7"/>
  <c r="X14" i="7"/>
  <c r="Z14" i="7"/>
  <c r="AB14" i="7"/>
  <c r="H15" i="7"/>
  <c r="M15" i="7" s="1"/>
  <c r="J15" i="7"/>
  <c r="L15" i="7"/>
  <c r="O15" i="7"/>
  <c r="Q15" i="7"/>
  <c r="T15" i="7"/>
  <c r="V15" i="7"/>
  <c r="X15" i="7"/>
  <c r="Z15" i="7"/>
  <c r="AB15" i="7"/>
  <c r="H16" i="7"/>
  <c r="M16" i="7" s="1"/>
  <c r="J16" i="7"/>
  <c r="L16" i="7"/>
  <c r="O16" i="7"/>
  <c r="Q16" i="7"/>
  <c r="T16" i="7"/>
  <c r="V16" i="7"/>
  <c r="X16" i="7"/>
  <c r="Z16" i="7"/>
  <c r="AB16" i="7"/>
  <c r="H17" i="7"/>
  <c r="M17" i="7" s="1"/>
  <c r="J17" i="7"/>
  <c r="L17" i="7"/>
  <c r="O17" i="7"/>
  <c r="Q17" i="7"/>
  <c r="T17" i="7"/>
  <c r="V17" i="7"/>
  <c r="X17" i="7"/>
  <c r="Z17" i="7"/>
  <c r="AB17" i="7"/>
  <c r="H18" i="7"/>
  <c r="M18" i="7" s="1"/>
  <c r="J18" i="7"/>
  <c r="L18" i="7"/>
  <c r="O18" i="7"/>
  <c r="Q18" i="7"/>
  <c r="T18" i="7"/>
  <c r="V18" i="7"/>
  <c r="X18" i="7"/>
  <c r="Z18" i="7"/>
  <c r="AB18" i="7"/>
  <c r="H19" i="7"/>
  <c r="M19" i="7" s="1"/>
  <c r="J19" i="7"/>
  <c r="L19" i="7"/>
  <c r="O19" i="7"/>
  <c r="Q19" i="7"/>
  <c r="T19" i="7"/>
  <c r="V19" i="7"/>
  <c r="X19" i="7"/>
  <c r="Z19" i="7"/>
  <c r="AB19" i="7"/>
  <c r="H10" i="6"/>
  <c r="M10" i="6" s="1"/>
  <c r="J10" i="6"/>
  <c r="L10" i="6"/>
  <c r="O10" i="6"/>
  <c r="Q10" i="6"/>
  <c r="T10" i="6"/>
  <c r="W10" i="6"/>
  <c r="Y10" i="6"/>
  <c r="AA10" i="6"/>
  <c r="AC10" i="6"/>
  <c r="AE10" i="6"/>
  <c r="H11" i="6"/>
  <c r="M11" i="6" s="1"/>
  <c r="J11" i="6"/>
  <c r="L11" i="6"/>
  <c r="O11" i="6"/>
  <c r="Q11" i="6"/>
  <c r="T11" i="6"/>
  <c r="W11" i="6"/>
  <c r="Y11" i="6"/>
  <c r="AA11" i="6"/>
  <c r="AC11" i="6"/>
  <c r="AE11" i="6"/>
  <c r="H12" i="6"/>
  <c r="M12" i="6" s="1"/>
  <c r="J12" i="6"/>
  <c r="L12" i="6"/>
  <c r="O12" i="6"/>
  <c r="Q12" i="6"/>
  <c r="T12" i="6"/>
  <c r="W12" i="6"/>
  <c r="Y12" i="6"/>
  <c r="AA12" i="6"/>
  <c r="AC12" i="6"/>
  <c r="AE12" i="6"/>
  <c r="H13" i="6"/>
  <c r="M13" i="6" s="1"/>
  <c r="J13" i="6"/>
  <c r="L13" i="6"/>
  <c r="O13" i="6"/>
  <c r="Q13" i="6"/>
  <c r="T13" i="6"/>
  <c r="W13" i="6"/>
  <c r="Y13" i="6"/>
  <c r="AA13" i="6"/>
  <c r="AC13" i="6"/>
  <c r="AE13" i="6"/>
  <c r="H14" i="6"/>
  <c r="M14" i="6" s="1"/>
  <c r="J14" i="6"/>
  <c r="L14" i="6"/>
  <c r="O14" i="6"/>
  <c r="Q14" i="6"/>
  <c r="T14" i="6"/>
  <c r="W14" i="6"/>
  <c r="Y14" i="6"/>
  <c r="AA14" i="6"/>
  <c r="AC14" i="6"/>
  <c r="AE14" i="6"/>
  <c r="H15" i="6"/>
  <c r="M15" i="6" s="1"/>
  <c r="J15" i="6"/>
  <c r="L15" i="6"/>
  <c r="O15" i="6"/>
  <c r="Q15" i="6"/>
  <c r="T15" i="6"/>
  <c r="W15" i="6"/>
  <c r="Y15" i="6"/>
  <c r="AA15" i="6"/>
  <c r="AC15" i="6"/>
  <c r="AE15" i="6"/>
  <c r="H16" i="6"/>
  <c r="M16" i="6" s="1"/>
  <c r="J16" i="6"/>
  <c r="L16" i="6"/>
  <c r="O16" i="6"/>
  <c r="Q16" i="6"/>
  <c r="T16" i="6"/>
  <c r="W16" i="6"/>
  <c r="Y16" i="6"/>
  <c r="AA16" i="6"/>
  <c r="AC16" i="6"/>
  <c r="AE16" i="6"/>
  <c r="H17" i="6"/>
  <c r="M17" i="6" s="1"/>
  <c r="J17" i="6"/>
  <c r="L17" i="6"/>
  <c r="O17" i="6"/>
  <c r="Q17" i="6"/>
  <c r="T17" i="6"/>
  <c r="W17" i="6"/>
  <c r="Y17" i="6"/>
  <c r="AA17" i="6"/>
  <c r="AC17" i="6"/>
  <c r="AE17" i="6"/>
  <c r="H18" i="6"/>
  <c r="M18" i="6" s="1"/>
  <c r="J18" i="6"/>
  <c r="L18" i="6"/>
  <c r="O18" i="6"/>
  <c r="Q18" i="6"/>
  <c r="T18" i="6"/>
  <c r="W18" i="6"/>
  <c r="Y18" i="6"/>
  <c r="AA18" i="6"/>
  <c r="AC18" i="6"/>
  <c r="AE18" i="6"/>
  <c r="H19" i="6"/>
  <c r="M19" i="6" s="1"/>
  <c r="J19" i="6"/>
  <c r="L19" i="6"/>
  <c r="O19" i="6"/>
  <c r="Q19" i="6"/>
  <c r="T19" i="6"/>
  <c r="W19" i="6"/>
  <c r="Y19" i="6"/>
  <c r="AA19" i="6"/>
  <c r="AC19" i="6"/>
  <c r="AE19" i="6"/>
  <c r="H20" i="6"/>
  <c r="M20" i="6" s="1"/>
  <c r="J20" i="6"/>
  <c r="L20" i="6"/>
  <c r="O20" i="6"/>
  <c r="Q20" i="6"/>
  <c r="T20" i="6"/>
  <c r="W20" i="6"/>
  <c r="Y20" i="6"/>
  <c r="AA20" i="6"/>
  <c r="AC20" i="6"/>
  <c r="AE20" i="6"/>
  <c r="H21" i="6"/>
  <c r="M21" i="6" s="1"/>
  <c r="J21" i="6"/>
  <c r="L21" i="6"/>
  <c r="O21" i="6"/>
  <c r="Q21" i="6"/>
  <c r="T21" i="6"/>
  <c r="W21" i="6"/>
  <c r="Y21" i="6"/>
  <c r="AA21" i="6"/>
  <c r="AC21" i="6"/>
  <c r="AE21" i="6"/>
  <c r="H22" i="6"/>
  <c r="M22" i="6" s="1"/>
  <c r="J22" i="6"/>
  <c r="L22" i="6"/>
  <c r="O22" i="6"/>
  <c r="Q22" i="6"/>
  <c r="T22" i="6"/>
  <c r="W22" i="6"/>
  <c r="Y22" i="6"/>
  <c r="AA22" i="6"/>
  <c r="AC22" i="6"/>
  <c r="AE22" i="6"/>
  <c r="H23" i="6"/>
  <c r="M23" i="6" s="1"/>
  <c r="J23" i="6"/>
  <c r="L23" i="6"/>
  <c r="O23" i="6"/>
  <c r="Q23" i="6"/>
  <c r="T23" i="6"/>
  <c r="W23" i="6"/>
  <c r="Y23" i="6"/>
  <c r="AA23" i="6"/>
  <c r="AC23" i="6"/>
  <c r="AE23" i="6"/>
  <c r="H24" i="6"/>
  <c r="M24" i="6" s="1"/>
  <c r="J24" i="6"/>
  <c r="L24" i="6"/>
  <c r="O24" i="6"/>
  <c r="Q24" i="6"/>
  <c r="T24" i="6"/>
  <c r="W24" i="6"/>
  <c r="Y24" i="6"/>
  <c r="AA24" i="6"/>
  <c r="AC24" i="6"/>
  <c r="AE24" i="6"/>
  <c r="H25" i="6"/>
  <c r="M25" i="6" s="1"/>
  <c r="J25" i="6"/>
  <c r="L25" i="6"/>
  <c r="O25" i="6"/>
  <c r="Q25" i="6"/>
  <c r="T25" i="6"/>
  <c r="W25" i="6"/>
  <c r="Y25" i="6"/>
  <c r="AA25" i="6"/>
  <c r="AC25" i="6"/>
  <c r="AE25" i="6"/>
  <c r="H26" i="6"/>
  <c r="M26" i="6" s="1"/>
  <c r="J26" i="6"/>
  <c r="L26" i="6"/>
  <c r="O26" i="6"/>
  <c r="Q26" i="6"/>
  <c r="T26" i="6"/>
  <c r="W26" i="6"/>
  <c r="Y26" i="6"/>
  <c r="AA26" i="6"/>
  <c r="AC26" i="6"/>
  <c r="AE26" i="6"/>
  <c r="H27" i="6"/>
  <c r="M27" i="6" s="1"/>
  <c r="J27" i="6"/>
  <c r="L27" i="6"/>
  <c r="O27" i="6"/>
  <c r="Q27" i="6"/>
  <c r="T27" i="6"/>
  <c r="W27" i="6"/>
  <c r="Y27" i="6"/>
  <c r="AA27" i="6"/>
  <c r="AC27" i="6"/>
  <c r="AE27" i="6"/>
  <c r="H28" i="6"/>
  <c r="M28" i="6" s="1"/>
  <c r="J28" i="6"/>
  <c r="L28" i="6"/>
  <c r="O28" i="6"/>
  <c r="Q28" i="6"/>
  <c r="T28" i="6"/>
  <c r="W28" i="6"/>
  <c r="Y28" i="6"/>
  <c r="AA28" i="6"/>
  <c r="AC28" i="6"/>
  <c r="AE28" i="6"/>
  <c r="H29" i="6"/>
  <c r="M29" i="6" s="1"/>
  <c r="J29" i="6"/>
  <c r="L29" i="6"/>
  <c r="O29" i="6"/>
  <c r="Q29" i="6"/>
  <c r="T29" i="6"/>
  <c r="W29" i="6"/>
  <c r="Y29" i="6"/>
  <c r="AA29" i="6"/>
  <c r="AC29" i="6"/>
  <c r="AE29" i="6"/>
  <c r="H30" i="6"/>
  <c r="M30" i="6" s="1"/>
  <c r="J30" i="6"/>
  <c r="L30" i="6"/>
  <c r="O30" i="6"/>
  <c r="Q30" i="6"/>
  <c r="T30" i="6"/>
  <c r="W30" i="6"/>
  <c r="Y30" i="6"/>
  <c r="AA30" i="6"/>
  <c r="AC30" i="6"/>
  <c r="AE30" i="6"/>
  <c r="H31" i="6"/>
  <c r="M31" i="6" s="1"/>
  <c r="J31" i="6"/>
  <c r="L31" i="6"/>
  <c r="O31" i="6"/>
  <c r="Q31" i="6"/>
  <c r="T31" i="6"/>
  <c r="W31" i="6"/>
  <c r="Y31" i="6"/>
  <c r="AA31" i="6"/>
  <c r="AC31" i="6"/>
  <c r="AE31" i="6"/>
  <c r="H32" i="6"/>
  <c r="M32" i="6" s="1"/>
  <c r="J32" i="6"/>
  <c r="L32" i="6"/>
  <c r="O32" i="6"/>
  <c r="Q32" i="6"/>
  <c r="T32" i="6"/>
  <c r="W32" i="6"/>
  <c r="Y32" i="6"/>
  <c r="AA32" i="6"/>
  <c r="AC32" i="6"/>
  <c r="AE32" i="6"/>
  <c r="H33" i="6"/>
  <c r="M33" i="6" s="1"/>
  <c r="J33" i="6"/>
  <c r="L33" i="6"/>
  <c r="O33" i="6"/>
  <c r="Q33" i="6"/>
  <c r="T33" i="6"/>
  <c r="W33" i="6"/>
  <c r="Y33" i="6"/>
  <c r="AA33" i="6"/>
  <c r="AC33" i="6"/>
  <c r="AE33" i="6"/>
  <c r="H34" i="6"/>
  <c r="M34" i="6" s="1"/>
  <c r="J34" i="6"/>
  <c r="L34" i="6"/>
  <c r="O34" i="6"/>
  <c r="Q34" i="6"/>
  <c r="T34" i="6"/>
  <c r="W34" i="6"/>
  <c r="Y34" i="6"/>
  <c r="AA34" i="6"/>
  <c r="AC34" i="6"/>
  <c r="AE34" i="6"/>
  <c r="H35" i="6"/>
  <c r="M35" i="6" s="1"/>
  <c r="J35" i="6"/>
  <c r="L35" i="6"/>
  <c r="O35" i="6"/>
  <c r="Q35" i="6"/>
  <c r="T35" i="6"/>
  <c r="W35" i="6"/>
  <c r="Y35" i="6"/>
  <c r="AA35" i="6"/>
  <c r="AC35" i="6"/>
  <c r="AE35" i="6"/>
  <c r="H36" i="6"/>
  <c r="M36" i="6" s="1"/>
  <c r="J36" i="6"/>
  <c r="L36" i="6"/>
  <c r="O36" i="6"/>
  <c r="Q36" i="6"/>
  <c r="T36" i="6"/>
  <c r="W36" i="6"/>
  <c r="Y36" i="6"/>
  <c r="AA36" i="6"/>
  <c r="AC36" i="6"/>
  <c r="AE36" i="6"/>
  <c r="H37" i="6"/>
  <c r="M37" i="6" s="1"/>
  <c r="J37" i="6"/>
  <c r="L37" i="6"/>
  <c r="O37" i="6"/>
  <c r="Q37" i="6"/>
  <c r="T37" i="6"/>
  <c r="W37" i="6"/>
  <c r="Y37" i="6"/>
  <c r="AA37" i="6"/>
  <c r="AC37" i="6"/>
  <c r="AE37" i="6"/>
  <c r="H38" i="6"/>
  <c r="M38" i="6" s="1"/>
  <c r="J38" i="6"/>
  <c r="L38" i="6"/>
  <c r="O38" i="6"/>
  <c r="Q38" i="6"/>
  <c r="T38" i="6"/>
  <c r="W38" i="6"/>
  <c r="Y38" i="6"/>
  <c r="AA38" i="6"/>
  <c r="AC38" i="6"/>
  <c r="AE38" i="6"/>
  <c r="H39" i="6"/>
  <c r="M39" i="6" s="1"/>
  <c r="J39" i="6"/>
  <c r="L39" i="6"/>
  <c r="O39" i="6"/>
  <c r="Q39" i="6"/>
  <c r="T39" i="6"/>
  <c r="W39" i="6"/>
  <c r="Y39" i="6"/>
  <c r="AA39" i="6"/>
  <c r="AC39" i="6"/>
  <c r="AE39" i="6"/>
  <c r="H10" i="5"/>
  <c r="M10" i="5" s="1"/>
  <c r="J10" i="5"/>
  <c r="L10" i="5"/>
  <c r="O10" i="5"/>
  <c r="Q10" i="5"/>
  <c r="T10" i="5"/>
  <c r="W10" i="5"/>
  <c r="AA10" i="5"/>
  <c r="AC10" i="5"/>
  <c r="AE10" i="5"/>
  <c r="AG10" i="5"/>
  <c r="H11" i="5"/>
  <c r="M11" i="5" s="1"/>
  <c r="J11" i="5"/>
  <c r="L11" i="5"/>
  <c r="O11" i="5"/>
  <c r="Q11" i="5"/>
  <c r="T11" i="5"/>
  <c r="W11" i="5"/>
  <c r="Y11" i="5"/>
  <c r="AA11" i="5"/>
  <c r="AC11" i="5"/>
  <c r="AE11" i="5"/>
  <c r="AG11" i="5"/>
  <c r="H12" i="5"/>
  <c r="M12" i="5" s="1"/>
  <c r="J12" i="5"/>
  <c r="L12" i="5"/>
  <c r="O12" i="5"/>
  <c r="Q12" i="5"/>
  <c r="T12" i="5"/>
  <c r="W12" i="5"/>
  <c r="Y12" i="5"/>
  <c r="AA12" i="5"/>
  <c r="AC12" i="5"/>
  <c r="AE12" i="5"/>
  <c r="AG12" i="5"/>
  <c r="H13" i="5"/>
  <c r="M13" i="5" s="1"/>
  <c r="J13" i="5"/>
  <c r="L13" i="5"/>
  <c r="O13" i="5"/>
  <c r="Q13" i="5"/>
  <c r="T13" i="5"/>
  <c r="W13" i="5"/>
  <c r="Y13" i="5"/>
  <c r="AA13" i="5"/>
  <c r="AC13" i="5"/>
  <c r="AE13" i="5"/>
  <c r="AG13" i="5"/>
  <c r="H14" i="5"/>
  <c r="M14" i="5" s="1"/>
  <c r="J14" i="5"/>
  <c r="L14" i="5"/>
  <c r="O14" i="5"/>
  <c r="Q14" i="5"/>
  <c r="T14" i="5"/>
  <c r="W14" i="5"/>
  <c r="Y14" i="5"/>
  <c r="AA14" i="5"/>
  <c r="AC14" i="5"/>
  <c r="AE14" i="5"/>
  <c r="AG14" i="5"/>
  <c r="H15" i="5"/>
  <c r="M15" i="5" s="1"/>
  <c r="J15" i="5"/>
  <c r="L15" i="5"/>
  <c r="O15" i="5"/>
  <c r="Q15" i="5"/>
  <c r="T15" i="5"/>
  <c r="W15" i="5"/>
  <c r="Y15" i="5"/>
  <c r="AA15" i="5"/>
  <c r="AC15" i="5"/>
  <c r="AE15" i="5"/>
  <c r="AG15" i="5"/>
  <c r="H16" i="5"/>
  <c r="M16" i="5" s="1"/>
  <c r="J16" i="5"/>
  <c r="L16" i="5"/>
  <c r="O16" i="5"/>
  <c r="Q16" i="5"/>
  <c r="T16" i="5"/>
  <c r="W16" i="5"/>
  <c r="Y16" i="5"/>
  <c r="AA16" i="5"/>
  <c r="AC16" i="5"/>
  <c r="AE16" i="5"/>
  <c r="AG16" i="5"/>
  <c r="H17" i="5"/>
  <c r="M17" i="5" s="1"/>
  <c r="J17" i="5"/>
  <c r="L17" i="5"/>
  <c r="O17" i="5"/>
  <c r="Q17" i="5"/>
  <c r="T17" i="5"/>
  <c r="W17" i="5"/>
  <c r="Y17" i="5"/>
  <c r="AA17" i="5"/>
  <c r="AC17" i="5"/>
  <c r="AE17" i="5"/>
  <c r="AG17" i="5"/>
  <c r="H18" i="5"/>
  <c r="M18" i="5" s="1"/>
  <c r="J18" i="5"/>
  <c r="L18" i="5"/>
  <c r="O18" i="5"/>
  <c r="Q18" i="5"/>
  <c r="T18" i="5"/>
  <c r="W18" i="5"/>
  <c r="Y18" i="5"/>
  <c r="AA18" i="5"/>
  <c r="AC18" i="5"/>
  <c r="AE18" i="5"/>
  <c r="AG18" i="5"/>
  <c r="H19" i="5"/>
  <c r="M19" i="5" s="1"/>
  <c r="J19" i="5"/>
  <c r="L19" i="5"/>
  <c r="O19" i="5"/>
  <c r="Q19" i="5"/>
  <c r="T19" i="5"/>
  <c r="W19" i="5"/>
  <c r="Y19" i="5"/>
  <c r="AA19" i="5"/>
  <c r="AC19" i="5"/>
  <c r="AE19" i="5"/>
  <c r="AG19" i="5"/>
  <c r="H20" i="5"/>
  <c r="M20" i="5" s="1"/>
  <c r="J20" i="5"/>
  <c r="L20" i="5"/>
  <c r="O20" i="5"/>
  <c r="Q20" i="5"/>
  <c r="T20" i="5"/>
  <c r="W20" i="5"/>
  <c r="Y20" i="5"/>
  <c r="AA20" i="5"/>
  <c r="AC20" i="5"/>
  <c r="AE20" i="5"/>
  <c r="AG20" i="5"/>
  <c r="H21" i="5"/>
  <c r="M21" i="5" s="1"/>
  <c r="J21" i="5"/>
  <c r="L21" i="5"/>
  <c r="O21" i="5"/>
  <c r="Q21" i="5"/>
  <c r="T21" i="5"/>
  <c r="W21" i="5"/>
  <c r="Y21" i="5"/>
  <c r="AA21" i="5"/>
  <c r="AC21" i="5"/>
  <c r="AE21" i="5"/>
  <c r="AG21" i="5"/>
  <c r="H22" i="5"/>
  <c r="M22" i="5" s="1"/>
  <c r="J22" i="5"/>
  <c r="L22" i="5"/>
  <c r="O22" i="5"/>
  <c r="Q22" i="5"/>
  <c r="T22" i="5"/>
  <c r="W22" i="5"/>
  <c r="Y22" i="5"/>
  <c r="AA22" i="5"/>
  <c r="AC22" i="5"/>
  <c r="AE22" i="5"/>
  <c r="AG22" i="5"/>
  <c r="H23" i="5"/>
  <c r="M23" i="5" s="1"/>
  <c r="J23" i="5"/>
  <c r="L23" i="5"/>
  <c r="O23" i="5"/>
  <c r="Q23" i="5"/>
  <c r="T23" i="5"/>
  <c r="W23" i="5"/>
  <c r="Y23" i="5"/>
  <c r="AA23" i="5"/>
  <c r="AC23" i="5"/>
  <c r="AE23" i="5"/>
  <c r="AG23" i="5"/>
  <c r="H24" i="5"/>
  <c r="M24" i="5" s="1"/>
  <c r="J24" i="5"/>
  <c r="L24" i="5"/>
  <c r="O24" i="5"/>
  <c r="Q24" i="5"/>
  <c r="T24" i="5"/>
  <c r="W24" i="5"/>
  <c r="Y24" i="5"/>
  <c r="AA24" i="5"/>
  <c r="AC24" i="5"/>
  <c r="AE24" i="5"/>
  <c r="AG24" i="5"/>
  <c r="H25" i="5"/>
  <c r="M25" i="5" s="1"/>
  <c r="J25" i="5"/>
  <c r="L25" i="5"/>
  <c r="O25" i="5"/>
  <c r="Q25" i="5"/>
  <c r="T25" i="5"/>
  <c r="W25" i="5"/>
  <c r="Y25" i="5"/>
  <c r="AA25" i="5"/>
  <c r="AC25" i="5"/>
  <c r="AE25" i="5"/>
  <c r="AG25" i="5"/>
  <c r="H26" i="5"/>
  <c r="M26" i="5" s="1"/>
  <c r="J26" i="5"/>
  <c r="L26" i="5"/>
  <c r="O26" i="5"/>
  <c r="Q26" i="5"/>
  <c r="T26" i="5"/>
  <c r="W26" i="5"/>
  <c r="Y26" i="5"/>
  <c r="AA26" i="5"/>
  <c r="AC26" i="5"/>
  <c r="AE26" i="5"/>
  <c r="AG26" i="5"/>
  <c r="H27" i="5"/>
  <c r="M27" i="5" s="1"/>
  <c r="J27" i="5"/>
  <c r="L27" i="5"/>
  <c r="O27" i="5"/>
  <c r="Q27" i="5"/>
  <c r="T27" i="5"/>
  <c r="W27" i="5"/>
  <c r="Y27" i="5"/>
  <c r="AA27" i="5"/>
  <c r="AC27" i="5"/>
  <c r="AE27" i="5"/>
  <c r="AG27" i="5"/>
  <c r="H28" i="5"/>
  <c r="M28" i="5" s="1"/>
  <c r="J28" i="5"/>
  <c r="L28" i="5"/>
  <c r="O28" i="5"/>
  <c r="Q28" i="5"/>
  <c r="T28" i="5"/>
  <c r="W28" i="5"/>
  <c r="Y28" i="5"/>
  <c r="AA28" i="5"/>
  <c r="AC28" i="5"/>
  <c r="AE28" i="5"/>
  <c r="AG28" i="5"/>
  <c r="H29" i="5"/>
  <c r="M29" i="5" s="1"/>
  <c r="J29" i="5"/>
  <c r="L29" i="5"/>
  <c r="O29" i="5"/>
  <c r="Q29" i="5"/>
  <c r="T29" i="5"/>
  <c r="W29" i="5"/>
  <c r="Y29" i="5"/>
  <c r="AA29" i="5"/>
  <c r="AC29" i="5"/>
  <c r="AE29" i="5"/>
  <c r="AG29" i="5"/>
  <c r="H30" i="5"/>
  <c r="M30" i="5" s="1"/>
  <c r="J30" i="5"/>
  <c r="L30" i="5"/>
  <c r="O30" i="5"/>
  <c r="Q30" i="5"/>
  <c r="T30" i="5"/>
  <c r="W30" i="5"/>
  <c r="Y30" i="5"/>
  <c r="AA30" i="5"/>
  <c r="AC30" i="5"/>
  <c r="AE30" i="5"/>
  <c r="AG30" i="5"/>
  <c r="H31" i="5"/>
  <c r="M31" i="5" s="1"/>
  <c r="J31" i="5"/>
  <c r="L31" i="5"/>
  <c r="O31" i="5"/>
  <c r="Q31" i="5"/>
  <c r="T31" i="5"/>
  <c r="W31" i="5"/>
  <c r="Y31" i="5"/>
  <c r="AA31" i="5"/>
  <c r="AC31" i="5"/>
  <c r="AE31" i="5"/>
  <c r="AG31" i="5"/>
  <c r="H32" i="5"/>
  <c r="M32" i="5" s="1"/>
  <c r="J32" i="5"/>
  <c r="L32" i="5"/>
  <c r="O32" i="5"/>
  <c r="Q32" i="5"/>
  <c r="T32" i="5"/>
  <c r="W32" i="5"/>
  <c r="Y32" i="5"/>
  <c r="AA32" i="5"/>
  <c r="AC32" i="5"/>
  <c r="AE32" i="5"/>
  <c r="AG32" i="5"/>
  <c r="H33" i="5"/>
  <c r="M33" i="5" s="1"/>
  <c r="J33" i="5"/>
  <c r="L33" i="5"/>
  <c r="O33" i="5"/>
  <c r="Q33" i="5"/>
  <c r="T33" i="5"/>
  <c r="W33" i="5"/>
  <c r="Y33" i="5"/>
  <c r="AA33" i="5"/>
  <c r="AC33" i="5"/>
  <c r="AE33" i="5"/>
  <c r="AG33" i="5"/>
  <c r="H34" i="5"/>
  <c r="M34" i="5" s="1"/>
  <c r="J34" i="5"/>
  <c r="L34" i="5"/>
  <c r="O34" i="5"/>
  <c r="Q34" i="5"/>
  <c r="T34" i="5"/>
  <c r="W34" i="5"/>
  <c r="Y34" i="5"/>
  <c r="AA34" i="5"/>
  <c r="AC34" i="5"/>
  <c r="AE34" i="5"/>
  <c r="AG34" i="5"/>
  <c r="H35" i="5"/>
  <c r="M35" i="5" s="1"/>
  <c r="J35" i="5"/>
  <c r="L35" i="5"/>
  <c r="O35" i="5"/>
  <c r="Q35" i="5"/>
  <c r="T35" i="5"/>
  <c r="W35" i="5"/>
  <c r="Y35" i="5"/>
  <c r="AA35" i="5"/>
  <c r="AC35" i="5"/>
  <c r="AE35" i="5"/>
  <c r="AG35" i="5"/>
  <c r="H36" i="5"/>
  <c r="M36" i="5" s="1"/>
  <c r="J36" i="5"/>
  <c r="L36" i="5"/>
  <c r="O36" i="5"/>
  <c r="Q36" i="5"/>
  <c r="T36" i="5"/>
  <c r="W36" i="5"/>
  <c r="Y36" i="5"/>
  <c r="AA36" i="5"/>
  <c r="AC36" i="5"/>
  <c r="AE36" i="5"/>
  <c r="AG36" i="5"/>
  <c r="H37" i="5"/>
  <c r="M37" i="5" s="1"/>
  <c r="J37" i="5"/>
  <c r="L37" i="5"/>
  <c r="O37" i="5"/>
  <c r="Q37" i="5"/>
  <c r="T37" i="5"/>
  <c r="W37" i="5"/>
  <c r="Y37" i="5"/>
  <c r="AA37" i="5"/>
  <c r="AC37" i="5"/>
  <c r="AE37" i="5"/>
  <c r="AG37" i="5"/>
  <c r="H38" i="5"/>
  <c r="M38" i="5" s="1"/>
  <c r="J38" i="5"/>
  <c r="L38" i="5"/>
  <c r="O38" i="5"/>
  <c r="Q38" i="5"/>
  <c r="T38" i="5"/>
  <c r="W38" i="5"/>
  <c r="Y38" i="5"/>
  <c r="AA38" i="5"/>
  <c r="AC38" i="5"/>
  <c r="AE38" i="5"/>
  <c r="AG38" i="5"/>
  <c r="H39" i="5"/>
  <c r="M39" i="5" s="1"/>
  <c r="J39" i="5"/>
  <c r="L39" i="5"/>
  <c r="O39" i="5"/>
  <c r="Q39" i="5"/>
  <c r="T39" i="5"/>
  <c r="W39" i="5"/>
  <c r="Y39" i="5"/>
  <c r="AA39" i="5"/>
  <c r="AC39" i="5"/>
  <c r="AE39" i="5"/>
  <c r="AG39" i="5"/>
  <c r="H40" i="5"/>
  <c r="M40" i="5" s="1"/>
  <c r="J40" i="5"/>
  <c r="L40" i="5"/>
  <c r="O40" i="5"/>
  <c r="Q40" i="5"/>
  <c r="T40" i="5"/>
  <c r="W40" i="5"/>
  <c r="Y40" i="5"/>
  <c r="AA40" i="5"/>
  <c r="AC40" i="5"/>
  <c r="AE40" i="5"/>
  <c r="AG40" i="5"/>
  <c r="H41" i="5"/>
  <c r="M41" i="5" s="1"/>
  <c r="J41" i="5"/>
  <c r="L41" i="5"/>
  <c r="O41" i="5"/>
  <c r="Q41" i="5"/>
  <c r="T41" i="5"/>
  <c r="W41" i="5"/>
  <c r="Y41" i="5"/>
  <c r="AA41" i="5"/>
  <c r="AC41" i="5"/>
  <c r="AE41" i="5"/>
  <c r="AG41" i="5"/>
  <c r="H42" i="5"/>
  <c r="M42" i="5" s="1"/>
  <c r="J42" i="5"/>
  <c r="L42" i="5"/>
  <c r="O42" i="5"/>
  <c r="Q42" i="5"/>
  <c r="T42" i="5"/>
  <c r="W42" i="5"/>
  <c r="Y42" i="5"/>
  <c r="AA42" i="5"/>
  <c r="AC42" i="5"/>
  <c r="AE42" i="5"/>
  <c r="AG42" i="5"/>
  <c r="H43" i="5"/>
  <c r="M43" i="5" s="1"/>
  <c r="J43" i="5"/>
  <c r="L43" i="5"/>
  <c r="O43" i="5"/>
  <c r="Q43" i="5"/>
  <c r="T43" i="5"/>
  <c r="W43" i="5"/>
  <c r="Y43" i="5"/>
  <c r="AA43" i="5"/>
  <c r="AC43" i="5"/>
  <c r="AE43" i="5"/>
  <c r="AG43" i="5"/>
  <c r="H44" i="5"/>
  <c r="M44" i="5" s="1"/>
  <c r="J44" i="5"/>
  <c r="L44" i="5"/>
  <c r="O44" i="5"/>
  <c r="Q44" i="5"/>
  <c r="T44" i="5"/>
  <c r="W44" i="5"/>
  <c r="Y44" i="5"/>
  <c r="AA44" i="5"/>
  <c r="AC44" i="5"/>
  <c r="AE44" i="5"/>
  <c r="AG44" i="5"/>
  <c r="H45" i="5"/>
  <c r="M45" i="5" s="1"/>
  <c r="J45" i="5"/>
  <c r="L45" i="5"/>
  <c r="O45" i="5"/>
  <c r="Q45" i="5"/>
  <c r="T45" i="5"/>
  <c r="W45" i="5"/>
  <c r="Y45" i="5"/>
  <c r="AA45" i="5"/>
  <c r="AC45" i="5"/>
  <c r="AE45" i="5"/>
  <c r="AG45" i="5"/>
  <c r="H46" i="5"/>
  <c r="M46" i="5" s="1"/>
  <c r="J46" i="5"/>
  <c r="L46" i="5"/>
  <c r="O46" i="5"/>
  <c r="Q46" i="5"/>
  <c r="T46" i="5"/>
  <c r="W46" i="5"/>
  <c r="Y46" i="5"/>
  <c r="AA46" i="5"/>
  <c r="AC46" i="5"/>
  <c r="AE46" i="5"/>
  <c r="AG46" i="5"/>
  <c r="H47" i="5"/>
  <c r="M47" i="5" s="1"/>
  <c r="J47" i="5"/>
  <c r="L47" i="5"/>
  <c r="O47" i="5"/>
  <c r="Q47" i="5"/>
  <c r="T47" i="5"/>
  <c r="W47" i="5"/>
  <c r="Y47" i="5"/>
  <c r="AA47" i="5"/>
  <c r="AC47" i="5"/>
  <c r="AE47" i="5"/>
  <c r="AG47" i="5"/>
  <c r="H48" i="5"/>
  <c r="M48" i="5" s="1"/>
  <c r="J48" i="5"/>
  <c r="L48" i="5"/>
  <c r="O48" i="5"/>
  <c r="Q48" i="5"/>
  <c r="T48" i="5"/>
  <c r="W48" i="5"/>
  <c r="Y48" i="5"/>
  <c r="AA48" i="5"/>
  <c r="AC48" i="5"/>
  <c r="AE48" i="5"/>
  <c r="AG48" i="5"/>
  <c r="H49" i="5"/>
  <c r="M49" i="5" s="1"/>
  <c r="J49" i="5"/>
  <c r="L49" i="5"/>
  <c r="O49" i="5"/>
  <c r="Q49" i="5"/>
  <c r="T49" i="5"/>
  <c r="W49" i="5"/>
  <c r="Y49" i="5"/>
  <c r="AA49" i="5"/>
  <c r="AC49" i="5"/>
  <c r="AE49" i="5"/>
  <c r="AG49" i="5"/>
  <c r="H50" i="5"/>
  <c r="M50" i="5" s="1"/>
  <c r="J50" i="5"/>
  <c r="L50" i="5"/>
  <c r="O50" i="5"/>
  <c r="Q50" i="5"/>
  <c r="T50" i="5"/>
  <c r="W50" i="5"/>
  <c r="Y50" i="5"/>
  <c r="AA50" i="5"/>
  <c r="AC50" i="5"/>
  <c r="AE50" i="5"/>
  <c r="AG50" i="5"/>
  <c r="H51" i="5"/>
  <c r="M51" i="5" s="1"/>
  <c r="J51" i="5"/>
  <c r="L51" i="5"/>
  <c r="O51" i="5"/>
  <c r="Q51" i="5"/>
  <c r="T51" i="5"/>
  <c r="W51" i="5"/>
  <c r="Y51" i="5"/>
  <c r="AA51" i="5"/>
  <c r="AC51" i="5"/>
  <c r="AE51" i="5"/>
  <c r="AG51" i="5"/>
  <c r="H52" i="5"/>
  <c r="M52" i="5" s="1"/>
  <c r="J52" i="5"/>
  <c r="L52" i="5"/>
  <c r="O52" i="5"/>
  <c r="Q52" i="5"/>
  <c r="T52" i="5"/>
  <c r="W52" i="5"/>
  <c r="Y52" i="5"/>
  <c r="AA52" i="5"/>
  <c r="AC52" i="5"/>
  <c r="AE52" i="5"/>
  <c r="AG52" i="5"/>
  <c r="H53" i="5"/>
  <c r="M53" i="5" s="1"/>
  <c r="J53" i="5"/>
  <c r="L53" i="5"/>
  <c r="O53" i="5"/>
  <c r="Q53" i="5"/>
  <c r="T53" i="5"/>
  <c r="W53" i="5"/>
  <c r="Y53" i="5"/>
  <c r="AA53" i="5"/>
  <c r="AC53" i="5"/>
  <c r="AE53" i="5"/>
  <c r="AG53" i="5"/>
  <c r="H54" i="5"/>
  <c r="M54" i="5" s="1"/>
  <c r="J54" i="5"/>
  <c r="L54" i="5"/>
  <c r="O54" i="5"/>
  <c r="Q54" i="5"/>
  <c r="T54" i="5"/>
  <c r="W54" i="5"/>
  <c r="Y54" i="5"/>
  <c r="AA54" i="5"/>
  <c r="AC54" i="5"/>
  <c r="AE54" i="5"/>
  <c r="AG54" i="5"/>
  <c r="H55" i="5"/>
  <c r="M55" i="5" s="1"/>
  <c r="J55" i="5"/>
  <c r="L55" i="5"/>
  <c r="O55" i="5"/>
  <c r="Q55" i="5"/>
  <c r="T55" i="5"/>
  <c r="W55" i="5"/>
  <c r="Y55" i="5"/>
  <c r="AA55" i="5"/>
  <c r="AC55" i="5"/>
  <c r="AE55" i="5"/>
  <c r="AG55" i="5"/>
  <c r="H56" i="5"/>
  <c r="M56" i="5" s="1"/>
  <c r="J56" i="5"/>
  <c r="L56" i="5"/>
  <c r="O56" i="5"/>
  <c r="Q56" i="5"/>
  <c r="T56" i="5"/>
  <c r="W56" i="5"/>
  <c r="Y56" i="5"/>
  <c r="AA56" i="5"/>
  <c r="AC56" i="5"/>
  <c r="AE56" i="5"/>
  <c r="AG56" i="5"/>
  <c r="H57" i="5"/>
  <c r="M57" i="5" s="1"/>
  <c r="J57" i="5"/>
  <c r="L57" i="5"/>
  <c r="O57" i="5"/>
  <c r="Q57" i="5"/>
  <c r="T57" i="5"/>
  <c r="W57" i="5"/>
  <c r="Y57" i="5"/>
  <c r="AA57" i="5"/>
  <c r="AC57" i="5"/>
  <c r="AE57" i="5"/>
  <c r="AG57" i="5"/>
  <c r="H58" i="5"/>
  <c r="M58" i="5" s="1"/>
  <c r="J58" i="5"/>
  <c r="L58" i="5"/>
  <c r="O58" i="5"/>
  <c r="Q58" i="5"/>
  <c r="T58" i="5"/>
  <c r="W58" i="5"/>
  <c r="Y58" i="5"/>
  <c r="AA58" i="5"/>
  <c r="AC58" i="5"/>
  <c r="AE58" i="5"/>
  <c r="AG58" i="5"/>
  <c r="H59" i="5"/>
  <c r="M59" i="5" s="1"/>
  <c r="J59" i="5"/>
  <c r="L59" i="5"/>
  <c r="O59" i="5"/>
  <c r="Q59" i="5"/>
  <c r="T59" i="5"/>
  <c r="W59" i="5"/>
  <c r="Y59" i="5"/>
  <c r="AA59" i="5"/>
  <c r="AC59" i="5"/>
  <c r="AE59" i="5"/>
  <c r="AG59" i="5"/>
  <c r="H60" i="5"/>
  <c r="M60" i="5" s="1"/>
  <c r="J60" i="5"/>
  <c r="L60" i="5"/>
  <c r="O60" i="5"/>
  <c r="Q60" i="5"/>
  <c r="T60" i="5"/>
  <c r="W60" i="5"/>
  <c r="Y60" i="5"/>
  <c r="AA60" i="5"/>
  <c r="AC60" i="5"/>
  <c r="AE60" i="5"/>
  <c r="AG60" i="5"/>
  <c r="H61" i="5"/>
  <c r="M61" i="5" s="1"/>
  <c r="J61" i="5"/>
  <c r="L61" i="5"/>
  <c r="O61" i="5"/>
  <c r="Q61" i="5"/>
  <c r="T61" i="5"/>
  <c r="W61" i="5"/>
  <c r="Y61" i="5"/>
  <c r="AA61" i="5"/>
  <c r="AC61" i="5"/>
  <c r="AE61" i="5"/>
  <c r="AG61" i="5"/>
  <c r="H62" i="5"/>
  <c r="M62" i="5" s="1"/>
  <c r="J62" i="5"/>
  <c r="L62" i="5"/>
  <c r="O62" i="5"/>
  <c r="Q62" i="5"/>
  <c r="T62" i="5"/>
  <c r="W62" i="5"/>
  <c r="Y62" i="5"/>
  <c r="AA62" i="5"/>
  <c r="AC62" i="5"/>
  <c r="AE62" i="5"/>
  <c r="AG62" i="5"/>
  <c r="H63" i="5"/>
  <c r="M63" i="5" s="1"/>
  <c r="J63" i="5"/>
  <c r="L63" i="5"/>
  <c r="O63" i="5"/>
  <c r="Q63" i="5"/>
  <c r="T63" i="5"/>
  <c r="W63" i="5"/>
  <c r="Y63" i="5"/>
  <c r="AA63" i="5"/>
  <c r="AC63" i="5"/>
  <c r="AE63" i="5"/>
  <c r="AG63" i="5"/>
  <c r="H64" i="5"/>
  <c r="M64" i="5" s="1"/>
  <c r="J64" i="5"/>
  <c r="L64" i="5"/>
  <c r="O64" i="5"/>
  <c r="Q64" i="5"/>
  <c r="T64" i="5"/>
  <c r="W64" i="5"/>
  <c r="Y64" i="5"/>
  <c r="AA64" i="5"/>
  <c r="AC64" i="5"/>
  <c r="AE64" i="5"/>
  <c r="AG64" i="5"/>
  <c r="H65" i="5"/>
  <c r="M65" i="5" s="1"/>
  <c r="J65" i="5"/>
  <c r="L65" i="5"/>
  <c r="O65" i="5"/>
  <c r="Q65" i="5"/>
  <c r="T65" i="5"/>
  <c r="W65" i="5"/>
  <c r="Y65" i="5"/>
  <c r="AA65" i="5"/>
  <c r="AC65" i="5"/>
  <c r="AE65" i="5"/>
  <c r="AG65" i="5"/>
  <c r="H66" i="5"/>
  <c r="M66" i="5" s="1"/>
  <c r="J66" i="5"/>
  <c r="L66" i="5"/>
  <c r="O66" i="5"/>
  <c r="Q66" i="5"/>
  <c r="T66" i="5"/>
  <c r="W66" i="5"/>
  <c r="Y66" i="5"/>
  <c r="AA66" i="5"/>
  <c r="AC66" i="5"/>
  <c r="AE66" i="5"/>
  <c r="AG66" i="5"/>
  <c r="H67" i="5"/>
  <c r="M67" i="5" s="1"/>
  <c r="J67" i="5"/>
  <c r="L67" i="5"/>
  <c r="O67" i="5"/>
  <c r="Q67" i="5"/>
  <c r="T67" i="5"/>
  <c r="W67" i="5"/>
  <c r="Y67" i="5"/>
  <c r="AA67" i="5"/>
  <c r="AC67" i="5"/>
  <c r="AE67" i="5"/>
  <c r="AG67" i="5"/>
  <c r="H68" i="5"/>
  <c r="M68" i="5" s="1"/>
  <c r="J68" i="5"/>
  <c r="L68" i="5"/>
  <c r="O68" i="5"/>
  <c r="Q68" i="5"/>
  <c r="T68" i="5"/>
  <c r="W68" i="5"/>
  <c r="Y68" i="5"/>
  <c r="AA68" i="5"/>
  <c r="AC68" i="5"/>
  <c r="AE68" i="5"/>
  <c r="AG68" i="5"/>
  <c r="H69" i="5"/>
  <c r="M69" i="5" s="1"/>
  <c r="J69" i="5"/>
  <c r="L69" i="5"/>
  <c r="O69" i="5"/>
  <c r="Q69" i="5"/>
  <c r="T69" i="5"/>
  <c r="W69" i="5"/>
  <c r="Y69" i="5"/>
  <c r="AA69" i="5"/>
  <c r="AC69" i="5"/>
  <c r="AE69" i="5"/>
  <c r="AG69" i="5"/>
</calcChain>
</file>

<file path=xl/sharedStrings.xml><?xml version="1.0" encoding="utf-8"?>
<sst xmlns="http://schemas.openxmlformats.org/spreadsheetml/2006/main" count="1047" uniqueCount="378">
  <si>
    <t>番号</t>
    <rPh sb="0" eb="2">
      <t>バンゴウ</t>
    </rPh>
    <phoneticPr fontId="1"/>
  </si>
  <si>
    <t>年齢</t>
    <rPh sb="0" eb="2">
      <t>ネンレイ</t>
    </rPh>
    <phoneticPr fontId="1"/>
  </si>
  <si>
    <t>種目</t>
    <rPh sb="0" eb="2">
      <t>シュモク</t>
    </rPh>
    <phoneticPr fontId="1"/>
  </si>
  <si>
    <t>性別</t>
    <rPh sb="0" eb="2">
      <t>セイベツ</t>
    </rPh>
    <phoneticPr fontId="1"/>
  </si>
  <si>
    <t>障害内容</t>
    <rPh sb="0" eb="2">
      <t>ショウガイ</t>
    </rPh>
    <rPh sb="2" eb="4">
      <t>ナイヨウ</t>
    </rPh>
    <phoneticPr fontId="1"/>
  </si>
  <si>
    <t>障害区分</t>
    <rPh sb="0" eb="2">
      <t>ショウガイ</t>
    </rPh>
    <rPh sb="2" eb="4">
      <t>クブン</t>
    </rPh>
    <phoneticPr fontId="1"/>
  </si>
  <si>
    <t>男</t>
    <rPh sb="0" eb="1">
      <t>オトコ</t>
    </rPh>
    <phoneticPr fontId="1"/>
  </si>
  <si>
    <t>肢体</t>
    <rPh sb="0" eb="2">
      <t>シタイ</t>
    </rPh>
    <phoneticPr fontId="1"/>
  </si>
  <si>
    <t>女</t>
    <rPh sb="0" eb="1">
      <t>オンナ</t>
    </rPh>
    <phoneticPr fontId="1"/>
  </si>
  <si>
    <t>視覚</t>
    <rPh sb="0" eb="2">
      <t>シカク</t>
    </rPh>
    <phoneticPr fontId="1"/>
  </si>
  <si>
    <t>聴覚</t>
    <rPh sb="0" eb="2">
      <t>チョウカク</t>
    </rPh>
    <phoneticPr fontId="1"/>
  </si>
  <si>
    <t>知的</t>
    <rPh sb="0" eb="2">
      <t>チテキ</t>
    </rPh>
    <phoneticPr fontId="1"/>
  </si>
  <si>
    <t>陸上－10</t>
    <rPh sb="0" eb="2">
      <t>リクジョウ</t>
    </rPh>
    <phoneticPr fontId="1"/>
  </si>
  <si>
    <t>陸上－11</t>
    <rPh sb="0" eb="2">
      <t>リクジョウ</t>
    </rPh>
    <phoneticPr fontId="1"/>
  </si>
  <si>
    <t>陸上－12</t>
    <rPh sb="0" eb="2">
      <t>リクジョウ</t>
    </rPh>
    <phoneticPr fontId="1"/>
  </si>
  <si>
    <t>陸上－13</t>
    <rPh sb="0" eb="2">
      <t>リクジョウ</t>
    </rPh>
    <phoneticPr fontId="1"/>
  </si>
  <si>
    <t>走高跳</t>
    <rPh sb="0" eb="1">
      <t>ハシ</t>
    </rPh>
    <rPh sb="1" eb="2">
      <t>タカト</t>
    </rPh>
    <rPh sb="2" eb="3">
      <t>ト</t>
    </rPh>
    <phoneticPr fontId="1"/>
  </si>
  <si>
    <t>陸上－14</t>
    <rPh sb="0" eb="2">
      <t>リクジョウ</t>
    </rPh>
    <phoneticPr fontId="1"/>
  </si>
  <si>
    <t>立幅跳</t>
    <rPh sb="0" eb="1">
      <t>タ</t>
    </rPh>
    <rPh sb="1" eb="3">
      <t>ハバト</t>
    </rPh>
    <phoneticPr fontId="1"/>
  </si>
  <si>
    <t>陸上－15</t>
    <rPh sb="0" eb="2">
      <t>リクジョウ</t>
    </rPh>
    <phoneticPr fontId="1"/>
  </si>
  <si>
    <t>走幅跳</t>
    <rPh sb="0" eb="1">
      <t>ハシ</t>
    </rPh>
    <rPh sb="1" eb="3">
      <t>ハバト</t>
    </rPh>
    <phoneticPr fontId="1"/>
  </si>
  <si>
    <t>陸上－16</t>
    <rPh sb="0" eb="2">
      <t>リクジョウ</t>
    </rPh>
    <phoneticPr fontId="1"/>
  </si>
  <si>
    <t>陸上－17</t>
    <rPh sb="0" eb="2">
      <t>リクジョウ</t>
    </rPh>
    <phoneticPr fontId="1"/>
  </si>
  <si>
    <t>陸上－18</t>
    <rPh sb="0" eb="2">
      <t>リクジョウ</t>
    </rPh>
    <phoneticPr fontId="1"/>
  </si>
  <si>
    <t>陸上－19</t>
    <rPh sb="0" eb="2">
      <t>リクジョウ</t>
    </rPh>
    <phoneticPr fontId="1"/>
  </si>
  <si>
    <t>陸上－20</t>
    <rPh sb="0" eb="2">
      <t>リクジョウ</t>
    </rPh>
    <phoneticPr fontId="1"/>
  </si>
  <si>
    <t>陸上－21</t>
    <rPh sb="0" eb="2">
      <t>リクジョウ</t>
    </rPh>
    <phoneticPr fontId="1"/>
  </si>
  <si>
    <t>ｿﾌﾄﾎﾞｰﾙ投</t>
    <rPh sb="7" eb="8">
      <t>ナ</t>
    </rPh>
    <phoneticPr fontId="1"/>
  </si>
  <si>
    <t>陸上－22</t>
    <rPh sb="0" eb="2">
      <t>リクジョウ</t>
    </rPh>
    <phoneticPr fontId="1"/>
  </si>
  <si>
    <t>ﾋﾞｰﾝﾊﾞｯｸﾞ投</t>
    <rPh sb="9" eb="10">
      <t>ナ</t>
    </rPh>
    <phoneticPr fontId="1"/>
  </si>
  <si>
    <t>陸上－23</t>
    <rPh sb="0" eb="2">
      <t>リクジョウ</t>
    </rPh>
    <phoneticPr fontId="1"/>
  </si>
  <si>
    <t>陸上－24</t>
    <rPh sb="0" eb="2">
      <t>リクジョウ</t>
    </rPh>
    <phoneticPr fontId="1"/>
  </si>
  <si>
    <t>陸上－25</t>
    <rPh sb="0" eb="2">
      <t>リクジョウ</t>
    </rPh>
    <phoneticPr fontId="1"/>
  </si>
  <si>
    <t>陸上－26</t>
    <rPh sb="0" eb="2">
      <t>リクジョウ</t>
    </rPh>
    <phoneticPr fontId="1"/>
  </si>
  <si>
    <t>陸上－27</t>
    <rPh sb="0" eb="2">
      <t>リクジョウ</t>
    </rPh>
    <phoneticPr fontId="1"/>
  </si>
  <si>
    <t>陸上－28</t>
    <rPh sb="0" eb="2">
      <t>リクジョウ</t>
    </rPh>
    <phoneticPr fontId="1"/>
  </si>
  <si>
    <t>例</t>
    <rPh sb="0" eb="1">
      <t>レイ</t>
    </rPh>
    <phoneticPr fontId="1"/>
  </si>
  <si>
    <t>出場種目①</t>
    <rPh sb="0" eb="2">
      <t>シュツジョウ</t>
    </rPh>
    <rPh sb="2" eb="4">
      <t>シュモク</t>
    </rPh>
    <phoneticPr fontId="1"/>
  </si>
  <si>
    <t>出場種目②</t>
    <rPh sb="0" eb="2">
      <t>シュツジョウ</t>
    </rPh>
    <rPh sb="2" eb="4">
      <t>シュモク</t>
    </rPh>
    <phoneticPr fontId="1"/>
  </si>
  <si>
    <t>番号</t>
    <rPh sb="0" eb="2">
      <t>バンゴウ</t>
    </rPh>
    <phoneticPr fontId="1"/>
  </si>
  <si>
    <t>年齢</t>
    <rPh sb="0" eb="2">
      <t>ネンレイ</t>
    </rPh>
    <phoneticPr fontId="1"/>
  </si>
  <si>
    <t>性別</t>
    <rPh sb="0" eb="1">
      <t>セイ</t>
    </rPh>
    <rPh sb="1" eb="2">
      <t>ベツ</t>
    </rPh>
    <phoneticPr fontId="1"/>
  </si>
  <si>
    <t>卓球－10</t>
    <rPh sb="0" eb="2">
      <t>タッキュウ</t>
    </rPh>
    <phoneticPr fontId="1"/>
  </si>
  <si>
    <t>卓球－ 1</t>
    <rPh sb="0" eb="2">
      <t>タッキュウ</t>
    </rPh>
    <phoneticPr fontId="1"/>
  </si>
  <si>
    <t>卓球－ 2</t>
    <rPh sb="0" eb="2">
      <t>タッキュウ</t>
    </rPh>
    <phoneticPr fontId="1"/>
  </si>
  <si>
    <t>卓球－ 3</t>
    <rPh sb="0" eb="2">
      <t>タッキュウ</t>
    </rPh>
    <phoneticPr fontId="1"/>
  </si>
  <si>
    <t>卓球－ 4</t>
    <rPh sb="0" eb="2">
      <t>タッキュウ</t>
    </rPh>
    <phoneticPr fontId="1"/>
  </si>
  <si>
    <t>卓球－ 5</t>
    <rPh sb="0" eb="2">
      <t>タッキュウ</t>
    </rPh>
    <phoneticPr fontId="1"/>
  </si>
  <si>
    <t>卓球－ 6</t>
    <rPh sb="0" eb="2">
      <t>タッキュウ</t>
    </rPh>
    <phoneticPr fontId="1"/>
  </si>
  <si>
    <t>卓球－ 7</t>
    <rPh sb="0" eb="2">
      <t>タッキュウ</t>
    </rPh>
    <phoneticPr fontId="1"/>
  </si>
  <si>
    <t>卓球－ 8</t>
    <rPh sb="0" eb="2">
      <t>タッキュウ</t>
    </rPh>
    <phoneticPr fontId="1"/>
  </si>
  <si>
    <t>卓球－ 9</t>
    <rPh sb="0" eb="2">
      <t>タッキュウ</t>
    </rPh>
    <phoneticPr fontId="1"/>
  </si>
  <si>
    <t>卓球－11</t>
    <rPh sb="0" eb="2">
      <t>タッキュウ</t>
    </rPh>
    <phoneticPr fontId="1"/>
  </si>
  <si>
    <t>卓球－12</t>
    <rPh sb="0" eb="2">
      <t>タッキュウ</t>
    </rPh>
    <phoneticPr fontId="1"/>
  </si>
  <si>
    <t>卓球－13</t>
    <rPh sb="0" eb="2">
      <t>タッキュウ</t>
    </rPh>
    <phoneticPr fontId="1"/>
  </si>
  <si>
    <t>卓球－14</t>
    <rPh sb="0" eb="2">
      <t>タッキュウ</t>
    </rPh>
    <phoneticPr fontId="1"/>
  </si>
  <si>
    <t>卓球－15</t>
    <rPh sb="0" eb="2">
      <t>タッキュウ</t>
    </rPh>
    <phoneticPr fontId="1"/>
  </si>
  <si>
    <t>卓球－16</t>
    <rPh sb="0" eb="2">
      <t>タッキュウ</t>
    </rPh>
    <phoneticPr fontId="1"/>
  </si>
  <si>
    <t>卓球－17</t>
    <rPh sb="0" eb="2">
      <t>タッキュウ</t>
    </rPh>
    <phoneticPr fontId="1"/>
  </si>
  <si>
    <t>卓球－18</t>
    <rPh sb="0" eb="2">
      <t>タッキュウ</t>
    </rPh>
    <phoneticPr fontId="1"/>
  </si>
  <si>
    <t>陸上－ 1</t>
    <rPh sb="0" eb="2">
      <t>リクジョウ</t>
    </rPh>
    <phoneticPr fontId="1"/>
  </si>
  <si>
    <t>陸上－ 2</t>
    <rPh sb="0" eb="2">
      <t>リクジョウ</t>
    </rPh>
    <phoneticPr fontId="1"/>
  </si>
  <si>
    <t>陸上－ 3</t>
    <rPh sb="0" eb="2">
      <t>リクジョウ</t>
    </rPh>
    <phoneticPr fontId="1"/>
  </si>
  <si>
    <t>陸上－ 4</t>
    <rPh sb="0" eb="2">
      <t>リクジョウ</t>
    </rPh>
    <phoneticPr fontId="1"/>
  </si>
  <si>
    <t>陸上－ 5</t>
    <rPh sb="0" eb="2">
      <t>リクジョウ</t>
    </rPh>
    <phoneticPr fontId="1"/>
  </si>
  <si>
    <t>陸上－ 6</t>
    <rPh sb="0" eb="2">
      <t>リクジョウ</t>
    </rPh>
    <phoneticPr fontId="1"/>
  </si>
  <si>
    <t>陸上－ 7</t>
    <rPh sb="0" eb="2">
      <t>リクジョウ</t>
    </rPh>
    <phoneticPr fontId="1"/>
  </si>
  <si>
    <t>陸上－ 8</t>
    <rPh sb="0" eb="2">
      <t>リクジョウ</t>
    </rPh>
    <phoneticPr fontId="1"/>
  </si>
  <si>
    <t>陸上－ 9</t>
    <rPh sb="0" eb="2">
      <t>リクジョウ</t>
    </rPh>
    <phoneticPr fontId="1"/>
  </si>
  <si>
    <t>陸上－30</t>
    <rPh sb="0" eb="2">
      <t>リクジョウ</t>
    </rPh>
    <phoneticPr fontId="1"/>
  </si>
  <si>
    <t>水泳－ 1</t>
    <rPh sb="0" eb="2">
      <t>スイエイ</t>
    </rPh>
    <phoneticPr fontId="1"/>
  </si>
  <si>
    <t>水泳－ 2</t>
    <rPh sb="0" eb="2">
      <t>スイエイ</t>
    </rPh>
    <phoneticPr fontId="1"/>
  </si>
  <si>
    <t>水泳－ 3</t>
    <rPh sb="0" eb="2">
      <t>スイエイ</t>
    </rPh>
    <phoneticPr fontId="1"/>
  </si>
  <si>
    <t>水泳－ 4</t>
    <rPh sb="0" eb="2">
      <t>スイエイ</t>
    </rPh>
    <phoneticPr fontId="1"/>
  </si>
  <si>
    <t>水泳－ 5</t>
    <rPh sb="0" eb="2">
      <t>スイエイ</t>
    </rPh>
    <phoneticPr fontId="1"/>
  </si>
  <si>
    <t>水泳－ 6</t>
    <rPh sb="0" eb="2">
      <t>スイエイ</t>
    </rPh>
    <phoneticPr fontId="1"/>
  </si>
  <si>
    <t>水泳－ 7</t>
    <rPh sb="0" eb="2">
      <t>スイエイ</t>
    </rPh>
    <phoneticPr fontId="1"/>
  </si>
  <si>
    <t>水泳－ 8</t>
    <rPh sb="0" eb="2">
      <t>スイエイ</t>
    </rPh>
    <phoneticPr fontId="1"/>
  </si>
  <si>
    <t>水泳－ 9</t>
    <rPh sb="0" eb="2">
      <t>スイエイ</t>
    </rPh>
    <phoneticPr fontId="1"/>
  </si>
  <si>
    <t>ｱｰﾁｪﾘｰ－ 2</t>
  </si>
  <si>
    <t>ｱｰﾁｪﾘｰ－ 3</t>
  </si>
  <si>
    <t>ｱｰﾁｪﾘｰ－ 4</t>
  </si>
  <si>
    <t>ｱｰﾁｪﾘｰ－ 5</t>
  </si>
  <si>
    <t>ｱｰﾁｪﾘｰ－ 6</t>
  </si>
  <si>
    <t>ｱｰﾁｪﾘｰ－ 7</t>
  </si>
  <si>
    <t>ｱｰﾁｪﾘｰ－ 1</t>
  </si>
  <si>
    <t>ﾌﾗｲﾝｸﾞﾃﾞｨｽｸ－ 1</t>
  </si>
  <si>
    <t>ﾌﾗｲﾝｸﾞﾃﾞｨｽｸ－ 2</t>
  </si>
  <si>
    <t>○○市</t>
    <rPh sb="2" eb="3">
      <t>シ</t>
    </rPh>
    <phoneticPr fontId="1"/>
  </si>
  <si>
    <t>精神</t>
    <rPh sb="0" eb="2">
      <t>セイシン</t>
    </rPh>
    <phoneticPr fontId="1"/>
  </si>
  <si>
    <t>内部</t>
    <rPh sb="0" eb="2">
      <t>ナイブ</t>
    </rPh>
    <phoneticPr fontId="1"/>
  </si>
  <si>
    <t>伴</t>
    <rPh sb="0" eb="1">
      <t>バン</t>
    </rPh>
    <phoneticPr fontId="1"/>
  </si>
  <si>
    <t>音</t>
    <rPh sb="0" eb="1">
      <t>オン</t>
    </rPh>
    <phoneticPr fontId="1"/>
  </si>
  <si>
    <t>介</t>
    <rPh sb="0" eb="1">
      <t>カイ</t>
    </rPh>
    <phoneticPr fontId="1"/>
  </si>
  <si>
    <t>車</t>
    <rPh sb="0" eb="1">
      <t>クルマ</t>
    </rPh>
    <phoneticPr fontId="1"/>
  </si>
  <si>
    <t>他</t>
    <rPh sb="0" eb="1">
      <t>ホカ</t>
    </rPh>
    <phoneticPr fontId="1"/>
  </si>
  <si>
    <t>陸上－29</t>
    <rPh sb="0" eb="2">
      <t>リクジョウ</t>
    </rPh>
    <phoneticPr fontId="1"/>
  </si>
  <si>
    <t>25m自由形</t>
    <rPh sb="3" eb="6">
      <t>ジユウガタ</t>
    </rPh>
    <phoneticPr fontId="1"/>
  </si>
  <si>
    <t>50m自由形</t>
    <rPh sb="3" eb="6">
      <t>ジユウガタ</t>
    </rPh>
    <phoneticPr fontId="1"/>
  </si>
  <si>
    <t>100m自由形</t>
    <rPh sb="4" eb="7">
      <t>ジユウガタ</t>
    </rPh>
    <phoneticPr fontId="1"/>
  </si>
  <si>
    <t>25m背泳ぎ</t>
    <rPh sb="3" eb="5">
      <t>セオヨ</t>
    </rPh>
    <phoneticPr fontId="1"/>
  </si>
  <si>
    <t>50m背泳ぎ</t>
    <rPh sb="3" eb="5">
      <t>セオヨ</t>
    </rPh>
    <phoneticPr fontId="1"/>
  </si>
  <si>
    <t>100m背泳ぎ</t>
    <rPh sb="4" eb="6">
      <t>セオヨ</t>
    </rPh>
    <phoneticPr fontId="1"/>
  </si>
  <si>
    <t>25m平泳ぎ</t>
    <rPh sb="3" eb="5">
      <t>ヒラオヨ</t>
    </rPh>
    <phoneticPr fontId="1"/>
  </si>
  <si>
    <t>50m平泳ぎ</t>
    <rPh sb="3" eb="5">
      <t>ヒラオヨ</t>
    </rPh>
    <phoneticPr fontId="1"/>
  </si>
  <si>
    <t>100m平泳ぎ</t>
    <rPh sb="4" eb="6">
      <t>ヒラオヨ</t>
    </rPh>
    <phoneticPr fontId="1"/>
  </si>
  <si>
    <t>特記事項</t>
    <rPh sb="0" eb="2">
      <t>トッキ</t>
    </rPh>
    <rPh sb="2" eb="4">
      <t>ジコウ</t>
    </rPh>
    <phoneticPr fontId="1"/>
  </si>
  <si>
    <t>補装具</t>
    <rPh sb="0" eb="1">
      <t>ホ</t>
    </rPh>
    <rPh sb="1" eb="3">
      <t>ソウグ</t>
    </rPh>
    <phoneticPr fontId="1"/>
  </si>
  <si>
    <t>重複</t>
    <rPh sb="0" eb="2">
      <t>チョウフク</t>
    </rPh>
    <phoneticPr fontId="1"/>
  </si>
  <si>
    <t>杖</t>
    <rPh sb="0" eb="1">
      <t>ツエ</t>
    </rPh>
    <phoneticPr fontId="1"/>
  </si>
  <si>
    <t>松1</t>
    <rPh sb="0" eb="1">
      <t>マツ</t>
    </rPh>
    <phoneticPr fontId="1"/>
  </si>
  <si>
    <t>松2</t>
    <rPh sb="0" eb="1">
      <t>マツ</t>
    </rPh>
    <phoneticPr fontId="1"/>
  </si>
  <si>
    <t>ク1</t>
    <phoneticPr fontId="1"/>
  </si>
  <si>
    <t>ク2</t>
    <phoneticPr fontId="1"/>
  </si>
  <si>
    <t>両駆</t>
    <rPh sb="0" eb="1">
      <t>リョウ</t>
    </rPh>
    <rPh sb="1" eb="2">
      <t>ク</t>
    </rPh>
    <phoneticPr fontId="1"/>
  </si>
  <si>
    <t>片駆</t>
    <rPh sb="0" eb="1">
      <t>カタ</t>
    </rPh>
    <rPh sb="1" eb="2">
      <t>ク</t>
    </rPh>
    <phoneticPr fontId="1"/>
  </si>
  <si>
    <t>足駆前</t>
    <rPh sb="0" eb="1">
      <t>アシ</t>
    </rPh>
    <rPh sb="1" eb="2">
      <t>ク</t>
    </rPh>
    <rPh sb="2" eb="3">
      <t>マエ</t>
    </rPh>
    <phoneticPr fontId="1"/>
  </si>
  <si>
    <t>足駆後</t>
    <rPh sb="0" eb="1">
      <t>アシ</t>
    </rPh>
    <rPh sb="1" eb="2">
      <t>ク</t>
    </rPh>
    <rPh sb="2" eb="3">
      <t>アト</t>
    </rPh>
    <phoneticPr fontId="1"/>
  </si>
  <si>
    <t>松葉杖(1本)</t>
    <rPh sb="0" eb="2">
      <t>マツバ</t>
    </rPh>
    <rPh sb="2" eb="3">
      <t>ヅエ</t>
    </rPh>
    <rPh sb="5" eb="6">
      <t>ポン</t>
    </rPh>
    <phoneticPr fontId="1"/>
  </si>
  <si>
    <t>松葉杖(2本)</t>
    <rPh sb="0" eb="2">
      <t>マツバ</t>
    </rPh>
    <rPh sb="2" eb="3">
      <t>ヅエ</t>
    </rPh>
    <rPh sb="5" eb="6">
      <t>ポン</t>
    </rPh>
    <phoneticPr fontId="1"/>
  </si>
  <si>
    <t>クラッチ(1本)</t>
    <rPh sb="6" eb="7">
      <t>ポン</t>
    </rPh>
    <phoneticPr fontId="1"/>
  </si>
  <si>
    <t>クラッチ(2本)</t>
    <rPh sb="6" eb="7">
      <t>ホン</t>
    </rPh>
    <phoneticPr fontId="1"/>
  </si>
  <si>
    <t>その他補装具</t>
    <rPh sb="2" eb="3">
      <t>タ</t>
    </rPh>
    <rPh sb="3" eb="4">
      <t>ホ</t>
    </rPh>
    <rPh sb="4" eb="6">
      <t>ソウグ</t>
    </rPh>
    <phoneticPr fontId="1"/>
  </si>
  <si>
    <t>市町名</t>
    <rPh sb="0" eb="2">
      <t>シチョウ</t>
    </rPh>
    <rPh sb="2" eb="3">
      <t>メイ</t>
    </rPh>
    <phoneticPr fontId="1"/>
  </si>
  <si>
    <t>・ 登録チームは、選手団（市町単位）で、２チームまで登録可能です。</t>
    <rPh sb="2" eb="4">
      <t>トウロク</t>
    </rPh>
    <rPh sb="9" eb="11">
      <t>センシュ</t>
    </rPh>
    <rPh sb="11" eb="12">
      <t>ダン</t>
    </rPh>
    <rPh sb="13" eb="15">
      <t>シチョウ</t>
    </rPh>
    <rPh sb="15" eb="17">
      <t>タンイ</t>
    </rPh>
    <rPh sb="26" eb="28">
      <t>トウロク</t>
    </rPh>
    <rPh sb="28" eb="30">
      <t>カノウ</t>
    </rPh>
    <phoneticPr fontId="1"/>
  </si>
  <si>
    <t>所属名</t>
    <rPh sb="0" eb="3">
      <t>ショゾクメイ</t>
    </rPh>
    <phoneticPr fontId="1"/>
  </si>
  <si>
    <t>※　色付きのセルのみ入力してください。また、入力ミス・入力漏れ等にご注意ください。</t>
    <rPh sb="2" eb="4">
      <t>イロツ</t>
    </rPh>
    <rPh sb="10" eb="12">
      <t>ニュウリョク</t>
    </rPh>
    <rPh sb="22" eb="24">
      <t>ニュウリョク</t>
    </rPh>
    <rPh sb="27" eb="29">
      <t>ニュウリョク</t>
    </rPh>
    <rPh sb="29" eb="30">
      <t>モ</t>
    </rPh>
    <rPh sb="31" eb="32">
      <t>トウ</t>
    </rPh>
    <rPh sb="34" eb="36">
      <t>チュウイ</t>
    </rPh>
    <phoneticPr fontId="1"/>
  </si>
  <si>
    <t>水泳－ 10</t>
    <rPh sb="0" eb="2">
      <t>スイエイ</t>
    </rPh>
    <phoneticPr fontId="1"/>
  </si>
  <si>
    <t>水泳－ 11</t>
    <rPh sb="0" eb="2">
      <t>スイエイ</t>
    </rPh>
    <phoneticPr fontId="1"/>
  </si>
  <si>
    <t>水泳－ 12</t>
    <rPh sb="0" eb="2">
      <t>スイエイ</t>
    </rPh>
    <phoneticPr fontId="1"/>
  </si>
  <si>
    <t>水泳－ 13</t>
    <rPh sb="0" eb="2">
      <t>スイエイ</t>
    </rPh>
    <phoneticPr fontId="1"/>
  </si>
  <si>
    <t>水泳－ 14</t>
    <rPh sb="0" eb="2">
      <t>スイエイ</t>
    </rPh>
    <phoneticPr fontId="1"/>
  </si>
  <si>
    <t>水泳－ 15</t>
    <rPh sb="0" eb="2">
      <t>スイエイ</t>
    </rPh>
    <phoneticPr fontId="1"/>
  </si>
  <si>
    <t>水泳－ 16</t>
    <rPh sb="0" eb="2">
      <t>スイエイ</t>
    </rPh>
    <phoneticPr fontId="1"/>
  </si>
  <si>
    <t>水泳－ 17</t>
    <rPh sb="0" eb="2">
      <t>スイエイ</t>
    </rPh>
    <phoneticPr fontId="1"/>
  </si>
  <si>
    <t>水泳－ 18</t>
    <rPh sb="0" eb="2">
      <t>スイエイ</t>
    </rPh>
    <phoneticPr fontId="1"/>
  </si>
  <si>
    <t>水泳－ 19</t>
    <rPh sb="0" eb="2">
      <t>スイエイ</t>
    </rPh>
    <phoneticPr fontId="1"/>
  </si>
  <si>
    <t>水泳－ 20</t>
    <rPh sb="0" eb="2">
      <t>スイエイ</t>
    </rPh>
    <phoneticPr fontId="1"/>
  </si>
  <si>
    <t>水泳－ 21</t>
    <rPh sb="0" eb="2">
      <t>スイエイ</t>
    </rPh>
    <phoneticPr fontId="1"/>
  </si>
  <si>
    <t>水泳－ 22</t>
    <rPh sb="0" eb="2">
      <t>スイエイ</t>
    </rPh>
    <phoneticPr fontId="1"/>
  </si>
  <si>
    <t>水泳－ 23</t>
    <rPh sb="0" eb="2">
      <t>スイエイ</t>
    </rPh>
    <phoneticPr fontId="1"/>
  </si>
  <si>
    <t>水泳－ 24</t>
    <rPh sb="0" eb="2">
      <t>スイエイ</t>
    </rPh>
    <phoneticPr fontId="1"/>
  </si>
  <si>
    <t>水泳－ 25</t>
    <rPh sb="0" eb="2">
      <t>スイエイ</t>
    </rPh>
    <phoneticPr fontId="1"/>
  </si>
  <si>
    <t>水泳－ 26</t>
    <rPh sb="0" eb="2">
      <t>スイエイ</t>
    </rPh>
    <phoneticPr fontId="1"/>
  </si>
  <si>
    <t>水泳－ 27</t>
    <rPh sb="0" eb="2">
      <t>スイエイ</t>
    </rPh>
    <phoneticPr fontId="1"/>
  </si>
  <si>
    <t>水泳－ 28</t>
    <rPh sb="0" eb="2">
      <t>スイエイ</t>
    </rPh>
    <phoneticPr fontId="1"/>
  </si>
  <si>
    <t>水泳－ 29</t>
    <rPh sb="0" eb="2">
      <t>スイエイ</t>
    </rPh>
    <phoneticPr fontId="1"/>
  </si>
  <si>
    <t>ﾌﾗｲﾝｸﾞﾃﾞｨｽｸ－ 4</t>
  </si>
  <si>
    <t>ﾌﾗｲﾝｸﾞﾃﾞｨｽｸ－ 5</t>
  </si>
  <si>
    <t>市　　町　　名</t>
    <rPh sb="0" eb="1">
      <t>シ</t>
    </rPh>
    <rPh sb="3" eb="4">
      <t>マチ</t>
    </rPh>
    <rPh sb="6" eb="7">
      <t>メイ</t>
    </rPh>
    <phoneticPr fontId="1"/>
  </si>
  <si>
    <t>出　場　種　目</t>
    <rPh sb="0" eb="1">
      <t>デ</t>
    </rPh>
    <rPh sb="2" eb="3">
      <t>バ</t>
    </rPh>
    <rPh sb="4" eb="5">
      <t>タネ</t>
    </rPh>
    <rPh sb="6" eb="7">
      <t>メ</t>
    </rPh>
    <phoneticPr fontId="1"/>
  </si>
  <si>
    <t>電</t>
    <rPh sb="0" eb="1">
      <t>デン</t>
    </rPh>
    <phoneticPr fontId="1"/>
  </si>
  <si>
    <t>伴走者の有無
（障害区分24、25の方）</t>
    <rPh sb="0" eb="3">
      <t>バンソウシャ</t>
    </rPh>
    <rPh sb="4" eb="6">
      <t>ウム</t>
    </rPh>
    <rPh sb="8" eb="10">
      <t>ショウガイ</t>
    </rPh>
    <rPh sb="10" eb="12">
      <t>クブン</t>
    </rPh>
    <rPh sb="18" eb="19">
      <t>カタ</t>
    </rPh>
    <phoneticPr fontId="1"/>
  </si>
  <si>
    <t>　 なお、同一市町でチーム編成ができない場合には、複数の市町の混合チームでも参加可能とします。</t>
    <rPh sb="5" eb="7">
      <t>ドウイツ</t>
    </rPh>
    <rPh sb="7" eb="9">
      <t>シチョウ</t>
    </rPh>
    <rPh sb="13" eb="15">
      <t>ヘンセイ</t>
    </rPh>
    <rPh sb="20" eb="22">
      <t>バアイ</t>
    </rPh>
    <rPh sb="25" eb="27">
      <t>フクスウ</t>
    </rPh>
    <rPh sb="28" eb="30">
      <t>シチョウ</t>
    </rPh>
    <rPh sb="31" eb="33">
      <t>コンゴウ</t>
    </rPh>
    <rPh sb="38" eb="40">
      <t>サンカ</t>
    </rPh>
    <phoneticPr fontId="1"/>
  </si>
  <si>
    <t>声</t>
    <rPh sb="0" eb="1">
      <t>コエ</t>
    </rPh>
    <phoneticPr fontId="1"/>
  </si>
  <si>
    <t>手</t>
    <rPh sb="0" eb="1">
      <t>テ</t>
    </rPh>
    <phoneticPr fontId="1"/>
  </si>
  <si>
    <t>筆</t>
    <rPh sb="0" eb="1">
      <t>フデ</t>
    </rPh>
    <phoneticPr fontId="1"/>
  </si>
  <si>
    <t>聴覚、音声・言語等に障害のある選手で手話通訳を希望</t>
    <rPh sb="0" eb="2">
      <t>ﾁｮｳｶｸ</t>
    </rPh>
    <rPh sb="3" eb="5">
      <t>ｵﾝｾｲ</t>
    </rPh>
    <rPh sb="6" eb="8">
      <t>ｹﾞﾝｺﾞ</t>
    </rPh>
    <rPh sb="8" eb="9">
      <t>ﾄｳ</t>
    </rPh>
    <rPh sb="10" eb="12">
      <t>ｼｮｳｶﾞｲ</t>
    </rPh>
    <rPh sb="15" eb="17">
      <t>ｾﾝｼｭ</t>
    </rPh>
    <rPh sb="18" eb="20">
      <t>ｼｭﾜ</t>
    </rPh>
    <rPh sb="20" eb="22">
      <t>ﾂｳﾔｸ</t>
    </rPh>
    <rPh sb="23" eb="25">
      <t>ｷﾎﾞｳ</t>
    </rPh>
    <phoneticPr fontId="7" type="halfwidthKatakana" alignment="distributed"/>
  </si>
  <si>
    <t>聴覚、音声・言語等に障害のある選手で要約筆記を希望</t>
    <rPh sb="0" eb="2">
      <t>ﾁｮｳｶｸ</t>
    </rPh>
    <rPh sb="3" eb="5">
      <t>ｵﾝｾｲ</t>
    </rPh>
    <rPh sb="6" eb="8">
      <t>ｹﾞﾝｺﾞ</t>
    </rPh>
    <rPh sb="8" eb="9">
      <t>ﾄｳ</t>
    </rPh>
    <rPh sb="10" eb="12">
      <t>ｼｮｳｶﾞｲ</t>
    </rPh>
    <rPh sb="15" eb="17">
      <t>ｾﾝｼｭ</t>
    </rPh>
    <rPh sb="18" eb="20">
      <t>ﾖｳﾔｸ</t>
    </rPh>
    <rPh sb="20" eb="22">
      <t>ﾋｯｷ</t>
    </rPh>
    <rPh sb="23" eb="25">
      <t>ｷﾎﾞｳ</t>
    </rPh>
    <phoneticPr fontId="7" type="halfwidthKatakana" alignment="distributed"/>
  </si>
  <si>
    <t>特段の理由により競技場内に同伴する介助者の入場を希望</t>
    <rPh sb="0" eb="2">
      <t>ﾄｸﾀﾞﾝ</t>
    </rPh>
    <rPh sb="3" eb="5">
      <t>ﾘﾕｳ</t>
    </rPh>
    <rPh sb="8" eb="10">
      <t>ｷｮｳｷﾞ</t>
    </rPh>
    <rPh sb="10" eb="12">
      <t>ｼﾞｮｳﾅｲ</t>
    </rPh>
    <rPh sb="13" eb="15">
      <t>ﾄﾞｳﾊﾝ</t>
    </rPh>
    <rPh sb="17" eb="20">
      <t>ｶｲｼﾞｮｼｬ</t>
    </rPh>
    <rPh sb="21" eb="23">
      <t>ﾆｭｳｼﾞｮｳ</t>
    </rPh>
    <rPh sb="24" eb="26">
      <t>ｷﾎﾞｳ</t>
    </rPh>
    <phoneticPr fontId="7" type="halfwidthKatakana" alignment="distributed"/>
  </si>
  <si>
    <t>５０ｍ</t>
    <phoneticPr fontId="1"/>
  </si>
  <si>
    <t>同</t>
    <rPh sb="0" eb="1">
      <t>オナ</t>
    </rPh>
    <phoneticPr fontId="1"/>
  </si>
  <si>
    <t>特段の理由により競技場内に同伴する介助者の入場を希望</t>
    <rPh sb="0" eb="2">
      <t>トクダン</t>
    </rPh>
    <rPh sb="3" eb="5">
      <t>リユウ</t>
    </rPh>
    <rPh sb="8" eb="10">
      <t>キョウギ</t>
    </rPh>
    <rPh sb="10" eb="12">
      <t>ジョウナイ</t>
    </rPh>
    <rPh sb="13" eb="15">
      <t>ドウハン</t>
    </rPh>
    <rPh sb="17" eb="20">
      <t>カイジョシャ</t>
    </rPh>
    <rPh sb="21" eb="23">
      <t>ニュウジョウ</t>
    </rPh>
    <rPh sb="24" eb="26">
      <t>キボウ</t>
    </rPh>
    <phoneticPr fontId="1"/>
  </si>
  <si>
    <t>きらら連合会</t>
    <rPh sb="3" eb="6">
      <t>レンゴウカイ</t>
    </rPh>
    <phoneticPr fontId="1"/>
  </si>
  <si>
    <t>具</t>
    <rPh sb="0" eb="1">
      <t>グ</t>
    </rPh>
    <phoneticPr fontId="1"/>
  </si>
  <si>
    <t>介助者の入場が必要</t>
    <rPh sb="0" eb="2">
      <t>カイジョ</t>
    </rPh>
    <rPh sb="2" eb="3">
      <t>モノ</t>
    </rPh>
    <rPh sb="4" eb="6">
      <t>ニュウジョウ</t>
    </rPh>
    <rPh sb="7" eb="9">
      <t>ヒツヨウ</t>
    </rPh>
    <phoneticPr fontId="1"/>
  </si>
  <si>
    <t>音</t>
    <rPh sb="0" eb="1">
      <t>オト</t>
    </rPh>
    <phoneticPr fontId="1"/>
  </si>
  <si>
    <t>別紙１－１　(市町入力用）</t>
    <rPh sb="0" eb="1">
      <t>ベツ</t>
    </rPh>
    <rPh sb="1" eb="2">
      <t>カミ</t>
    </rPh>
    <rPh sb="7" eb="8">
      <t>シ</t>
    </rPh>
    <rPh sb="8" eb="9">
      <t>マチ</t>
    </rPh>
    <rPh sb="9" eb="11">
      <t>ニュウリョク</t>
    </rPh>
    <rPh sb="11" eb="12">
      <t>ヨウ</t>
    </rPh>
    <phoneticPr fontId="1"/>
  </si>
  <si>
    <t>別紙１－３　(市町入力用）</t>
    <rPh sb="0" eb="1">
      <t>ベツ</t>
    </rPh>
    <rPh sb="1" eb="2">
      <t>カミ</t>
    </rPh>
    <rPh sb="7" eb="8">
      <t>シ</t>
    </rPh>
    <rPh sb="8" eb="9">
      <t>マチ</t>
    </rPh>
    <rPh sb="9" eb="11">
      <t>ニュウリョク</t>
    </rPh>
    <rPh sb="11" eb="12">
      <t>ヨウ</t>
    </rPh>
    <phoneticPr fontId="1"/>
  </si>
  <si>
    <t>別紙１－２　(市町入力用）</t>
    <rPh sb="0" eb="1">
      <t>ベツ</t>
    </rPh>
    <rPh sb="1" eb="2">
      <t>カミ</t>
    </rPh>
    <rPh sb="7" eb="8">
      <t>シ</t>
    </rPh>
    <rPh sb="8" eb="9">
      <t>マチ</t>
    </rPh>
    <rPh sb="9" eb="11">
      <t>ニュウリョク</t>
    </rPh>
    <rPh sb="11" eb="12">
      <t>ヨウ</t>
    </rPh>
    <phoneticPr fontId="1"/>
  </si>
  <si>
    <t>棒</t>
    <rPh sb="0" eb="1">
      <t>ボウ</t>
    </rPh>
    <phoneticPr fontId="1"/>
  </si>
  <si>
    <t>水</t>
    <rPh sb="0" eb="1">
      <t>ミズ</t>
    </rPh>
    <phoneticPr fontId="1"/>
  </si>
  <si>
    <t>水中スタートを希望</t>
    <rPh sb="0" eb="2">
      <t>スイチュウ</t>
    </rPh>
    <rPh sb="7" eb="9">
      <t>キボウ</t>
    </rPh>
    <phoneticPr fontId="1"/>
  </si>
  <si>
    <t>左</t>
    <rPh sb="0" eb="1">
      <t>ヒダリ</t>
    </rPh>
    <phoneticPr fontId="1"/>
  </si>
  <si>
    <t>【共通】</t>
    <rPh sb="1" eb="3">
      <t>キョウツウ</t>
    </rPh>
    <phoneticPr fontId="1"/>
  </si>
  <si>
    <t>競技中に椅子を使用</t>
    <rPh sb="0" eb="3">
      <t>キョウギチュウ</t>
    </rPh>
    <rPh sb="4" eb="6">
      <t>イス</t>
    </rPh>
    <rPh sb="7" eb="9">
      <t>シヨウ</t>
    </rPh>
    <phoneticPr fontId="1"/>
  </si>
  <si>
    <t>椅</t>
    <rPh sb="0" eb="1">
      <t>イ</t>
    </rPh>
    <phoneticPr fontId="1"/>
  </si>
  <si>
    <t>山口　ちょるる</t>
    <rPh sb="0" eb="2">
      <t>ﾔﾏｸﾞﾁ</t>
    </rPh>
    <phoneticPr fontId="7" type="halfwidthKatakana" alignment="distributed"/>
  </si>
  <si>
    <t>15秒23</t>
    <rPh sb="2" eb="3">
      <t>ﾋﾞｮｳ</t>
    </rPh>
    <phoneticPr fontId="7" type="halfwidthKatakana" alignment="distributed"/>
  </si>
  <si>
    <t>4m30cm</t>
    <phoneticPr fontId="7" type="halfwidthKatakana" alignment="distributed"/>
  </si>
  <si>
    <t>・ 混合（男女を問わない）でチーム編成してください。</t>
    <rPh sb="17" eb="19">
      <t>ヘンセイ</t>
    </rPh>
    <phoneticPr fontId="1"/>
  </si>
  <si>
    <r>
      <t>　 なお、</t>
    </r>
    <r>
      <rPr>
        <u/>
        <sz val="11"/>
        <rFont val="ＭＳ Ｐゴシック"/>
        <family val="3"/>
        <charset val="128"/>
      </rPr>
      <t>付添等職員の参加は、原則として認めません</t>
    </r>
    <r>
      <rPr>
        <sz val="11"/>
        <rFont val="ＭＳ Ｐゴシック"/>
        <family val="3"/>
        <charset val="128"/>
      </rPr>
      <t>。</t>
    </r>
    <rPh sb="15" eb="17">
      <t>ゲンソク</t>
    </rPh>
    <rPh sb="20" eb="21">
      <t>ミト</t>
    </rPh>
    <phoneticPr fontId="1"/>
  </si>
  <si>
    <t>障害区分｢24」又は「25」の選手で、伴走者が必要(50m走を除く)</t>
    <rPh sb="0" eb="2">
      <t>ショウガイ</t>
    </rPh>
    <rPh sb="2" eb="4">
      <t>クブン</t>
    </rPh>
    <rPh sb="8" eb="9">
      <t>マタ</t>
    </rPh>
    <rPh sb="15" eb="17">
      <t>センシュ</t>
    </rPh>
    <rPh sb="19" eb="22">
      <t>バンソウシャ</t>
    </rPh>
    <rPh sb="23" eb="25">
      <t>ヒツヨウ</t>
    </rPh>
    <rPh sb="29" eb="30">
      <t>ソウ</t>
    </rPh>
    <rPh sb="31" eb="32">
      <t>ノゾ</t>
    </rPh>
    <phoneticPr fontId="1"/>
  </si>
  <si>
    <t>障害区分｢24」又は「25」の選手で、競技役員等による声の援助を希望</t>
    <rPh sb="0" eb="2">
      <t>ショウガイ</t>
    </rPh>
    <rPh sb="2" eb="4">
      <t>クブン</t>
    </rPh>
    <rPh sb="8" eb="9">
      <t>マタ</t>
    </rPh>
    <rPh sb="15" eb="17">
      <t>センシュ</t>
    </rPh>
    <rPh sb="19" eb="21">
      <t>キョウギ</t>
    </rPh>
    <rPh sb="21" eb="23">
      <t>ヤクイン</t>
    </rPh>
    <rPh sb="23" eb="24">
      <t>トウ</t>
    </rPh>
    <rPh sb="27" eb="28">
      <t>コエ</t>
    </rPh>
    <rPh sb="29" eb="31">
      <t>エンジョ</t>
    </rPh>
    <rPh sb="32" eb="34">
      <t>キボウ</t>
    </rPh>
    <phoneticPr fontId="1"/>
  </si>
  <si>
    <t>障害区分｢24」又は「25」の選手で、競技役員等による音源の援助を希望</t>
    <rPh sb="0" eb="2">
      <t>ショウガイ</t>
    </rPh>
    <rPh sb="2" eb="4">
      <t>クブン</t>
    </rPh>
    <rPh sb="8" eb="9">
      <t>マタ</t>
    </rPh>
    <rPh sb="15" eb="17">
      <t>センシュ</t>
    </rPh>
    <rPh sb="19" eb="21">
      <t>キョウギ</t>
    </rPh>
    <rPh sb="21" eb="23">
      <t>ヤクイン</t>
    </rPh>
    <rPh sb="23" eb="24">
      <t>トウ</t>
    </rPh>
    <rPh sb="27" eb="29">
      <t>オンゲン</t>
    </rPh>
    <rPh sb="30" eb="32">
      <t>エンジョ</t>
    </rPh>
    <rPh sb="33" eb="35">
      <t>キボウ</t>
    </rPh>
    <phoneticPr fontId="1"/>
  </si>
  <si>
    <t>台</t>
    <rPh sb="0" eb="1">
      <t>ダイ</t>
    </rPh>
    <phoneticPr fontId="1"/>
  </si>
  <si>
    <t>投てき台</t>
    <rPh sb="0" eb="1">
      <t>トウ</t>
    </rPh>
    <rPh sb="3" eb="4">
      <t>ダイ</t>
    </rPh>
    <phoneticPr fontId="1"/>
  </si>
  <si>
    <t>生年月日</t>
    <rPh sb="0" eb="2">
      <t>ｾｲﾈﾝ</t>
    </rPh>
    <rPh sb="2" eb="4">
      <t>ｶﾞｯﾋﾟ</t>
    </rPh>
    <phoneticPr fontId="7" type="halfwidthKatakana" alignment="distributed"/>
  </si>
  <si>
    <t>年齢計算</t>
    <rPh sb="0" eb="2">
      <t>ﾈﾝﾚｲ</t>
    </rPh>
    <rPh sb="2" eb="4">
      <t>ｹｲｻﾝ</t>
    </rPh>
    <phoneticPr fontId="7" type="halfwidthKatakana" alignment="distributed"/>
  </si>
  <si>
    <t>現在</t>
    <rPh sb="0" eb="2">
      <t>ｹﾞﾝｻﾞｲ</t>
    </rPh>
    <phoneticPr fontId="7" type="halfwidthKatakana" alignment="distributed"/>
  </si>
  <si>
    <t>肢体</t>
  </si>
  <si>
    <t>聴覚</t>
    <rPh sb="0" eb="2">
      <t>ﾁｮｳｶｸ</t>
    </rPh>
    <phoneticPr fontId="7" type="halfwidthKatakana" alignment="distributed"/>
  </si>
  <si>
    <t>山口　きらりん</t>
    <rPh sb="0" eb="2">
      <t>ヤマグチ</t>
    </rPh>
    <phoneticPr fontId="1"/>
  </si>
  <si>
    <t>【陸上競技】</t>
    <rPh sb="1" eb="3">
      <t>リクジョウ</t>
    </rPh>
    <rPh sb="3" eb="5">
      <t>キョウギ</t>
    </rPh>
    <phoneticPr fontId="1"/>
  </si>
  <si>
    <t>50m</t>
  </si>
  <si>
    <t>100m</t>
  </si>
  <si>
    <t>200m</t>
  </si>
  <si>
    <t>400m</t>
  </si>
  <si>
    <t>800m</t>
  </si>
  <si>
    <t>1500m</t>
  </si>
  <si>
    <t>ｽﾗﾛｰﾑ</t>
  </si>
  <si>
    <t>ｼﾞｬﾍﾞﾘｯｸｽﾛｰ</t>
  </si>
  <si>
    <t>50mチャレンジ</t>
    <phoneticPr fontId="1"/>
  </si>
  <si>
    <t>障害区分</t>
    <rPh sb="0" eb="4">
      <t>ショウガイクブン</t>
    </rPh>
    <phoneticPr fontId="1"/>
  </si>
  <si>
    <t>陸上－ 5</t>
  </si>
  <si>
    <t>【水泳】</t>
    <rPh sb="1" eb="3">
      <t>スイエイ</t>
    </rPh>
    <phoneticPr fontId="1"/>
  </si>
  <si>
    <t>25mﾁｬﾚﾝｼﾞ</t>
  </si>
  <si>
    <t>25mﾊﾞﾀﾌﾗｲ</t>
  </si>
  <si>
    <t>50mﾊﾞﾀﾌﾗｲ</t>
  </si>
  <si>
    <t>100mﾊﾞﾀﾌﾗｲ</t>
  </si>
  <si>
    <t>ス</t>
  </si>
  <si>
    <t>【アーチェリー】</t>
    <phoneticPr fontId="1"/>
  </si>
  <si>
    <t>ｱｰﾁｪﾘｰ－ 8</t>
  </si>
  <si>
    <t>ｱｰﾁｪﾘｰ－ 9</t>
  </si>
  <si>
    <t>特になし</t>
    <rPh sb="0" eb="1">
      <t>トク</t>
    </rPh>
    <phoneticPr fontId="1"/>
  </si>
  <si>
    <t>障害区分１以外で、特段の理由により競技場内に同伴する介助者の入場を希望</t>
    <phoneticPr fontId="1"/>
  </si>
  <si>
    <t>【フライングディスク】</t>
    <phoneticPr fontId="1"/>
  </si>
  <si>
    <t>ｱｷｭﾗｼｰ･ﾃﾞｨｽﾘｰﾄ･ﾌｧｲﾌﾞ</t>
  </si>
  <si>
    <t>ｱｷｭﾗｼｰ･ﾃﾞｨｽﾘｰﾄ･ｾﾌﾞﾝ</t>
  </si>
  <si>
    <t>ﾃﾞｨｽﾀﾝｽ・ﾚﾃﾞｨｰｽ・ｼﾃｨﾝｸﾞ</t>
    <phoneticPr fontId="1"/>
  </si>
  <si>
    <t>ﾃﾞｨｽﾀﾝｽ・ﾒﾝｽﾞ・ｼﾃｨﾝｸﾞ</t>
    <phoneticPr fontId="1"/>
  </si>
  <si>
    <t>ﾃﾞｨｽﾀﾝｽ・ﾚﾃﾞｨｰｽ・ｽﾀﾝﾃﾞｨﾝｸﾞ</t>
    <phoneticPr fontId="1"/>
  </si>
  <si>
    <t>ﾃﾞｨｽﾀﾝｽ・ﾒﾝｽﾞ・ｽﾀﾝﾃﾞｨﾝｸﾞ</t>
    <phoneticPr fontId="1"/>
  </si>
  <si>
    <t>ﾌﾗｲﾝｸﾞﾃﾞｨｽｸ－ 3</t>
  </si>
  <si>
    <t>視覚障害を有しているため音源を必要とする</t>
    <rPh sb="0" eb="2">
      <t>シカク</t>
    </rPh>
    <rPh sb="2" eb="4">
      <t>ショウガイ</t>
    </rPh>
    <rPh sb="5" eb="6">
      <t>ユウ</t>
    </rPh>
    <rPh sb="12" eb="14">
      <t>オンゲン</t>
    </rPh>
    <rPh sb="15" eb="17">
      <t>ヒツヨウ</t>
    </rPh>
    <phoneticPr fontId="1"/>
  </si>
  <si>
    <t>競技中に歩行補助杖を使用</t>
    <rPh sb="0" eb="3">
      <t>キョウギチュウ</t>
    </rPh>
    <rPh sb="4" eb="6">
      <t>ホコウ</t>
    </rPh>
    <rPh sb="6" eb="8">
      <t>ホジョ</t>
    </rPh>
    <rPh sb="8" eb="9">
      <t>ツエ</t>
    </rPh>
    <rPh sb="10" eb="12">
      <t>シヨウ</t>
    </rPh>
    <phoneticPr fontId="1"/>
  </si>
  <si>
    <t>競技中、投げる時に椅子を使用</t>
    <rPh sb="0" eb="3">
      <t>キョウギチュウ</t>
    </rPh>
    <rPh sb="4" eb="5">
      <t>ナ</t>
    </rPh>
    <rPh sb="7" eb="8">
      <t>トキ</t>
    </rPh>
    <rPh sb="9" eb="11">
      <t>イス</t>
    </rPh>
    <rPh sb="12" eb="14">
      <t>シヨウ</t>
    </rPh>
    <phoneticPr fontId="1"/>
  </si>
  <si>
    <t>【卓球（サウンドテーブルテニスを含む）】</t>
    <rPh sb="1" eb="3">
      <t>タッキュウ</t>
    </rPh>
    <rPh sb="16" eb="17">
      <t>フク</t>
    </rPh>
    <phoneticPr fontId="1"/>
  </si>
  <si>
    <t>一般卓球</t>
    <rPh sb="0" eb="2">
      <t>イッパン</t>
    </rPh>
    <rPh sb="2" eb="4">
      <t>タッキュウ</t>
    </rPh>
    <phoneticPr fontId="1"/>
  </si>
  <si>
    <t>サウンドテーブルテニス</t>
    <phoneticPr fontId="1"/>
  </si>
  <si>
    <t>【ボウリング】</t>
    <phoneticPr fontId="1"/>
  </si>
  <si>
    <t>義肢・装具等</t>
    <rPh sb="0" eb="2">
      <t>ギシ</t>
    </rPh>
    <rPh sb="3" eb="5">
      <t>ソウグ</t>
    </rPh>
    <rPh sb="5" eb="6">
      <t>ナド</t>
    </rPh>
    <phoneticPr fontId="1"/>
  </si>
  <si>
    <t>ﾋﾞｰﾝﾊﾞｯｸﾞ投</t>
  </si>
  <si>
    <t>男</t>
  </si>
  <si>
    <t>手</t>
  </si>
  <si>
    <t/>
  </si>
  <si>
    <t>杖</t>
    <rPh sb="0" eb="1">
      <t>ﾂｴ</t>
    </rPh>
    <phoneticPr fontId="7" type="halfwidthKatakana" alignment="distributed"/>
  </si>
  <si>
    <t>外</t>
    <rPh sb="0" eb="1">
      <t>ソト</t>
    </rPh>
    <phoneticPr fontId="1"/>
  </si>
  <si>
    <t>砲丸投</t>
    <rPh sb="0" eb="3">
      <t>ホウガンナ</t>
    </rPh>
    <phoneticPr fontId="1"/>
  </si>
  <si>
    <t>25m自由形</t>
  </si>
  <si>
    <t>25m背泳ぎ</t>
  </si>
  <si>
    <t>30秒23</t>
    <rPh sb="2" eb="3">
      <t>ﾋﾞｮｳ</t>
    </rPh>
    <phoneticPr fontId="7" type="halfwidthKatakana" alignment="distributed"/>
  </si>
  <si>
    <t>40秒35</t>
    <rPh sb="2" eb="3">
      <t>ﾋﾞｮｳ</t>
    </rPh>
    <phoneticPr fontId="7" type="halfwidthKatakana" alignment="distributed"/>
  </si>
  <si>
    <t>具</t>
  </si>
  <si>
    <t>椅</t>
  </si>
  <si>
    <t>水</t>
  </si>
  <si>
    <t>車</t>
  </si>
  <si>
    <t>ﾃﾞｨｽﾀﾝｽ・ﾒﾝｽﾞ・ｼﾃｨﾝｸﾞ</t>
  </si>
  <si>
    <t>山口　ちょるる</t>
    <rPh sb="0" eb="2">
      <t>ヤマグチ</t>
    </rPh>
    <phoneticPr fontId="1" alignment="distributed"/>
  </si>
  <si>
    <t>１部</t>
  </si>
  <si>
    <t>１部</t>
    <rPh sb="1" eb="2">
      <t>ブ</t>
    </rPh>
    <phoneticPr fontId="1"/>
  </si>
  <si>
    <t>卓球－ 1</t>
  </si>
  <si>
    <t>一般卓球</t>
  </si>
  <si>
    <t>知的</t>
  </si>
  <si>
    <t>杖</t>
  </si>
  <si>
    <t>介</t>
  </si>
  <si>
    <t>8投</t>
    <rPh sb="1" eb="2">
      <t>ナ</t>
    </rPh>
    <phoneticPr fontId="1"/>
  </si>
  <si>
    <t>20m</t>
    <phoneticPr fontId="1"/>
  </si>
  <si>
    <t>550点</t>
    <rPh sb="3" eb="4">
      <t>テン</t>
    </rPh>
    <phoneticPr fontId="1"/>
  </si>
  <si>
    <t>120点</t>
    <rPh sb="3" eb="4">
      <t>テン</t>
    </rPh>
    <phoneticPr fontId="1" alignment="distributed"/>
  </si>
  <si>
    <t>青年</t>
    <rPh sb="0" eb="2">
      <t>セイネン</t>
    </rPh>
    <phoneticPr fontId="1" alignment="distributed"/>
  </si>
  <si>
    <t>陸上（4×100ｍリレー）</t>
    <phoneticPr fontId="1"/>
  </si>
  <si>
    <t>水泳（4×25ｍリレー）</t>
    <phoneticPr fontId="1"/>
  </si>
  <si>
    <t>競技中に車いすを使用</t>
    <rPh sb="0" eb="3">
      <t>キョウギチュウ</t>
    </rPh>
    <rPh sb="8" eb="10">
      <t>シヨウ</t>
    </rPh>
    <phoneticPr fontId="1"/>
  </si>
  <si>
    <t>車いす－両手駆動</t>
    <rPh sb="4" eb="6">
      <t>リョウテ</t>
    </rPh>
    <rPh sb="6" eb="8">
      <t>クドウ</t>
    </rPh>
    <phoneticPr fontId="1"/>
  </si>
  <si>
    <t>車いす－片手駆動</t>
    <rPh sb="4" eb="6">
      <t>カタテ</t>
    </rPh>
    <rPh sb="6" eb="8">
      <t>クドウ</t>
    </rPh>
    <phoneticPr fontId="1"/>
  </si>
  <si>
    <t>車いす－足駆動(前向き)</t>
    <rPh sb="4" eb="5">
      <t>アシ</t>
    </rPh>
    <rPh sb="5" eb="7">
      <t>クドウ</t>
    </rPh>
    <rPh sb="8" eb="10">
      <t>マエム</t>
    </rPh>
    <phoneticPr fontId="1"/>
  </si>
  <si>
    <t>車いす－足駆動(後向き)</t>
    <rPh sb="4" eb="5">
      <t>アシ</t>
    </rPh>
    <rPh sb="5" eb="7">
      <t>クドウ</t>
    </rPh>
    <rPh sb="8" eb="9">
      <t>アト</t>
    </rPh>
    <rPh sb="9" eb="10">
      <t>ム</t>
    </rPh>
    <phoneticPr fontId="1"/>
  </si>
  <si>
    <t>電動車いす</t>
    <rPh sb="0" eb="2">
      <t>デンドウ</t>
    </rPh>
    <phoneticPr fontId="1"/>
  </si>
  <si>
    <t>浮</t>
    <rPh sb="0" eb="1">
      <t>ウ</t>
    </rPh>
    <phoneticPr fontId="1"/>
  </si>
  <si>
    <t>浮具を使用（区分22の方）</t>
    <rPh sb="0" eb="1">
      <t>ウキ</t>
    </rPh>
    <rPh sb="1" eb="2">
      <t>グ</t>
    </rPh>
    <rPh sb="3" eb="5">
      <t>シヨウ</t>
    </rPh>
    <rPh sb="6" eb="8">
      <t>クブン</t>
    </rPh>
    <rPh sb="11" eb="12">
      <t>カタ</t>
    </rPh>
    <phoneticPr fontId="1"/>
  </si>
  <si>
    <t>手に補装具（リリースエイド等の発射装置）を使用する</t>
    <rPh sb="0" eb="1">
      <t>テ</t>
    </rPh>
    <rPh sb="2" eb="5">
      <t>ホソウグ</t>
    </rPh>
    <rPh sb="13" eb="14">
      <t>トウ</t>
    </rPh>
    <rPh sb="15" eb="17">
      <t>ハッシャ</t>
    </rPh>
    <rPh sb="17" eb="19">
      <t>ソウチ</t>
    </rPh>
    <rPh sb="21" eb="23">
      <t>シヨウ</t>
    </rPh>
    <phoneticPr fontId="1"/>
  </si>
  <si>
    <t>ﾘｶｰﾌﾞ50m･30mﾗｳﾝﾄﾞ</t>
    <phoneticPr fontId="1"/>
  </si>
  <si>
    <t>ﾘｶｰﾌﾞ30mﾀﾞﾌﾞﾙﾗｳﾝﾄﾞ</t>
    <phoneticPr fontId="1"/>
  </si>
  <si>
    <t>ｺﾝﾊﾟｳﾝﾄﾞ50m･30mﾗｳﾝﾄﾞ</t>
    <phoneticPr fontId="1"/>
  </si>
  <si>
    <t>ｺﾝﾊﾟｳﾝﾄﾞ30mﾀﾞﾌﾞﾙﾗｳﾝﾄﾞ</t>
    <phoneticPr fontId="1"/>
  </si>
  <si>
    <t>左腕で投げる</t>
    <rPh sb="0" eb="2">
      <t>サワン</t>
    </rPh>
    <rPh sb="3" eb="4">
      <t>ナ</t>
    </rPh>
    <phoneticPr fontId="1"/>
  </si>
  <si>
    <t>ﾌﾗｲﾝｸﾞﾃﾞｨｽｸ－ 6</t>
    <phoneticPr fontId="1"/>
  </si>
  <si>
    <t>ﾌﾗｲﾝｸﾞﾃﾞｨｽｸ－ 7</t>
    <phoneticPr fontId="1"/>
  </si>
  <si>
    <t>※　色付きのセルのみ入力してください。</t>
    <rPh sb="2" eb="4">
      <t>イロツ</t>
    </rPh>
    <rPh sb="10" eb="12">
      <t>ニュウリョク</t>
    </rPh>
    <phoneticPr fontId="1"/>
  </si>
  <si>
    <t>※　参加申込書に記載されたリレー希望の有無を確認のうえ、登録選手を調整してください。</t>
    <rPh sb="2" eb="4">
      <t>サンカ</t>
    </rPh>
    <rPh sb="4" eb="7">
      <t>モウシコミショ</t>
    </rPh>
    <rPh sb="8" eb="10">
      <t>キサイ</t>
    </rPh>
    <rPh sb="16" eb="18">
      <t>キボウ</t>
    </rPh>
    <rPh sb="19" eb="21">
      <t>ウム</t>
    </rPh>
    <rPh sb="22" eb="24">
      <t>カクニン</t>
    </rPh>
    <rPh sb="28" eb="30">
      <t>トウロク</t>
    </rPh>
    <rPh sb="30" eb="32">
      <t>センシュ</t>
    </rPh>
    <rPh sb="33" eb="35">
      <t>チョウセイ</t>
    </rPh>
    <phoneticPr fontId="1"/>
  </si>
  <si>
    <t>卓球－19</t>
    <rPh sb="0" eb="2">
      <t>タッキュウ</t>
    </rPh>
    <phoneticPr fontId="1"/>
  </si>
  <si>
    <t>SB</t>
    <phoneticPr fontId="1"/>
  </si>
  <si>
    <t>立位</t>
    <rPh sb="0" eb="2">
      <t>リツイ</t>
    </rPh>
    <phoneticPr fontId="1"/>
  </si>
  <si>
    <t>座位</t>
    <rPh sb="0" eb="2">
      <t>ザイ</t>
    </rPh>
    <phoneticPr fontId="1"/>
  </si>
  <si>
    <t>【ボッチャ】</t>
    <phoneticPr fontId="1"/>
  </si>
  <si>
    <t>ﾎﾞｯﾁｬ－ 2</t>
  </si>
  <si>
    <t>ﾎﾞｯﾁｬ－ 3</t>
  </si>
  <si>
    <t>ﾎﾞｯﾁｬ－ 4</t>
  </si>
  <si>
    <t>ﾎﾞｯﾁｬ－ 5</t>
  </si>
  <si>
    <t>ﾎﾞｯﾁｬ－ 6</t>
  </si>
  <si>
    <t>ﾎﾞｯﾁｬ－ 7</t>
  </si>
  <si>
    <t>ﾎﾞｯﾁｬ－ 8</t>
  </si>
  <si>
    <t>ﾎﾞｯﾁｬ－ 9</t>
  </si>
  <si>
    <t>ﾎﾞｯﾁｬ－ 10</t>
  </si>
  <si>
    <t>ﾎﾞｯﾁｬ－ 1</t>
    <phoneticPr fontId="1"/>
  </si>
  <si>
    <t>ﾎﾞｯﾁｬ－ 1</t>
    <phoneticPr fontId="1"/>
  </si>
  <si>
    <t>ラ</t>
    <phoneticPr fontId="1"/>
  </si>
  <si>
    <t>別紙１－５　(市町入力用）</t>
    <rPh sb="0" eb="1">
      <t>ベツ</t>
    </rPh>
    <rPh sb="1" eb="2">
      <t>カミ</t>
    </rPh>
    <rPh sb="7" eb="8">
      <t>シ</t>
    </rPh>
    <rPh sb="8" eb="9">
      <t>マチ</t>
    </rPh>
    <rPh sb="9" eb="11">
      <t>ニュウリョク</t>
    </rPh>
    <rPh sb="11" eb="12">
      <t>ヨウ</t>
    </rPh>
    <phoneticPr fontId="1"/>
  </si>
  <si>
    <t>別紙３　(市町入力用)</t>
    <rPh sb="0" eb="2">
      <t>ベッシ</t>
    </rPh>
    <rPh sb="7" eb="9">
      <t>ニュウリョク</t>
    </rPh>
    <phoneticPr fontId="1"/>
  </si>
  <si>
    <t>別紙１－４　(市町入力用）</t>
    <rPh sb="0" eb="1">
      <t>ベツ</t>
    </rPh>
    <rPh sb="1" eb="2">
      <t>カミ</t>
    </rPh>
    <rPh sb="7" eb="8">
      <t>シ</t>
    </rPh>
    <rPh sb="8" eb="9">
      <t>マチ</t>
    </rPh>
    <rPh sb="9" eb="11">
      <t>ニュウリョク</t>
    </rPh>
    <rPh sb="11" eb="12">
      <t>ヨウ</t>
    </rPh>
    <phoneticPr fontId="1"/>
  </si>
  <si>
    <t>別紙２－１　(市町入力用）</t>
    <rPh sb="0" eb="1">
      <t>ベツ</t>
    </rPh>
    <rPh sb="1" eb="2">
      <t>カミ</t>
    </rPh>
    <rPh sb="7" eb="8">
      <t>シ</t>
    </rPh>
    <rPh sb="8" eb="9">
      <t>マチ</t>
    </rPh>
    <rPh sb="9" eb="11">
      <t>ニュウリョク</t>
    </rPh>
    <rPh sb="11" eb="12">
      <t>ヨウ</t>
    </rPh>
    <phoneticPr fontId="1"/>
  </si>
  <si>
    <t>別紙２－２　(市町入力用）</t>
    <rPh sb="0" eb="1">
      <t>ベツ</t>
    </rPh>
    <rPh sb="1" eb="2">
      <t>カミ</t>
    </rPh>
    <rPh sb="7" eb="8">
      <t>シ</t>
    </rPh>
    <rPh sb="8" eb="9">
      <t>マチ</t>
    </rPh>
    <rPh sb="9" eb="11">
      <t>ニュウリョク</t>
    </rPh>
    <rPh sb="11" eb="12">
      <t>ヨウ</t>
    </rPh>
    <phoneticPr fontId="1"/>
  </si>
  <si>
    <t>別紙２－３　(市町入力用）</t>
    <rPh sb="0" eb="1">
      <t>ベツ</t>
    </rPh>
    <rPh sb="1" eb="2">
      <t>カミ</t>
    </rPh>
    <rPh sb="7" eb="8">
      <t>シ</t>
    </rPh>
    <rPh sb="8" eb="9">
      <t>マチ</t>
    </rPh>
    <rPh sb="9" eb="11">
      <t>ニュウリョク</t>
    </rPh>
    <rPh sb="11" eb="12">
      <t>ヨウ</t>
    </rPh>
    <phoneticPr fontId="1"/>
  </si>
  <si>
    <t>別紙２－４　(市町入力用)</t>
    <rPh sb="0" eb="1">
      <t>ベツ</t>
    </rPh>
    <rPh sb="1" eb="2">
      <t>カミ</t>
    </rPh>
    <rPh sb="7" eb="8">
      <t>シ</t>
    </rPh>
    <rPh sb="8" eb="9">
      <t>マチ</t>
    </rPh>
    <rPh sb="9" eb="11">
      <t>ニュウリョク</t>
    </rPh>
    <rPh sb="11" eb="12">
      <t>ヨウ</t>
    </rPh>
    <phoneticPr fontId="1"/>
  </si>
  <si>
    <t>別紙２－５　(市町入力用）</t>
    <rPh sb="0" eb="1">
      <t>ベツ</t>
    </rPh>
    <rPh sb="1" eb="2">
      <t>カミ</t>
    </rPh>
    <rPh sb="7" eb="8">
      <t>シ</t>
    </rPh>
    <rPh sb="8" eb="9">
      <t>マチ</t>
    </rPh>
    <rPh sb="9" eb="11">
      <t>ニュウリョク</t>
    </rPh>
    <rPh sb="11" eb="12">
      <t>ヨウ</t>
    </rPh>
    <phoneticPr fontId="1"/>
  </si>
  <si>
    <t>別紙２－６　(市町入力用）</t>
    <rPh sb="0" eb="1">
      <t>ベツ</t>
    </rPh>
    <rPh sb="1" eb="2">
      <t>カミ</t>
    </rPh>
    <rPh sb="7" eb="8">
      <t>シ</t>
    </rPh>
    <rPh sb="8" eb="9">
      <t>マチ</t>
    </rPh>
    <rPh sb="9" eb="11">
      <t>ニュウリョク</t>
    </rPh>
    <rPh sb="11" eb="12">
      <t>ヨウ</t>
    </rPh>
    <phoneticPr fontId="1"/>
  </si>
  <si>
    <t>別紙２－７　(市町入力用）</t>
    <rPh sb="0" eb="1">
      <t>ベツ</t>
    </rPh>
    <rPh sb="1" eb="2">
      <t>カミ</t>
    </rPh>
    <rPh sb="7" eb="8">
      <t>シ</t>
    </rPh>
    <rPh sb="8" eb="9">
      <t>マチ</t>
    </rPh>
    <rPh sb="9" eb="11">
      <t>ニュウリョク</t>
    </rPh>
    <rPh sb="11" eb="12">
      <t>ヨウ</t>
    </rPh>
    <phoneticPr fontId="1"/>
  </si>
  <si>
    <t>立位の方で、移動や待機時に「車いす」を使用する</t>
    <phoneticPr fontId="1"/>
  </si>
  <si>
    <t>立位の方で、待機時に「椅子」を使用する</t>
    <phoneticPr fontId="1"/>
  </si>
  <si>
    <t>移</t>
    <rPh sb="0" eb="1">
      <t>イ</t>
    </rPh>
    <phoneticPr fontId="1"/>
  </si>
  <si>
    <t>聴覚、音声、言語等に障害のある者で、要約筆記を希望</t>
    <phoneticPr fontId="1"/>
  </si>
  <si>
    <t>聴覚、音声、言語等に障害のある者で、手話を希望</t>
    <phoneticPr fontId="1"/>
  </si>
  <si>
    <t>スターティングブロックを使用しない</t>
    <rPh sb="12" eb="14">
      <t>シヨウ</t>
    </rPh>
    <phoneticPr fontId="1"/>
  </si>
  <si>
    <t>レ</t>
    <phoneticPr fontId="1"/>
  </si>
  <si>
    <t>レーサー</t>
    <phoneticPr fontId="1"/>
  </si>
  <si>
    <t>椅子</t>
    <rPh sb="0" eb="2">
      <t>イス</t>
    </rPh>
    <phoneticPr fontId="1"/>
  </si>
  <si>
    <t>片上下肢駆動</t>
    <rPh sb="0" eb="1">
      <t>カタ</t>
    </rPh>
    <rPh sb="1" eb="4">
      <t>ジョウカシ</t>
    </rPh>
    <rPh sb="4" eb="6">
      <t>クドウ</t>
    </rPh>
    <phoneticPr fontId="1"/>
  </si>
  <si>
    <t>歩他</t>
    <rPh sb="0" eb="1">
      <t>ホ</t>
    </rPh>
    <rPh sb="1" eb="2">
      <t>タ</t>
    </rPh>
    <phoneticPr fontId="1"/>
  </si>
  <si>
    <t>歩行杖等その他</t>
    <rPh sb="0" eb="2">
      <t>ホコウ</t>
    </rPh>
    <rPh sb="2" eb="3">
      <t>ツエ</t>
    </rPh>
    <rPh sb="3" eb="4">
      <t>ナド</t>
    </rPh>
    <rPh sb="6" eb="7">
      <t>タ</t>
    </rPh>
    <phoneticPr fontId="1"/>
  </si>
  <si>
    <t>いす</t>
    <phoneticPr fontId="1"/>
  </si>
  <si>
    <t>車いす等その他</t>
    <rPh sb="0" eb="1">
      <t>クルマ</t>
    </rPh>
    <rPh sb="3" eb="4">
      <t>トウ</t>
    </rPh>
    <rPh sb="6" eb="7">
      <t>タ</t>
    </rPh>
    <phoneticPr fontId="1"/>
  </si>
  <si>
    <t>車他</t>
    <rPh sb="0" eb="1">
      <t>クルマ</t>
    </rPh>
    <rPh sb="1" eb="2">
      <t>ホカ</t>
    </rPh>
    <phoneticPr fontId="1"/>
  </si>
  <si>
    <t>義装</t>
    <rPh sb="0" eb="1">
      <t>タダシ</t>
    </rPh>
    <rPh sb="1" eb="2">
      <t>ソウ</t>
    </rPh>
    <phoneticPr fontId="1"/>
  </si>
  <si>
    <t>義肢・装具等</t>
    <rPh sb="0" eb="2">
      <t>ギシ</t>
    </rPh>
    <rPh sb="3" eb="5">
      <t>ソウグ</t>
    </rPh>
    <rPh sb="5" eb="6">
      <t>トウ</t>
    </rPh>
    <phoneticPr fontId="1"/>
  </si>
  <si>
    <t>ランプ</t>
    <phoneticPr fontId="1"/>
  </si>
  <si>
    <t>グ</t>
    <phoneticPr fontId="1"/>
  </si>
  <si>
    <t>グローブ</t>
    <phoneticPr fontId="1"/>
  </si>
  <si>
    <t>ポインター</t>
    <phoneticPr fontId="1"/>
  </si>
  <si>
    <t>ポ</t>
    <phoneticPr fontId="1"/>
  </si>
  <si>
    <t>片上下</t>
    <rPh sb="0" eb="1">
      <t>カタ</t>
    </rPh>
    <rPh sb="1" eb="3">
      <t>ジョウゲ</t>
    </rPh>
    <phoneticPr fontId="1"/>
  </si>
  <si>
    <t>マ</t>
    <phoneticPr fontId="1"/>
  </si>
  <si>
    <t>競技中にマウスタブを使用</t>
    <rPh sb="0" eb="3">
      <t>ｷｮｳｷﾞﾁｭｳ</t>
    </rPh>
    <rPh sb="10" eb="12">
      <t>ｼﾖｳ</t>
    </rPh>
    <phoneticPr fontId="7" type="halfwidthKatakana" alignment="distributed"/>
  </si>
  <si>
    <t>待</t>
    <rPh sb="0" eb="1">
      <t>マチ</t>
    </rPh>
    <phoneticPr fontId="1"/>
  </si>
  <si>
    <t>捕</t>
    <rPh sb="0" eb="1">
      <t>ホ</t>
    </rPh>
    <phoneticPr fontId="1"/>
  </si>
  <si>
    <t>投球補助具として、グローブもしくはポインタ【棒】を使用</t>
    <rPh sb="0" eb="2">
      <t>トウキュウ</t>
    </rPh>
    <rPh sb="2" eb="5">
      <t>ホジョグ</t>
    </rPh>
    <rPh sb="22" eb="23">
      <t>ボウ</t>
    </rPh>
    <rPh sb="25" eb="27">
      <t>シヨウ</t>
    </rPh>
    <phoneticPr fontId="1"/>
  </si>
  <si>
    <t>大会回数</t>
    <rPh sb="0" eb="2">
      <t>タイカイ</t>
    </rPh>
    <rPh sb="2" eb="4">
      <t>カイスウ</t>
    </rPh>
    <phoneticPr fontId="1"/>
  </si>
  <si>
    <t>回</t>
    <rPh sb="0" eb="1">
      <t>カイ</t>
    </rPh>
    <phoneticPr fontId="1"/>
  </si>
  <si>
    <t>● 参加選手名簿　入力コード表</t>
    <rPh sb="9" eb="11">
      <t>ニュウリョク</t>
    </rPh>
    <rPh sb="14" eb="15">
      <t>ヒョウ</t>
    </rPh>
    <phoneticPr fontId="1"/>
  </si>
  <si>
    <t>市町名</t>
    <rPh sb="0" eb="3">
      <t>シマチメイ</t>
    </rPh>
    <phoneticPr fontId="1"/>
  </si>
  <si>
    <t>障害区分「23」から又は「24」であり、ターンやゴールの際、合図棒での競技役員（補助員を含む）による合図を希望</t>
    <rPh sb="0" eb="2">
      <t>ショウガイ</t>
    </rPh>
    <rPh sb="2" eb="4">
      <t>クブン</t>
    </rPh>
    <rPh sb="10" eb="11">
      <t>マタ</t>
    </rPh>
    <rPh sb="28" eb="29">
      <t>サイ</t>
    </rPh>
    <rPh sb="30" eb="32">
      <t>アイズ</t>
    </rPh>
    <rPh sb="32" eb="33">
      <t>ボウ</t>
    </rPh>
    <rPh sb="35" eb="37">
      <t>キョウギ</t>
    </rPh>
    <rPh sb="37" eb="39">
      <t>ヤクイン</t>
    </rPh>
    <rPh sb="40" eb="43">
      <t>ホジョイン</t>
    </rPh>
    <rPh sb="44" eb="45">
      <t>フク</t>
    </rPh>
    <rPh sb="50" eb="52">
      <t>アイズ</t>
    </rPh>
    <rPh sb="53" eb="55">
      <t>キボウ</t>
    </rPh>
    <phoneticPr fontId="1"/>
  </si>
  <si>
    <t>入退水時に競技役員（補助員を含む）による介助を希望</t>
    <rPh sb="0" eb="2">
      <t>ニュウタイ</t>
    </rPh>
    <rPh sb="2" eb="3">
      <t>ミズ</t>
    </rPh>
    <rPh sb="3" eb="4">
      <t>ジ</t>
    </rPh>
    <rPh sb="5" eb="7">
      <t>キョウギ</t>
    </rPh>
    <rPh sb="7" eb="9">
      <t>ヤクイン</t>
    </rPh>
    <rPh sb="10" eb="13">
      <t>ホジョイン</t>
    </rPh>
    <rPh sb="14" eb="15">
      <t>フク</t>
    </rPh>
    <rPh sb="20" eb="22">
      <t>カイジョ</t>
    </rPh>
    <rPh sb="23" eb="25">
      <t>キボウ</t>
    </rPh>
    <phoneticPr fontId="1"/>
  </si>
  <si>
    <t>プールサイドでの移動のために車いすを希望</t>
    <rPh sb="8" eb="10">
      <t>イドウ</t>
    </rPh>
    <rPh sb="14" eb="15">
      <t>クルマ</t>
    </rPh>
    <rPh sb="18" eb="20">
      <t>キボウ</t>
    </rPh>
    <phoneticPr fontId="1"/>
  </si>
  <si>
    <t>競技中は使用しないが、招集から解散までの待ち時間や移動のために車いすを使用</t>
    <rPh sb="0" eb="3">
      <t>キョウギチュウ</t>
    </rPh>
    <rPh sb="4" eb="6">
      <t>シヨウ</t>
    </rPh>
    <rPh sb="11" eb="13">
      <t>ショウシュウ</t>
    </rPh>
    <rPh sb="15" eb="17">
      <t>カイサン</t>
    </rPh>
    <rPh sb="20" eb="21">
      <t>マ</t>
    </rPh>
    <rPh sb="22" eb="24">
      <t>ジカン</t>
    </rPh>
    <rPh sb="25" eb="27">
      <t>イドウ</t>
    </rPh>
    <rPh sb="31" eb="32">
      <t>クルマ</t>
    </rPh>
    <rPh sb="35" eb="37">
      <t>シヨウ</t>
    </rPh>
    <phoneticPr fontId="1"/>
  </si>
  <si>
    <t>障害区分2～8および10で、車いすの移動や方向転換が機能的に困難であるため、競技アシスタントを同伴する</t>
    <phoneticPr fontId="1"/>
  </si>
  <si>
    <t>障害区分2～8および10で、投球動作が困難であるため、投球補装具（ランプ）を使用し、競技アシスタントを同伴する</t>
    <phoneticPr fontId="1"/>
  </si>
  <si>
    <t>競技上スタート時の介助を認められている者で、競技役員（補助員を含む）による介助を希望</t>
    <rPh sb="0" eb="2">
      <t>キョウギ</t>
    </rPh>
    <rPh sb="2" eb="3">
      <t>ジョウ</t>
    </rPh>
    <rPh sb="7" eb="8">
      <t>ジ</t>
    </rPh>
    <rPh sb="9" eb="11">
      <t>カイジョ</t>
    </rPh>
    <rPh sb="12" eb="13">
      <t>ミト</t>
    </rPh>
    <rPh sb="19" eb="20">
      <t>モノ</t>
    </rPh>
    <rPh sb="37" eb="39">
      <t>カイジョ</t>
    </rPh>
    <rPh sb="40" eb="42">
      <t>キボウ</t>
    </rPh>
    <phoneticPr fontId="1"/>
  </si>
  <si>
    <t>介</t>
    <rPh sb="0" eb="1">
      <t>スケ</t>
    </rPh>
    <phoneticPr fontId="1"/>
  </si>
  <si>
    <t>待</t>
    <rPh sb="0" eb="1">
      <t>マ</t>
    </rPh>
    <phoneticPr fontId="1" alignment="distributed"/>
  </si>
  <si>
    <t>陸上（4×100ｍリレー）</t>
  </si>
  <si>
    <t>水泳（4×25ｍリレー）</t>
  </si>
  <si>
    <t>山口県障害者スポーツ大会選手団対抗リレー申込用紙
陸上（4×100mリレー）</t>
    <rPh sb="0" eb="3">
      <t>ヤマグチケン</t>
    </rPh>
    <rPh sb="3" eb="6">
      <t>ショウガイシャ</t>
    </rPh>
    <rPh sb="10" eb="12">
      <t>タイカイ</t>
    </rPh>
    <rPh sb="25" eb="27">
      <t>リクジョウ</t>
    </rPh>
    <phoneticPr fontId="1"/>
  </si>
  <si>
    <t>山口県障害者スポーツ大会選手団対抗リレー申込用紙
水泳（4×25mリレー）</t>
    <rPh sb="0" eb="3">
      <t>ヤマグチケン</t>
    </rPh>
    <rPh sb="3" eb="6">
      <t>ショウガイシャ</t>
    </rPh>
    <rPh sb="10" eb="12">
      <t>タイカイ</t>
    </rPh>
    <rPh sb="25" eb="27">
      <t>スイエイ</t>
    </rPh>
    <phoneticPr fontId="1"/>
  </si>
  <si>
    <t>・ ６人の選手登録の内から、当日４人をエントリーしていただきます。</t>
    <rPh sb="3" eb="4">
      <t>ニン</t>
    </rPh>
    <rPh sb="5" eb="7">
      <t>センシュ</t>
    </rPh>
    <rPh sb="7" eb="9">
      <t>トウロク</t>
    </rPh>
    <rPh sb="10" eb="11">
      <t>ウチ</t>
    </rPh>
    <rPh sb="14" eb="16">
      <t>トウジツ</t>
    </rPh>
    <rPh sb="17" eb="18">
      <t>ニン</t>
    </rPh>
    <phoneticPr fontId="1"/>
  </si>
  <si>
    <t>2</t>
  </si>
  <si>
    <t>2</t>
    <phoneticPr fontId="1"/>
  </si>
  <si>
    <t>1</t>
  </si>
  <si>
    <t>1</t>
    <phoneticPr fontId="1"/>
  </si>
  <si>
    <t>3</t>
  </si>
  <si>
    <t>4</t>
  </si>
  <si>
    <t>5</t>
  </si>
  <si>
    <t>6</t>
  </si>
  <si>
    <t>氏名</t>
    <rPh sb="0" eb="1">
      <t>シ</t>
    </rPh>
    <rPh sb="1" eb="2">
      <t>メイ</t>
    </rPh>
    <phoneticPr fontId="1"/>
  </si>
  <si>
    <t>部別</t>
    <rPh sb="0" eb="1">
      <t>ブ</t>
    </rPh>
    <rPh sb="1" eb="2">
      <t>ベツ</t>
    </rPh>
    <phoneticPr fontId="1"/>
  </si>
  <si>
    <t>競技種目①</t>
    <rPh sb="0" eb="1">
      <t>セリ</t>
    </rPh>
    <rPh sb="1" eb="2">
      <t>ワザ</t>
    </rPh>
    <rPh sb="2" eb="3">
      <t>タネ</t>
    </rPh>
    <rPh sb="3" eb="4">
      <t>メ</t>
    </rPh>
    <phoneticPr fontId="1"/>
  </si>
  <si>
    <t>参考記録①</t>
    <rPh sb="0" eb="4">
      <t>サンコウキロク</t>
    </rPh>
    <phoneticPr fontId="1"/>
  </si>
  <si>
    <t>参考記録②</t>
    <rPh sb="0" eb="4">
      <t>サンコウキロク</t>
    </rPh>
    <phoneticPr fontId="1"/>
  </si>
  <si>
    <t>光</t>
    <rPh sb="0" eb="1">
      <t>ヒカリ</t>
    </rPh>
    <phoneticPr fontId="1"/>
  </si>
  <si>
    <t>聴覚障害のある選手で光刺激スタートシステムを希望</t>
    <rPh sb="0" eb="4">
      <t>チョウカクショウガイ</t>
    </rPh>
    <rPh sb="7" eb="9">
      <t>センシュ</t>
    </rPh>
    <rPh sb="10" eb="11">
      <t>ヒカ</t>
    </rPh>
    <rPh sb="11" eb="13">
      <t>シゲキ</t>
    </rPh>
    <rPh sb="22" eb="24">
      <t>キボウ</t>
    </rPh>
    <phoneticPr fontId="1"/>
  </si>
  <si>
    <t>フリガナ</t>
  </si>
  <si>
    <t>ヤマグチ　チョルル</t>
  </si>
  <si>
    <t>氏名</t>
    <phoneticPr fontId="1"/>
  </si>
  <si>
    <t>氏名</t>
    <phoneticPr fontId="1" alignment="distributed"/>
  </si>
  <si>
    <t>部別</t>
    <phoneticPr fontId="1"/>
  </si>
  <si>
    <t>競技種目①</t>
    <phoneticPr fontId="1"/>
  </si>
  <si>
    <t>競技種目②</t>
    <phoneticPr fontId="1"/>
  </si>
  <si>
    <t>・ リレーの泳順については、大会当日に大会本部まで届け出ること。</t>
    <rPh sb="6" eb="7">
      <t>オヨ</t>
    </rPh>
    <rPh sb="7" eb="8">
      <t>ジュン</t>
    </rPh>
    <rPh sb="14" eb="16">
      <t>タイカイ</t>
    </rPh>
    <rPh sb="16" eb="18">
      <t>トウジツ</t>
    </rPh>
    <rPh sb="19" eb="21">
      <t>タイカイ</t>
    </rPh>
    <rPh sb="21" eb="23">
      <t>ホンブ</t>
    </rPh>
    <rPh sb="25" eb="26">
      <t>トド</t>
    </rPh>
    <rPh sb="27" eb="28">
      <t>デ</t>
    </rPh>
    <phoneticPr fontId="1"/>
  </si>
  <si>
    <t>・ リレーの走順については、大会当日に大会本部まで届け出ること。</t>
    <rPh sb="6" eb="7">
      <t>ソウ</t>
    </rPh>
    <rPh sb="7" eb="8">
      <t>ジュン</t>
    </rPh>
    <rPh sb="14" eb="16">
      <t>タイカイ</t>
    </rPh>
    <rPh sb="16" eb="18">
      <t>トウジツ</t>
    </rPh>
    <rPh sb="19" eb="21">
      <t>タイカイ</t>
    </rPh>
    <rPh sb="21" eb="23">
      <t>ホンブ</t>
    </rPh>
    <rPh sb="25" eb="26">
      <t>トド</t>
    </rPh>
    <rPh sb="27" eb="28">
      <t>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</si>
</sst>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distributed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 applyProtection="1">
      <alignment horizontal="distributed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distributed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 shrinkToFit="1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vertical="center" shrinkToFi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>
      <alignment horizontal="left" vertical="center" shrinkToFit="1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2" borderId="22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distributed" vertical="center" justifyLastLine="1"/>
      <protection locked="0"/>
    </xf>
    <xf numFmtId="0" fontId="3" fillId="0" borderId="23" xfId="0" applyFont="1" applyBorder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22" fontId="6" fillId="0" borderId="0" xfId="0" applyNumberFormat="1" applyFont="1" applyAlignment="1" applyProtection="1">
      <alignment vertical="center"/>
      <protection locked="0"/>
    </xf>
    <xf numFmtId="57" fontId="3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distributed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center" shrinkToFit="1"/>
      <protection locked="0"/>
    </xf>
    <xf numFmtId="0" fontId="3" fillId="2" borderId="4" xfId="0" applyFont="1" applyFill="1" applyBorder="1" applyAlignment="1">
      <alignment horizontal="distributed" vertical="center" justifyLastLine="1"/>
    </xf>
    <xf numFmtId="0" fontId="3" fillId="0" borderId="6" xfId="0" applyFont="1" applyBorder="1" applyAlignment="1">
      <alignment horizontal="center" vertical="center" shrinkToFit="1"/>
    </xf>
    <xf numFmtId="0" fontId="3" fillId="2" borderId="5" xfId="0" applyFont="1" applyFill="1" applyBorder="1" applyAlignment="1" applyProtection="1">
      <alignment vertical="center" shrinkToFi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distributed" vertical="center" shrinkToFit="1"/>
      <protection locked="0"/>
    </xf>
    <xf numFmtId="57" fontId="3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>
      <alignment horizontal="center" vertical="center" shrinkToFit="1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0" fontId="3" fillId="2" borderId="30" xfId="0" applyFont="1" applyFill="1" applyBorder="1" applyAlignment="1" applyProtection="1">
      <alignment horizontal="left" vertical="center" shrinkToFit="1"/>
      <protection locked="0"/>
    </xf>
    <xf numFmtId="0" fontId="4" fillId="0" borderId="28" xfId="0" applyFont="1" applyBorder="1" applyAlignment="1">
      <alignment horizontal="center" vertical="center" shrinkToFit="1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distributed" vertical="center" shrinkToFit="1"/>
      <protection locked="0"/>
    </xf>
    <xf numFmtId="0" fontId="3" fillId="2" borderId="31" xfId="0" applyFont="1" applyFill="1" applyBorder="1" applyAlignment="1" applyProtection="1">
      <alignment vertical="center" shrinkToFit="1"/>
      <protection locked="0"/>
    </xf>
    <xf numFmtId="57" fontId="3" fillId="2" borderId="3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>
      <alignment horizontal="center" vertical="center" shrinkToFit="1"/>
    </xf>
    <xf numFmtId="0" fontId="3" fillId="2" borderId="32" xfId="0" applyFont="1" applyFill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left" vertical="center" shrinkToFit="1"/>
    </xf>
    <xf numFmtId="0" fontId="3" fillId="0" borderId="34" xfId="0" applyFont="1" applyBorder="1" applyAlignment="1">
      <alignment horizontal="left" vertical="center" shrinkToFit="1"/>
    </xf>
    <xf numFmtId="0" fontId="3" fillId="2" borderId="35" xfId="0" applyFont="1" applyFill="1" applyBorder="1" applyAlignment="1" applyProtection="1">
      <alignment horizontal="left" vertical="center" shrinkToFit="1"/>
      <protection locked="0"/>
    </xf>
    <xf numFmtId="0" fontId="4" fillId="0" borderId="33" xfId="0" applyFont="1" applyBorder="1" applyAlignment="1">
      <alignment horizontal="center" vertical="center" shrinkToFit="1"/>
    </xf>
    <xf numFmtId="57" fontId="3" fillId="0" borderId="4" xfId="0" applyNumberFormat="1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3" fillId="3" borderId="6" xfId="0" applyFont="1" applyFill="1" applyBorder="1" applyAlignment="1" applyProtection="1">
      <alignment horizontal="center" vertical="center" shrinkToFit="1"/>
      <protection locked="0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29" xfId="0" applyFont="1" applyFill="1" applyBorder="1" applyAlignment="1">
      <alignment horizontal="center" vertical="center" shrinkToFit="1"/>
    </xf>
    <xf numFmtId="0" fontId="4" fillId="3" borderId="34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justifyLastLine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 justifyLastLine="1"/>
      <protection locked="0"/>
    </xf>
    <xf numFmtId="0" fontId="2" fillId="3" borderId="4" xfId="0" applyFont="1" applyFill="1" applyBorder="1" applyAlignment="1" applyProtection="1">
      <alignment horizontal="distributed" vertical="center" justifyLastLine="1"/>
      <protection locked="0"/>
    </xf>
    <xf numFmtId="0" fontId="3" fillId="3" borderId="27" xfId="0" applyFont="1" applyFill="1" applyBorder="1" applyAlignment="1" applyProtection="1">
      <alignment horizontal="center" vertical="center" shrinkToFit="1"/>
      <protection locked="0"/>
    </xf>
    <xf numFmtId="0" fontId="3" fillId="3" borderId="32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13" fillId="0" borderId="39" xfId="0" applyFont="1" applyBorder="1" applyAlignment="1" applyProtection="1">
      <alignment vertical="center"/>
      <protection locked="0"/>
    </xf>
    <xf numFmtId="57" fontId="13" fillId="0" borderId="39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3" borderId="9" xfId="0" applyFont="1" applyFill="1" applyBorder="1" applyAlignment="1" applyProtection="1">
      <alignment horizontal="distributed" vertical="center" justifyLastLine="1"/>
      <protection locked="0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5" xfId="0" applyFont="1" applyBorder="1" applyAlignment="1" applyProtection="1">
      <alignment vertical="center"/>
      <protection locked="0"/>
    </xf>
    <xf numFmtId="0" fontId="3" fillId="0" borderId="25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8" xfId="0" applyFont="1" applyBorder="1" applyAlignment="1" applyProtection="1">
      <alignment vertical="center"/>
      <protection locked="0"/>
    </xf>
    <xf numFmtId="0" fontId="3" fillId="0" borderId="3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0" borderId="0" xfId="0" applyFont="1" applyAlignment="1" applyProtection="1">
      <alignment horizontal="right" vertical="center"/>
      <protection locked="0"/>
    </xf>
    <xf numFmtId="57" fontId="3" fillId="0" borderId="4" xfId="0" applyNumberFormat="1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left" vertical="center" shrinkToFit="1"/>
    </xf>
    <xf numFmtId="0" fontId="3" fillId="0" borderId="4" xfId="0" applyFont="1" applyBorder="1" applyAlignment="1" applyProtection="1">
      <alignment vertical="center" shrinkToFit="1"/>
      <protection locked="0"/>
    </xf>
    <xf numFmtId="0" fontId="3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distributed" vertical="center" justifyLastLine="1"/>
    </xf>
    <xf numFmtId="0" fontId="0" fillId="2" borderId="3" xfId="0" applyFill="1" applyBorder="1" applyAlignment="1">
      <alignment horizontal="center" vertical="center" justifyLastLine="1"/>
    </xf>
    <xf numFmtId="0" fontId="0" fillId="2" borderId="3" xfId="0" applyFill="1" applyBorder="1" applyAlignment="1">
      <alignment horizontal="center" vertical="center"/>
    </xf>
    <xf numFmtId="0" fontId="0" fillId="0" borderId="41" xfId="0" applyBorder="1" applyAlignment="1">
      <alignment horizontal="distributed" vertical="center" justifyLastLine="1"/>
    </xf>
    <xf numFmtId="0" fontId="0" fillId="2" borderId="41" xfId="0" applyFill="1" applyBorder="1" applyAlignment="1">
      <alignment horizontal="center" vertical="center" justifyLastLine="1"/>
    </xf>
    <xf numFmtId="0" fontId="0" fillId="2" borderId="41" xfId="0" applyFill="1" applyBorder="1" applyAlignment="1">
      <alignment horizontal="center" vertical="center"/>
    </xf>
    <xf numFmtId="0" fontId="0" fillId="0" borderId="48" xfId="0" applyBorder="1" applyAlignment="1">
      <alignment horizontal="distributed" vertical="center" justifyLastLine="1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distributed" vertical="center" justifyLastLine="1"/>
    </xf>
    <xf numFmtId="0" fontId="0" fillId="0" borderId="51" xfId="0" applyBorder="1" applyAlignment="1">
      <alignment horizontal="center" vertical="center" justifyLastLine="1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49" fontId="0" fillId="0" borderId="47" xfId="0" applyNumberFormat="1" applyBorder="1" applyAlignment="1">
      <alignment horizontal="center" vertical="center"/>
    </xf>
    <xf numFmtId="0" fontId="0" fillId="2" borderId="48" xfId="0" applyFill="1" applyBorder="1" applyAlignment="1">
      <alignment horizontal="center" vertical="center" justifyLastLine="1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distributed" vertical="center" justifyLastLine="1"/>
    </xf>
    <xf numFmtId="0" fontId="0" fillId="0" borderId="56" xfId="0" applyBorder="1" applyAlignment="1">
      <alignment horizontal="center" vertical="center" justifyLastLine="1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" fillId="3" borderId="5" xfId="0" applyFont="1" applyFill="1" applyBorder="1" applyAlignment="1" applyProtection="1">
      <alignment vertical="center" shrinkToFit="1"/>
      <protection locked="0"/>
    </xf>
    <xf numFmtId="0" fontId="3" fillId="3" borderId="10" xfId="0" applyFont="1" applyFill="1" applyBorder="1" applyAlignment="1" applyProtection="1">
      <alignment vertical="center" shrinkToFit="1"/>
      <protection locked="0"/>
    </xf>
    <xf numFmtId="0" fontId="3" fillId="3" borderId="31" xfId="0" applyFont="1" applyFill="1" applyBorder="1" applyAlignment="1" applyProtection="1">
      <alignment vertical="center" shrinkToFi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externalLinkPath" Target="&#12304;&#24066;&#30010;&#21517;&#12305;R8&#36984;&#25163;&#21517;&#31807;&#31561;&#27096;&#24335;&#65288;&#21029;&#32025;&#65297;&#65374;&#21029;&#32025;&#65299;&#65289;%20%20.xlsx" TargetMode="External"/><Relationship Id="rId4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externalLinkPath" Target="&#12304;&#24066;&#30010;&#21517;&#12305;R8&#36984;&#25163;&#21517;&#31807;&#31561;&#27096;&#24335;&#65288;&#21029;&#32025;&#65297;&#65374;&#21029;&#32025;&#65299;&#65289;%20%20.xlsx" TargetMode="External"/><Relationship Id="rId4" Type="http://schemas.openxmlformats.org/officeDocument/2006/relationships/printerSettings" Target="../printerSettings/printerSettings23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externalLinkPath" Target="&#12304;&#24066;&#30010;&#21517;&#12305;R8&#36984;&#25163;&#21517;&#31807;&#31561;&#27096;&#24335;&#65288;&#21029;&#32025;&#65297;&#65374;&#21029;&#32025;&#65299;&#65289;%20%20.xlsx" TargetMode="External"/><Relationship Id="rId4" Type="http://schemas.openxmlformats.org/officeDocument/2006/relationships/printerSettings" Target="../printerSettings/printerSettings2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externalLinkPath" Target="&#12304;&#24066;&#30010;&#21517;&#12305;R8&#36984;&#25163;&#21517;&#31807;&#31561;&#27096;&#24335;&#65288;&#21029;&#32025;&#65297;&#65374;&#21029;&#32025;&#65299;&#65289;%20%20.xlsx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externalLinkPath" Target="&#12304;&#24066;&#30010;&#21517;&#12305;R8&#36984;&#25163;&#21517;&#31807;&#31561;&#27096;&#24335;&#65288;&#21029;&#32025;&#65297;&#65374;&#21029;&#32025;&#65299;&#65289;%20%20.xls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externalLinkPath" Target="&#12304;&#24066;&#30010;&#21517;&#12305;R8&#36984;&#25163;&#21517;&#31807;&#31561;&#27096;&#24335;&#65288;&#21029;&#32025;&#65297;&#65374;&#21029;&#32025;&#65299;&#65289;%20%20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externalLinkPath" Target="&#12304;&#24066;&#30010;&#21517;&#12305;R8&#36984;&#25163;&#21517;&#31807;&#31561;&#27096;&#24335;&#65288;&#21029;&#32025;&#65297;&#65374;&#21029;&#32025;&#65299;&#65289;%20%20.xls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externalLinkPath" Target="&#12304;&#24066;&#30010;&#21517;&#12305;R8&#36984;&#25163;&#21517;&#31807;&#31561;&#27096;&#24335;&#65288;&#21029;&#32025;&#65297;&#65374;&#21029;&#32025;&#65299;&#65289;%20%20.xlsx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externalLinkPath" Target="&#12304;&#24066;&#30010;&#21517;&#12305;R8&#36984;&#25163;&#21517;&#31807;&#31561;&#27096;&#24335;&#65288;&#21029;&#32025;&#65297;&#65374;&#21029;&#32025;&#65299;&#65289;%20%20.xls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externalLinkPath" Target="&#12304;&#24066;&#30010;&#21517;&#12305;R8&#36984;&#25163;&#21517;&#31807;&#31561;&#27096;&#24335;&#65288;&#21029;&#32025;&#65297;&#65374;&#21029;&#32025;&#65299;&#65289;%20%20.xlsx" TargetMode="External"/><Relationship Id="rId4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externalLinkPath" Target="&#12304;&#24066;&#30010;&#21517;&#12305;R8&#36984;&#25163;&#21517;&#31807;&#31561;&#27096;&#24335;&#65288;&#21029;&#32025;&#65297;&#65374;&#21029;&#32025;&#65299;&#65289;%20%20.xlsx" TargetMode="External"/><Relationship Id="rId4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externalLinkPath" Target="&#12304;&#24066;&#30010;&#21517;&#12305;R8&#36984;&#25163;&#21517;&#31807;&#31561;&#27096;&#24335;&#65288;&#21029;&#32025;&#65297;&#65374;&#21029;&#32025;&#65299;&#65289;%20%20.xlsx" TargetMode="External"/><Relationship Id="rId4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B6B66-8EA5-4C68-BD39-4567851EF332}">
  <sheetPr>
    <tabColor theme="0" tint="-0.249977111117893"/>
    <pageSetUpPr fitToPage="1"/>
  </sheetPr>
  <dimension ref="A1:I218"/>
  <sheetViews>
    <sheetView view="pageBreakPreview" zoomScaleNormal="100" zoomScaleSheetLayoutView="100" workbookViewId="0">
      <selection activeCell="G96" sqref="G96"/>
    </sheetView>
  </sheetViews>
  <sheetFormatPr defaultColWidth="9" defaultRowHeight="14" x14ac:dyDescent="0.2"/>
  <cols>
    <col min="1" max="1" width="1.90625" style="2" customWidth="1"/>
    <col min="2" max="2" width="1.6328125" style="2" customWidth="1"/>
    <col min="3" max="3" width="3.7265625" style="2" customWidth="1"/>
    <col min="4" max="4" width="27.7265625" style="2" bestFit="1" customWidth="1"/>
    <col min="5" max="5" width="1.90625" style="2" customWidth="1"/>
    <col min="6" max="6" width="3.7265625" style="2" customWidth="1"/>
    <col min="7" max="7" width="7.453125" style="2" bestFit="1" customWidth="1"/>
    <col min="8" max="8" width="111" style="2" bestFit="1" customWidth="1"/>
    <col min="9" max="9" width="1.6328125" style="2" customWidth="1"/>
    <col min="10" max="10" width="3.453125" style="2" bestFit="1" customWidth="1"/>
    <col min="11" max="16384" width="9" style="2"/>
  </cols>
  <sheetData>
    <row r="1" spans="1:7" ht="16.5" x14ac:dyDescent="0.2">
      <c r="A1" s="10" t="s">
        <v>338</v>
      </c>
    </row>
    <row r="3" spans="1:7" x14ac:dyDescent="0.2">
      <c r="B3" s="113"/>
      <c r="C3" s="114" t="s">
        <v>174</v>
      </c>
      <c r="D3" s="114"/>
      <c r="E3" s="115"/>
      <c r="F3" s="116"/>
    </row>
    <row r="4" spans="1:7" x14ac:dyDescent="0.2">
      <c r="B4" s="117"/>
      <c r="C4" s="120" t="s">
        <v>3</v>
      </c>
      <c r="D4" s="120"/>
      <c r="E4" s="118"/>
      <c r="F4" s="116"/>
    </row>
    <row r="5" spans="1:7" x14ac:dyDescent="0.2">
      <c r="B5" s="117"/>
      <c r="C5" s="11">
        <v>1</v>
      </c>
      <c r="D5" s="129" t="s">
        <v>6</v>
      </c>
      <c r="E5" s="118"/>
      <c r="F5" s="116"/>
    </row>
    <row r="6" spans="1:7" x14ac:dyDescent="0.2">
      <c r="B6" s="117"/>
      <c r="C6" s="11">
        <v>2</v>
      </c>
      <c r="D6" s="129" t="s">
        <v>8</v>
      </c>
      <c r="E6" s="118"/>
      <c r="F6" s="116"/>
    </row>
    <row r="7" spans="1:7" x14ac:dyDescent="0.2">
      <c r="B7" s="117"/>
      <c r="E7" s="118"/>
      <c r="F7" s="116"/>
    </row>
    <row r="8" spans="1:7" x14ac:dyDescent="0.2">
      <c r="B8" s="116"/>
      <c r="C8" s="120" t="s">
        <v>4</v>
      </c>
      <c r="D8" s="120"/>
      <c r="E8" s="118"/>
      <c r="F8" s="116"/>
    </row>
    <row r="9" spans="1:7" x14ac:dyDescent="0.2">
      <c r="B9" s="116"/>
      <c r="C9" s="11">
        <v>1</v>
      </c>
      <c r="D9" s="129" t="s">
        <v>7</v>
      </c>
      <c r="E9" s="40"/>
      <c r="F9" s="116"/>
    </row>
    <row r="10" spans="1:7" x14ac:dyDescent="0.2">
      <c r="B10" s="116"/>
      <c r="C10" s="11">
        <v>2</v>
      </c>
      <c r="D10" s="129" t="s">
        <v>9</v>
      </c>
      <c r="E10" s="40"/>
      <c r="F10" s="116"/>
    </row>
    <row r="11" spans="1:7" x14ac:dyDescent="0.2">
      <c r="B11" s="116"/>
      <c r="C11" s="11">
        <v>3</v>
      </c>
      <c r="D11" s="129" t="s">
        <v>10</v>
      </c>
      <c r="E11" s="40"/>
      <c r="F11" s="116"/>
    </row>
    <row r="12" spans="1:7" x14ac:dyDescent="0.2">
      <c r="B12" s="116"/>
      <c r="C12" s="11">
        <v>4</v>
      </c>
      <c r="D12" s="129" t="s">
        <v>11</v>
      </c>
      <c r="E12" s="40"/>
      <c r="F12" s="116"/>
    </row>
    <row r="13" spans="1:7" x14ac:dyDescent="0.2">
      <c r="B13" s="116"/>
      <c r="C13" s="11">
        <v>5</v>
      </c>
      <c r="D13" s="129" t="s">
        <v>90</v>
      </c>
      <c r="E13" s="40"/>
      <c r="F13" s="116"/>
    </row>
    <row r="14" spans="1:7" x14ac:dyDescent="0.2">
      <c r="B14" s="116"/>
      <c r="C14" s="11">
        <v>6</v>
      </c>
      <c r="D14" s="129" t="s">
        <v>89</v>
      </c>
      <c r="E14" s="40"/>
      <c r="F14" s="116"/>
    </row>
    <row r="15" spans="1:7" x14ac:dyDescent="0.2">
      <c r="B15" s="119"/>
      <c r="C15" s="43"/>
      <c r="D15" s="43"/>
      <c r="E15" s="44"/>
      <c r="F15" s="98"/>
      <c r="G15" s="3"/>
    </row>
    <row r="17" spans="2:9" s="120" customFormat="1" x14ac:dyDescent="0.2">
      <c r="B17" s="113"/>
      <c r="C17" s="121" t="s">
        <v>193</v>
      </c>
      <c r="D17" s="121"/>
      <c r="E17" s="121"/>
      <c r="F17" s="121"/>
      <c r="G17" s="121"/>
      <c r="H17" s="121"/>
      <c r="I17" s="115"/>
    </row>
    <row r="18" spans="2:9" x14ac:dyDescent="0.2">
      <c r="B18" s="116"/>
      <c r="C18" s="120" t="s">
        <v>2</v>
      </c>
      <c r="D18" s="120"/>
      <c r="E18" s="120"/>
      <c r="F18" s="2" t="s">
        <v>107</v>
      </c>
      <c r="I18" s="130"/>
    </row>
    <row r="19" spans="2:9" x14ac:dyDescent="0.2">
      <c r="B19" s="116"/>
      <c r="C19" s="11">
        <v>1</v>
      </c>
      <c r="D19" s="11" t="s">
        <v>202</v>
      </c>
      <c r="E19" s="120"/>
      <c r="F19" s="41">
        <v>1</v>
      </c>
      <c r="G19" s="42" t="s">
        <v>109</v>
      </c>
      <c r="H19" s="42" t="s">
        <v>109</v>
      </c>
      <c r="I19" s="122"/>
    </row>
    <row r="20" spans="2:9" x14ac:dyDescent="0.2">
      <c r="B20" s="116"/>
      <c r="C20" s="11">
        <v>2</v>
      </c>
      <c r="D20" s="11" t="s">
        <v>194</v>
      </c>
      <c r="E20" s="120"/>
      <c r="F20" s="41">
        <v>2</v>
      </c>
      <c r="G20" s="42" t="s">
        <v>110</v>
      </c>
      <c r="H20" s="42" t="s">
        <v>118</v>
      </c>
      <c r="I20" s="122"/>
    </row>
    <row r="21" spans="2:9" x14ac:dyDescent="0.2">
      <c r="B21" s="116"/>
      <c r="C21" s="11">
        <v>3</v>
      </c>
      <c r="D21" s="11" t="s">
        <v>195</v>
      </c>
      <c r="E21" s="120"/>
      <c r="F21" s="41">
        <v>3</v>
      </c>
      <c r="G21" s="42" t="s">
        <v>111</v>
      </c>
      <c r="H21" s="42" t="s">
        <v>119</v>
      </c>
      <c r="I21" s="122"/>
    </row>
    <row r="22" spans="2:9" x14ac:dyDescent="0.2">
      <c r="B22" s="116"/>
      <c r="C22" s="11">
        <v>4</v>
      </c>
      <c r="D22" s="11" t="s">
        <v>196</v>
      </c>
      <c r="E22" s="120"/>
      <c r="F22" s="41">
        <v>4</v>
      </c>
      <c r="G22" s="42" t="s">
        <v>112</v>
      </c>
      <c r="H22" s="42" t="s">
        <v>120</v>
      </c>
      <c r="I22" s="122"/>
    </row>
    <row r="23" spans="2:9" x14ac:dyDescent="0.2">
      <c r="B23" s="116"/>
      <c r="C23" s="11">
        <v>5</v>
      </c>
      <c r="D23" s="11" t="s">
        <v>197</v>
      </c>
      <c r="E23" s="120"/>
      <c r="F23" s="41">
        <v>5</v>
      </c>
      <c r="G23" s="42" t="s">
        <v>113</v>
      </c>
      <c r="H23" s="42" t="s">
        <v>121</v>
      </c>
      <c r="I23" s="122"/>
    </row>
    <row r="24" spans="2:9" x14ac:dyDescent="0.2">
      <c r="B24" s="116"/>
      <c r="C24" s="11">
        <v>6</v>
      </c>
      <c r="D24" s="11" t="s">
        <v>198</v>
      </c>
      <c r="E24" s="120"/>
      <c r="F24" s="41">
        <v>6</v>
      </c>
      <c r="G24" s="42" t="s">
        <v>114</v>
      </c>
      <c r="H24" s="42" t="s">
        <v>264</v>
      </c>
      <c r="I24" s="122"/>
    </row>
    <row r="25" spans="2:9" x14ac:dyDescent="0.2">
      <c r="B25" s="116"/>
      <c r="C25" s="11">
        <v>7</v>
      </c>
      <c r="D25" s="11" t="s">
        <v>199</v>
      </c>
      <c r="E25" s="120"/>
      <c r="F25" s="41">
        <v>7</v>
      </c>
      <c r="G25" s="42" t="s">
        <v>115</v>
      </c>
      <c r="H25" s="42" t="s">
        <v>265</v>
      </c>
      <c r="I25" s="122"/>
    </row>
    <row r="26" spans="2:9" x14ac:dyDescent="0.2">
      <c r="B26" s="116"/>
      <c r="C26" s="11">
        <v>8</v>
      </c>
      <c r="D26" s="11" t="s">
        <v>200</v>
      </c>
      <c r="E26" s="120"/>
      <c r="F26" s="41">
        <v>8</v>
      </c>
      <c r="G26" s="42" t="s">
        <v>116</v>
      </c>
      <c r="H26" s="42" t="s">
        <v>266</v>
      </c>
      <c r="I26" s="122"/>
    </row>
    <row r="27" spans="2:9" x14ac:dyDescent="0.2">
      <c r="B27" s="116"/>
      <c r="C27" s="11">
        <v>9</v>
      </c>
      <c r="D27" s="11" t="s">
        <v>16</v>
      </c>
      <c r="E27" s="120"/>
      <c r="F27" s="41">
        <v>9</v>
      </c>
      <c r="G27" s="42" t="s">
        <v>117</v>
      </c>
      <c r="H27" s="42" t="s">
        <v>267</v>
      </c>
      <c r="I27" s="122"/>
    </row>
    <row r="28" spans="2:9" x14ac:dyDescent="0.2">
      <c r="B28" s="116"/>
      <c r="C28" s="11">
        <v>10</v>
      </c>
      <c r="D28" s="11" t="s">
        <v>18</v>
      </c>
      <c r="E28" s="120"/>
      <c r="F28" s="41">
        <v>10</v>
      </c>
      <c r="G28" s="42" t="s">
        <v>330</v>
      </c>
      <c r="H28" s="42" t="s">
        <v>317</v>
      </c>
      <c r="I28" s="122"/>
    </row>
    <row r="29" spans="2:9" x14ac:dyDescent="0.2">
      <c r="B29" s="116"/>
      <c r="C29" s="11">
        <v>11</v>
      </c>
      <c r="D29" s="11" t="s">
        <v>20</v>
      </c>
      <c r="E29" s="120"/>
      <c r="F29" s="41">
        <v>11</v>
      </c>
      <c r="G29" s="42" t="s">
        <v>151</v>
      </c>
      <c r="H29" s="42" t="s">
        <v>268</v>
      </c>
      <c r="I29" s="122"/>
    </row>
    <row r="30" spans="2:9" x14ac:dyDescent="0.2">
      <c r="B30" s="116"/>
      <c r="C30" s="11">
        <v>12</v>
      </c>
      <c r="D30" s="11" t="s">
        <v>238</v>
      </c>
      <c r="E30" s="120"/>
      <c r="F30" s="41">
        <v>12</v>
      </c>
      <c r="G30" s="42" t="s">
        <v>314</v>
      </c>
      <c r="H30" s="42" t="s">
        <v>315</v>
      </c>
      <c r="I30" s="122"/>
    </row>
    <row r="31" spans="2:9" x14ac:dyDescent="0.2">
      <c r="B31" s="116"/>
      <c r="C31" s="11">
        <v>13</v>
      </c>
      <c r="D31" s="11" t="s">
        <v>27</v>
      </c>
      <c r="E31" s="120"/>
      <c r="F31" s="41">
        <v>13</v>
      </c>
      <c r="G31" s="42" t="s">
        <v>185</v>
      </c>
      <c r="H31" s="42" t="s">
        <v>186</v>
      </c>
      <c r="I31" s="122"/>
    </row>
    <row r="32" spans="2:9" x14ac:dyDescent="0.2">
      <c r="B32" s="116"/>
      <c r="C32" s="11">
        <v>14</v>
      </c>
      <c r="D32" s="11" t="s">
        <v>201</v>
      </c>
      <c r="E32" s="120"/>
      <c r="F32" s="41">
        <v>14</v>
      </c>
      <c r="G32" s="42" t="s">
        <v>176</v>
      </c>
      <c r="H32" s="42" t="s">
        <v>316</v>
      </c>
      <c r="I32" s="122"/>
    </row>
    <row r="33" spans="2:9" x14ac:dyDescent="0.2">
      <c r="B33" s="116"/>
      <c r="C33" s="11">
        <v>15</v>
      </c>
      <c r="D33" s="11" t="s">
        <v>29</v>
      </c>
      <c r="E33" s="120"/>
      <c r="F33" s="41">
        <v>15</v>
      </c>
      <c r="G33" s="42" t="s">
        <v>95</v>
      </c>
      <c r="H33" s="42" t="s">
        <v>122</v>
      </c>
      <c r="I33" s="122"/>
    </row>
    <row r="34" spans="2:9" x14ac:dyDescent="0.2">
      <c r="B34" s="116"/>
      <c r="C34" s="120"/>
      <c r="D34" s="120"/>
      <c r="E34" s="120"/>
      <c r="F34" s="120" t="s">
        <v>106</v>
      </c>
      <c r="G34" s="120"/>
      <c r="H34" s="120"/>
      <c r="I34" s="122"/>
    </row>
    <row r="35" spans="2:9" x14ac:dyDescent="0.2">
      <c r="B35" s="116"/>
      <c r="C35" s="120" t="s">
        <v>203</v>
      </c>
      <c r="D35" s="120"/>
      <c r="E35" s="120"/>
      <c r="F35" s="11">
        <v>1</v>
      </c>
      <c r="G35" s="11"/>
      <c r="H35" s="11" t="s">
        <v>214</v>
      </c>
      <c r="I35" s="122"/>
    </row>
    <row r="36" spans="2:9" x14ac:dyDescent="0.2">
      <c r="B36" s="116"/>
      <c r="C36" s="11">
        <v>1</v>
      </c>
      <c r="D36" s="11" t="s">
        <v>60</v>
      </c>
      <c r="E36" s="120"/>
      <c r="F36" s="11">
        <v>2</v>
      </c>
      <c r="G36" s="11" t="s">
        <v>282</v>
      </c>
      <c r="H36" s="11" t="s">
        <v>313</v>
      </c>
      <c r="I36" s="122"/>
    </row>
    <row r="37" spans="2:9" x14ac:dyDescent="0.2">
      <c r="B37" s="116"/>
      <c r="C37" s="11">
        <v>2</v>
      </c>
      <c r="D37" s="11" t="s">
        <v>61</v>
      </c>
      <c r="E37" s="120"/>
      <c r="F37" s="11">
        <v>3</v>
      </c>
      <c r="G37" s="11" t="s">
        <v>91</v>
      </c>
      <c r="H37" s="11" t="s">
        <v>182</v>
      </c>
      <c r="I37" s="122"/>
    </row>
    <row r="38" spans="2:9" x14ac:dyDescent="0.2">
      <c r="B38" s="116"/>
      <c r="C38" s="11">
        <v>3</v>
      </c>
      <c r="D38" s="11" t="s">
        <v>62</v>
      </c>
      <c r="E38" s="120"/>
      <c r="F38" s="11">
        <v>4</v>
      </c>
      <c r="G38" s="11" t="s">
        <v>154</v>
      </c>
      <c r="H38" s="11" t="s">
        <v>183</v>
      </c>
      <c r="I38" s="122"/>
    </row>
    <row r="39" spans="2:9" x14ac:dyDescent="0.2">
      <c r="B39" s="116"/>
      <c r="C39" s="11">
        <v>4</v>
      </c>
      <c r="D39" s="11" t="s">
        <v>63</v>
      </c>
      <c r="E39" s="120"/>
      <c r="F39" s="11">
        <v>5</v>
      </c>
      <c r="G39" s="11" t="s">
        <v>92</v>
      </c>
      <c r="H39" s="11" t="s">
        <v>184</v>
      </c>
      <c r="I39" s="122"/>
    </row>
    <row r="40" spans="2:9" x14ac:dyDescent="0.2">
      <c r="B40" s="116"/>
      <c r="C40" s="11">
        <v>5</v>
      </c>
      <c r="D40" s="11" t="s">
        <v>64</v>
      </c>
      <c r="E40" s="120"/>
      <c r="F40" s="11">
        <v>6</v>
      </c>
      <c r="G40" s="11" t="s">
        <v>155</v>
      </c>
      <c r="H40" s="11" t="s">
        <v>157</v>
      </c>
      <c r="I40" s="122"/>
    </row>
    <row r="41" spans="2:9" x14ac:dyDescent="0.2">
      <c r="B41" s="116"/>
      <c r="C41" s="11">
        <v>6</v>
      </c>
      <c r="D41" s="11" t="s">
        <v>65</v>
      </c>
      <c r="E41" s="120"/>
      <c r="F41" s="11">
        <v>7</v>
      </c>
      <c r="G41" s="11" t="s">
        <v>156</v>
      </c>
      <c r="H41" s="11" t="s">
        <v>158</v>
      </c>
      <c r="I41" s="122"/>
    </row>
    <row r="42" spans="2:9" x14ac:dyDescent="0.2">
      <c r="B42" s="116"/>
      <c r="C42" s="11">
        <v>7</v>
      </c>
      <c r="D42" s="11" t="s">
        <v>66</v>
      </c>
      <c r="E42" s="120"/>
      <c r="F42" s="11">
        <v>8</v>
      </c>
      <c r="G42" s="11" t="s">
        <v>367</v>
      </c>
      <c r="H42" s="11" t="s">
        <v>368</v>
      </c>
      <c r="I42" s="122"/>
    </row>
    <row r="43" spans="2:9" x14ac:dyDescent="0.2">
      <c r="B43" s="116"/>
      <c r="C43" s="11">
        <v>8</v>
      </c>
      <c r="D43" s="11" t="s">
        <v>67</v>
      </c>
      <c r="E43" s="120"/>
      <c r="F43" s="11">
        <v>9</v>
      </c>
      <c r="G43" s="11" t="s">
        <v>93</v>
      </c>
      <c r="H43" s="11" t="s">
        <v>159</v>
      </c>
      <c r="I43" s="122"/>
    </row>
    <row r="44" spans="2:9" x14ac:dyDescent="0.2">
      <c r="B44" s="116"/>
      <c r="C44" s="11">
        <v>9</v>
      </c>
      <c r="D44" s="11" t="s">
        <v>68</v>
      </c>
      <c r="E44" s="120"/>
      <c r="I44" s="122"/>
    </row>
    <row r="45" spans="2:9" x14ac:dyDescent="0.2">
      <c r="B45" s="116"/>
      <c r="C45" s="11">
        <v>10</v>
      </c>
      <c r="D45" s="11" t="s">
        <v>12</v>
      </c>
      <c r="E45" s="120"/>
      <c r="I45" s="122"/>
    </row>
    <row r="46" spans="2:9" x14ac:dyDescent="0.2">
      <c r="B46" s="116"/>
      <c r="C46" s="11">
        <v>11</v>
      </c>
      <c r="D46" s="11" t="s">
        <v>13</v>
      </c>
      <c r="E46" s="120"/>
      <c r="I46" s="122"/>
    </row>
    <row r="47" spans="2:9" x14ac:dyDescent="0.2">
      <c r="B47" s="116"/>
      <c r="C47" s="11">
        <v>12</v>
      </c>
      <c r="D47" s="11" t="s">
        <v>14</v>
      </c>
      <c r="E47" s="120"/>
      <c r="F47" s="120"/>
      <c r="G47" s="120"/>
      <c r="H47" s="120"/>
      <c r="I47" s="122"/>
    </row>
    <row r="48" spans="2:9" x14ac:dyDescent="0.2">
      <c r="B48" s="116"/>
      <c r="C48" s="11">
        <v>13</v>
      </c>
      <c r="D48" s="11" t="s">
        <v>15</v>
      </c>
      <c r="E48" s="120"/>
      <c r="F48" s="120"/>
      <c r="G48" s="120"/>
      <c r="H48" s="120"/>
      <c r="I48" s="122"/>
    </row>
    <row r="49" spans="2:9" x14ac:dyDescent="0.2">
      <c r="B49" s="116"/>
      <c r="C49" s="11">
        <v>14</v>
      </c>
      <c r="D49" s="11" t="s">
        <v>17</v>
      </c>
      <c r="E49" s="120"/>
      <c r="F49" s="120"/>
      <c r="G49" s="120"/>
      <c r="H49" s="120"/>
      <c r="I49" s="122"/>
    </row>
    <row r="50" spans="2:9" x14ac:dyDescent="0.2">
      <c r="B50" s="116"/>
      <c r="C50" s="11">
        <v>15</v>
      </c>
      <c r="D50" s="11" t="s">
        <v>19</v>
      </c>
      <c r="E50" s="120"/>
      <c r="F50" s="120"/>
      <c r="G50" s="120"/>
      <c r="H50" s="120"/>
      <c r="I50" s="122"/>
    </row>
    <row r="51" spans="2:9" x14ac:dyDescent="0.2">
      <c r="B51" s="116"/>
      <c r="C51" s="11">
        <v>16</v>
      </c>
      <c r="D51" s="11" t="s">
        <v>21</v>
      </c>
      <c r="E51" s="120"/>
      <c r="F51" s="120"/>
      <c r="G51" s="120"/>
      <c r="H51" s="120"/>
      <c r="I51" s="122"/>
    </row>
    <row r="52" spans="2:9" x14ac:dyDescent="0.2">
      <c r="B52" s="116"/>
      <c r="C52" s="11">
        <v>17</v>
      </c>
      <c r="D52" s="11" t="s">
        <v>22</v>
      </c>
      <c r="E52" s="120"/>
      <c r="F52" s="120"/>
      <c r="G52" s="120"/>
      <c r="H52" s="120"/>
      <c r="I52" s="122"/>
    </row>
    <row r="53" spans="2:9" x14ac:dyDescent="0.2">
      <c r="B53" s="116"/>
      <c r="C53" s="11">
        <v>18</v>
      </c>
      <c r="D53" s="11" t="s">
        <v>23</v>
      </c>
      <c r="E53" s="120"/>
      <c r="F53" s="120"/>
      <c r="G53" s="120"/>
      <c r="H53" s="120"/>
      <c r="I53" s="122"/>
    </row>
    <row r="54" spans="2:9" x14ac:dyDescent="0.2">
      <c r="B54" s="116"/>
      <c r="C54" s="11">
        <v>19</v>
      </c>
      <c r="D54" s="11" t="s">
        <v>24</v>
      </c>
      <c r="E54" s="120"/>
      <c r="F54" s="120"/>
      <c r="G54" s="120"/>
      <c r="H54" s="120"/>
      <c r="I54" s="122"/>
    </row>
    <row r="55" spans="2:9" x14ac:dyDescent="0.2">
      <c r="B55" s="116"/>
      <c r="C55" s="11">
        <v>20</v>
      </c>
      <c r="D55" s="11" t="s">
        <v>25</v>
      </c>
      <c r="E55" s="120"/>
      <c r="F55" s="120"/>
      <c r="G55" s="120"/>
      <c r="H55" s="120"/>
      <c r="I55" s="122"/>
    </row>
    <row r="56" spans="2:9" x14ac:dyDescent="0.2">
      <c r="B56" s="123"/>
      <c r="C56" s="11">
        <v>21</v>
      </c>
      <c r="D56" s="11" t="s">
        <v>26</v>
      </c>
      <c r="E56" s="120"/>
      <c r="F56" s="120"/>
      <c r="G56" s="120"/>
      <c r="H56" s="120"/>
      <c r="I56" s="130"/>
    </row>
    <row r="57" spans="2:9" x14ac:dyDescent="0.2">
      <c r="B57" s="123"/>
      <c r="C57" s="11">
        <v>22</v>
      </c>
      <c r="D57" s="11" t="s">
        <v>28</v>
      </c>
      <c r="E57" s="120"/>
      <c r="F57" s="120"/>
      <c r="G57" s="120"/>
      <c r="H57" s="120"/>
      <c r="I57" s="130"/>
    </row>
    <row r="58" spans="2:9" x14ac:dyDescent="0.2">
      <c r="B58" s="116"/>
      <c r="C58" s="11">
        <v>23</v>
      </c>
      <c r="D58" s="11" t="s">
        <v>30</v>
      </c>
      <c r="E58" s="120"/>
      <c r="F58" s="120"/>
      <c r="G58" s="120"/>
      <c r="H58" s="120"/>
      <c r="I58" s="130"/>
    </row>
    <row r="59" spans="2:9" x14ac:dyDescent="0.2">
      <c r="B59" s="116"/>
      <c r="C59" s="11">
        <v>24</v>
      </c>
      <c r="D59" s="11" t="s">
        <v>31</v>
      </c>
      <c r="E59" s="120"/>
      <c r="F59" s="120"/>
      <c r="G59" s="120"/>
      <c r="H59" s="120"/>
      <c r="I59" s="130"/>
    </row>
    <row r="60" spans="2:9" x14ac:dyDescent="0.2">
      <c r="B60" s="116"/>
      <c r="C60" s="11">
        <v>25</v>
      </c>
      <c r="D60" s="11" t="s">
        <v>32</v>
      </c>
      <c r="E60" s="120"/>
      <c r="F60" s="120"/>
      <c r="G60" s="120"/>
      <c r="H60" s="120"/>
      <c r="I60" s="130"/>
    </row>
    <row r="61" spans="2:9" x14ac:dyDescent="0.2">
      <c r="B61" s="116"/>
      <c r="C61" s="11">
        <v>26</v>
      </c>
      <c r="D61" s="11" t="s">
        <v>33</v>
      </c>
      <c r="E61" s="120"/>
      <c r="F61" s="120"/>
      <c r="G61" s="120"/>
      <c r="H61" s="120"/>
      <c r="I61" s="130"/>
    </row>
    <row r="62" spans="2:9" x14ac:dyDescent="0.2">
      <c r="B62" s="116"/>
      <c r="C62" s="11">
        <v>27</v>
      </c>
      <c r="D62" s="11" t="s">
        <v>34</v>
      </c>
      <c r="E62" s="120"/>
      <c r="F62" s="120"/>
      <c r="G62" s="120"/>
      <c r="H62" s="120"/>
      <c r="I62" s="130"/>
    </row>
    <row r="63" spans="2:9" x14ac:dyDescent="0.2">
      <c r="B63" s="116"/>
      <c r="C63" s="11">
        <v>28</v>
      </c>
      <c r="D63" s="11" t="s">
        <v>35</v>
      </c>
      <c r="E63" s="120"/>
      <c r="F63" s="120"/>
      <c r="G63" s="120"/>
      <c r="H63" s="120"/>
      <c r="I63" s="130"/>
    </row>
    <row r="64" spans="2:9" x14ac:dyDescent="0.2">
      <c r="B64" s="116"/>
      <c r="C64" s="11">
        <v>29</v>
      </c>
      <c r="D64" s="11" t="s">
        <v>96</v>
      </c>
      <c r="E64" s="120"/>
      <c r="F64" s="120"/>
      <c r="G64" s="120"/>
      <c r="H64" s="120"/>
      <c r="I64" s="130"/>
    </row>
    <row r="65" spans="2:9" x14ac:dyDescent="0.2">
      <c r="B65" s="116"/>
      <c r="C65" s="11">
        <v>30</v>
      </c>
      <c r="D65" s="11" t="s">
        <v>69</v>
      </c>
      <c r="E65" s="120"/>
      <c r="F65" s="120"/>
      <c r="G65" s="120"/>
      <c r="H65" s="120"/>
      <c r="I65" s="130"/>
    </row>
    <row r="66" spans="2:9" x14ac:dyDescent="0.2">
      <c r="B66" s="119"/>
      <c r="C66" s="124"/>
      <c r="D66" s="124"/>
      <c r="E66" s="124"/>
      <c r="F66" s="124"/>
      <c r="G66" s="124"/>
      <c r="H66" s="124"/>
      <c r="I66" s="131"/>
    </row>
    <row r="67" spans="2:9" x14ac:dyDescent="0.2">
      <c r="C67" s="120"/>
      <c r="D67" s="120"/>
      <c r="E67" s="120"/>
      <c r="F67" s="120"/>
      <c r="G67" s="120"/>
      <c r="H67" s="120"/>
    </row>
    <row r="68" spans="2:9" x14ac:dyDescent="0.2">
      <c r="B68" s="113"/>
      <c r="C68" s="121" t="s">
        <v>205</v>
      </c>
      <c r="D68" s="121"/>
      <c r="E68" s="121"/>
      <c r="F68" s="121"/>
      <c r="G68" s="121"/>
      <c r="H68" s="121"/>
      <c r="I68" s="115"/>
    </row>
    <row r="69" spans="2:9" x14ac:dyDescent="0.2">
      <c r="B69" s="116"/>
      <c r="C69" s="120" t="s">
        <v>2</v>
      </c>
      <c r="D69" s="120"/>
      <c r="E69" s="120"/>
      <c r="F69" s="120" t="s">
        <v>106</v>
      </c>
      <c r="G69" s="120"/>
      <c r="H69" s="120"/>
      <c r="I69" s="130"/>
    </row>
    <row r="70" spans="2:9" x14ac:dyDescent="0.2">
      <c r="B70" s="116"/>
      <c r="C70" s="11">
        <v>1</v>
      </c>
      <c r="D70" s="125" t="s">
        <v>206</v>
      </c>
      <c r="E70" s="120"/>
      <c r="F70" s="11">
        <v>1</v>
      </c>
      <c r="G70" s="11"/>
      <c r="H70" s="11" t="s">
        <v>214</v>
      </c>
      <c r="I70" s="122"/>
    </row>
    <row r="71" spans="2:9" x14ac:dyDescent="0.2">
      <c r="B71" s="116"/>
      <c r="C71" s="11">
        <v>2</v>
      </c>
      <c r="D71" s="125" t="s">
        <v>97</v>
      </c>
      <c r="E71" s="120"/>
      <c r="F71" s="11">
        <v>2</v>
      </c>
      <c r="G71" s="11" t="s">
        <v>93</v>
      </c>
      <c r="H71" s="11" t="s">
        <v>341</v>
      </c>
      <c r="I71" s="122"/>
    </row>
    <row r="72" spans="2:9" x14ac:dyDescent="0.2">
      <c r="B72" s="116"/>
      <c r="C72" s="11">
        <v>3</v>
      </c>
      <c r="D72" s="125" t="s">
        <v>98</v>
      </c>
      <c r="E72" s="120"/>
      <c r="F72" s="11">
        <v>3</v>
      </c>
      <c r="G72" s="11" t="s">
        <v>210</v>
      </c>
      <c r="H72" s="11" t="s">
        <v>346</v>
      </c>
      <c r="I72" s="122"/>
    </row>
    <row r="73" spans="2:9" x14ac:dyDescent="0.2">
      <c r="B73" s="116"/>
      <c r="C73" s="11">
        <v>4</v>
      </c>
      <c r="D73" s="125" t="s">
        <v>99</v>
      </c>
      <c r="E73" s="120"/>
      <c r="F73" s="11">
        <v>4</v>
      </c>
      <c r="G73" s="11" t="s">
        <v>171</v>
      </c>
      <c r="H73" s="11" t="s">
        <v>172</v>
      </c>
      <c r="I73" s="122"/>
    </row>
    <row r="74" spans="2:9" x14ac:dyDescent="0.2">
      <c r="B74" s="116"/>
      <c r="C74" s="11">
        <v>5</v>
      </c>
      <c r="D74" s="125" t="s">
        <v>100</v>
      </c>
      <c r="E74" s="120"/>
      <c r="F74" s="11">
        <v>5</v>
      </c>
      <c r="G74" s="11" t="s">
        <v>170</v>
      </c>
      <c r="H74" s="11" t="s">
        <v>340</v>
      </c>
      <c r="I74" s="122"/>
    </row>
    <row r="75" spans="2:9" x14ac:dyDescent="0.2">
      <c r="B75" s="116"/>
      <c r="C75" s="11">
        <v>6</v>
      </c>
      <c r="D75" s="125" t="s">
        <v>101</v>
      </c>
      <c r="E75" s="120"/>
      <c r="F75" s="11">
        <v>6</v>
      </c>
      <c r="G75" s="11" t="s">
        <v>269</v>
      </c>
      <c r="H75" s="11" t="s">
        <v>270</v>
      </c>
      <c r="I75" s="122"/>
    </row>
    <row r="76" spans="2:9" x14ac:dyDescent="0.2">
      <c r="B76" s="116"/>
      <c r="C76" s="11">
        <v>7</v>
      </c>
      <c r="D76" s="125" t="s">
        <v>102</v>
      </c>
      <c r="E76" s="120"/>
      <c r="F76" s="11">
        <v>7</v>
      </c>
      <c r="G76" s="11" t="s">
        <v>94</v>
      </c>
      <c r="H76" s="11" t="s">
        <v>342</v>
      </c>
      <c r="I76" s="122"/>
    </row>
    <row r="77" spans="2:9" x14ac:dyDescent="0.2">
      <c r="B77" s="116"/>
      <c r="C77" s="11">
        <v>8</v>
      </c>
      <c r="D77" s="125" t="s">
        <v>103</v>
      </c>
      <c r="E77" s="120"/>
      <c r="F77" s="11">
        <v>8</v>
      </c>
      <c r="G77" s="11" t="s">
        <v>155</v>
      </c>
      <c r="H77" s="11" t="s">
        <v>157</v>
      </c>
      <c r="I77" s="122"/>
    </row>
    <row r="78" spans="2:9" x14ac:dyDescent="0.2">
      <c r="B78" s="116"/>
      <c r="C78" s="11">
        <v>9</v>
      </c>
      <c r="D78" s="125" t="s">
        <v>104</v>
      </c>
      <c r="E78" s="120"/>
      <c r="F78" s="11">
        <v>9</v>
      </c>
      <c r="G78" s="11" t="s">
        <v>156</v>
      </c>
      <c r="H78" s="11" t="s">
        <v>158</v>
      </c>
      <c r="I78" s="122"/>
    </row>
    <row r="79" spans="2:9" x14ac:dyDescent="0.2">
      <c r="B79" s="116"/>
      <c r="C79" s="11">
        <v>10</v>
      </c>
      <c r="D79" s="125" t="s">
        <v>105</v>
      </c>
      <c r="E79" s="120"/>
      <c r="F79" s="11">
        <v>10</v>
      </c>
      <c r="G79" s="11" t="s">
        <v>161</v>
      </c>
      <c r="H79" s="11" t="s">
        <v>162</v>
      </c>
      <c r="I79" s="122"/>
    </row>
    <row r="80" spans="2:9" x14ac:dyDescent="0.2">
      <c r="B80" s="116"/>
      <c r="C80" s="11">
        <v>11</v>
      </c>
      <c r="D80" s="125" t="s">
        <v>207</v>
      </c>
      <c r="E80" s="120"/>
      <c r="F80" s="120"/>
      <c r="G80" s="120"/>
      <c r="H80" s="120"/>
      <c r="I80" s="122"/>
    </row>
    <row r="81" spans="2:9" x14ac:dyDescent="0.2">
      <c r="B81" s="116"/>
      <c r="C81" s="11">
        <v>12</v>
      </c>
      <c r="D81" s="125" t="s">
        <v>208</v>
      </c>
      <c r="E81" s="120"/>
      <c r="F81" s="120"/>
      <c r="G81" s="120"/>
      <c r="H81" s="120"/>
      <c r="I81" s="122"/>
    </row>
    <row r="82" spans="2:9" x14ac:dyDescent="0.2">
      <c r="B82" s="116"/>
      <c r="C82" s="11">
        <v>13</v>
      </c>
      <c r="D82" s="125" t="s">
        <v>209</v>
      </c>
      <c r="E82" s="120"/>
      <c r="F82" s="120"/>
      <c r="G82" s="120"/>
      <c r="H82" s="120"/>
      <c r="I82" s="122"/>
    </row>
    <row r="83" spans="2:9" x14ac:dyDescent="0.2">
      <c r="B83" s="116"/>
      <c r="C83" s="120"/>
      <c r="D83" s="120"/>
      <c r="E83" s="120"/>
      <c r="F83" s="120"/>
      <c r="G83" s="120"/>
      <c r="H83" s="120"/>
      <c r="I83" s="122"/>
    </row>
    <row r="84" spans="2:9" x14ac:dyDescent="0.2">
      <c r="B84" s="116"/>
      <c r="C84" s="120" t="s">
        <v>203</v>
      </c>
      <c r="D84" s="120"/>
      <c r="E84" s="120"/>
      <c r="F84" s="120"/>
      <c r="G84" s="120"/>
      <c r="H84" s="120"/>
      <c r="I84" s="122"/>
    </row>
    <row r="85" spans="2:9" x14ac:dyDescent="0.2">
      <c r="B85" s="116"/>
      <c r="C85" s="11">
        <v>1</v>
      </c>
      <c r="D85" s="125" t="s">
        <v>70</v>
      </c>
      <c r="E85" s="120"/>
      <c r="F85" s="120"/>
      <c r="G85" s="120"/>
      <c r="H85" s="120"/>
      <c r="I85" s="122"/>
    </row>
    <row r="86" spans="2:9" x14ac:dyDescent="0.2">
      <c r="B86" s="116"/>
      <c r="C86" s="11">
        <v>2</v>
      </c>
      <c r="D86" s="125" t="s">
        <v>71</v>
      </c>
      <c r="E86" s="120"/>
      <c r="F86" s="120"/>
      <c r="G86" s="120"/>
      <c r="H86" s="120"/>
      <c r="I86" s="122"/>
    </row>
    <row r="87" spans="2:9" x14ac:dyDescent="0.2">
      <c r="B87" s="116"/>
      <c r="C87" s="11">
        <v>3</v>
      </c>
      <c r="D87" s="125" t="s">
        <v>72</v>
      </c>
      <c r="E87" s="120"/>
      <c r="F87" s="120"/>
      <c r="G87" s="120"/>
      <c r="H87" s="120"/>
      <c r="I87" s="122"/>
    </row>
    <row r="88" spans="2:9" x14ac:dyDescent="0.2">
      <c r="B88" s="116"/>
      <c r="C88" s="11">
        <v>4</v>
      </c>
      <c r="D88" s="125" t="s">
        <v>73</v>
      </c>
      <c r="E88" s="120"/>
      <c r="F88" s="120"/>
      <c r="G88" s="120"/>
      <c r="H88" s="120"/>
      <c r="I88" s="122"/>
    </row>
    <row r="89" spans="2:9" x14ac:dyDescent="0.2">
      <c r="B89" s="116"/>
      <c r="C89" s="11">
        <v>5</v>
      </c>
      <c r="D89" s="125" t="s">
        <v>74</v>
      </c>
      <c r="E89" s="120"/>
      <c r="F89" s="120"/>
      <c r="G89" s="120"/>
      <c r="H89" s="120"/>
      <c r="I89" s="122"/>
    </row>
    <row r="90" spans="2:9" x14ac:dyDescent="0.2">
      <c r="B90" s="116"/>
      <c r="C90" s="11">
        <v>6</v>
      </c>
      <c r="D90" s="125" t="s">
        <v>75</v>
      </c>
      <c r="E90" s="120"/>
      <c r="F90" s="120"/>
      <c r="G90" s="120"/>
      <c r="H90" s="120"/>
      <c r="I90" s="122"/>
    </row>
    <row r="91" spans="2:9" x14ac:dyDescent="0.2">
      <c r="B91" s="116"/>
      <c r="C91" s="11">
        <v>7</v>
      </c>
      <c r="D91" s="125" t="s">
        <v>76</v>
      </c>
      <c r="E91" s="120"/>
      <c r="F91" s="120"/>
      <c r="G91" s="120"/>
      <c r="H91" s="120"/>
      <c r="I91" s="122"/>
    </row>
    <row r="92" spans="2:9" x14ac:dyDescent="0.2">
      <c r="B92" s="116"/>
      <c r="C92" s="11">
        <v>8</v>
      </c>
      <c r="D92" s="125" t="s">
        <v>77</v>
      </c>
      <c r="E92" s="120"/>
      <c r="F92" s="120"/>
      <c r="G92" s="120"/>
      <c r="H92" s="120"/>
      <c r="I92" s="122"/>
    </row>
    <row r="93" spans="2:9" x14ac:dyDescent="0.2">
      <c r="B93" s="116"/>
      <c r="C93" s="11">
        <v>9</v>
      </c>
      <c r="D93" s="125" t="s">
        <v>78</v>
      </c>
      <c r="E93" s="120"/>
      <c r="F93" s="120"/>
      <c r="G93" s="120"/>
      <c r="H93" s="120"/>
      <c r="I93" s="122"/>
    </row>
    <row r="94" spans="2:9" x14ac:dyDescent="0.2">
      <c r="B94" s="116"/>
      <c r="C94" s="11">
        <v>10</v>
      </c>
      <c r="D94" s="125" t="s">
        <v>127</v>
      </c>
      <c r="E94" s="120"/>
      <c r="F94" s="120"/>
      <c r="G94" s="120"/>
      <c r="H94" s="120"/>
      <c r="I94" s="122"/>
    </row>
    <row r="95" spans="2:9" x14ac:dyDescent="0.2">
      <c r="B95" s="116"/>
      <c r="C95" s="11">
        <v>11</v>
      </c>
      <c r="D95" s="125" t="s">
        <v>128</v>
      </c>
      <c r="E95" s="120"/>
      <c r="F95" s="120"/>
      <c r="G95" s="120"/>
      <c r="H95" s="120"/>
      <c r="I95" s="122"/>
    </row>
    <row r="96" spans="2:9" x14ac:dyDescent="0.2">
      <c r="B96" s="116"/>
      <c r="C96" s="11">
        <v>12</v>
      </c>
      <c r="D96" s="125" t="s">
        <v>129</v>
      </c>
      <c r="E96" s="120"/>
      <c r="F96" s="120"/>
      <c r="G96" s="120"/>
      <c r="H96" s="120"/>
      <c r="I96" s="122"/>
    </row>
    <row r="97" spans="2:9" x14ac:dyDescent="0.2">
      <c r="B97" s="116"/>
      <c r="C97" s="11">
        <v>13</v>
      </c>
      <c r="D97" s="125" t="s">
        <v>130</v>
      </c>
      <c r="E97" s="120"/>
      <c r="F97" s="120"/>
      <c r="G97" s="120"/>
      <c r="H97" s="120"/>
      <c r="I97" s="122"/>
    </row>
    <row r="98" spans="2:9" x14ac:dyDescent="0.2">
      <c r="B98" s="116"/>
      <c r="C98" s="11">
        <v>14</v>
      </c>
      <c r="D98" s="125" t="s">
        <v>131</v>
      </c>
      <c r="E98" s="120"/>
      <c r="F98" s="120"/>
      <c r="G98" s="120"/>
      <c r="H98" s="120"/>
      <c r="I98" s="122"/>
    </row>
    <row r="99" spans="2:9" x14ac:dyDescent="0.2">
      <c r="B99" s="116"/>
      <c r="C99" s="11">
        <v>15</v>
      </c>
      <c r="D99" s="125" t="s">
        <v>132</v>
      </c>
      <c r="E99" s="120"/>
      <c r="F99" s="120"/>
      <c r="G99" s="120"/>
      <c r="H99" s="120"/>
      <c r="I99" s="122"/>
    </row>
    <row r="100" spans="2:9" x14ac:dyDescent="0.2">
      <c r="B100" s="116"/>
      <c r="C100" s="11">
        <v>16</v>
      </c>
      <c r="D100" s="125" t="s">
        <v>133</v>
      </c>
      <c r="E100" s="120"/>
      <c r="F100" s="120"/>
      <c r="G100" s="120"/>
      <c r="H100" s="120"/>
      <c r="I100" s="122"/>
    </row>
    <row r="101" spans="2:9" x14ac:dyDescent="0.2">
      <c r="B101" s="116"/>
      <c r="C101" s="11">
        <v>17</v>
      </c>
      <c r="D101" s="125" t="s">
        <v>134</v>
      </c>
      <c r="E101" s="120"/>
      <c r="F101" s="120"/>
      <c r="G101" s="120"/>
      <c r="H101" s="120"/>
      <c r="I101" s="122"/>
    </row>
    <row r="102" spans="2:9" x14ac:dyDescent="0.2">
      <c r="B102" s="116"/>
      <c r="C102" s="11">
        <v>18</v>
      </c>
      <c r="D102" s="125" t="s">
        <v>135</v>
      </c>
      <c r="E102" s="120"/>
      <c r="I102" s="122"/>
    </row>
    <row r="103" spans="2:9" x14ac:dyDescent="0.2">
      <c r="B103" s="116"/>
      <c r="C103" s="11">
        <v>19</v>
      </c>
      <c r="D103" s="125" t="s">
        <v>136</v>
      </c>
      <c r="E103" s="120"/>
      <c r="I103" s="122"/>
    </row>
    <row r="104" spans="2:9" x14ac:dyDescent="0.2">
      <c r="B104" s="123"/>
      <c r="C104" s="11">
        <v>20</v>
      </c>
      <c r="D104" s="125" t="s">
        <v>137</v>
      </c>
      <c r="E104" s="120"/>
      <c r="I104" s="130"/>
    </row>
    <row r="105" spans="2:9" x14ac:dyDescent="0.2">
      <c r="B105" s="123"/>
      <c r="C105" s="11">
        <v>21</v>
      </c>
      <c r="D105" s="125" t="s">
        <v>138</v>
      </c>
      <c r="E105" s="120"/>
      <c r="I105" s="130"/>
    </row>
    <row r="106" spans="2:9" x14ac:dyDescent="0.2">
      <c r="B106" s="116"/>
      <c r="C106" s="11">
        <v>22</v>
      </c>
      <c r="D106" s="125" t="s">
        <v>139</v>
      </c>
      <c r="E106" s="120"/>
      <c r="I106" s="130"/>
    </row>
    <row r="107" spans="2:9" x14ac:dyDescent="0.2">
      <c r="B107" s="116"/>
      <c r="C107" s="11">
        <v>23</v>
      </c>
      <c r="D107" s="125" t="s">
        <v>140</v>
      </c>
      <c r="E107" s="120"/>
      <c r="I107" s="130"/>
    </row>
    <row r="108" spans="2:9" x14ac:dyDescent="0.2">
      <c r="B108" s="116"/>
      <c r="C108" s="11">
        <v>24</v>
      </c>
      <c r="D108" s="125" t="s">
        <v>141</v>
      </c>
      <c r="E108" s="120"/>
      <c r="I108" s="130"/>
    </row>
    <row r="109" spans="2:9" x14ac:dyDescent="0.2">
      <c r="B109" s="116"/>
      <c r="C109" s="11">
        <v>25</v>
      </c>
      <c r="D109" s="125" t="s">
        <v>142</v>
      </c>
      <c r="E109" s="120"/>
      <c r="I109" s="130"/>
    </row>
    <row r="110" spans="2:9" x14ac:dyDescent="0.2">
      <c r="B110" s="116"/>
      <c r="C110" s="11">
        <v>26</v>
      </c>
      <c r="D110" s="125" t="s">
        <v>143</v>
      </c>
      <c r="E110" s="120"/>
      <c r="I110" s="130"/>
    </row>
    <row r="111" spans="2:9" x14ac:dyDescent="0.2">
      <c r="B111" s="116"/>
      <c r="C111" s="11">
        <v>27</v>
      </c>
      <c r="D111" s="125" t="s">
        <v>144</v>
      </c>
      <c r="E111" s="120"/>
      <c r="I111" s="130"/>
    </row>
    <row r="112" spans="2:9" x14ac:dyDescent="0.2">
      <c r="B112" s="116"/>
      <c r="C112" s="11">
        <v>28</v>
      </c>
      <c r="D112" s="125" t="s">
        <v>145</v>
      </c>
      <c r="E112" s="120"/>
      <c r="I112" s="130"/>
    </row>
    <row r="113" spans="2:9" x14ac:dyDescent="0.2">
      <c r="B113" s="116"/>
      <c r="C113" s="11">
        <v>29</v>
      </c>
      <c r="D113" s="125" t="s">
        <v>146</v>
      </c>
      <c r="E113" s="120"/>
      <c r="I113" s="130"/>
    </row>
    <row r="114" spans="2:9" x14ac:dyDescent="0.2">
      <c r="B114" s="119"/>
      <c r="C114" s="124"/>
      <c r="D114" s="124"/>
      <c r="E114" s="124"/>
      <c r="F114" s="97"/>
      <c r="G114" s="97"/>
      <c r="H114" s="97"/>
      <c r="I114" s="131"/>
    </row>
    <row r="116" spans="2:9" x14ac:dyDescent="0.2">
      <c r="B116" s="113"/>
      <c r="C116" s="121" t="s">
        <v>211</v>
      </c>
      <c r="D116" s="121"/>
      <c r="E116" s="121"/>
      <c r="F116" s="121"/>
      <c r="G116" s="121"/>
      <c r="H116" s="121"/>
      <c r="I116" s="115"/>
    </row>
    <row r="117" spans="2:9" x14ac:dyDescent="0.2">
      <c r="B117" s="116"/>
      <c r="C117" s="120" t="s">
        <v>2</v>
      </c>
      <c r="D117" s="120"/>
      <c r="E117" s="120"/>
      <c r="F117" s="120" t="s">
        <v>106</v>
      </c>
      <c r="G117" s="120"/>
      <c r="H117" s="120"/>
      <c r="I117" s="122"/>
    </row>
    <row r="118" spans="2:9" x14ac:dyDescent="0.2">
      <c r="B118" s="116"/>
      <c r="C118" s="11">
        <v>1</v>
      </c>
      <c r="D118" s="11" t="s">
        <v>272</v>
      </c>
      <c r="E118" s="120"/>
      <c r="F118" s="11">
        <v>1</v>
      </c>
      <c r="G118" s="11"/>
      <c r="H118" s="11" t="s">
        <v>214</v>
      </c>
      <c r="I118" s="122"/>
    </row>
    <row r="119" spans="2:9" x14ac:dyDescent="0.2">
      <c r="B119" s="116"/>
      <c r="C119" s="11">
        <v>2</v>
      </c>
      <c r="D119" s="11" t="s">
        <v>273</v>
      </c>
      <c r="E119" s="120"/>
      <c r="F119" s="11">
        <v>2</v>
      </c>
      <c r="G119" s="11" t="s">
        <v>93</v>
      </c>
      <c r="H119" s="11" t="s">
        <v>165</v>
      </c>
      <c r="I119" s="122"/>
    </row>
    <row r="120" spans="2:9" x14ac:dyDescent="0.2">
      <c r="B120" s="116"/>
      <c r="C120" s="11">
        <v>3</v>
      </c>
      <c r="D120" s="11" t="s">
        <v>274</v>
      </c>
      <c r="E120" s="120"/>
      <c r="F120" s="11">
        <v>3</v>
      </c>
      <c r="G120" s="11" t="s">
        <v>237</v>
      </c>
      <c r="H120" s="11" t="s">
        <v>215</v>
      </c>
      <c r="I120" s="122"/>
    </row>
    <row r="121" spans="2:9" x14ac:dyDescent="0.2">
      <c r="B121" s="116"/>
      <c r="C121" s="11">
        <v>4</v>
      </c>
      <c r="D121" s="11" t="s">
        <v>275</v>
      </c>
      <c r="E121" s="120"/>
      <c r="F121" s="11">
        <v>4</v>
      </c>
      <c r="G121" s="11" t="s">
        <v>164</v>
      </c>
      <c r="H121" s="11" t="s">
        <v>271</v>
      </c>
      <c r="I121" s="122"/>
    </row>
    <row r="122" spans="2:9" x14ac:dyDescent="0.2">
      <c r="B122" s="116"/>
      <c r="C122" s="120"/>
      <c r="D122" s="120"/>
      <c r="E122" s="120"/>
      <c r="F122" s="11">
        <v>5</v>
      </c>
      <c r="G122" s="11" t="s">
        <v>94</v>
      </c>
      <c r="H122" s="11" t="s">
        <v>263</v>
      </c>
      <c r="I122" s="122"/>
    </row>
    <row r="123" spans="2:9" x14ac:dyDescent="0.2">
      <c r="B123" s="116"/>
      <c r="C123" s="120" t="s">
        <v>203</v>
      </c>
      <c r="D123" s="120"/>
      <c r="E123" s="120"/>
      <c r="F123" s="11">
        <v>6</v>
      </c>
      <c r="G123" s="11" t="s">
        <v>176</v>
      </c>
      <c r="H123" s="11" t="s">
        <v>175</v>
      </c>
      <c r="I123" s="122"/>
    </row>
    <row r="124" spans="2:9" x14ac:dyDescent="0.2">
      <c r="B124" s="116"/>
      <c r="C124" s="11">
        <v>1</v>
      </c>
      <c r="D124" s="11" t="s">
        <v>85</v>
      </c>
      <c r="E124" s="120"/>
      <c r="F124" s="11">
        <v>7</v>
      </c>
      <c r="G124" s="11" t="s">
        <v>331</v>
      </c>
      <c r="H124" s="11" t="s">
        <v>332</v>
      </c>
      <c r="I124" s="122"/>
    </row>
    <row r="125" spans="2:9" x14ac:dyDescent="0.2">
      <c r="B125" s="116"/>
      <c r="C125" s="11">
        <v>2</v>
      </c>
      <c r="D125" s="11" t="s">
        <v>79</v>
      </c>
      <c r="E125" s="120"/>
      <c r="F125" s="11">
        <v>8</v>
      </c>
      <c r="G125" s="11" t="s">
        <v>155</v>
      </c>
      <c r="H125" s="11" t="s">
        <v>157</v>
      </c>
      <c r="I125" s="122"/>
    </row>
    <row r="126" spans="2:9" x14ac:dyDescent="0.2">
      <c r="B126" s="116"/>
      <c r="C126" s="11">
        <v>3</v>
      </c>
      <c r="D126" s="11" t="s">
        <v>80</v>
      </c>
      <c r="E126" s="120"/>
      <c r="F126" s="11">
        <v>9</v>
      </c>
      <c r="G126" s="11" t="s">
        <v>156</v>
      </c>
      <c r="H126" s="11" t="s">
        <v>158</v>
      </c>
      <c r="I126" s="122"/>
    </row>
    <row r="127" spans="2:9" x14ac:dyDescent="0.2">
      <c r="B127" s="116"/>
      <c r="C127" s="11">
        <v>4</v>
      </c>
      <c r="D127" s="11" t="s">
        <v>81</v>
      </c>
      <c r="E127" s="120"/>
      <c r="I127" s="122"/>
    </row>
    <row r="128" spans="2:9" x14ac:dyDescent="0.2">
      <c r="B128" s="116"/>
      <c r="C128" s="11">
        <v>5</v>
      </c>
      <c r="D128" s="11" t="s">
        <v>82</v>
      </c>
      <c r="E128" s="120"/>
      <c r="I128" s="122"/>
    </row>
    <row r="129" spans="2:9" x14ac:dyDescent="0.2">
      <c r="B129" s="116"/>
      <c r="C129" s="11">
        <v>6</v>
      </c>
      <c r="D129" s="11" t="s">
        <v>83</v>
      </c>
      <c r="E129" s="120"/>
      <c r="I129" s="122"/>
    </row>
    <row r="130" spans="2:9" x14ac:dyDescent="0.2">
      <c r="B130" s="116"/>
      <c r="C130" s="11">
        <v>7</v>
      </c>
      <c r="D130" s="11" t="s">
        <v>84</v>
      </c>
      <c r="E130" s="120"/>
      <c r="I130" s="122"/>
    </row>
    <row r="131" spans="2:9" x14ac:dyDescent="0.2">
      <c r="B131" s="116"/>
      <c r="C131" s="11">
        <v>8</v>
      </c>
      <c r="D131" s="11" t="s">
        <v>212</v>
      </c>
      <c r="E131" s="120"/>
      <c r="I131" s="122"/>
    </row>
    <row r="132" spans="2:9" x14ac:dyDescent="0.2">
      <c r="B132" s="116"/>
      <c r="C132" s="11">
        <v>9</v>
      </c>
      <c r="D132" s="11" t="s">
        <v>213</v>
      </c>
      <c r="E132" s="120"/>
      <c r="I132" s="122"/>
    </row>
    <row r="133" spans="2:9" x14ac:dyDescent="0.2">
      <c r="B133" s="119"/>
      <c r="C133" s="124"/>
      <c r="D133" s="124"/>
      <c r="E133" s="124"/>
      <c r="F133" s="97"/>
      <c r="G133" s="97"/>
      <c r="H133" s="97"/>
      <c r="I133" s="126"/>
    </row>
    <row r="135" spans="2:9" x14ac:dyDescent="0.2">
      <c r="B135" s="113"/>
      <c r="C135" s="121" t="s">
        <v>227</v>
      </c>
      <c r="D135" s="121"/>
      <c r="E135" s="121"/>
      <c r="F135" s="121"/>
      <c r="G135" s="121"/>
      <c r="H135" s="121"/>
      <c r="I135" s="115"/>
    </row>
    <row r="136" spans="2:9" x14ac:dyDescent="0.2">
      <c r="B136" s="116"/>
      <c r="C136" s="120" t="s">
        <v>2</v>
      </c>
      <c r="D136" s="120"/>
      <c r="E136" s="120"/>
      <c r="F136" s="2" t="s">
        <v>107</v>
      </c>
      <c r="I136" s="130"/>
    </row>
    <row r="137" spans="2:9" x14ac:dyDescent="0.2">
      <c r="B137" s="116"/>
      <c r="C137" s="11">
        <v>1</v>
      </c>
      <c r="D137" s="11" t="s">
        <v>228</v>
      </c>
      <c r="E137" s="120"/>
      <c r="F137" s="45">
        <v>1</v>
      </c>
      <c r="G137" s="42" t="s">
        <v>109</v>
      </c>
      <c r="H137" s="42" t="s">
        <v>109</v>
      </c>
      <c r="I137" s="122"/>
    </row>
    <row r="138" spans="2:9" x14ac:dyDescent="0.2">
      <c r="B138" s="116"/>
      <c r="C138" s="11">
        <v>2</v>
      </c>
      <c r="D138" s="11" t="s">
        <v>229</v>
      </c>
      <c r="E138" s="120"/>
      <c r="F138" s="45">
        <v>2</v>
      </c>
      <c r="G138" s="42" t="s">
        <v>110</v>
      </c>
      <c r="H138" s="42" t="s">
        <v>118</v>
      </c>
      <c r="I138" s="122"/>
    </row>
    <row r="139" spans="2:9" x14ac:dyDescent="0.2">
      <c r="B139" s="116"/>
      <c r="C139" s="120"/>
      <c r="D139" s="120"/>
      <c r="E139" s="120"/>
      <c r="F139" s="45">
        <v>3</v>
      </c>
      <c r="G139" s="42" t="s">
        <v>111</v>
      </c>
      <c r="H139" s="42" t="s">
        <v>119</v>
      </c>
      <c r="I139" s="122"/>
    </row>
    <row r="140" spans="2:9" x14ac:dyDescent="0.2">
      <c r="B140" s="116"/>
      <c r="C140" s="120" t="s">
        <v>203</v>
      </c>
      <c r="D140" s="120"/>
      <c r="E140" s="120"/>
      <c r="F140" s="45">
        <v>4</v>
      </c>
      <c r="G140" s="42" t="s">
        <v>112</v>
      </c>
      <c r="H140" s="42" t="s">
        <v>120</v>
      </c>
      <c r="I140" s="122"/>
    </row>
    <row r="141" spans="2:9" x14ac:dyDescent="0.2">
      <c r="B141" s="116"/>
      <c r="C141" s="11">
        <v>1</v>
      </c>
      <c r="D141" s="11" t="s">
        <v>43</v>
      </c>
      <c r="E141" s="120"/>
      <c r="F141" s="45">
        <v>5</v>
      </c>
      <c r="G141" s="42" t="s">
        <v>113</v>
      </c>
      <c r="H141" s="42" t="s">
        <v>121</v>
      </c>
      <c r="I141" s="122"/>
    </row>
    <row r="142" spans="2:9" x14ac:dyDescent="0.2">
      <c r="B142" s="116"/>
      <c r="C142" s="11">
        <v>2</v>
      </c>
      <c r="D142" s="11" t="s">
        <v>44</v>
      </c>
      <c r="E142" s="120"/>
      <c r="F142" s="45">
        <v>6</v>
      </c>
      <c r="G142" s="42" t="s">
        <v>114</v>
      </c>
      <c r="H142" s="42" t="s">
        <v>264</v>
      </c>
      <c r="I142" s="122"/>
    </row>
    <row r="143" spans="2:9" x14ac:dyDescent="0.2">
      <c r="B143" s="116"/>
      <c r="C143" s="11">
        <v>3</v>
      </c>
      <c r="D143" s="11" t="s">
        <v>45</v>
      </c>
      <c r="E143" s="120"/>
      <c r="F143" s="45">
        <v>7</v>
      </c>
      <c r="G143" s="42" t="s">
        <v>115</v>
      </c>
      <c r="H143" s="42" t="s">
        <v>265</v>
      </c>
      <c r="I143" s="122"/>
    </row>
    <row r="144" spans="2:9" x14ac:dyDescent="0.2">
      <c r="B144" s="116"/>
      <c r="C144" s="11">
        <v>4</v>
      </c>
      <c r="D144" s="11" t="s">
        <v>46</v>
      </c>
      <c r="E144" s="120"/>
      <c r="F144" s="45">
        <v>8</v>
      </c>
      <c r="G144" s="42" t="s">
        <v>95</v>
      </c>
      <c r="H144" s="42" t="s">
        <v>231</v>
      </c>
      <c r="I144" s="122"/>
    </row>
    <row r="145" spans="2:9" x14ac:dyDescent="0.2">
      <c r="B145" s="116"/>
      <c r="C145" s="11">
        <v>5</v>
      </c>
      <c r="D145" s="11" t="s">
        <v>47</v>
      </c>
      <c r="E145" s="120"/>
      <c r="F145" s="120"/>
      <c r="G145" s="120"/>
      <c r="H145" s="120"/>
      <c r="I145" s="122"/>
    </row>
    <row r="146" spans="2:9" x14ac:dyDescent="0.2">
      <c r="B146" s="116"/>
      <c r="C146" s="11">
        <v>6</v>
      </c>
      <c r="D146" s="11" t="s">
        <v>48</v>
      </c>
      <c r="E146" s="120"/>
      <c r="F146" s="120" t="s">
        <v>106</v>
      </c>
      <c r="G146" s="120"/>
      <c r="H146" s="120"/>
      <c r="I146" s="122"/>
    </row>
    <row r="147" spans="2:9" x14ac:dyDescent="0.2">
      <c r="B147" s="116"/>
      <c r="C147" s="11">
        <v>7</v>
      </c>
      <c r="D147" s="11" t="s">
        <v>49</v>
      </c>
      <c r="E147" s="120"/>
      <c r="F147" s="11">
        <v>1</v>
      </c>
      <c r="G147" s="11"/>
      <c r="H147" s="11" t="s">
        <v>214</v>
      </c>
      <c r="I147" s="122"/>
    </row>
    <row r="148" spans="2:9" x14ac:dyDescent="0.2">
      <c r="B148" s="116"/>
      <c r="C148" s="11">
        <v>8</v>
      </c>
      <c r="D148" s="11" t="s">
        <v>50</v>
      </c>
      <c r="E148" s="120"/>
      <c r="F148" s="11">
        <v>2</v>
      </c>
      <c r="G148" s="11" t="s">
        <v>333</v>
      </c>
      <c r="H148" s="11" t="s">
        <v>343</v>
      </c>
      <c r="I148" s="122"/>
    </row>
    <row r="149" spans="2:9" x14ac:dyDescent="0.2">
      <c r="B149" s="116"/>
      <c r="C149" s="11">
        <v>9</v>
      </c>
      <c r="D149" s="11" t="s">
        <v>51</v>
      </c>
      <c r="E149" s="120"/>
      <c r="F149" s="11">
        <v>3</v>
      </c>
      <c r="G149" s="11" t="s">
        <v>155</v>
      </c>
      <c r="H149" s="11" t="s">
        <v>157</v>
      </c>
      <c r="I149" s="122"/>
    </row>
    <row r="150" spans="2:9" x14ac:dyDescent="0.2">
      <c r="B150" s="116"/>
      <c r="C150" s="11">
        <v>10</v>
      </c>
      <c r="D150" s="11" t="s">
        <v>42</v>
      </c>
      <c r="E150" s="120"/>
      <c r="F150" s="11">
        <v>4</v>
      </c>
      <c r="G150" s="11" t="s">
        <v>156</v>
      </c>
      <c r="H150" s="11" t="s">
        <v>158</v>
      </c>
      <c r="I150" s="122"/>
    </row>
    <row r="151" spans="2:9" x14ac:dyDescent="0.2">
      <c r="B151" s="116"/>
      <c r="C151" s="11">
        <v>11</v>
      </c>
      <c r="D151" s="11" t="s">
        <v>52</v>
      </c>
      <c r="E151" s="120"/>
      <c r="F151" s="11">
        <v>5</v>
      </c>
      <c r="G151" s="11" t="s">
        <v>93</v>
      </c>
      <c r="H151" s="11" t="s">
        <v>159</v>
      </c>
      <c r="I151" s="122"/>
    </row>
    <row r="152" spans="2:9" x14ac:dyDescent="0.2">
      <c r="B152" s="116"/>
      <c r="C152" s="11">
        <v>12</v>
      </c>
      <c r="D152" s="11" t="s">
        <v>53</v>
      </c>
      <c r="E152" s="120"/>
      <c r="F152" s="121"/>
      <c r="G152" s="121"/>
      <c r="H152" s="121"/>
      <c r="I152" s="122"/>
    </row>
    <row r="153" spans="2:9" x14ac:dyDescent="0.2">
      <c r="B153" s="116"/>
      <c r="C153" s="11">
        <v>13</v>
      </c>
      <c r="D153" s="11" t="s">
        <v>54</v>
      </c>
      <c r="E153" s="120"/>
      <c r="F153" s="120"/>
      <c r="G153" s="120"/>
      <c r="H153" s="120"/>
      <c r="I153" s="122"/>
    </row>
    <row r="154" spans="2:9" x14ac:dyDescent="0.2">
      <c r="B154" s="116"/>
      <c r="C154" s="11">
        <v>14</v>
      </c>
      <c r="D154" s="11" t="s">
        <v>55</v>
      </c>
      <c r="E154" s="120"/>
      <c r="F154" s="120"/>
      <c r="G154" s="120"/>
      <c r="H154" s="120"/>
      <c r="I154" s="122"/>
    </row>
    <row r="155" spans="2:9" x14ac:dyDescent="0.2">
      <c r="B155" s="116"/>
      <c r="C155" s="11">
        <v>15</v>
      </c>
      <c r="D155" s="11" t="s">
        <v>56</v>
      </c>
      <c r="E155" s="120"/>
      <c r="F155" s="120"/>
      <c r="G155" s="120"/>
      <c r="H155" s="120"/>
      <c r="I155" s="122"/>
    </row>
    <row r="156" spans="2:9" x14ac:dyDescent="0.2">
      <c r="B156" s="116"/>
      <c r="C156" s="11">
        <v>16</v>
      </c>
      <c r="D156" s="11" t="s">
        <v>57</v>
      </c>
      <c r="E156" s="120"/>
      <c r="F156" s="120"/>
      <c r="G156" s="120"/>
      <c r="H156" s="120"/>
      <c r="I156" s="122"/>
    </row>
    <row r="157" spans="2:9" x14ac:dyDescent="0.2">
      <c r="B157" s="116"/>
      <c r="C157" s="11">
        <v>17</v>
      </c>
      <c r="D157" s="11" t="s">
        <v>58</v>
      </c>
      <c r="E157" s="120"/>
      <c r="F157" s="120"/>
      <c r="G157" s="120"/>
      <c r="H157" s="120"/>
      <c r="I157" s="122"/>
    </row>
    <row r="158" spans="2:9" x14ac:dyDescent="0.2">
      <c r="B158" s="116"/>
      <c r="C158" s="11">
        <v>18</v>
      </c>
      <c r="D158" s="11" t="s">
        <v>59</v>
      </c>
      <c r="E158" s="120"/>
      <c r="F158" s="120"/>
      <c r="G158" s="120"/>
      <c r="H158" s="120"/>
      <c r="I158" s="122"/>
    </row>
    <row r="159" spans="2:9" x14ac:dyDescent="0.2">
      <c r="B159" s="116"/>
      <c r="C159" s="11">
        <v>19</v>
      </c>
      <c r="D159" s="11" t="s">
        <v>281</v>
      </c>
      <c r="E159" s="120"/>
      <c r="F159" s="120"/>
      <c r="G159" s="120"/>
      <c r="H159" s="120"/>
      <c r="I159" s="122"/>
    </row>
    <row r="160" spans="2:9" x14ac:dyDescent="0.2">
      <c r="B160" s="119"/>
      <c r="C160" s="124"/>
      <c r="D160" s="124"/>
      <c r="E160" s="124"/>
      <c r="F160" s="124"/>
      <c r="G160" s="124"/>
      <c r="H160" s="124"/>
      <c r="I160" s="126"/>
    </row>
    <row r="162" spans="2:9" x14ac:dyDescent="0.2">
      <c r="B162" s="113"/>
      <c r="C162" s="121" t="s">
        <v>216</v>
      </c>
      <c r="D162" s="121"/>
      <c r="E162" s="121"/>
      <c r="F162" s="121"/>
      <c r="G162" s="121"/>
      <c r="H162" s="121"/>
      <c r="I162" s="115"/>
    </row>
    <row r="163" spans="2:9" x14ac:dyDescent="0.2">
      <c r="B163" s="116"/>
      <c r="C163" s="120" t="s">
        <v>2</v>
      </c>
      <c r="D163" s="120"/>
      <c r="E163" s="120"/>
      <c r="F163" s="120" t="s">
        <v>106</v>
      </c>
      <c r="G163" s="120"/>
      <c r="H163" s="120"/>
      <c r="I163" s="122"/>
    </row>
    <row r="164" spans="2:9" x14ac:dyDescent="0.2">
      <c r="B164" s="116"/>
      <c r="C164" s="11">
        <v>1</v>
      </c>
      <c r="D164" s="11" t="s">
        <v>217</v>
      </c>
      <c r="E164" s="120"/>
      <c r="F164" s="11">
        <v>1</v>
      </c>
      <c r="G164" s="11"/>
      <c r="H164" s="11" t="s">
        <v>214</v>
      </c>
      <c r="I164" s="122"/>
    </row>
    <row r="165" spans="2:9" x14ac:dyDescent="0.2">
      <c r="B165" s="116"/>
      <c r="C165" s="11">
        <v>2</v>
      </c>
      <c r="D165" s="11" t="s">
        <v>218</v>
      </c>
      <c r="E165" s="120"/>
      <c r="F165" s="11">
        <v>2</v>
      </c>
      <c r="G165" s="11" t="s">
        <v>173</v>
      </c>
      <c r="H165" s="11" t="s">
        <v>276</v>
      </c>
      <c r="I165" s="122"/>
    </row>
    <row r="166" spans="2:9" x14ac:dyDescent="0.2">
      <c r="B166" s="116"/>
      <c r="C166" s="11">
        <v>3</v>
      </c>
      <c r="D166" s="11" t="s">
        <v>219</v>
      </c>
      <c r="E166" s="120"/>
      <c r="F166" s="11">
        <v>3</v>
      </c>
      <c r="G166" s="11" t="s">
        <v>166</v>
      </c>
      <c r="H166" s="11" t="s">
        <v>224</v>
      </c>
      <c r="I166" s="122"/>
    </row>
    <row r="167" spans="2:9" x14ac:dyDescent="0.2">
      <c r="B167" s="116"/>
      <c r="C167" s="11">
        <v>4</v>
      </c>
      <c r="D167" s="11" t="s">
        <v>220</v>
      </c>
      <c r="E167" s="120"/>
      <c r="F167" s="11">
        <v>4</v>
      </c>
      <c r="G167" s="11" t="s">
        <v>94</v>
      </c>
      <c r="H167" s="11" t="s">
        <v>263</v>
      </c>
      <c r="I167" s="122"/>
    </row>
    <row r="168" spans="2:9" x14ac:dyDescent="0.2">
      <c r="B168" s="116"/>
      <c r="C168" s="11">
        <v>5</v>
      </c>
      <c r="D168" s="11" t="s">
        <v>221</v>
      </c>
      <c r="E168" s="120"/>
      <c r="F168" s="11">
        <v>5</v>
      </c>
      <c r="G168" s="11" t="s">
        <v>109</v>
      </c>
      <c r="H168" s="11" t="s">
        <v>225</v>
      </c>
      <c r="I168" s="122"/>
    </row>
    <row r="169" spans="2:9" x14ac:dyDescent="0.2">
      <c r="B169" s="116"/>
      <c r="C169" s="11">
        <v>6</v>
      </c>
      <c r="D169" s="11" t="s">
        <v>222</v>
      </c>
      <c r="E169" s="120"/>
      <c r="F169" s="11">
        <v>6</v>
      </c>
      <c r="G169" s="11" t="s">
        <v>176</v>
      </c>
      <c r="H169" s="11" t="s">
        <v>226</v>
      </c>
      <c r="I169" s="122"/>
    </row>
    <row r="170" spans="2:9" x14ac:dyDescent="0.2">
      <c r="B170" s="116"/>
      <c r="C170" s="120"/>
      <c r="D170" s="120"/>
      <c r="E170" s="120"/>
      <c r="F170" s="11">
        <v>7</v>
      </c>
      <c r="G170" s="11" t="s">
        <v>333</v>
      </c>
      <c r="H170" s="11" t="s">
        <v>343</v>
      </c>
      <c r="I170" s="122"/>
    </row>
    <row r="171" spans="2:9" x14ac:dyDescent="0.2">
      <c r="B171" s="116"/>
      <c r="C171" s="120" t="s">
        <v>203</v>
      </c>
      <c r="D171" s="120"/>
      <c r="E171" s="120"/>
      <c r="F171" s="11">
        <v>8</v>
      </c>
      <c r="G171" s="11" t="s">
        <v>155</v>
      </c>
      <c r="H171" s="11" t="s">
        <v>157</v>
      </c>
      <c r="I171" s="122"/>
    </row>
    <row r="172" spans="2:9" x14ac:dyDescent="0.2">
      <c r="B172" s="116"/>
      <c r="C172" s="11">
        <v>1</v>
      </c>
      <c r="D172" s="11" t="s">
        <v>86</v>
      </c>
      <c r="E172" s="120"/>
      <c r="F172" s="11">
        <v>9</v>
      </c>
      <c r="G172" s="11" t="s">
        <v>156</v>
      </c>
      <c r="H172" s="11" t="s">
        <v>158</v>
      </c>
      <c r="I172" s="122"/>
    </row>
    <row r="173" spans="2:9" x14ac:dyDescent="0.2">
      <c r="B173" s="116"/>
      <c r="C173" s="11">
        <v>2</v>
      </c>
      <c r="D173" s="11" t="s">
        <v>87</v>
      </c>
      <c r="E173" s="120"/>
      <c r="F173" s="11">
        <v>10</v>
      </c>
      <c r="G173" s="11" t="s">
        <v>93</v>
      </c>
      <c r="H173" s="11" t="s">
        <v>165</v>
      </c>
      <c r="I173" s="122"/>
    </row>
    <row r="174" spans="2:9" x14ac:dyDescent="0.2">
      <c r="B174" s="116"/>
      <c r="C174" s="11">
        <v>3</v>
      </c>
      <c r="D174" s="11" t="s">
        <v>223</v>
      </c>
      <c r="E174" s="120"/>
      <c r="I174" s="122"/>
    </row>
    <row r="175" spans="2:9" x14ac:dyDescent="0.2">
      <c r="B175" s="116"/>
      <c r="C175" s="11">
        <v>4</v>
      </c>
      <c r="D175" s="11" t="s">
        <v>147</v>
      </c>
      <c r="E175" s="120"/>
      <c r="I175" s="122"/>
    </row>
    <row r="176" spans="2:9" x14ac:dyDescent="0.2">
      <c r="B176" s="116"/>
      <c r="C176" s="11">
        <v>5</v>
      </c>
      <c r="D176" s="11" t="s">
        <v>148</v>
      </c>
      <c r="E176" s="120"/>
      <c r="I176" s="122"/>
    </row>
    <row r="177" spans="2:9" x14ac:dyDescent="0.2">
      <c r="B177" s="116"/>
      <c r="C177" s="11">
        <v>6</v>
      </c>
      <c r="D177" s="11" t="s">
        <v>277</v>
      </c>
      <c r="E177" s="120"/>
      <c r="I177" s="122"/>
    </row>
    <row r="178" spans="2:9" x14ac:dyDescent="0.2">
      <c r="B178" s="116"/>
      <c r="C178" s="11">
        <v>7</v>
      </c>
      <c r="D178" s="11" t="s">
        <v>278</v>
      </c>
      <c r="E178" s="120"/>
      <c r="I178" s="122"/>
    </row>
    <row r="179" spans="2:9" x14ac:dyDescent="0.2">
      <c r="B179" s="119"/>
      <c r="C179" s="124"/>
      <c r="D179" s="124"/>
      <c r="E179" s="124"/>
      <c r="F179" s="97"/>
      <c r="G179" s="97"/>
      <c r="H179" s="97"/>
      <c r="I179" s="126"/>
    </row>
    <row r="181" spans="2:9" x14ac:dyDescent="0.2">
      <c r="B181" s="113"/>
      <c r="C181" s="121" t="s">
        <v>230</v>
      </c>
      <c r="D181" s="114"/>
      <c r="E181" s="114"/>
      <c r="F181" s="114"/>
      <c r="G181" s="121"/>
      <c r="H181" s="121"/>
      <c r="I181" s="115"/>
    </row>
    <row r="182" spans="2:9" x14ac:dyDescent="0.2">
      <c r="B182" s="116"/>
      <c r="F182" s="120" t="s">
        <v>106</v>
      </c>
      <c r="G182" s="120"/>
      <c r="H182" s="120"/>
      <c r="I182" s="130"/>
    </row>
    <row r="183" spans="2:9" x14ac:dyDescent="0.2">
      <c r="B183" s="116"/>
      <c r="F183" s="11">
        <v>1</v>
      </c>
      <c r="G183" s="11"/>
      <c r="H183" s="11" t="s">
        <v>214</v>
      </c>
      <c r="I183" s="122"/>
    </row>
    <row r="184" spans="2:9" x14ac:dyDescent="0.2">
      <c r="B184" s="116"/>
      <c r="F184" s="11">
        <v>2</v>
      </c>
      <c r="G184" s="11" t="s">
        <v>155</v>
      </c>
      <c r="H184" s="11" t="s">
        <v>157</v>
      </c>
      <c r="I184" s="122"/>
    </row>
    <row r="185" spans="2:9" x14ac:dyDescent="0.2">
      <c r="B185" s="116"/>
      <c r="F185" s="11">
        <v>3</v>
      </c>
      <c r="G185" s="11" t="s">
        <v>156</v>
      </c>
      <c r="H185" s="11" t="s">
        <v>158</v>
      </c>
      <c r="I185" s="122"/>
    </row>
    <row r="186" spans="2:9" x14ac:dyDescent="0.2">
      <c r="B186" s="116"/>
      <c r="F186" s="11">
        <v>4</v>
      </c>
      <c r="G186" s="11" t="s">
        <v>333</v>
      </c>
      <c r="H186" s="11" t="s">
        <v>343</v>
      </c>
      <c r="I186" s="122"/>
    </row>
    <row r="187" spans="2:9" x14ac:dyDescent="0.2">
      <c r="B187" s="119"/>
      <c r="C187" s="97"/>
      <c r="D187" s="97"/>
      <c r="E187" s="97"/>
      <c r="F187" s="57"/>
      <c r="G187" s="57"/>
      <c r="H187" s="57"/>
      <c r="I187" s="131"/>
    </row>
    <row r="189" spans="2:9" x14ac:dyDescent="0.2">
      <c r="B189" s="113"/>
      <c r="C189" s="121" t="s">
        <v>285</v>
      </c>
      <c r="D189" s="121"/>
      <c r="E189" s="121"/>
      <c r="F189" s="121"/>
      <c r="G189" s="121"/>
      <c r="H189" s="114"/>
      <c r="I189" s="132"/>
    </row>
    <row r="190" spans="2:9" x14ac:dyDescent="0.2">
      <c r="B190" s="116"/>
      <c r="C190" s="120" t="s">
        <v>2</v>
      </c>
      <c r="D190" s="120"/>
      <c r="F190" s="120" t="s">
        <v>106</v>
      </c>
      <c r="G190" s="120"/>
      <c r="H190" s="120"/>
      <c r="I190" s="130"/>
    </row>
    <row r="191" spans="2:9" x14ac:dyDescent="0.2">
      <c r="B191" s="116"/>
      <c r="C191" s="11">
        <v>1</v>
      </c>
      <c r="D191" s="11" t="s">
        <v>283</v>
      </c>
      <c r="F191" s="11">
        <v>1</v>
      </c>
      <c r="G191" s="11"/>
      <c r="H191" s="11" t="s">
        <v>214</v>
      </c>
      <c r="I191" s="130"/>
    </row>
    <row r="192" spans="2:9" x14ac:dyDescent="0.2">
      <c r="B192" s="116"/>
      <c r="C192" s="127">
        <v>2</v>
      </c>
      <c r="D192" s="127" t="s">
        <v>284</v>
      </c>
      <c r="F192" s="11">
        <v>2</v>
      </c>
      <c r="G192" s="11" t="s">
        <v>94</v>
      </c>
      <c r="H192" s="11" t="s">
        <v>308</v>
      </c>
      <c r="I192" s="130"/>
    </row>
    <row r="193" spans="2:9" x14ac:dyDescent="0.2">
      <c r="B193" s="116"/>
      <c r="C193" s="121"/>
      <c r="D193" s="121"/>
      <c r="F193" s="11">
        <v>3</v>
      </c>
      <c r="G193" s="11" t="s">
        <v>176</v>
      </c>
      <c r="H193" s="2" t="s">
        <v>309</v>
      </c>
      <c r="I193" s="130"/>
    </row>
    <row r="194" spans="2:9" x14ac:dyDescent="0.2">
      <c r="B194" s="116"/>
      <c r="C194" s="120"/>
      <c r="D194" s="120"/>
      <c r="F194" s="11">
        <v>4</v>
      </c>
      <c r="G194" s="11" t="s">
        <v>310</v>
      </c>
      <c r="H194" s="11" t="s">
        <v>344</v>
      </c>
      <c r="I194" s="130"/>
    </row>
    <row r="195" spans="2:9" x14ac:dyDescent="0.2">
      <c r="B195" s="116"/>
      <c r="C195" s="120"/>
      <c r="D195" s="120"/>
      <c r="F195" s="11">
        <v>5</v>
      </c>
      <c r="G195" s="11" t="s">
        <v>297</v>
      </c>
      <c r="H195" s="11" t="s">
        <v>345</v>
      </c>
      <c r="I195" s="130"/>
    </row>
    <row r="196" spans="2:9" x14ac:dyDescent="0.2">
      <c r="B196" s="116"/>
      <c r="C196" s="120" t="s">
        <v>203</v>
      </c>
      <c r="D196" s="120"/>
      <c r="F196" s="11">
        <v>6</v>
      </c>
      <c r="G196" s="11" t="s">
        <v>155</v>
      </c>
      <c r="H196" s="128" t="s">
        <v>312</v>
      </c>
      <c r="I196" s="130"/>
    </row>
    <row r="197" spans="2:9" x14ac:dyDescent="0.2">
      <c r="B197" s="116"/>
      <c r="C197" s="11">
        <v>1</v>
      </c>
      <c r="D197" s="11" t="s">
        <v>296</v>
      </c>
      <c r="F197" s="11">
        <v>7</v>
      </c>
      <c r="G197" s="11" t="s">
        <v>156</v>
      </c>
      <c r="H197" s="128" t="s">
        <v>311</v>
      </c>
      <c r="I197" s="130"/>
    </row>
    <row r="198" spans="2:9" x14ac:dyDescent="0.2">
      <c r="B198" s="116"/>
      <c r="C198" s="11">
        <v>2</v>
      </c>
      <c r="D198" s="11" t="s">
        <v>286</v>
      </c>
      <c r="F198" s="11">
        <v>8</v>
      </c>
      <c r="G198" s="11" t="s">
        <v>334</v>
      </c>
      <c r="H198" s="11" t="s">
        <v>335</v>
      </c>
      <c r="I198" s="130"/>
    </row>
    <row r="199" spans="2:9" x14ac:dyDescent="0.2">
      <c r="B199" s="116"/>
      <c r="C199" s="11">
        <v>3</v>
      </c>
      <c r="D199" s="11" t="s">
        <v>287</v>
      </c>
      <c r="I199" s="130"/>
    </row>
    <row r="200" spans="2:9" x14ac:dyDescent="0.2">
      <c r="B200" s="116"/>
      <c r="C200" s="11">
        <v>4</v>
      </c>
      <c r="D200" s="11" t="s">
        <v>288</v>
      </c>
      <c r="F200" s="2" t="s">
        <v>107</v>
      </c>
      <c r="I200" s="130"/>
    </row>
    <row r="201" spans="2:9" x14ac:dyDescent="0.2">
      <c r="B201" s="116"/>
      <c r="C201" s="11">
        <v>5</v>
      </c>
      <c r="D201" s="11" t="s">
        <v>289</v>
      </c>
      <c r="F201" s="41">
        <v>1</v>
      </c>
      <c r="G201" s="45" t="s">
        <v>109</v>
      </c>
      <c r="H201" s="42" t="s">
        <v>109</v>
      </c>
      <c r="I201" s="130"/>
    </row>
    <row r="202" spans="2:9" x14ac:dyDescent="0.2">
      <c r="B202" s="116"/>
      <c r="C202" s="11">
        <v>6</v>
      </c>
      <c r="D202" s="11" t="s">
        <v>290</v>
      </c>
      <c r="F202" s="41">
        <v>2</v>
      </c>
      <c r="G202" s="45" t="s">
        <v>110</v>
      </c>
      <c r="H202" s="42" t="s">
        <v>118</v>
      </c>
      <c r="I202" s="130"/>
    </row>
    <row r="203" spans="2:9" x14ac:dyDescent="0.2">
      <c r="B203" s="116"/>
      <c r="C203" s="11">
        <v>7</v>
      </c>
      <c r="D203" s="11" t="s">
        <v>291</v>
      </c>
      <c r="F203" s="41">
        <v>3</v>
      </c>
      <c r="G203" s="45" t="s">
        <v>111</v>
      </c>
      <c r="H203" s="42" t="s">
        <v>119</v>
      </c>
      <c r="I203" s="130"/>
    </row>
    <row r="204" spans="2:9" x14ac:dyDescent="0.2">
      <c r="B204" s="116"/>
      <c r="C204" s="11">
        <v>8</v>
      </c>
      <c r="D204" s="11" t="s">
        <v>292</v>
      </c>
      <c r="F204" s="41">
        <v>4</v>
      </c>
      <c r="G204" s="45" t="s">
        <v>112</v>
      </c>
      <c r="H204" s="42" t="s">
        <v>120</v>
      </c>
      <c r="I204" s="130"/>
    </row>
    <row r="205" spans="2:9" x14ac:dyDescent="0.2">
      <c r="B205" s="116"/>
      <c r="C205" s="11">
        <v>9</v>
      </c>
      <c r="D205" s="11" t="s">
        <v>293</v>
      </c>
      <c r="F205" s="41">
        <v>5</v>
      </c>
      <c r="G205" s="45" t="s">
        <v>113</v>
      </c>
      <c r="H205" s="42" t="s">
        <v>121</v>
      </c>
      <c r="I205" s="130"/>
    </row>
    <row r="206" spans="2:9" x14ac:dyDescent="0.2">
      <c r="B206" s="116"/>
      <c r="C206" s="11">
        <v>10</v>
      </c>
      <c r="D206" s="11" t="s">
        <v>294</v>
      </c>
      <c r="F206" s="41">
        <v>6</v>
      </c>
      <c r="G206" s="45" t="s">
        <v>318</v>
      </c>
      <c r="H206" s="42" t="s">
        <v>319</v>
      </c>
      <c r="I206" s="130"/>
    </row>
    <row r="207" spans="2:9" x14ac:dyDescent="0.2">
      <c r="B207" s="116"/>
      <c r="F207" s="41">
        <v>7</v>
      </c>
      <c r="G207" s="45" t="s">
        <v>114</v>
      </c>
      <c r="H207" s="42" t="s">
        <v>264</v>
      </c>
      <c r="I207" s="130"/>
    </row>
    <row r="208" spans="2:9" x14ac:dyDescent="0.2">
      <c r="B208" s="116"/>
      <c r="F208" s="41">
        <v>8</v>
      </c>
      <c r="G208" s="45" t="s">
        <v>115</v>
      </c>
      <c r="H208" s="42" t="s">
        <v>265</v>
      </c>
      <c r="I208" s="130"/>
    </row>
    <row r="209" spans="2:9" x14ac:dyDescent="0.2">
      <c r="B209" s="116"/>
      <c r="F209" s="41">
        <v>9</v>
      </c>
      <c r="G209" s="45" t="s">
        <v>116</v>
      </c>
      <c r="H209" s="42" t="s">
        <v>266</v>
      </c>
      <c r="I209" s="130"/>
    </row>
    <row r="210" spans="2:9" x14ac:dyDescent="0.2">
      <c r="B210" s="116"/>
      <c r="F210" s="41">
        <v>10</v>
      </c>
      <c r="G210" s="45" t="s">
        <v>151</v>
      </c>
      <c r="H210" s="129" t="s">
        <v>268</v>
      </c>
      <c r="I210" s="130"/>
    </row>
    <row r="211" spans="2:9" x14ac:dyDescent="0.2">
      <c r="B211" s="116"/>
      <c r="F211" s="41">
        <v>11</v>
      </c>
      <c r="G211" s="45" t="s">
        <v>330</v>
      </c>
      <c r="H211" s="129" t="s">
        <v>317</v>
      </c>
      <c r="I211" s="130"/>
    </row>
    <row r="212" spans="2:9" x14ac:dyDescent="0.2">
      <c r="B212" s="116"/>
      <c r="F212" s="41">
        <v>12</v>
      </c>
      <c r="G212" s="45" t="s">
        <v>176</v>
      </c>
      <c r="H212" s="42" t="s">
        <v>320</v>
      </c>
      <c r="I212" s="130"/>
    </row>
    <row r="213" spans="2:9" x14ac:dyDescent="0.2">
      <c r="B213" s="116"/>
      <c r="F213" s="41">
        <v>13</v>
      </c>
      <c r="G213" s="45" t="s">
        <v>322</v>
      </c>
      <c r="H213" s="42" t="s">
        <v>321</v>
      </c>
      <c r="I213" s="130"/>
    </row>
    <row r="214" spans="2:9" x14ac:dyDescent="0.2">
      <c r="B214" s="116"/>
      <c r="F214" s="41">
        <v>14</v>
      </c>
      <c r="G214" s="45" t="s">
        <v>323</v>
      </c>
      <c r="H214" s="42" t="s">
        <v>324</v>
      </c>
      <c r="I214" s="130"/>
    </row>
    <row r="215" spans="2:9" x14ac:dyDescent="0.2">
      <c r="B215" s="116"/>
      <c r="F215" s="41">
        <v>15</v>
      </c>
      <c r="G215" s="45" t="s">
        <v>297</v>
      </c>
      <c r="H215" s="42" t="s">
        <v>325</v>
      </c>
      <c r="I215" s="130"/>
    </row>
    <row r="216" spans="2:9" x14ac:dyDescent="0.2">
      <c r="B216" s="116"/>
      <c r="F216" s="41">
        <v>16</v>
      </c>
      <c r="G216" s="45" t="s">
        <v>326</v>
      </c>
      <c r="H216" s="42" t="s">
        <v>327</v>
      </c>
      <c r="I216" s="130"/>
    </row>
    <row r="217" spans="2:9" x14ac:dyDescent="0.2">
      <c r="B217" s="116"/>
      <c r="F217" s="6">
        <v>17</v>
      </c>
      <c r="G217" s="45" t="s">
        <v>329</v>
      </c>
      <c r="H217" s="42" t="s">
        <v>328</v>
      </c>
      <c r="I217" s="130"/>
    </row>
    <row r="218" spans="2:9" x14ac:dyDescent="0.2">
      <c r="B218" s="119"/>
      <c r="C218" s="97"/>
      <c r="D218" s="97"/>
      <c r="E218" s="97"/>
      <c r="F218" s="97"/>
      <c r="G218" s="97"/>
      <c r="H218" s="97"/>
      <c r="I218" s="131"/>
    </row>
  </sheetData>
  <sheetProtection sheet="1" objects="1" scenarios="1"/>
  <customSheetViews>
    <customSheetView guid="{B6AA9C2E-C310-4D6B-8393-E9BB9316C9DE}" scale="85" showPageBreaks="1" printArea="1" view="pageBreakPreview" topLeftCell="AA37">
      <selection activeCell="AH47" sqref="AH47"/>
      <colBreaks count="3" manualBreakCount="3">
        <brk id="18" max="1048575" man="1"/>
        <brk id="27" max="1048575" man="1"/>
        <brk id="36" max="1048575" man="1"/>
      </colBreaks>
      <pageMargins left="0.74803149606299213" right="0.74803149606299213" top="0.98425196850393704" bottom="0.98425196850393704" header="0.51181102362204722" footer="0.51181102362204722"/>
      <pageSetup paperSize="9" scale="48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C61BF336-B790-4259-8DFD-6995DD5625C1}" scale="85" showPageBreaks="1" printArea="1" view="pageBreakPreview">
      <selection activeCell="C1" sqref="C1"/>
      <colBreaks count="3" manualBreakCount="3">
        <brk id="18" max="1048575" man="1"/>
        <brk id="27" max="1048575" man="1"/>
        <brk id="36" max="1048575" man="1"/>
      </colBreaks>
      <pageMargins left="0.74803149606299213" right="0.74803149606299213" top="0.98425196850393704" bottom="0.98425196850393704" header="0.51181102362204722" footer="0.51181102362204722"/>
      <pageSetup paperSize="9" scale="48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phoneticPr fontId="1"/>
  <pageMargins left="0.74803149606299213" right="0.74803149606299213" top="0.98425196850393704" bottom="0.98425196850393704" header="0.51181102362204722" footer="0.51181102362204722"/>
  <pageSetup paperSize="9" scale="54" fitToHeight="0" orientation="portrait" r:id="rId3"/>
  <headerFooter alignWithMargins="0"/>
  <rowBreaks count="3" manualBreakCount="3">
    <brk id="67" max="8" man="1"/>
    <brk id="134" max="8" man="1"/>
    <brk id="188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334E3-ED9B-42FD-8070-B54E7A485798}">
  <dimension ref="A1:AD150"/>
  <sheetViews>
    <sheetView showZeros="0" view="pageBreakPreview" topLeftCell="D1" zoomScaleNormal="70" zoomScaleSheetLayoutView="100" workbookViewId="0">
      <selection activeCell="T9" sqref="T9:U9"/>
    </sheetView>
  </sheetViews>
  <sheetFormatPr defaultColWidth="9" defaultRowHeight="27" customHeight="1" x14ac:dyDescent="0.2"/>
  <cols>
    <col min="1" max="1" width="2.08984375" style="9" customWidth="1"/>
    <col min="2" max="2" width="4.08984375" style="9" customWidth="1"/>
    <col min="3" max="3" width="16.6328125" style="9" customWidth="1"/>
    <col min="4" max="4" width="23.6328125" style="9" customWidth="1"/>
    <col min="5" max="6" width="19.36328125" style="9" customWidth="1"/>
    <col min="7" max="7" width="10.6328125" style="9" customWidth="1"/>
    <col min="8" max="8" width="5.26953125" style="9" customWidth="1"/>
    <col min="9" max="9" width="3.6328125" style="9" customWidth="1"/>
    <col min="10" max="10" width="4.36328125" style="9" customWidth="1"/>
    <col min="11" max="11" width="3.6328125" style="9" customWidth="1"/>
    <col min="12" max="12" width="6.6328125" style="9" customWidth="1"/>
    <col min="13" max="13" width="6.36328125" style="9" customWidth="1"/>
    <col min="14" max="14" width="3.6328125" style="9" customWidth="1"/>
    <col min="15" max="15" width="10.08984375" style="9" bestFit="1" customWidth="1"/>
    <col min="16" max="16" width="3.6328125" style="9" customWidth="1"/>
    <col min="17" max="17" width="25.08984375" style="9" customWidth="1"/>
    <col min="18" max="18" width="3.6328125" style="9" customWidth="1"/>
    <col min="19" max="19" width="5.6328125" style="8" customWidth="1"/>
    <col min="20" max="20" width="3.6328125" style="9" customWidth="1"/>
    <col min="21" max="21" width="5.6328125" style="8" customWidth="1"/>
    <col min="22" max="22" width="3.6328125" style="9" customWidth="1"/>
    <col min="23" max="23" width="5.6328125" style="8" customWidth="1"/>
    <col min="24" max="24" width="3.6328125" style="9" customWidth="1"/>
    <col min="25" max="25" width="5.6328125" style="8" customWidth="1"/>
    <col min="26" max="26" width="3.6328125" style="9" customWidth="1"/>
    <col min="27" max="27" width="5.6328125" style="8" customWidth="1"/>
    <col min="28" max="28" width="3.6328125" style="9" customWidth="1"/>
    <col min="29" max="29" width="5.6328125" style="8" customWidth="1"/>
    <col min="30" max="30" width="6" style="9" bestFit="1" customWidth="1"/>
    <col min="31" max="16384" width="9" style="9"/>
  </cols>
  <sheetData>
    <row r="1" spans="1:30" s="20" customFormat="1" ht="27" customHeight="1" x14ac:dyDescent="0.2">
      <c r="A1" s="55"/>
      <c r="B1" s="20" t="s">
        <v>304</v>
      </c>
      <c r="S1" s="21"/>
      <c r="U1" s="21"/>
      <c r="W1" s="21"/>
      <c r="Y1" s="21"/>
      <c r="AA1" s="21"/>
      <c r="AC1" s="52"/>
    </row>
    <row r="2" spans="1:30" s="22" customFormat="1" ht="27" customHeight="1" thickBot="1" x14ac:dyDescent="0.25">
      <c r="A2" s="175" t="str">
        <f>+"第"&amp;年齢計算等!C2&amp;"回山口県障害者スポーツ大会（派遣選手選考会の部）（卓球・サウンドテーブルテニス）参加選手名簿"</f>
        <v>第26回山口県障害者スポーツ大会（派遣選手選考会の部）（卓球・サウンドテーブルテニス）参加選手名簿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</row>
    <row r="3" spans="1:30" s="22" customFormat="1" ht="27" customHeight="1" thickBot="1" x14ac:dyDescent="0.35">
      <c r="B3" s="23"/>
      <c r="C3" s="101" t="s">
        <v>339</v>
      </c>
      <c r="D3" s="112"/>
      <c r="E3"/>
      <c r="F3" s="50"/>
      <c r="G3" s="50"/>
      <c r="H3" s="50"/>
      <c r="I3" s="50"/>
      <c r="J3" s="50"/>
      <c r="M3" s="14"/>
      <c r="N3" s="14"/>
      <c r="O3" s="14"/>
      <c r="P3" s="14"/>
      <c r="Q3" s="14"/>
      <c r="R3" s="14"/>
      <c r="S3" s="14"/>
      <c r="T3" s="14"/>
      <c r="U3" s="14"/>
      <c r="W3" s="23"/>
      <c r="Y3" s="23"/>
      <c r="AA3" s="23"/>
      <c r="AC3" s="23"/>
    </row>
    <row r="4" spans="1:30" s="22" customFormat="1" ht="27" customHeight="1" x14ac:dyDescent="0.2">
      <c r="S4" s="23"/>
      <c r="U4" s="23"/>
      <c r="W4" s="23"/>
      <c r="Y4" s="23"/>
      <c r="AA4" s="23"/>
      <c r="AC4" s="23"/>
    </row>
    <row r="5" spans="1:30" s="8" customFormat="1" ht="24.75" customHeight="1" thickBot="1" x14ac:dyDescent="0.25">
      <c r="B5" s="59" t="s">
        <v>126</v>
      </c>
      <c r="C5" s="59"/>
      <c r="D5" s="60"/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  <c r="P5" s="61"/>
      <c r="Q5" s="62"/>
      <c r="R5" s="61"/>
      <c r="S5" s="63"/>
      <c r="T5" s="61"/>
      <c r="U5" s="63"/>
      <c r="V5" s="61"/>
      <c r="W5" s="63"/>
      <c r="X5" s="61"/>
      <c r="Y5" s="63"/>
      <c r="Z5" s="61"/>
      <c r="AA5" s="63"/>
      <c r="AB5" s="61"/>
      <c r="AC5" s="63"/>
    </row>
    <row r="6" spans="1:30" s="8" customFormat="1" ht="30" customHeight="1" thickBot="1" x14ac:dyDescent="0.25">
      <c r="A6" s="27"/>
      <c r="B6" s="24" t="s">
        <v>39</v>
      </c>
      <c r="C6" s="136" t="s">
        <v>339</v>
      </c>
      <c r="D6" s="25" t="s">
        <v>125</v>
      </c>
      <c r="E6" s="37" t="s">
        <v>372</v>
      </c>
      <c r="F6" s="99" t="s">
        <v>369</v>
      </c>
      <c r="G6" s="5" t="s">
        <v>187</v>
      </c>
      <c r="H6" s="26" t="s">
        <v>40</v>
      </c>
      <c r="I6" s="176" t="s">
        <v>41</v>
      </c>
      <c r="J6" s="177"/>
      <c r="K6" s="176" t="s">
        <v>4</v>
      </c>
      <c r="L6" s="177"/>
      <c r="M6" s="54" t="s">
        <v>373</v>
      </c>
      <c r="N6" s="176" t="s">
        <v>5</v>
      </c>
      <c r="O6" s="177"/>
      <c r="P6" s="172" t="s">
        <v>374</v>
      </c>
      <c r="Q6" s="173"/>
      <c r="R6" s="172" t="s">
        <v>108</v>
      </c>
      <c r="S6" s="174"/>
      <c r="T6" s="172" t="s">
        <v>107</v>
      </c>
      <c r="U6" s="174"/>
      <c r="V6" s="172" t="s">
        <v>106</v>
      </c>
      <c r="W6" s="173"/>
      <c r="X6" s="173"/>
      <c r="Y6" s="173"/>
      <c r="Z6" s="173"/>
      <c r="AA6" s="173"/>
      <c r="AB6" s="173"/>
      <c r="AC6" s="174"/>
      <c r="AD6" s="9"/>
    </row>
    <row r="7" spans="1:30" ht="28.5" customHeight="1" thickBot="1" x14ac:dyDescent="0.25">
      <c r="B7" s="28" t="s">
        <v>36</v>
      </c>
      <c r="C7" s="28">
        <f>D3</f>
        <v>0</v>
      </c>
      <c r="D7" s="4" t="s">
        <v>163</v>
      </c>
      <c r="E7" s="39" t="s">
        <v>248</v>
      </c>
      <c r="F7" s="39" t="s">
        <v>370</v>
      </c>
      <c r="G7" s="134">
        <v>35431</v>
      </c>
      <c r="H7" s="135">
        <f>IF(G7="","",DATEDIF(G7,年齢計算等!$C$5,"Y"))</f>
        <v>29</v>
      </c>
      <c r="I7" s="5">
        <v>1</v>
      </c>
      <c r="J7" s="29" t="s">
        <v>233</v>
      </c>
      <c r="K7" s="5">
        <v>1</v>
      </c>
      <c r="L7" s="29" t="s">
        <v>190</v>
      </c>
      <c r="M7" s="29" t="s">
        <v>249</v>
      </c>
      <c r="N7" s="5">
        <v>1</v>
      </c>
      <c r="O7" s="30" t="s">
        <v>251</v>
      </c>
      <c r="P7" s="5">
        <v>1</v>
      </c>
      <c r="Q7" s="46" t="s">
        <v>252</v>
      </c>
      <c r="R7" s="5">
        <v>4</v>
      </c>
      <c r="S7" s="58" t="s">
        <v>253</v>
      </c>
      <c r="T7" s="5">
        <v>1</v>
      </c>
      <c r="U7" s="58" t="s">
        <v>254</v>
      </c>
      <c r="V7" s="5">
        <v>3</v>
      </c>
      <c r="W7" s="31" t="s">
        <v>234</v>
      </c>
      <c r="X7" s="5">
        <v>5</v>
      </c>
      <c r="Y7" s="31" t="s">
        <v>255</v>
      </c>
      <c r="Z7" s="5"/>
      <c r="AA7" s="31"/>
      <c r="AB7" s="5"/>
      <c r="AC7" s="31" t="s">
        <v>235</v>
      </c>
    </row>
    <row r="8" spans="1:30" customFormat="1" ht="28.5" customHeight="1" thickBot="1" x14ac:dyDescent="0.25"/>
    <row r="9" spans="1:30" ht="28.5" customHeight="1" thickBot="1" x14ac:dyDescent="0.25">
      <c r="B9" s="24" t="s">
        <v>0</v>
      </c>
      <c r="C9" s="136" t="s">
        <v>339</v>
      </c>
      <c r="D9" s="25" t="s">
        <v>125</v>
      </c>
      <c r="E9" s="37" t="s">
        <v>372</v>
      </c>
      <c r="F9" s="99" t="s">
        <v>369</v>
      </c>
      <c r="G9" s="5" t="s">
        <v>187</v>
      </c>
      <c r="H9" s="26" t="s">
        <v>1</v>
      </c>
      <c r="I9" s="176" t="s">
        <v>41</v>
      </c>
      <c r="J9" s="177"/>
      <c r="K9" s="176" t="s">
        <v>4</v>
      </c>
      <c r="L9" s="177"/>
      <c r="M9" s="54" t="s">
        <v>373</v>
      </c>
      <c r="N9" s="176" t="s">
        <v>5</v>
      </c>
      <c r="O9" s="177"/>
      <c r="P9" s="172" t="s">
        <v>374</v>
      </c>
      <c r="Q9" s="173"/>
      <c r="R9" s="172" t="s">
        <v>108</v>
      </c>
      <c r="S9" s="174"/>
      <c r="T9" s="172" t="s">
        <v>107</v>
      </c>
      <c r="U9" s="174"/>
      <c r="V9" s="172" t="s">
        <v>106</v>
      </c>
      <c r="W9" s="173"/>
      <c r="X9" s="173"/>
      <c r="Y9" s="173"/>
      <c r="Z9" s="173"/>
      <c r="AA9" s="173"/>
      <c r="AB9" s="173"/>
      <c r="AC9" s="174"/>
    </row>
    <row r="10" spans="1:30" ht="28.5" customHeight="1" x14ac:dyDescent="0.2">
      <c r="B10" s="32" t="str">
        <f>IF(E10="","",ROW()-9)</f>
        <v/>
      </c>
      <c r="C10" s="32" t="str">
        <f>IF(E10="","",$D$3)</f>
        <v/>
      </c>
      <c r="D10" s="16"/>
      <c r="E10" s="169"/>
      <c r="F10" s="169"/>
      <c r="G10" s="56"/>
      <c r="H10" s="66" t="str">
        <f>IF(G10="","",DATEDIF(G10,年齢計算等!$C$5,"Y"))</f>
        <v/>
      </c>
      <c r="I10" s="17"/>
      <c r="J10" s="18" t="str">
        <f t="shared" ref="J10:J39" si="0">IF(I10="","",VLOOKUP(I10,性別,2,FALSE))</f>
        <v/>
      </c>
      <c r="K10" s="17"/>
      <c r="L10" s="18" t="str">
        <f t="shared" ref="L10:L39" si="1">IF(K10="","",VLOOKUP(K10,障害内容,2,FALSE))</f>
        <v/>
      </c>
      <c r="M10" s="18" t="str">
        <f t="shared" ref="M10:M39" si="2">IF(AND(H10="",K10=""),"",IF(H10&lt;13,"12歳以下",IF(AND(K10=4,H10&lt;=19),"少年",IF(AND(K10=4,H10&lt;=35),"青年",IF(K10=4,"壮年",IF(H10&lt;=39,"１部","２部"))))))</f>
        <v/>
      </c>
      <c r="N10" s="17"/>
      <c r="O10" s="19" t="str">
        <f t="shared" ref="O10:O39" si="3">IF(N10="","",VLOOKUP(N10,障害区分_卓球,2,FALSE))</f>
        <v/>
      </c>
      <c r="P10" s="17"/>
      <c r="Q10" s="47" t="str">
        <f t="shared" ref="Q10:Q39" si="4">IF(P10="","",VLOOKUP(P10,種目_卓球,2,FALSE))</f>
        <v/>
      </c>
      <c r="R10" s="17"/>
      <c r="S10" s="34" t="str">
        <f t="shared" ref="S10:S39" si="5">IF(R10="","",VLOOKUP(R10,障害内容,2,FALSE))</f>
        <v/>
      </c>
      <c r="T10" s="17"/>
      <c r="U10" s="34" t="str">
        <f t="shared" ref="U10:U39" si="6">IF(T10="","",VLOOKUP(T10,補装具_卓球,2,FALSE))</f>
        <v/>
      </c>
      <c r="V10" s="17"/>
      <c r="W10" s="34" t="str">
        <f t="shared" ref="W10:W39" si="7">IF(V10="","",VLOOKUP(V10,特記事項_卓球,2,FALSE))</f>
        <v/>
      </c>
      <c r="X10" s="17"/>
      <c r="Y10" s="34" t="str">
        <f t="shared" ref="Y10:Y39" si="8">IF(X10="","",VLOOKUP(X10,特記事項_卓球,2,FALSE))</f>
        <v/>
      </c>
      <c r="Z10" s="17"/>
      <c r="AA10" s="34" t="str">
        <f t="shared" ref="AA10:AA39" si="9">IF(Z10="","",VLOOKUP(Z10,特記事項_卓球,2,FALSE))</f>
        <v/>
      </c>
      <c r="AB10" s="17"/>
      <c r="AC10" s="34" t="str">
        <f t="shared" ref="AC10:AC39" si="10">IF(AB10="","",VLOOKUP(AB10,特記事項_卓球,2,FALSE))</f>
        <v/>
      </c>
    </row>
    <row r="11" spans="1:30" ht="28.5" customHeight="1" x14ac:dyDescent="0.2">
      <c r="B11" s="68" t="str">
        <f t="shared" ref="B11:B39" si="11">IF(E11="","",ROW()-9)</f>
        <v/>
      </c>
      <c r="C11" s="68" t="str">
        <f t="shared" ref="C11:C39" si="12">IF(E11="","",$D$3)</f>
        <v/>
      </c>
      <c r="D11" s="69"/>
      <c r="E11" s="170"/>
      <c r="F11" s="170"/>
      <c r="G11" s="70"/>
      <c r="H11" s="71" t="str">
        <f>IF(G11="","",DATEDIF(G11,年齢計算等!$C$5,"Y"))</f>
        <v/>
      </c>
      <c r="I11" s="72"/>
      <c r="J11" s="73" t="str">
        <f t="shared" si="0"/>
        <v/>
      </c>
      <c r="K11" s="72"/>
      <c r="L11" s="73" t="str">
        <f t="shared" si="1"/>
        <v/>
      </c>
      <c r="M11" s="73" t="str">
        <f t="shared" si="2"/>
        <v/>
      </c>
      <c r="N11" s="72"/>
      <c r="O11" s="74" t="str">
        <f t="shared" si="3"/>
        <v/>
      </c>
      <c r="P11" s="72"/>
      <c r="Q11" s="75" t="str">
        <f t="shared" si="4"/>
        <v/>
      </c>
      <c r="R11" s="72"/>
      <c r="S11" s="77" t="str">
        <f t="shared" si="5"/>
        <v/>
      </c>
      <c r="T11" s="72"/>
      <c r="U11" s="77" t="str">
        <f t="shared" si="6"/>
        <v/>
      </c>
      <c r="V11" s="72"/>
      <c r="W11" s="77" t="str">
        <f t="shared" si="7"/>
        <v/>
      </c>
      <c r="X11" s="72"/>
      <c r="Y11" s="77" t="str">
        <f t="shared" si="8"/>
        <v/>
      </c>
      <c r="Z11" s="72"/>
      <c r="AA11" s="77" t="str">
        <f t="shared" si="9"/>
        <v/>
      </c>
      <c r="AB11" s="72"/>
      <c r="AC11" s="77" t="str">
        <f t="shared" si="10"/>
        <v/>
      </c>
    </row>
    <row r="12" spans="1:30" ht="28.5" customHeight="1" x14ac:dyDescent="0.2">
      <c r="B12" s="68" t="str">
        <f t="shared" si="11"/>
        <v/>
      </c>
      <c r="C12" s="68" t="str">
        <f t="shared" si="12"/>
        <v/>
      </c>
      <c r="D12" s="69"/>
      <c r="E12" s="170"/>
      <c r="F12" s="170"/>
      <c r="G12" s="70"/>
      <c r="H12" s="71" t="str">
        <f>IF(G12="","",DATEDIF(G12,年齢計算等!$C$5,"Y"))</f>
        <v/>
      </c>
      <c r="I12" s="72"/>
      <c r="J12" s="73" t="str">
        <f t="shared" si="0"/>
        <v/>
      </c>
      <c r="K12" s="72"/>
      <c r="L12" s="73" t="str">
        <f t="shared" si="1"/>
        <v/>
      </c>
      <c r="M12" s="73" t="str">
        <f t="shared" si="2"/>
        <v/>
      </c>
      <c r="N12" s="72"/>
      <c r="O12" s="74" t="str">
        <f t="shared" si="3"/>
        <v/>
      </c>
      <c r="P12" s="72"/>
      <c r="Q12" s="75" t="str">
        <f t="shared" si="4"/>
        <v/>
      </c>
      <c r="R12" s="72"/>
      <c r="S12" s="77" t="str">
        <f t="shared" si="5"/>
        <v/>
      </c>
      <c r="T12" s="72"/>
      <c r="U12" s="77" t="str">
        <f t="shared" si="6"/>
        <v/>
      </c>
      <c r="V12" s="72"/>
      <c r="W12" s="77" t="str">
        <f t="shared" si="7"/>
        <v/>
      </c>
      <c r="X12" s="72"/>
      <c r="Y12" s="77" t="str">
        <f t="shared" si="8"/>
        <v/>
      </c>
      <c r="Z12" s="72"/>
      <c r="AA12" s="77" t="str">
        <f t="shared" si="9"/>
        <v/>
      </c>
      <c r="AB12" s="72"/>
      <c r="AC12" s="77" t="str">
        <f t="shared" si="10"/>
        <v/>
      </c>
    </row>
    <row r="13" spans="1:30" ht="28.5" customHeight="1" x14ac:dyDescent="0.2">
      <c r="B13" s="68" t="str">
        <f t="shared" si="11"/>
        <v/>
      </c>
      <c r="C13" s="68" t="str">
        <f t="shared" si="12"/>
        <v/>
      </c>
      <c r="D13" s="69"/>
      <c r="E13" s="170"/>
      <c r="F13" s="170"/>
      <c r="G13" s="70"/>
      <c r="H13" s="71" t="str">
        <f>IF(G13="","",DATEDIF(G13,年齢計算等!$C$5,"Y"))</f>
        <v/>
      </c>
      <c r="I13" s="72"/>
      <c r="J13" s="73" t="str">
        <f t="shared" si="0"/>
        <v/>
      </c>
      <c r="K13" s="72"/>
      <c r="L13" s="73" t="str">
        <f t="shared" si="1"/>
        <v/>
      </c>
      <c r="M13" s="73" t="str">
        <f t="shared" si="2"/>
        <v/>
      </c>
      <c r="N13" s="72"/>
      <c r="O13" s="74" t="str">
        <f t="shared" si="3"/>
        <v/>
      </c>
      <c r="P13" s="72"/>
      <c r="Q13" s="75" t="str">
        <f t="shared" si="4"/>
        <v/>
      </c>
      <c r="R13" s="72"/>
      <c r="S13" s="77" t="str">
        <f t="shared" si="5"/>
        <v/>
      </c>
      <c r="T13" s="72"/>
      <c r="U13" s="77" t="str">
        <f t="shared" si="6"/>
        <v/>
      </c>
      <c r="V13" s="72"/>
      <c r="W13" s="77" t="str">
        <f t="shared" si="7"/>
        <v/>
      </c>
      <c r="X13" s="72"/>
      <c r="Y13" s="77" t="str">
        <f t="shared" si="8"/>
        <v/>
      </c>
      <c r="Z13" s="72"/>
      <c r="AA13" s="77" t="str">
        <f t="shared" si="9"/>
        <v/>
      </c>
      <c r="AB13" s="72"/>
      <c r="AC13" s="77" t="str">
        <f t="shared" si="10"/>
        <v/>
      </c>
    </row>
    <row r="14" spans="1:30" ht="28.5" customHeight="1" x14ac:dyDescent="0.2">
      <c r="B14" s="68" t="str">
        <f t="shared" si="11"/>
        <v/>
      </c>
      <c r="C14" s="68" t="str">
        <f t="shared" si="12"/>
        <v/>
      </c>
      <c r="D14" s="69"/>
      <c r="E14" s="170"/>
      <c r="F14" s="170"/>
      <c r="G14" s="70"/>
      <c r="H14" s="71" t="str">
        <f>IF(G14="","",DATEDIF(G14,年齢計算等!$C$5,"Y"))</f>
        <v/>
      </c>
      <c r="I14" s="72"/>
      <c r="J14" s="73" t="str">
        <f t="shared" si="0"/>
        <v/>
      </c>
      <c r="K14" s="72"/>
      <c r="L14" s="73" t="str">
        <f t="shared" si="1"/>
        <v/>
      </c>
      <c r="M14" s="73" t="str">
        <f t="shared" si="2"/>
        <v/>
      </c>
      <c r="N14" s="72"/>
      <c r="O14" s="74" t="str">
        <f t="shared" si="3"/>
        <v/>
      </c>
      <c r="P14" s="72"/>
      <c r="Q14" s="75" t="str">
        <f t="shared" si="4"/>
        <v/>
      </c>
      <c r="R14" s="72"/>
      <c r="S14" s="77" t="str">
        <f t="shared" si="5"/>
        <v/>
      </c>
      <c r="T14" s="72"/>
      <c r="U14" s="77" t="str">
        <f t="shared" si="6"/>
        <v/>
      </c>
      <c r="V14" s="72"/>
      <c r="W14" s="77" t="str">
        <f t="shared" si="7"/>
        <v/>
      </c>
      <c r="X14" s="72"/>
      <c r="Y14" s="77" t="str">
        <f t="shared" si="8"/>
        <v/>
      </c>
      <c r="Z14" s="72"/>
      <c r="AA14" s="77" t="str">
        <f t="shared" si="9"/>
        <v/>
      </c>
      <c r="AB14" s="72"/>
      <c r="AC14" s="77" t="str">
        <f t="shared" si="10"/>
        <v/>
      </c>
    </row>
    <row r="15" spans="1:30" ht="28.5" customHeight="1" x14ac:dyDescent="0.2">
      <c r="B15" s="68" t="str">
        <f t="shared" si="11"/>
        <v/>
      </c>
      <c r="C15" s="68" t="str">
        <f t="shared" si="12"/>
        <v/>
      </c>
      <c r="D15" s="69"/>
      <c r="E15" s="170"/>
      <c r="F15" s="170"/>
      <c r="G15" s="70"/>
      <c r="H15" s="71" t="str">
        <f>IF(G15="","",DATEDIF(G15,年齢計算等!$C$5,"Y"))</f>
        <v/>
      </c>
      <c r="I15" s="72"/>
      <c r="J15" s="73" t="str">
        <f t="shared" si="0"/>
        <v/>
      </c>
      <c r="K15" s="72"/>
      <c r="L15" s="73" t="str">
        <f t="shared" si="1"/>
        <v/>
      </c>
      <c r="M15" s="73" t="str">
        <f t="shared" si="2"/>
        <v/>
      </c>
      <c r="N15" s="72"/>
      <c r="O15" s="74" t="str">
        <f t="shared" si="3"/>
        <v/>
      </c>
      <c r="P15" s="72"/>
      <c r="Q15" s="75" t="str">
        <f t="shared" si="4"/>
        <v/>
      </c>
      <c r="R15" s="72"/>
      <c r="S15" s="77" t="str">
        <f t="shared" si="5"/>
        <v/>
      </c>
      <c r="T15" s="72"/>
      <c r="U15" s="77" t="str">
        <f t="shared" si="6"/>
        <v/>
      </c>
      <c r="V15" s="72"/>
      <c r="W15" s="77" t="str">
        <f t="shared" si="7"/>
        <v/>
      </c>
      <c r="X15" s="72"/>
      <c r="Y15" s="77" t="str">
        <f t="shared" si="8"/>
        <v/>
      </c>
      <c r="Z15" s="72"/>
      <c r="AA15" s="77" t="str">
        <f t="shared" si="9"/>
        <v/>
      </c>
      <c r="AB15" s="72"/>
      <c r="AC15" s="77" t="str">
        <f t="shared" si="10"/>
        <v/>
      </c>
    </row>
    <row r="16" spans="1:30" ht="28.5" customHeight="1" x14ac:dyDescent="0.2">
      <c r="B16" s="68" t="str">
        <f t="shared" si="11"/>
        <v/>
      </c>
      <c r="C16" s="68" t="str">
        <f t="shared" si="12"/>
        <v/>
      </c>
      <c r="D16" s="69"/>
      <c r="E16" s="170"/>
      <c r="F16" s="170"/>
      <c r="G16" s="70"/>
      <c r="H16" s="71" t="str">
        <f>IF(G16="","",DATEDIF(G16,年齢計算等!$C$5,"Y"))</f>
        <v/>
      </c>
      <c r="I16" s="72"/>
      <c r="J16" s="73" t="str">
        <f t="shared" si="0"/>
        <v/>
      </c>
      <c r="K16" s="72"/>
      <c r="L16" s="73" t="str">
        <f t="shared" si="1"/>
        <v/>
      </c>
      <c r="M16" s="73" t="str">
        <f t="shared" si="2"/>
        <v/>
      </c>
      <c r="N16" s="72"/>
      <c r="O16" s="74" t="str">
        <f t="shared" si="3"/>
        <v/>
      </c>
      <c r="P16" s="72"/>
      <c r="Q16" s="75" t="str">
        <f t="shared" si="4"/>
        <v/>
      </c>
      <c r="R16" s="72"/>
      <c r="S16" s="77" t="str">
        <f t="shared" si="5"/>
        <v/>
      </c>
      <c r="T16" s="72"/>
      <c r="U16" s="77" t="str">
        <f t="shared" si="6"/>
        <v/>
      </c>
      <c r="V16" s="72"/>
      <c r="W16" s="77" t="str">
        <f t="shared" si="7"/>
        <v/>
      </c>
      <c r="X16" s="72"/>
      <c r="Y16" s="77" t="str">
        <f t="shared" si="8"/>
        <v/>
      </c>
      <c r="Z16" s="72"/>
      <c r="AA16" s="77" t="str">
        <f t="shared" si="9"/>
        <v/>
      </c>
      <c r="AB16" s="72"/>
      <c r="AC16" s="77" t="str">
        <f t="shared" si="10"/>
        <v/>
      </c>
    </row>
    <row r="17" spans="2:29" ht="28.5" customHeight="1" x14ac:dyDescent="0.2">
      <c r="B17" s="68" t="str">
        <f t="shared" si="11"/>
        <v/>
      </c>
      <c r="C17" s="68" t="str">
        <f t="shared" si="12"/>
        <v/>
      </c>
      <c r="D17" s="69"/>
      <c r="E17" s="170"/>
      <c r="F17" s="170"/>
      <c r="G17" s="70"/>
      <c r="H17" s="71" t="str">
        <f>IF(G17="","",DATEDIF(G17,年齢計算等!$C$5,"Y"))</f>
        <v/>
      </c>
      <c r="I17" s="72"/>
      <c r="J17" s="73" t="str">
        <f t="shared" si="0"/>
        <v/>
      </c>
      <c r="K17" s="72"/>
      <c r="L17" s="73" t="str">
        <f t="shared" si="1"/>
        <v/>
      </c>
      <c r="M17" s="73" t="str">
        <f t="shared" si="2"/>
        <v/>
      </c>
      <c r="N17" s="72"/>
      <c r="O17" s="74" t="str">
        <f t="shared" si="3"/>
        <v/>
      </c>
      <c r="P17" s="72"/>
      <c r="Q17" s="75" t="str">
        <f t="shared" si="4"/>
        <v/>
      </c>
      <c r="R17" s="72"/>
      <c r="S17" s="77" t="str">
        <f t="shared" si="5"/>
        <v/>
      </c>
      <c r="T17" s="72"/>
      <c r="U17" s="77" t="str">
        <f t="shared" si="6"/>
        <v/>
      </c>
      <c r="V17" s="72"/>
      <c r="W17" s="77" t="str">
        <f t="shared" si="7"/>
        <v/>
      </c>
      <c r="X17" s="72"/>
      <c r="Y17" s="77" t="str">
        <f t="shared" si="8"/>
        <v/>
      </c>
      <c r="Z17" s="72"/>
      <c r="AA17" s="77" t="str">
        <f t="shared" si="9"/>
        <v/>
      </c>
      <c r="AB17" s="72"/>
      <c r="AC17" s="77" t="str">
        <f t="shared" si="10"/>
        <v/>
      </c>
    </row>
    <row r="18" spans="2:29" ht="28.5" customHeight="1" x14ac:dyDescent="0.2">
      <c r="B18" s="68" t="str">
        <f t="shared" si="11"/>
        <v/>
      </c>
      <c r="C18" s="68" t="str">
        <f t="shared" si="12"/>
        <v/>
      </c>
      <c r="D18" s="69"/>
      <c r="E18" s="170"/>
      <c r="F18" s="170"/>
      <c r="G18" s="70"/>
      <c r="H18" s="71" t="str">
        <f>IF(G18="","",DATEDIF(G18,年齢計算等!$C$5,"Y"))</f>
        <v/>
      </c>
      <c r="I18" s="72"/>
      <c r="J18" s="73" t="str">
        <f t="shared" si="0"/>
        <v/>
      </c>
      <c r="K18" s="72"/>
      <c r="L18" s="73" t="str">
        <f t="shared" si="1"/>
        <v/>
      </c>
      <c r="M18" s="73" t="str">
        <f t="shared" si="2"/>
        <v/>
      </c>
      <c r="N18" s="72"/>
      <c r="O18" s="74" t="str">
        <f t="shared" si="3"/>
        <v/>
      </c>
      <c r="P18" s="72"/>
      <c r="Q18" s="75" t="str">
        <f t="shared" si="4"/>
        <v/>
      </c>
      <c r="R18" s="72"/>
      <c r="S18" s="77" t="str">
        <f t="shared" si="5"/>
        <v/>
      </c>
      <c r="T18" s="72"/>
      <c r="U18" s="77" t="str">
        <f t="shared" si="6"/>
        <v/>
      </c>
      <c r="V18" s="72"/>
      <c r="W18" s="77" t="str">
        <f t="shared" si="7"/>
        <v/>
      </c>
      <c r="X18" s="72"/>
      <c r="Y18" s="77" t="str">
        <f t="shared" si="8"/>
        <v/>
      </c>
      <c r="Z18" s="72"/>
      <c r="AA18" s="77" t="str">
        <f t="shared" si="9"/>
        <v/>
      </c>
      <c r="AB18" s="72"/>
      <c r="AC18" s="77" t="str">
        <f t="shared" si="10"/>
        <v/>
      </c>
    </row>
    <row r="19" spans="2:29" ht="28.5" customHeight="1" x14ac:dyDescent="0.2">
      <c r="B19" s="68" t="str">
        <f t="shared" si="11"/>
        <v/>
      </c>
      <c r="C19" s="68" t="str">
        <f t="shared" si="12"/>
        <v/>
      </c>
      <c r="D19" s="69"/>
      <c r="E19" s="170"/>
      <c r="F19" s="170"/>
      <c r="G19" s="70"/>
      <c r="H19" s="71" t="str">
        <f>IF(G19="","",DATEDIF(G19,年齢計算等!$C$5,"Y"))</f>
        <v/>
      </c>
      <c r="I19" s="72"/>
      <c r="J19" s="73" t="str">
        <f t="shared" si="0"/>
        <v/>
      </c>
      <c r="K19" s="72"/>
      <c r="L19" s="73" t="str">
        <f t="shared" si="1"/>
        <v/>
      </c>
      <c r="M19" s="73" t="str">
        <f t="shared" si="2"/>
        <v/>
      </c>
      <c r="N19" s="72"/>
      <c r="O19" s="74" t="str">
        <f t="shared" si="3"/>
        <v/>
      </c>
      <c r="P19" s="72"/>
      <c r="Q19" s="75" t="str">
        <f t="shared" si="4"/>
        <v/>
      </c>
      <c r="R19" s="72"/>
      <c r="S19" s="77" t="str">
        <f t="shared" si="5"/>
        <v/>
      </c>
      <c r="T19" s="72"/>
      <c r="U19" s="77" t="str">
        <f t="shared" si="6"/>
        <v/>
      </c>
      <c r="V19" s="72"/>
      <c r="W19" s="77" t="str">
        <f t="shared" si="7"/>
        <v/>
      </c>
      <c r="X19" s="72"/>
      <c r="Y19" s="77" t="str">
        <f t="shared" si="8"/>
        <v/>
      </c>
      <c r="Z19" s="72"/>
      <c r="AA19" s="77" t="str">
        <f t="shared" si="9"/>
        <v/>
      </c>
      <c r="AB19" s="72"/>
      <c r="AC19" s="77" t="str">
        <f t="shared" si="10"/>
        <v/>
      </c>
    </row>
    <row r="20" spans="2:29" ht="28.5" customHeight="1" x14ac:dyDescent="0.2">
      <c r="B20" s="68" t="str">
        <f t="shared" si="11"/>
        <v/>
      </c>
      <c r="C20" s="68" t="str">
        <f t="shared" si="12"/>
        <v/>
      </c>
      <c r="D20" s="69"/>
      <c r="E20" s="170"/>
      <c r="F20" s="170"/>
      <c r="G20" s="70"/>
      <c r="H20" s="71" t="str">
        <f>IF(G20="","",DATEDIF(G20,年齢計算等!$C$5,"Y"))</f>
        <v/>
      </c>
      <c r="I20" s="72"/>
      <c r="J20" s="73" t="str">
        <f t="shared" si="0"/>
        <v/>
      </c>
      <c r="K20" s="72"/>
      <c r="L20" s="73" t="str">
        <f t="shared" si="1"/>
        <v/>
      </c>
      <c r="M20" s="73" t="str">
        <f t="shared" si="2"/>
        <v/>
      </c>
      <c r="N20" s="72"/>
      <c r="O20" s="74" t="str">
        <f t="shared" si="3"/>
        <v/>
      </c>
      <c r="P20" s="72"/>
      <c r="Q20" s="75" t="str">
        <f t="shared" si="4"/>
        <v/>
      </c>
      <c r="R20" s="72"/>
      <c r="S20" s="77" t="str">
        <f t="shared" si="5"/>
        <v/>
      </c>
      <c r="T20" s="72"/>
      <c r="U20" s="77" t="str">
        <f t="shared" si="6"/>
        <v/>
      </c>
      <c r="V20" s="72"/>
      <c r="W20" s="77" t="str">
        <f t="shared" si="7"/>
        <v/>
      </c>
      <c r="X20" s="72"/>
      <c r="Y20" s="77" t="str">
        <f t="shared" si="8"/>
        <v/>
      </c>
      <c r="Z20" s="72"/>
      <c r="AA20" s="77" t="str">
        <f t="shared" si="9"/>
        <v/>
      </c>
      <c r="AB20" s="72"/>
      <c r="AC20" s="77" t="str">
        <f t="shared" si="10"/>
        <v/>
      </c>
    </row>
    <row r="21" spans="2:29" ht="28.5" customHeight="1" x14ac:dyDescent="0.2">
      <c r="B21" s="68" t="str">
        <f t="shared" si="11"/>
        <v/>
      </c>
      <c r="C21" s="68" t="str">
        <f t="shared" si="12"/>
        <v/>
      </c>
      <c r="D21" s="69"/>
      <c r="E21" s="170"/>
      <c r="F21" s="170"/>
      <c r="G21" s="70"/>
      <c r="H21" s="71" t="str">
        <f>IF(G21="","",DATEDIF(G21,年齢計算等!$C$5,"Y"))</f>
        <v/>
      </c>
      <c r="I21" s="72"/>
      <c r="J21" s="73" t="str">
        <f t="shared" si="0"/>
        <v/>
      </c>
      <c r="K21" s="72"/>
      <c r="L21" s="73" t="str">
        <f t="shared" si="1"/>
        <v/>
      </c>
      <c r="M21" s="73" t="str">
        <f t="shared" si="2"/>
        <v/>
      </c>
      <c r="N21" s="72"/>
      <c r="O21" s="74" t="str">
        <f t="shared" si="3"/>
        <v/>
      </c>
      <c r="P21" s="72"/>
      <c r="Q21" s="75" t="str">
        <f t="shared" si="4"/>
        <v/>
      </c>
      <c r="R21" s="72"/>
      <c r="S21" s="77" t="str">
        <f t="shared" si="5"/>
        <v/>
      </c>
      <c r="T21" s="72"/>
      <c r="U21" s="77" t="str">
        <f t="shared" si="6"/>
        <v/>
      </c>
      <c r="V21" s="72"/>
      <c r="W21" s="77" t="str">
        <f t="shared" si="7"/>
        <v/>
      </c>
      <c r="X21" s="72"/>
      <c r="Y21" s="77" t="str">
        <f t="shared" si="8"/>
        <v/>
      </c>
      <c r="Z21" s="72"/>
      <c r="AA21" s="77" t="str">
        <f t="shared" si="9"/>
        <v/>
      </c>
      <c r="AB21" s="72"/>
      <c r="AC21" s="77" t="str">
        <f t="shared" si="10"/>
        <v/>
      </c>
    </row>
    <row r="22" spans="2:29" ht="28.5" customHeight="1" x14ac:dyDescent="0.2">
      <c r="B22" s="68" t="str">
        <f t="shared" si="11"/>
        <v/>
      </c>
      <c r="C22" s="68" t="str">
        <f t="shared" si="12"/>
        <v/>
      </c>
      <c r="D22" s="69"/>
      <c r="E22" s="170"/>
      <c r="F22" s="170"/>
      <c r="G22" s="70"/>
      <c r="H22" s="71" t="str">
        <f>IF(G22="","",DATEDIF(G22,年齢計算等!$C$5,"Y"))</f>
        <v/>
      </c>
      <c r="I22" s="72"/>
      <c r="J22" s="73" t="str">
        <f t="shared" si="0"/>
        <v/>
      </c>
      <c r="K22" s="72"/>
      <c r="L22" s="73" t="str">
        <f t="shared" si="1"/>
        <v/>
      </c>
      <c r="M22" s="73" t="str">
        <f t="shared" si="2"/>
        <v/>
      </c>
      <c r="N22" s="72"/>
      <c r="O22" s="74" t="str">
        <f t="shared" si="3"/>
        <v/>
      </c>
      <c r="P22" s="72"/>
      <c r="Q22" s="75" t="str">
        <f t="shared" si="4"/>
        <v/>
      </c>
      <c r="R22" s="72"/>
      <c r="S22" s="77" t="str">
        <f t="shared" si="5"/>
        <v/>
      </c>
      <c r="T22" s="72"/>
      <c r="U22" s="77" t="str">
        <f t="shared" si="6"/>
        <v/>
      </c>
      <c r="V22" s="72"/>
      <c r="W22" s="77" t="str">
        <f t="shared" si="7"/>
        <v/>
      </c>
      <c r="X22" s="72"/>
      <c r="Y22" s="77" t="str">
        <f t="shared" si="8"/>
        <v/>
      </c>
      <c r="Z22" s="72"/>
      <c r="AA22" s="77" t="str">
        <f t="shared" si="9"/>
        <v/>
      </c>
      <c r="AB22" s="72"/>
      <c r="AC22" s="77" t="str">
        <f t="shared" si="10"/>
        <v/>
      </c>
    </row>
    <row r="23" spans="2:29" ht="28.5" customHeight="1" x14ac:dyDescent="0.2">
      <c r="B23" s="68" t="str">
        <f t="shared" si="11"/>
        <v/>
      </c>
      <c r="C23" s="68" t="str">
        <f t="shared" si="12"/>
        <v/>
      </c>
      <c r="D23" s="69"/>
      <c r="E23" s="170"/>
      <c r="F23" s="170"/>
      <c r="G23" s="70"/>
      <c r="H23" s="71" t="str">
        <f>IF(G23="","",DATEDIF(G23,年齢計算等!$C$5,"Y"))</f>
        <v/>
      </c>
      <c r="I23" s="72"/>
      <c r="J23" s="73" t="str">
        <f t="shared" si="0"/>
        <v/>
      </c>
      <c r="K23" s="72"/>
      <c r="L23" s="73" t="str">
        <f t="shared" si="1"/>
        <v/>
      </c>
      <c r="M23" s="73" t="str">
        <f t="shared" si="2"/>
        <v/>
      </c>
      <c r="N23" s="72"/>
      <c r="O23" s="74" t="str">
        <f t="shared" si="3"/>
        <v/>
      </c>
      <c r="P23" s="72"/>
      <c r="Q23" s="75" t="str">
        <f t="shared" si="4"/>
        <v/>
      </c>
      <c r="R23" s="72"/>
      <c r="S23" s="77" t="str">
        <f t="shared" si="5"/>
        <v/>
      </c>
      <c r="T23" s="72"/>
      <c r="U23" s="77" t="str">
        <f t="shared" si="6"/>
        <v/>
      </c>
      <c r="V23" s="72"/>
      <c r="W23" s="77" t="str">
        <f t="shared" si="7"/>
        <v/>
      </c>
      <c r="X23" s="72"/>
      <c r="Y23" s="77" t="str">
        <f t="shared" si="8"/>
        <v/>
      </c>
      <c r="Z23" s="72"/>
      <c r="AA23" s="77" t="str">
        <f t="shared" si="9"/>
        <v/>
      </c>
      <c r="AB23" s="72"/>
      <c r="AC23" s="77" t="str">
        <f t="shared" si="10"/>
        <v/>
      </c>
    </row>
    <row r="24" spans="2:29" ht="28.5" customHeight="1" x14ac:dyDescent="0.2">
      <c r="B24" s="68" t="str">
        <f t="shared" si="11"/>
        <v/>
      </c>
      <c r="C24" s="68" t="str">
        <f t="shared" si="12"/>
        <v/>
      </c>
      <c r="D24" s="69"/>
      <c r="E24" s="170"/>
      <c r="F24" s="170"/>
      <c r="G24" s="70"/>
      <c r="H24" s="71" t="str">
        <f>IF(G24="","",DATEDIF(G24,年齢計算等!$C$5,"Y"))</f>
        <v/>
      </c>
      <c r="I24" s="72"/>
      <c r="J24" s="73" t="str">
        <f t="shared" si="0"/>
        <v/>
      </c>
      <c r="K24" s="72"/>
      <c r="L24" s="73" t="str">
        <f t="shared" si="1"/>
        <v/>
      </c>
      <c r="M24" s="73" t="str">
        <f t="shared" si="2"/>
        <v/>
      </c>
      <c r="N24" s="72"/>
      <c r="O24" s="74" t="str">
        <f t="shared" si="3"/>
        <v/>
      </c>
      <c r="P24" s="72"/>
      <c r="Q24" s="75" t="str">
        <f t="shared" si="4"/>
        <v/>
      </c>
      <c r="R24" s="72"/>
      <c r="S24" s="77" t="str">
        <f t="shared" si="5"/>
        <v/>
      </c>
      <c r="T24" s="72"/>
      <c r="U24" s="77" t="str">
        <f t="shared" si="6"/>
        <v/>
      </c>
      <c r="V24" s="72"/>
      <c r="W24" s="77" t="str">
        <f t="shared" si="7"/>
        <v/>
      </c>
      <c r="X24" s="72"/>
      <c r="Y24" s="77" t="str">
        <f t="shared" si="8"/>
        <v/>
      </c>
      <c r="Z24" s="72"/>
      <c r="AA24" s="77" t="str">
        <f t="shared" si="9"/>
        <v/>
      </c>
      <c r="AB24" s="72"/>
      <c r="AC24" s="77" t="str">
        <f t="shared" si="10"/>
        <v/>
      </c>
    </row>
    <row r="25" spans="2:29" ht="28.5" customHeight="1" x14ac:dyDescent="0.2">
      <c r="B25" s="68" t="str">
        <f t="shared" si="11"/>
        <v/>
      </c>
      <c r="C25" s="68" t="str">
        <f t="shared" si="12"/>
        <v/>
      </c>
      <c r="D25" s="69"/>
      <c r="E25" s="170"/>
      <c r="F25" s="170"/>
      <c r="G25" s="70"/>
      <c r="H25" s="71" t="str">
        <f>IF(G25="","",DATEDIF(G25,年齢計算等!$C$5,"Y"))</f>
        <v/>
      </c>
      <c r="I25" s="72"/>
      <c r="J25" s="73" t="str">
        <f t="shared" si="0"/>
        <v/>
      </c>
      <c r="K25" s="72"/>
      <c r="L25" s="73" t="str">
        <f t="shared" si="1"/>
        <v/>
      </c>
      <c r="M25" s="73" t="str">
        <f t="shared" si="2"/>
        <v/>
      </c>
      <c r="N25" s="72"/>
      <c r="O25" s="74" t="str">
        <f t="shared" si="3"/>
        <v/>
      </c>
      <c r="P25" s="72"/>
      <c r="Q25" s="75" t="str">
        <f t="shared" si="4"/>
        <v/>
      </c>
      <c r="R25" s="72"/>
      <c r="S25" s="77" t="str">
        <f t="shared" si="5"/>
        <v/>
      </c>
      <c r="T25" s="72"/>
      <c r="U25" s="77" t="str">
        <f t="shared" si="6"/>
        <v/>
      </c>
      <c r="V25" s="72"/>
      <c r="W25" s="77" t="str">
        <f t="shared" si="7"/>
        <v/>
      </c>
      <c r="X25" s="72"/>
      <c r="Y25" s="77" t="str">
        <f t="shared" si="8"/>
        <v/>
      </c>
      <c r="Z25" s="72"/>
      <c r="AA25" s="77" t="str">
        <f t="shared" si="9"/>
        <v/>
      </c>
      <c r="AB25" s="72"/>
      <c r="AC25" s="77" t="str">
        <f t="shared" si="10"/>
        <v/>
      </c>
    </row>
    <row r="26" spans="2:29" ht="28.5" customHeight="1" x14ac:dyDescent="0.2">
      <c r="B26" s="68" t="str">
        <f t="shared" si="11"/>
        <v/>
      </c>
      <c r="C26" s="68" t="str">
        <f t="shared" si="12"/>
        <v/>
      </c>
      <c r="D26" s="69"/>
      <c r="E26" s="170"/>
      <c r="F26" s="170"/>
      <c r="G26" s="70"/>
      <c r="H26" s="71" t="str">
        <f>IF(G26="","",DATEDIF(G26,年齢計算等!$C$5,"Y"))</f>
        <v/>
      </c>
      <c r="I26" s="72"/>
      <c r="J26" s="73" t="str">
        <f t="shared" si="0"/>
        <v/>
      </c>
      <c r="K26" s="72"/>
      <c r="L26" s="73" t="str">
        <f t="shared" si="1"/>
        <v/>
      </c>
      <c r="M26" s="73" t="str">
        <f t="shared" si="2"/>
        <v/>
      </c>
      <c r="N26" s="72"/>
      <c r="O26" s="74" t="str">
        <f t="shared" si="3"/>
        <v/>
      </c>
      <c r="P26" s="72"/>
      <c r="Q26" s="75" t="str">
        <f t="shared" si="4"/>
        <v/>
      </c>
      <c r="R26" s="72"/>
      <c r="S26" s="77" t="str">
        <f t="shared" si="5"/>
        <v/>
      </c>
      <c r="T26" s="72"/>
      <c r="U26" s="77" t="str">
        <f t="shared" si="6"/>
        <v/>
      </c>
      <c r="V26" s="72"/>
      <c r="W26" s="77" t="str">
        <f t="shared" si="7"/>
        <v/>
      </c>
      <c r="X26" s="72"/>
      <c r="Y26" s="77" t="str">
        <f t="shared" si="8"/>
        <v/>
      </c>
      <c r="Z26" s="72"/>
      <c r="AA26" s="77" t="str">
        <f t="shared" si="9"/>
        <v/>
      </c>
      <c r="AB26" s="72"/>
      <c r="AC26" s="77" t="str">
        <f t="shared" si="10"/>
        <v/>
      </c>
    </row>
    <row r="27" spans="2:29" ht="28.5" customHeight="1" x14ac:dyDescent="0.2">
      <c r="B27" s="68" t="str">
        <f t="shared" si="11"/>
        <v/>
      </c>
      <c r="C27" s="68" t="str">
        <f t="shared" si="12"/>
        <v/>
      </c>
      <c r="D27" s="69"/>
      <c r="E27" s="170"/>
      <c r="F27" s="170"/>
      <c r="G27" s="70"/>
      <c r="H27" s="71" t="str">
        <f>IF(G27="","",DATEDIF(G27,年齢計算等!$C$5,"Y"))</f>
        <v/>
      </c>
      <c r="I27" s="72"/>
      <c r="J27" s="73" t="str">
        <f t="shared" si="0"/>
        <v/>
      </c>
      <c r="K27" s="72"/>
      <c r="L27" s="73" t="str">
        <f t="shared" si="1"/>
        <v/>
      </c>
      <c r="M27" s="73" t="str">
        <f t="shared" si="2"/>
        <v/>
      </c>
      <c r="N27" s="72"/>
      <c r="O27" s="74" t="str">
        <f t="shared" si="3"/>
        <v/>
      </c>
      <c r="P27" s="72"/>
      <c r="Q27" s="75" t="str">
        <f t="shared" si="4"/>
        <v/>
      </c>
      <c r="R27" s="72"/>
      <c r="S27" s="77" t="str">
        <f t="shared" si="5"/>
        <v/>
      </c>
      <c r="T27" s="72"/>
      <c r="U27" s="77" t="str">
        <f t="shared" si="6"/>
        <v/>
      </c>
      <c r="V27" s="72"/>
      <c r="W27" s="77" t="str">
        <f t="shared" si="7"/>
        <v/>
      </c>
      <c r="X27" s="72"/>
      <c r="Y27" s="77" t="str">
        <f t="shared" si="8"/>
        <v/>
      </c>
      <c r="Z27" s="72"/>
      <c r="AA27" s="77" t="str">
        <f t="shared" si="9"/>
        <v/>
      </c>
      <c r="AB27" s="72"/>
      <c r="AC27" s="77" t="str">
        <f t="shared" si="10"/>
        <v/>
      </c>
    </row>
    <row r="28" spans="2:29" ht="28.5" customHeight="1" x14ac:dyDescent="0.2">
      <c r="B28" s="68" t="str">
        <f t="shared" si="11"/>
        <v/>
      </c>
      <c r="C28" s="68" t="str">
        <f t="shared" si="12"/>
        <v/>
      </c>
      <c r="D28" s="69"/>
      <c r="E28" s="170"/>
      <c r="F28" s="170"/>
      <c r="G28" s="70"/>
      <c r="H28" s="71" t="str">
        <f>IF(G28="","",DATEDIF(G28,年齢計算等!$C$5,"Y"))</f>
        <v/>
      </c>
      <c r="I28" s="72"/>
      <c r="J28" s="73" t="str">
        <f t="shared" si="0"/>
        <v/>
      </c>
      <c r="K28" s="72"/>
      <c r="L28" s="73" t="str">
        <f t="shared" si="1"/>
        <v/>
      </c>
      <c r="M28" s="73" t="str">
        <f t="shared" si="2"/>
        <v/>
      </c>
      <c r="N28" s="72"/>
      <c r="O28" s="74" t="str">
        <f t="shared" si="3"/>
        <v/>
      </c>
      <c r="P28" s="72"/>
      <c r="Q28" s="75" t="str">
        <f t="shared" si="4"/>
        <v/>
      </c>
      <c r="R28" s="72"/>
      <c r="S28" s="77" t="str">
        <f t="shared" si="5"/>
        <v/>
      </c>
      <c r="T28" s="72"/>
      <c r="U28" s="77" t="str">
        <f t="shared" si="6"/>
        <v/>
      </c>
      <c r="V28" s="72"/>
      <c r="W28" s="77" t="str">
        <f t="shared" si="7"/>
        <v/>
      </c>
      <c r="X28" s="72"/>
      <c r="Y28" s="77" t="str">
        <f t="shared" si="8"/>
        <v/>
      </c>
      <c r="Z28" s="72"/>
      <c r="AA28" s="77" t="str">
        <f t="shared" si="9"/>
        <v/>
      </c>
      <c r="AB28" s="72"/>
      <c r="AC28" s="77" t="str">
        <f t="shared" si="10"/>
        <v/>
      </c>
    </row>
    <row r="29" spans="2:29" ht="28.5" customHeight="1" x14ac:dyDescent="0.2">
      <c r="B29" s="68" t="str">
        <f t="shared" si="11"/>
        <v/>
      </c>
      <c r="C29" s="68" t="str">
        <f t="shared" si="12"/>
        <v/>
      </c>
      <c r="D29" s="69"/>
      <c r="E29" s="170"/>
      <c r="F29" s="170"/>
      <c r="G29" s="70"/>
      <c r="H29" s="71" t="str">
        <f>IF(G29="","",DATEDIF(G29,年齢計算等!$C$5,"Y"))</f>
        <v/>
      </c>
      <c r="I29" s="72"/>
      <c r="J29" s="73" t="str">
        <f t="shared" si="0"/>
        <v/>
      </c>
      <c r="K29" s="72"/>
      <c r="L29" s="73" t="str">
        <f t="shared" si="1"/>
        <v/>
      </c>
      <c r="M29" s="73" t="str">
        <f t="shared" si="2"/>
        <v/>
      </c>
      <c r="N29" s="72"/>
      <c r="O29" s="74" t="str">
        <f t="shared" si="3"/>
        <v/>
      </c>
      <c r="P29" s="72"/>
      <c r="Q29" s="75" t="str">
        <f t="shared" si="4"/>
        <v/>
      </c>
      <c r="R29" s="72"/>
      <c r="S29" s="77" t="str">
        <f t="shared" si="5"/>
        <v/>
      </c>
      <c r="T29" s="72"/>
      <c r="U29" s="77" t="str">
        <f t="shared" si="6"/>
        <v/>
      </c>
      <c r="V29" s="72"/>
      <c r="W29" s="77" t="str">
        <f t="shared" si="7"/>
        <v/>
      </c>
      <c r="X29" s="72"/>
      <c r="Y29" s="77" t="str">
        <f t="shared" si="8"/>
        <v/>
      </c>
      <c r="Z29" s="72"/>
      <c r="AA29" s="77" t="str">
        <f t="shared" si="9"/>
        <v/>
      </c>
      <c r="AB29" s="72"/>
      <c r="AC29" s="77" t="str">
        <f t="shared" si="10"/>
        <v/>
      </c>
    </row>
    <row r="30" spans="2:29" ht="28.5" customHeight="1" x14ac:dyDescent="0.2">
      <c r="B30" s="68" t="str">
        <f t="shared" si="11"/>
        <v/>
      </c>
      <c r="C30" s="68" t="str">
        <f t="shared" si="12"/>
        <v/>
      </c>
      <c r="D30" s="69"/>
      <c r="E30" s="170"/>
      <c r="F30" s="170"/>
      <c r="G30" s="70"/>
      <c r="H30" s="71" t="str">
        <f>IF(G30="","",DATEDIF(G30,年齢計算等!$C$5,"Y"))</f>
        <v/>
      </c>
      <c r="I30" s="72"/>
      <c r="J30" s="73" t="str">
        <f t="shared" si="0"/>
        <v/>
      </c>
      <c r="K30" s="72"/>
      <c r="L30" s="73" t="str">
        <f t="shared" si="1"/>
        <v/>
      </c>
      <c r="M30" s="73" t="str">
        <f t="shared" si="2"/>
        <v/>
      </c>
      <c r="N30" s="72"/>
      <c r="O30" s="74" t="str">
        <f t="shared" si="3"/>
        <v/>
      </c>
      <c r="P30" s="72"/>
      <c r="Q30" s="75" t="str">
        <f t="shared" si="4"/>
        <v/>
      </c>
      <c r="R30" s="72"/>
      <c r="S30" s="77" t="str">
        <f t="shared" si="5"/>
        <v/>
      </c>
      <c r="T30" s="72"/>
      <c r="U30" s="77" t="str">
        <f t="shared" si="6"/>
        <v/>
      </c>
      <c r="V30" s="72"/>
      <c r="W30" s="77" t="str">
        <f t="shared" si="7"/>
        <v/>
      </c>
      <c r="X30" s="72"/>
      <c r="Y30" s="77" t="str">
        <f t="shared" si="8"/>
        <v/>
      </c>
      <c r="Z30" s="72"/>
      <c r="AA30" s="77" t="str">
        <f t="shared" si="9"/>
        <v/>
      </c>
      <c r="AB30" s="72"/>
      <c r="AC30" s="77" t="str">
        <f t="shared" si="10"/>
        <v/>
      </c>
    </row>
    <row r="31" spans="2:29" ht="28.5" customHeight="1" x14ac:dyDescent="0.2">
      <c r="B31" s="68" t="str">
        <f t="shared" si="11"/>
        <v/>
      </c>
      <c r="C31" s="68" t="str">
        <f t="shared" si="12"/>
        <v/>
      </c>
      <c r="D31" s="69"/>
      <c r="E31" s="170"/>
      <c r="F31" s="170"/>
      <c r="G31" s="70"/>
      <c r="H31" s="71" t="str">
        <f>IF(G31="","",DATEDIF(G31,年齢計算等!$C$5,"Y"))</f>
        <v/>
      </c>
      <c r="I31" s="72"/>
      <c r="J31" s="73" t="str">
        <f t="shared" si="0"/>
        <v/>
      </c>
      <c r="K31" s="72"/>
      <c r="L31" s="73" t="str">
        <f t="shared" si="1"/>
        <v/>
      </c>
      <c r="M31" s="73" t="str">
        <f t="shared" si="2"/>
        <v/>
      </c>
      <c r="N31" s="72"/>
      <c r="O31" s="74" t="str">
        <f t="shared" si="3"/>
        <v/>
      </c>
      <c r="P31" s="72"/>
      <c r="Q31" s="75" t="str">
        <f t="shared" si="4"/>
        <v/>
      </c>
      <c r="R31" s="72"/>
      <c r="S31" s="77" t="str">
        <f t="shared" si="5"/>
        <v/>
      </c>
      <c r="T31" s="72"/>
      <c r="U31" s="77" t="str">
        <f t="shared" si="6"/>
        <v/>
      </c>
      <c r="V31" s="72"/>
      <c r="W31" s="77" t="str">
        <f t="shared" si="7"/>
        <v/>
      </c>
      <c r="X31" s="72"/>
      <c r="Y31" s="77" t="str">
        <f t="shared" si="8"/>
        <v/>
      </c>
      <c r="Z31" s="72"/>
      <c r="AA31" s="77" t="str">
        <f t="shared" si="9"/>
        <v/>
      </c>
      <c r="AB31" s="72"/>
      <c r="AC31" s="77" t="str">
        <f t="shared" si="10"/>
        <v/>
      </c>
    </row>
    <row r="32" spans="2:29" ht="28.5" customHeight="1" x14ac:dyDescent="0.2">
      <c r="B32" s="68" t="str">
        <f t="shared" si="11"/>
        <v/>
      </c>
      <c r="C32" s="68" t="str">
        <f t="shared" si="12"/>
        <v/>
      </c>
      <c r="D32" s="69"/>
      <c r="E32" s="170"/>
      <c r="F32" s="170"/>
      <c r="G32" s="70"/>
      <c r="H32" s="71" t="str">
        <f>IF(G32="","",DATEDIF(G32,年齢計算等!$C$5,"Y"))</f>
        <v/>
      </c>
      <c r="I32" s="72"/>
      <c r="J32" s="73" t="str">
        <f t="shared" si="0"/>
        <v/>
      </c>
      <c r="K32" s="72"/>
      <c r="L32" s="73" t="str">
        <f t="shared" si="1"/>
        <v/>
      </c>
      <c r="M32" s="73" t="str">
        <f t="shared" si="2"/>
        <v/>
      </c>
      <c r="N32" s="72"/>
      <c r="O32" s="74" t="str">
        <f t="shared" si="3"/>
        <v/>
      </c>
      <c r="P32" s="72"/>
      <c r="Q32" s="75" t="str">
        <f t="shared" si="4"/>
        <v/>
      </c>
      <c r="R32" s="72"/>
      <c r="S32" s="77" t="str">
        <f t="shared" si="5"/>
        <v/>
      </c>
      <c r="T32" s="72"/>
      <c r="U32" s="77" t="str">
        <f t="shared" si="6"/>
        <v/>
      </c>
      <c r="V32" s="72"/>
      <c r="W32" s="77" t="str">
        <f t="shared" si="7"/>
        <v/>
      </c>
      <c r="X32" s="72"/>
      <c r="Y32" s="77" t="str">
        <f t="shared" si="8"/>
        <v/>
      </c>
      <c r="Z32" s="72"/>
      <c r="AA32" s="77" t="str">
        <f t="shared" si="9"/>
        <v/>
      </c>
      <c r="AB32" s="72"/>
      <c r="AC32" s="77" t="str">
        <f t="shared" si="10"/>
        <v/>
      </c>
    </row>
    <row r="33" spans="2:29" ht="28.5" customHeight="1" x14ac:dyDescent="0.2">
      <c r="B33" s="68" t="str">
        <f t="shared" si="11"/>
        <v/>
      </c>
      <c r="C33" s="68" t="str">
        <f t="shared" si="12"/>
        <v/>
      </c>
      <c r="D33" s="69"/>
      <c r="E33" s="170"/>
      <c r="F33" s="170"/>
      <c r="G33" s="70"/>
      <c r="H33" s="71" t="str">
        <f>IF(G33="","",DATEDIF(G33,年齢計算等!$C$5,"Y"))</f>
        <v/>
      </c>
      <c r="I33" s="72"/>
      <c r="J33" s="73" t="str">
        <f t="shared" si="0"/>
        <v/>
      </c>
      <c r="K33" s="72"/>
      <c r="L33" s="73" t="str">
        <f t="shared" si="1"/>
        <v/>
      </c>
      <c r="M33" s="73" t="str">
        <f t="shared" si="2"/>
        <v/>
      </c>
      <c r="N33" s="72"/>
      <c r="O33" s="74" t="str">
        <f t="shared" si="3"/>
        <v/>
      </c>
      <c r="P33" s="72"/>
      <c r="Q33" s="75" t="str">
        <f t="shared" si="4"/>
        <v/>
      </c>
      <c r="R33" s="72"/>
      <c r="S33" s="77" t="str">
        <f t="shared" si="5"/>
        <v/>
      </c>
      <c r="T33" s="72"/>
      <c r="U33" s="77" t="str">
        <f t="shared" si="6"/>
        <v/>
      </c>
      <c r="V33" s="72"/>
      <c r="W33" s="77" t="str">
        <f t="shared" si="7"/>
        <v/>
      </c>
      <c r="X33" s="72"/>
      <c r="Y33" s="77" t="str">
        <f t="shared" si="8"/>
        <v/>
      </c>
      <c r="Z33" s="72"/>
      <c r="AA33" s="77" t="str">
        <f t="shared" si="9"/>
        <v/>
      </c>
      <c r="AB33" s="72"/>
      <c r="AC33" s="77" t="str">
        <f t="shared" si="10"/>
        <v/>
      </c>
    </row>
    <row r="34" spans="2:29" ht="28.5" customHeight="1" x14ac:dyDescent="0.2">
      <c r="B34" s="68" t="str">
        <f t="shared" si="11"/>
        <v/>
      </c>
      <c r="C34" s="68" t="str">
        <f t="shared" si="12"/>
        <v/>
      </c>
      <c r="D34" s="69"/>
      <c r="E34" s="170"/>
      <c r="F34" s="170"/>
      <c r="G34" s="70"/>
      <c r="H34" s="71" t="str">
        <f>IF(G34="","",DATEDIF(G34,年齢計算等!$C$5,"Y"))</f>
        <v/>
      </c>
      <c r="I34" s="72"/>
      <c r="J34" s="73" t="str">
        <f t="shared" si="0"/>
        <v/>
      </c>
      <c r="K34" s="72"/>
      <c r="L34" s="73" t="str">
        <f t="shared" si="1"/>
        <v/>
      </c>
      <c r="M34" s="73" t="str">
        <f t="shared" si="2"/>
        <v/>
      </c>
      <c r="N34" s="72"/>
      <c r="O34" s="74" t="str">
        <f t="shared" si="3"/>
        <v/>
      </c>
      <c r="P34" s="72"/>
      <c r="Q34" s="75" t="str">
        <f t="shared" si="4"/>
        <v/>
      </c>
      <c r="R34" s="72"/>
      <c r="S34" s="77" t="str">
        <f t="shared" si="5"/>
        <v/>
      </c>
      <c r="T34" s="72"/>
      <c r="U34" s="77" t="str">
        <f t="shared" si="6"/>
        <v/>
      </c>
      <c r="V34" s="72"/>
      <c r="W34" s="77" t="str">
        <f t="shared" si="7"/>
        <v/>
      </c>
      <c r="X34" s="72"/>
      <c r="Y34" s="77" t="str">
        <f t="shared" si="8"/>
        <v/>
      </c>
      <c r="Z34" s="72"/>
      <c r="AA34" s="77" t="str">
        <f t="shared" si="9"/>
        <v/>
      </c>
      <c r="AB34" s="72"/>
      <c r="AC34" s="77" t="str">
        <f t="shared" si="10"/>
        <v/>
      </c>
    </row>
    <row r="35" spans="2:29" ht="28.5" customHeight="1" x14ac:dyDescent="0.2">
      <c r="B35" s="68" t="str">
        <f t="shared" si="11"/>
        <v/>
      </c>
      <c r="C35" s="68" t="str">
        <f t="shared" si="12"/>
        <v/>
      </c>
      <c r="D35" s="69"/>
      <c r="E35" s="170"/>
      <c r="F35" s="170"/>
      <c r="G35" s="70"/>
      <c r="H35" s="71" t="str">
        <f>IF(G35="","",DATEDIF(G35,年齢計算等!$C$5,"Y"))</f>
        <v/>
      </c>
      <c r="I35" s="72"/>
      <c r="J35" s="73" t="str">
        <f t="shared" si="0"/>
        <v/>
      </c>
      <c r="K35" s="72"/>
      <c r="L35" s="73" t="str">
        <f t="shared" si="1"/>
        <v/>
      </c>
      <c r="M35" s="73" t="str">
        <f t="shared" si="2"/>
        <v/>
      </c>
      <c r="N35" s="72"/>
      <c r="O35" s="74" t="str">
        <f t="shared" si="3"/>
        <v/>
      </c>
      <c r="P35" s="72"/>
      <c r="Q35" s="75" t="str">
        <f t="shared" si="4"/>
        <v/>
      </c>
      <c r="R35" s="72"/>
      <c r="S35" s="77" t="str">
        <f t="shared" si="5"/>
        <v/>
      </c>
      <c r="T35" s="72"/>
      <c r="U35" s="77" t="str">
        <f t="shared" si="6"/>
        <v/>
      </c>
      <c r="V35" s="72"/>
      <c r="W35" s="77" t="str">
        <f t="shared" si="7"/>
        <v/>
      </c>
      <c r="X35" s="72"/>
      <c r="Y35" s="77" t="str">
        <f t="shared" si="8"/>
        <v/>
      </c>
      <c r="Z35" s="72"/>
      <c r="AA35" s="77" t="str">
        <f t="shared" si="9"/>
        <v/>
      </c>
      <c r="AB35" s="72"/>
      <c r="AC35" s="77" t="str">
        <f t="shared" si="10"/>
        <v/>
      </c>
    </row>
    <row r="36" spans="2:29" ht="28.5" customHeight="1" x14ac:dyDescent="0.2">
      <c r="B36" s="68" t="str">
        <f t="shared" si="11"/>
        <v/>
      </c>
      <c r="C36" s="68" t="str">
        <f t="shared" si="12"/>
        <v/>
      </c>
      <c r="D36" s="69"/>
      <c r="E36" s="170"/>
      <c r="F36" s="170"/>
      <c r="G36" s="70"/>
      <c r="H36" s="71" t="str">
        <f>IF(G36="","",DATEDIF(G36,年齢計算等!$C$5,"Y"))</f>
        <v/>
      </c>
      <c r="I36" s="72"/>
      <c r="J36" s="73" t="str">
        <f t="shared" si="0"/>
        <v/>
      </c>
      <c r="K36" s="72"/>
      <c r="L36" s="73" t="str">
        <f t="shared" si="1"/>
        <v/>
      </c>
      <c r="M36" s="73" t="str">
        <f t="shared" si="2"/>
        <v/>
      </c>
      <c r="N36" s="72"/>
      <c r="O36" s="74" t="str">
        <f t="shared" si="3"/>
        <v/>
      </c>
      <c r="P36" s="72"/>
      <c r="Q36" s="75" t="str">
        <f t="shared" si="4"/>
        <v/>
      </c>
      <c r="R36" s="72"/>
      <c r="S36" s="77" t="str">
        <f t="shared" si="5"/>
        <v/>
      </c>
      <c r="T36" s="72"/>
      <c r="U36" s="77" t="str">
        <f t="shared" si="6"/>
        <v/>
      </c>
      <c r="V36" s="72"/>
      <c r="W36" s="77" t="str">
        <f t="shared" si="7"/>
        <v/>
      </c>
      <c r="X36" s="72"/>
      <c r="Y36" s="77" t="str">
        <f t="shared" si="8"/>
        <v/>
      </c>
      <c r="Z36" s="72"/>
      <c r="AA36" s="77" t="str">
        <f t="shared" si="9"/>
        <v/>
      </c>
      <c r="AB36" s="72"/>
      <c r="AC36" s="77" t="str">
        <f t="shared" si="10"/>
        <v/>
      </c>
    </row>
    <row r="37" spans="2:29" ht="28.5" customHeight="1" x14ac:dyDescent="0.2">
      <c r="B37" s="68" t="str">
        <f t="shared" si="11"/>
        <v/>
      </c>
      <c r="C37" s="68" t="str">
        <f t="shared" si="12"/>
        <v/>
      </c>
      <c r="D37" s="69"/>
      <c r="E37" s="170"/>
      <c r="F37" s="170"/>
      <c r="G37" s="70"/>
      <c r="H37" s="71" t="str">
        <f>IF(G37="","",DATEDIF(G37,年齢計算等!$C$5,"Y"))</f>
        <v/>
      </c>
      <c r="I37" s="72"/>
      <c r="J37" s="73" t="str">
        <f t="shared" si="0"/>
        <v/>
      </c>
      <c r="K37" s="72"/>
      <c r="L37" s="73" t="str">
        <f t="shared" si="1"/>
        <v/>
      </c>
      <c r="M37" s="73" t="str">
        <f t="shared" si="2"/>
        <v/>
      </c>
      <c r="N37" s="72"/>
      <c r="O37" s="74" t="str">
        <f t="shared" si="3"/>
        <v/>
      </c>
      <c r="P37" s="72"/>
      <c r="Q37" s="75" t="str">
        <f t="shared" si="4"/>
        <v/>
      </c>
      <c r="R37" s="72"/>
      <c r="S37" s="77" t="str">
        <f t="shared" si="5"/>
        <v/>
      </c>
      <c r="T37" s="72"/>
      <c r="U37" s="77" t="str">
        <f t="shared" si="6"/>
        <v/>
      </c>
      <c r="V37" s="72"/>
      <c r="W37" s="77" t="str">
        <f t="shared" si="7"/>
        <v/>
      </c>
      <c r="X37" s="72"/>
      <c r="Y37" s="77" t="str">
        <f t="shared" si="8"/>
        <v/>
      </c>
      <c r="Z37" s="72"/>
      <c r="AA37" s="77" t="str">
        <f t="shared" si="9"/>
        <v/>
      </c>
      <c r="AB37" s="72"/>
      <c r="AC37" s="77" t="str">
        <f t="shared" si="10"/>
        <v/>
      </c>
    </row>
    <row r="38" spans="2:29" ht="28.5" customHeight="1" x14ac:dyDescent="0.2">
      <c r="B38" s="68" t="str">
        <f t="shared" si="11"/>
        <v/>
      </c>
      <c r="C38" s="68" t="str">
        <f t="shared" si="12"/>
        <v/>
      </c>
      <c r="D38" s="69"/>
      <c r="E38" s="170"/>
      <c r="F38" s="170"/>
      <c r="G38" s="70"/>
      <c r="H38" s="71" t="str">
        <f>IF(G38="","",DATEDIF(G38,年齢計算等!$C$5,"Y"))</f>
        <v/>
      </c>
      <c r="I38" s="72"/>
      <c r="J38" s="73" t="str">
        <f t="shared" si="0"/>
        <v/>
      </c>
      <c r="K38" s="72"/>
      <c r="L38" s="73" t="str">
        <f t="shared" si="1"/>
        <v/>
      </c>
      <c r="M38" s="73" t="str">
        <f t="shared" si="2"/>
        <v/>
      </c>
      <c r="N38" s="72"/>
      <c r="O38" s="74" t="str">
        <f t="shared" si="3"/>
        <v/>
      </c>
      <c r="P38" s="72"/>
      <c r="Q38" s="75" t="str">
        <f t="shared" si="4"/>
        <v/>
      </c>
      <c r="R38" s="72"/>
      <c r="S38" s="77" t="str">
        <f t="shared" si="5"/>
        <v/>
      </c>
      <c r="T38" s="72"/>
      <c r="U38" s="77" t="str">
        <f t="shared" si="6"/>
        <v/>
      </c>
      <c r="V38" s="72"/>
      <c r="W38" s="77" t="str">
        <f t="shared" si="7"/>
        <v/>
      </c>
      <c r="X38" s="72"/>
      <c r="Y38" s="77" t="str">
        <f t="shared" si="8"/>
        <v/>
      </c>
      <c r="Z38" s="72"/>
      <c r="AA38" s="77" t="str">
        <f t="shared" si="9"/>
        <v/>
      </c>
      <c r="AB38" s="72"/>
      <c r="AC38" s="77" t="str">
        <f t="shared" si="10"/>
        <v/>
      </c>
    </row>
    <row r="39" spans="2:29" ht="28.5" customHeight="1" thickBot="1" x14ac:dyDescent="0.25">
      <c r="B39" s="78" t="str">
        <f t="shared" si="11"/>
        <v/>
      </c>
      <c r="C39" s="78" t="str">
        <f t="shared" si="12"/>
        <v/>
      </c>
      <c r="D39" s="79"/>
      <c r="E39" s="171"/>
      <c r="F39" s="171"/>
      <c r="G39" s="81"/>
      <c r="H39" s="82" t="str">
        <f>IF(G39="","",DATEDIF(G39,年齢計算等!$C$5,"Y"))</f>
        <v/>
      </c>
      <c r="I39" s="83"/>
      <c r="J39" s="84" t="str">
        <f t="shared" si="0"/>
        <v/>
      </c>
      <c r="K39" s="83"/>
      <c r="L39" s="84" t="str">
        <f t="shared" si="1"/>
        <v/>
      </c>
      <c r="M39" s="84" t="str">
        <f t="shared" si="2"/>
        <v/>
      </c>
      <c r="N39" s="83"/>
      <c r="O39" s="85" t="str">
        <f t="shared" si="3"/>
        <v/>
      </c>
      <c r="P39" s="83"/>
      <c r="Q39" s="86" t="str">
        <f t="shared" si="4"/>
        <v/>
      </c>
      <c r="R39" s="83"/>
      <c r="S39" s="88" t="str">
        <f t="shared" si="5"/>
        <v/>
      </c>
      <c r="T39" s="83"/>
      <c r="U39" s="88" t="str">
        <f t="shared" si="6"/>
        <v/>
      </c>
      <c r="V39" s="83"/>
      <c r="W39" s="88" t="str">
        <f t="shared" si="7"/>
        <v/>
      </c>
      <c r="X39" s="83"/>
      <c r="Y39" s="88" t="str">
        <f t="shared" si="8"/>
        <v/>
      </c>
      <c r="Z39" s="83"/>
      <c r="AA39" s="88" t="str">
        <f t="shared" si="9"/>
        <v/>
      </c>
      <c r="AB39" s="83"/>
      <c r="AC39" s="88" t="str">
        <f t="shared" si="10"/>
        <v/>
      </c>
    </row>
    <row r="40" spans="2:29" ht="28.5" customHeight="1" x14ac:dyDescent="0.2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15"/>
      <c r="R40" s="8"/>
      <c r="T40" s="8"/>
      <c r="V40" s="8"/>
      <c r="X40" s="8"/>
      <c r="Z40" s="8"/>
      <c r="AB40" s="8"/>
    </row>
    <row r="41" spans="2:29" ht="28.5" customHeight="1" x14ac:dyDescent="0.2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15"/>
      <c r="R41" s="8"/>
      <c r="T41" s="8"/>
      <c r="V41" s="8"/>
      <c r="X41" s="8"/>
      <c r="Z41" s="8"/>
      <c r="AB41" s="8"/>
    </row>
    <row r="42" spans="2:29" ht="28.5" customHeight="1" x14ac:dyDescent="0.2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15"/>
      <c r="R42" s="8"/>
      <c r="T42" s="8"/>
      <c r="V42" s="8"/>
      <c r="X42" s="8"/>
      <c r="Z42" s="8"/>
      <c r="AB42" s="8"/>
    </row>
    <row r="43" spans="2:29" ht="28.5" customHeight="1" x14ac:dyDescent="0.2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5"/>
      <c r="R43" s="8"/>
      <c r="T43" s="8"/>
      <c r="V43" s="8"/>
      <c r="X43" s="8"/>
      <c r="Z43" s="8"/>
      <c r="AB43" s="8"/>
    </row>
    <row r="44" spans="2:29" ht="28.5" customHeight="1" x14ac:dyDescent="0.2">
      <c r="D44" s="7"/>
      <c r="E44" s="7"/>
      <c r="F44" s="7"/>
      <c r="G44" s="8"/>
      <c r="H44" s="8"/>
      <c r="I44" s="7"/>
      <c r="J44" s="8"/>
      <c r="K44" s="8"/>
      <c r="L44" s="8"/>
      <c r="M44" s="8"/>
      <c r="O44" s="8"/>
      <c r="P44" s="8"/>
      <c r="Q44" s="15"/>
      <c r="R44" s="8"/>
      <c r="T44" s="8"/>
      <c r="V44" s="8"/>
      <c r="X44" s="8"/>
      <c r="Z44" s="8"/>
      <c r="AB44" s="8"/>
    </row>
    <row r="45" spans="2:29" ht="28.5" customHeight="1" x14ac:dyDescent="0.2">
      <c r="D45" s="7"/>
      <c r="E45" s="7"/>
      <c r="F45" s="7"/>
      <c r="G45" s="8"/>
      <c r="H45" s="8"/>
      <c r="I45" s="7"/>
      <c r="J45" s="8"/>
      <c r="K45" s="8"/>
      <c r="L45" s="8"/>
      <c r="M45" s="8"/>
      <c r="O45" s="8"/>
      <c r="P45" s="8"/>
      <c r="Q45" s="15"/>
      <c r="R45" s="8"/>
      <c r="T45" s="8"/>
      <c r="V45" s="8"/>
      <c r="X45" s="8"/>
      <c r="Z45" s="8"/>
      <c r="AB45" s="8"/>
    </row>
    <row r="46" spans="2:29" ht="28.5" customHeight="1" x14ac:dyDescent="0.2">
      <c r="D46" s="7"/>
      <c r="E46" s="7"/>
      <c r="F46" s="7"/>
      <c r="G46" s="8"/>
      <c r="H46" s="8"/>
      <c r="I46" s="7"/>
      <c r="J46" s="8"/>
      <c r="K46" s="8"/>
      <c r="L46" s="8"/>
      <c r="M46" s="8"/>
      <c r="O46" s="8"/>
      <c r="P46" s="8"/>
      <c r="Q46" s="15"/>
      <c r="R46" s="8"/>
      <c r="T46" s="8"/>
      <c r="V46" s="8"/>
      <c r="X46" s="8"/>
      <c r="Z46" s="8"/>
      <c r="AB46" s="8"/>
    </row>
    <row r="47" spans="2:29" ht="28.5" customHeight="1" x14ac:dyDescent="0.2">
      <c r="D47" s="7"/>
      <c r="E47" s="7"/>
      <c r="F47" s="7"/>
      <c r="G47" s="8"/>
      <c r="H47" s="8"/>
      <c r="I47" s="7"/>
      <c r="J47" s="8"/>
      <c r="K47" s="8"/>
      <c r="L47" s="8"/>
      <c r="M47" s="8"/>
      <c r="O47" s="8"/>
      <c r="P47" s="8"/>
      <c r="Q47" s="15"/>
      <c r="R47" s="8"/>
      <c r="T47" s="8"/>
      <c r="V47" s="8"/>
      <c r="X47" s="8"/>
      <c r="Z47" s="8"/>
      <c r="AB47" s="8"/>
    </row>
    <row r="48" spans="2:29" ht="28.5" customHeight="1" x14ac:dyDescent="0.2">
      <c r="D48" s="7"/>
      <c r="E48" s="7"/>
      <c r="F48" s="7"/>
      <c r="G48" s="8"/>
      <c r="H48" s="8"/>
      <c r="I48" s="7"/>
      <c r="J48" s="8"/>
      <c r="K48" s="8"/>
      <c r="L48" s="8"/>
      <c r="M48" s="8"/>
      <c r="O48" s="8"/>
      <c r="P48" s="8"/>
      <c r="Q48" s="15"/>
      <c r="R48" s="8"/>
      <c r="T48" s="8"/>
      <c r="V48" s="8"/>
      <c r="X48" s="8"/>
      <c r="Z48" s="8"/>
      <c r="AB48" s="8"/>
    </row>
    <row r="49" spans="4:28" ht="28.5" customHeight="1" x14ac:dyDescent="0.2">
      <c r="D49" s="7"/>
      <c r="E49" s="7"/>
      <c r="F49" s="7"/>
      <c r="G49" s="8"/>
      <c r="H49" s="8"/>
      <c r="I49" s="7"/>
      <c r="J49" s="8"/>
      <c r="K49" s="8"/>
      <c r="L49" s="8"/>
      <c r="M49" s="8"/>
      <c r="O49" s="8"/>
      <c r="P49" s="8"/>
      <c r="Q49" s="15"/>
      <c r="R49" s="8"/>
      <c r="T49" s="8"/>
      <c r="V49" s="8"/>
      <c r="X49" s="8"/>
      <c r="Z49" s="8"/>
      <c r="AB49" s="8"/>
    </row>
    <row r="50" spans="4:28" ht="28.5" customHeight="1" x14ac:dyDescent="0.2">
      <c r="D50" s="7"/>
      <c r="E50" s="7"/>
      <c r="F50" s="7"/>
      <c r="G50" s="8"/>
      <c r="H50" s="8"/>
      <c r="I50" s="7"/>
      <c r="J50" s="8"/>
      <c r="K50" s="8"/>
      <c r="L50" s="8"/>
      <c r="M50" s="8"/>
      <c r="O50" s="8"/>
      <c r="P50" s="8"/>
      <c r="Q50" s="8"/>
      <c r="R50" s="8"/>
      <c r="T50" s="8"/>
      <c r="V50" s="8"/>
      <c r="X50" s="8"/>
      <c r="Z50" s="8"/>
      <c r="AB50" s="8"/>
    </row>
    <row r="51" spans="4:28" ht="28.5" customHeight="1" x14ac:dyDescent="0.2">
      <c r="D51" s="7"/>
      <c r="E51" s="7"/>
      <c r="F51" s="7"/>
      <c r="G51" s="8"/>
      <c r="H51" s="8"/>
      <c r="I51" s="7"/>
      <c r="J51" s="8"/>
      <c r="K51" s="8"/>
      <c r="L51" s="8"/>
      <c r="M51" s="8"/>
      <c r="O51" s="8"/>
      <c r="P51" s="8"/>
      <c r="Q51" s="8"/>
      <c r="R51" s="8"/>
      <c r="T51" s="8"/>
      <c r="V51" s="8"/>
      <c r="X51" s="8"/>
      <c r="Z51" s="8"/>
      <c r="AB51" s="8"/>
    </row>
    <row r="52" spans="4:28" ht="28.5" customHeight="1" x14ac:dyDescent="0.2">
      <c r="D52" s="7"/>
      <c r="E52" s="7"/>
      <c r="F52" s="7"/>
      <c r="G52" s="8"/>
      <c r="H52" s="8"/>
      <c r="I52" s="7"/>
      <c r="J52" s="8"/>
      <c r="K52" s="8"/>
      <c r="L52" s="8"/>
      <c r="M52" s="8"/>
      <c r="O52" s="8"/>
      <c r="P52" s="8"/>
      <c r="Q52" s="8"/>
      <c r="R52" s="8"/>
      <c r="T52" s="8"/>
      <c r="V52" s="8"/>
      <c r="X52" s="8"/>
      <c r="Z52" s="8"/>
      <c r="AB52" s="8"/>
    </row>
    <row r="53" spans="4:28" ht="28.5" customHeight="1" x14ac:dyDescent="0.2">
      <c r="D53" s="7"/>
      <c r="E53" s="7"/>
      <c r="F53" s="7"/>
      <c r="G53" s="8"/>
      <c r="H53" s="8"/>
      <c r="I53" s="7"/>
      <c r="J53" s="8"/>
      <c r="K53" s="8"/>
      <c r="L53" s="8"/>
      <c r="M53" s="8"/>
      <c r="O53" s="8"/>
      <c r="P53" s="8"/>
      <c r="Q53" s="8"/>
      <c r="R53" s="8"/>
      <c r="T53" s="8"/>
      <c r="V53" s="8"/>
      <c r="X53" s="8"/>
      <c r="Z53" s="8"/>
      <c r="AB53" s="8"/>
    </row>
    <row r="54" spans="4:28" ht="28.5" customHeight="1" x14ac:dyDescent="0.2">
      <c r="D54" s="7"/>
      <c r="E54" s="7"/>
      <c r="F54" s="7"/>
      <c r="G54" s="8"/>
      <c r="H54" s="8"/>
      <c r="I54" s="7"/>
      <c r="J54" s="8"/>
      <c r="K54" s="8"/>
      <c r="L54" s="8"/>
      <c r="M54" s="8"/>
      <c r="O54" s="8"/>
      <c r="P54" s="8"/>
      <c r="Q54" s="8"/>
      <c r="R54" s="8"/>
      <c r="T54" s="8"/>
      <c r="V54" s="8"/>
      <c r="X54" s="8"/>
      <c r="Z54" s="8"/>
      <c r="AB54" s="8"/>
    </row>
    <row r="55" spans="4:28" ht="28.5" customHeight="1" x14ac:dyDescent="0.2">
      <c r="D55" s="7"/>
      <c r="E55" s="7"/>
      <c r="F55" s="7"/>
      <c r="G55" s="8"/>
      <c r="H55" s="8"/>
      <c r="I55" s="7"/>
      <c r="J55" s="8"/>
      <c r="K55" s="8"/>
      <c r="L55" s="8"/>
      <c r="M55" s="8"/>
      <c r="O55" s="8"/>
      <c r="P55" s="8"/>
      <c r="Q55" s="8"/>
      <c r="R55" s="8"/>
      <c r="T55" s="8"/>
      <c r="V55" s="8"/>
      <c r="X55" s="8"/>
      <c r="Z55" s="8"/>
      <c r="AB55" s="8"/>
    </row>
    <row r="56" spans="4:28" ht="28.5" customHeight="1" x14ac:dyDescent="0.2">
      <c r="D56" s="7"/>
      <c r="E56" s="7"/>
      <c r="F56" s="7"/>
      <c r="G56" s="8"/>
      <c r="H56" s="8"/>
      <c r="I56" s="7"/>
      <c r="J56" s="8"/>
      <c r="K56" s="8"/>
      <c r="L56" s="8"/>
      <c r="M56" s="8"/>
      <c r="O56" s="8"/>
      <c r="P56" s="8"/>
      <c r="Q56" s="8"/>
      <c r="R56" s="8"/>
      <c r="T56" s="8"/>
      <c r="V56" s="8"/>
      <c r="X56" s="8"/>
      <c r="Z56" s="8"/>
      <c r="AB56" s="8"/>
    </row>
    <row r="57" spans="4:28" ht="28.5" customHeight="1" x14ac:dyDescent="0.2">
      <c r="D57" s="7"/>
      <c r="E57" s="7"/>
      <c r="F57" s="7"/>
      <c r="G57" s="8"/>
      <c r="H57" s="8"/>
      <c r="I57" s="7"/>
      <c r="J57" s="8"/>
      <c r="K57" s="8"/>
      <c r="L57" s="8"/>
      <c r="M57" s="8"/>
      <c r="O57" s="8"/>
      <c r="P57" s="8"/>
      <c r="Q57" s="8"/>
      <c r="R57" s="8"/>
      <c r="T57" s="8"/>
      <c r="V57" s="8"/>
      <c r="X57" s="8"/>
      <c r="Z57" s="8"/>
      <c r="AB57" s="8"/>
    </row>
    <row r="58" spans="4:28" ht="28.5" customHeight="1" x14ac:dyDescent="0.2">
      <c r="D58" s="7"/>
      <c r="E58" s="7"/>
      <c r="F58" s="7"/>
      <c r="G58" s="8"/>
      <c r="H58" s="8"/>
      <c r="I58" s="7"/>
      <c r="J58" s="8"/>
      <c r="K58" s="8"/>
      <c r="L58" s="8"/>
      <c r="M58" s="8"/>
      <c r="O58" s="8"/>
      <c r="P58" s="8"/>
      <c r="Q58" s="8"/>
      <c r="R58" s="8"/>
      <c r="T58" s="8"/>
      <c r="V58" s="8"/>
      <c r="X58" s="8"/>
      <c r="Z58" s="8"/>
      <c r="AB58" s="8"/>
    </row>
    <row r="59" spans="4:28" ht="28.5" customHeight="1" x14ac:dyDescent="0.2">
      <c r="D59" s="7"/>
      <c r="E59" s="7"/>
      <c r="F59" s="7"/>
      <c r="G59" s="8"/>
      <c r="H59" s="8"/>
      <c r="I59" s="7"/>
      <c r="J59" s="8"/>
      <c r="K59" s="8"/>
      <c r="L59" s="8"/>
      <c r="M59" s="8"/>
      <c r="O59" s="8"/>
      <c r="P59" s="8"/>
      <c r="Q59" s="8"/>
      <c r="R59" s="8"/>
      <c r="T59" s="8"/>
      <c r="V59" s="8"/>
      <c r="X59" s="8"/>
      <c r="Z59" s="8"/>
      <c r="AB59" s="8"/>
    </row>
    <row r="60" spans="4:28" ht="28.5" customHeight="1" x14ac:dyDescent="0.2">
      <c r="D60" s="7"/>
      <c r="E60" s="7"/>
      <c r="F60" s="7"/>
      <c r="G60" s="8"/>
      <c r="H60" s="8"/>
      <c r="I60" s="7"/>
      <c r="J60" s="8"/>
      <c r="K60" s="8"/>
      <c r="L60" s="8"/>
      <c r="M60" s="8"/>
      <c r="O60" s="8"/>
      <c r="P60" s="8"/>
      <c r="Q60" s="8"/>
      <c r="R60" s="8"/>
      <c r="T60" s="8"/>
      <c r="V60" s="8"/>
      <c r="X60" s="8"/>
      <c r="Z60" s="8"/>
      <c r="AB60" s="8"/>
    </row>
    <row r="61" spans="4:28" ht="28.5" customHeight="1" x14ac:dyDescent="0.2">
      <c r="D61" s="7"/>
      <c r="E61" s="7"/>
      <c r="F61" s="7"/>
      <c r="G61" s="8"/>
      <c r="H61" s="8"/>
      <c r="I61" s="7"/>
      <c r="J61" s="8"/>
      <c r="K61" s="8"/>
      <c r="L61" s="8"/>
      <c r="M61" s="8"/>
      <c r="O61" s="8"/>
      <c r="P61" s="8"/>
      <c r="Q61" s="8"/>
      <c r="R61" s="8"/>
      <c r="T61" s="8"/>
      <c r="V61" s="8"/>
      <c r="X61" s="8"/>
      <c r="Z61" s="8"/>
      <c r="AB61" s="8"/>
    </row>
    <row r="62" spans="4:28" ht="28.5" customHeight="1" x14ac:dyDescent="0.2">
      <c r="D62" s="7"/>
      <c r="E62" s="7"/>
      <c r="F62" s="7"/>
      <c r="G62" s="8"/>
      <c r="H62" s="8"/>
      <c r="I62" s="7"/>
      <c r="J62" s="8"/>
      <c r="K62" s="8"/>
      <c r="L62" s="8"/>
      <c r="M62" s="8"/>
      <c r="O62" s="8"/>
      <c r="P62" s="8"/>
      <c r="Q62" s="8"/>
      <c r="R62" s="8"/>
      <c r="T62" s="8"/>
      <c r="V62" s="8"/>
      <c r="X62" s="8"/>
      <c r="Z62" s="8"/>
      <c r="AB62" s="8"/>
    </row>
    <row r="63" spans="4:28" ht="28.5" customHeight="1" x14ac:dyDescent="0.2">
      <c r="D63" s="7"/>
      <c r="E63" s="7"/>
      <c r="F63" s="7"/>
      <c r="G63" s="8"/>
      <c r="H63" s="8"/>
      <c r="I63" s="7"/>
      <c r="J63" s="8"/>
      <c r="K63" s="8"/>
      <c r="L63" s="8"/>
      <c r="M63" s="8"/>
      <c r="O63" s="8"/>
      <c r="P63" s="8"/>
      <c r="Q63" s="8"/>
      <c r="R63" s="8"/>
      <c r="T63" s="8"/>
      <c r="V63" s="8"/>
      <c r="X63" s="8"/>
      <c r="Z63" s="8"/>
      <c r="AB63" s="8"/>
    </row>
    <row r="64" spans="4:28" ht="28.5" customHeight="1" x14ac:dyDescent="0.2">
      <c r="D64" s="7"/>
      <c r="E64" s="7"/>
      <c r="F64" s="7"/>
      <c r="G64" s="8"/>
      <c r="H64" s="8"/>
      <c r="I64" s="7"/>
      <c r="J64" s="8"/>
      <c r="K64" s="8"/>
      <c r="L64" s="8"/>
      <c r="M64" s="8"/>
      <c r="O64" s="8"/>
      <c r="P64" s="8"/>
      <c r="Q64" s="8"/>
      <c r="R64" s="8"/>
      <c r="T64" s="8"/>
      <c r="V64" s="8"/>
      <c r="X64" s="8"/>
      <c r="Z64" s="8"/>
      <c r="AB64" s="8"/>
    </row>
    <row r="65" spans="4:28" ht="28.5" customHeight="1" x14ac:dyDescent="0.2">
      <c r="D65" s="7"/>
      <c r="E65" s="7"/>
      <c r="F65" s="7"/>
      <c r="G65" s="8"/>
      <c r="H65" s="8"/>
      <c r="I65" s="7"/>
      <c r="J65" s="8"/>
      <c r="K65" s="8"/>
      <c r="L65" s="8"/>
      <c r="M65" s="8"/>
      <c r="O65" s="8"/>
      <c r="P65" s="8"/>
      <c r="Q65" s="8"/>
      <c r="R65" s="8"/>
      <c r="T65" s="8"/>
      <c r="V65" s="8"/>
      <c r="X65" s="8"/>
      <c r="Z65" s="8"/>
      <c r="AB65" s="8"/>
    </row>
    <row r="66" spans="4:28" ht="28.5" customHeight="1" x14ac:dyDescent="0.2">
      <c r="D66" s="7"/>
      <c r="E66" s="7"/>
      <c r="F66" s="7"/>
      <c r="G66" s="8"/>
      <c r="H66" s="8"/>
      <c r="I66" s="7"/>
      <c r="J66" s="8"/>
      <c r="K66" s="8"/>
      <c r="L66" s="8"/>
      <c r="M66" s="8"/>
      <c r="O66" s="8"/>
      <c r="P66" s="8"/>
      <c r="Q66" s="8"/>
      <c r="R66" s="8"/>
      <c r="T66" s="8"/>
      <c r="V66" s="8"/>
      <c r="X66" s="8"/>
      <c r="Z66" s="8"/>
      <c r="AB66" s="8"/>
    </row>
    <row r="67" spans="4:28" ht="28.5" customHeight="1" x14ac:dyDescent="0.2"/>
    <row r="68" spans="4:28" ht="28.5" customHeight="1" x14ac:dyDescent="0.2"/>
    <row r="69" spans="4:28" ht="28.5" customHeight="1" x14ac:dyDescent="0.2"/>
    <row r="70" spans="4:28" ht="28.5" customHeight="1" x14ac:dyDescent="0.2"/>
    <row r="71" spans="4:28" ht="28.5" customHeight="1" x14ac:dyDescent="0.2"/>
    <row r="72" spans="4:28" ht="28.5" customHeight="1" x14ac:dyDescent="0.2"/>
    <row r="73" spans="4:28" ht="28.5" customHeight="1" x14ac:dyDescent="0.2"/>
    <row r="74" spans="4:28" ht="28.5" customHeight="1" x14ac:dyDescent="0.2"/>
    <row r="75" spans="4:28" ht="28.5" customHeight="1" x14ac:dyDescent="0.2"/>
    <row r="76" spans="4:28" ht="28.5" customHeight="1" x14ac:dyDescent="0.2"/>
    <row r="77" spans="4:28" ht="28.5" customHeight="1" x14ac:dyDescent="0.2"/>
    <row r="78" spans="4:28" ht="28.5" customHeight="1" x14ac:dyDescent="0.2"/>
    <row r="79" spans="4:28" ht="28.5" customHeight="1" x14ac:dyDescent="0.2"/>
    <row r="80" spans="4:28" ht="28.5" customHeight="1" x14ac:dyDescent="0.2"/>
    <row r="81" ht="28.5" customHeight="1" x14ac:dyDescent="0.2"/>
    <row r="82" ht="28.5" customHeight="1" x14ac:dyDescent="0.2"/>
    <row r="83" ht="28.5" customHeight="1" x14ac:dyDescent="0.2"/>
    <row r="84" ht="28.5" customHeight="1" x14ac:dyDescent="0.2"/>
    <row r="85" ht="28.5" customHeight="1" x14ac:dyDescent="0.2"/>
    <row r="86" ht="28.5" customHeight="1" x14ac:dyDescent="0.2"/>
    <row r="87" ht="28.5" customHeight="1" x14ac:dyDescent="0.2"/>
    <row r="88" ht="28.5" customHeight="1" x14ac:dyDescent="0.2"/>
    <row r="89" ht="28.5" customHeight="1" x14ac:dyDescent="0.2"/>
    <row r="90" ht="28.5" customHeight="1" x14ac:dyDescent="0.2"/>
    <row r="91" ht="28.5" customHeight="1" x14ac:dyDescent="0.2"/>
    <row r="92" ht="28.5" customHeight="1" x14ac:dyDescent="0.2"/>
    <row r="93" ht="28.5" customHeight="1" x14ac:dyDescent="0.2"/>
    <row r="94" ht="28.5" customHeight="1" x14ac:dyDescent="0.2"/>
    <row r="95" ht="28.5" customHeight="1" x14ac:dyDescent="0.2"/>
    <row r="96" ht="28.5" customHeight="1" x14ac:dyDescent="0.2"/>
    <row r="97" ht="28.5" customHeight="1" x14ac:dyDescent="0.2"/>
    <row r="98" ht="28.5" customHeight="1" x14ac:dyDescent="0.2"/>
    <row r="99" ht="28.5" customHeight="1" x14ac:dyDescent="0.2"/>
    <row r="100" ht="28.5" customHeight="1" x14ac:dyDescent="0.2"/>
    <row r="101" ht="28.5" customHeight="1" x14ac:dyDescent="0.2"/>
    <row r="102" ht="28.5" customHeight="1" x14ac:dyDescent="0.2"/>
    <row r="103" ht="28.5" customHeight="1" x14ac:dyDescent="0.2"/>
    <row r="104" ht="28.5" customHeight="1" x14ac:dyDescent="0.2"/>
    <row r="105" ht="28.5" customHeight="1" x14ac:dyDescent="0.2"/>
    <row r="106" ht="28.5" customHeight="1" x14ac:dyDescent="0.2"/>
    <row r="107" ht="28.5" customHeight="1" x14ac:dyDescent="0.2"/>
    <row r="108" ht="28.5" customHeight="1" x14ac:dyDescent="0.2"/>
    <row r="109" ht="28.5" customHeight="1" x14ac:dyDescent="0.2"/>
    <row r="110" ht="28.5" customHeight="1" x14ac:dyDescent="0.2"/>
    <row r="111" ht="28.5" customHeight="1" x14ac:dyDescent="0.2"/>
    <row r="112" ht="28.5" customHeight="1" x14ac:dyDescent="0.2"/>
    <row r="113" ht="28.5" customHeight="1" x14ac:dyDescent="0.2"/>
    <row r="114" ht="28.5" customHeight="1" x14ac:dyDescent="0.2"/>
    <row r="115" ht="28.5" customHeight="1" x14ac:dyDescent="0.2"/>
    <row r="116" ht="28.5" customHeight="1" x14ac:dyDescent="0.2"/>
    <row r="117" ht="28.5" customHeight="1" x14ac:dyDescent="0.2"/>
    <row r="118" ht="28.5" customHeight="1" x14ac:dyDescent="0.2"/>
    <row r="119" ht="28.5" customHeight="1" x14ac:dyDescent="0.2"/>
    <row r="120" ht="28.5" customHeight="1" x14ac:dyDescent="0.2"/>
    <row r="121" ht="28.5" customHeight="1" x14ac:dyDescent="0.2"/>
    <row r="122" ht="28.5" customHeight="1" x14ac:dyDescent="0.2"/>
    <row r="123" ht="28.5" customHeight="1" x14ac:dyDescent="0.2"/>
    <row r="124" ht="28.5" customHeight="1" x14ac:dyDescent="0.2"/>
    <row r="125" ht="28.5" customHeight="1" x14ac:dyDescent="0.2"/>
    <row r="126" ht="28.5" customHeight="1" x14ac:dyDescent="0.2"/>
    <row r="127" ht="28.5" customHeight="1" x14ac:dyDescent="0.2"/>
    <row r="128" ht="28.5" customHeight="1" x14ac:dyDescent="0.2"/>
    <row r="129" ht="28.5" customHeight="1" x14ac:dyDescent="0.2"/>
    <row r="130" ht="28.5" customHeight="1" x14ac:dyDescent="0.2"/>
    <row r="131" ht="28.5" customHeight="1" x14ac:dyDescent="0.2"/>
    <row r="132" ht="28.5" customHeight="1" x14ac:dyDescent="0.2"/>
    <row r="133" ht="28.5" customHeight="1" x14ac:dyDescent="0.2"/>
    <row r="134" ht="28.5" customHeight="1" x14ac:dyDescent="0.2"/>
    <row r="135" ht="28.5" customHeight="1" x14ac:dyDescent="0.2"/>
    <row r="136" ht="28.5" customHeight="1" x14ac:dyDescent="0.2"/>
    <row r="137" ht="28.5" customHeight="1" x14ac:dyDescent="0.2"/>
    <row r="138" ht="28.5" customHeight="1" x14ac:dyDescent="0.2"/>
    <row r="139" ht="28.5" customHeight="1" x14ac:dyDescent="0.2"/>
    <row r="140" ht="28.5" customHeight="1" x14ac:dyDescent="0.2"/>
    <row r="141" ht="28.5" customHeight="1" x14ac:dyDescent="0.2"/>
    <row r="142" ht="28.5" customHeight="1" x14ac:dyDescent="0.2"/>
    <row r="143" ht="28.5" customHeight="1" x14ac:dyDescent="0.2"/>
    <row r="144" ht="28.5" customHeight="1" x14ac:dyDescent="0.2"/>
    <row r="145" ht="28.5" customHeight="1" x14ac:dyDescent="0.2"/>
    <row r="146" ht="28.5" customHeight="1" x14ac:dyDescent="0.2"/>
    <row r="147" ht="28.5" customHeight="1" x14ac:dyDescent="0.2"/>
    <row r="148" ht="28.5" customHeight="1" x14ac:dyDescent="0.2"/>
    <row r="149" ht="28.5" customHeight="1" x14ac:dyDescent="0.2"/>
    <row r="150" ht="28.5" customHeight="1" x14ac:dyDescent="0.2"/>
  </sheetData>
  <sheetProtection formatCells="0" formatColumns="0" formatRows="0" insertColumns="0" insertRows="0" insertHyperlinks="0" deleteColumns="0" deleteRows="0" sort="0" autoFilter="0" pivotTables="0"/>
  <dataConsolidate>
    <dataRefs count="1">
      <dataRef ref="H6:I6" sheet="別紙１" r:id="rId1"/>
    </dataRefs>
  </dataConsolidate>
  <customSheetViews>
    <customSheetView guid="{B6AA9C2E-C310-4D6B-8393-E9BB9316C9DE}" scale="70" showPageBreaks="1" zeroValues="0" view="pageBreakPreview">
      <pane ySplit="6" topLeftCell="A7" activePane="bottomLeft" state="frozen"/>
      <selection pane="bottomLeft" activeCell="N10" sqref="N10"/>
      <pageMargins left="0" right="0" top="0.31496062992125984" bottom="0" header="0.27559055118110237" footer="0.31496062992125984"/>
      <printOptions horizontalCentered="1"/>
      <pageSetup paperSize="9" scale="55" orientation="landscape" horizontalDpi="4294967293" verticalDpi="300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C61BF336-B790-4259-8DFD-6995DD5625C1}" scale="70" showPageBreaks="1" zeroValues="0" view="pageBreakPreview">
      <pane ySplit="6" topLeftCell="A7" activePane="bottomLeft" state="frozen"/>
      <selection pane="bottomLeft" activeCell="AC2" sqref="AC2"/>
      <pageMargins left="0" right="0" top="0.31496062992125984" bottom="0" header="0.27559055118110237" footer="0.31496062992125984"/>
      <printOptions horizontalCentered="1"/>
      <pageSetup paperSize="9" scale="55" orientation="landscape" horizontalDpi="4294967293" verticalDpi="300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5">
    <mergeCell ref="V6:AC6"/>
    <mergeCell ref="A2:AC2"/>
    <mergeCell ref="I6:J6"/>
    <mergeCell ref="K6:L6"/>
    <mergeCell ref="N6:O6"/>
    <mergeCell ref="P6:Q6"/>
    <mergeCell ref="R6:S6"/>
    <mergeCell ref="T6:U6"/>
    <mergeCell ref="T9:U9"/>
    <mergeCell ref="V9:AC9"/>
    <mergeCell ref="I9:J9"/>
    <mergeCell ref="K9:L9"/>
    <mergeCell ref="N9:O9"/>
    <mergeCell ref="P9:Q9"/>
    <mergeCell ref="R9:S9"/>
  </mergeCells>
  <phoneticPr fontId="1"/>
  <dataValidations disablePrompts="1" count="1">
    <dataValidation allowBlank="1" showDropDown="1" showInputMessage="1" showErrorMessage="1" sqref="A10:XFD39" xr:uid="{0A0D7704-BB1F-4D66-A36B-AE0CEA9FFC74}"/>
  </dataValidations>
  <printOptions horizontalCentered="1"/>
  <pageMargins left="0" right="0" top="0.31496062992125984" bottom="0" header="0.27559055118110237" footer="0.31496062992125984"/>
  <pageSetup paperSize="9" scale="53" orientation="landscape" r:id="rId4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DC454-341B-4000-859F-32FC69D5B79C}">
  <dimension ref="A1:AF151"/>
  <sheetViews>
    <sheetView showZeros="0" view="pageBreakPreview" topLeftCell="F1" zoomScaleNormal="70" zoomScaleSheetLayoutView="100" workbookViewId="0">
      <pane ySplit="6" topLeftCell="A7" activePane="bottomLeft" state="frozen"/>
      <selection activeCell="D3" sqref="D3"/>
      <selection pane="bottomLeft" activeCell="D3" sqref="D3"/>
    </sheetView>
  </sheetViews>
  <sheetFormatPr defaultColWidth="9" defaultRowHeight="27" customHeight="1" x14ac:dyDescent="0.2"/>
  <cols>
    <col min="1" max="1" width="2.08984375" style="9" customWidth="1"/>
    <col min="2" max="2" width="4.08984375" style="9" customWidth="1"/>
    <col min="3" max="3" width="16.6328125" style="9" customWidth="1"/>
    <col min="4" max="4" width="23.6328125" style="9" customWidth="1"/>
    <col min="5" max="6" width="19.36328125" style="9" customWidth="1"/>
    <col min="7" max="7" width="10.6328125" style="9" customWidth="1"/>
    <col min="8" max="8" width="5.26953125" style="9" customWidth="1"/>
    <col min="9" max="9" width="3.6328125" style="9" customWidth="1"/>
    <col min="10" max="10" width="4.36328125" style="9" customWidth="1"/>
    <col min="11" max="11" width="3.6328125" style="9" customWidth="1"/>
    <col min="12" max="12" width="6.6328125" style="9" customWidth="1"/>
    <col min="13" max="13" width="6.36328125" style="9" customWidth="1"/>
    <col min="14" max="14" width="3.6328125" style="9" customWidth="1"/>
    <col min="15" max="15" width="10.08984375" style="9" bestFit="1" customWidth="1"/>
    <col min="16" max="16" width="3.6328125" style="9" customWidth="1"/>
    <col min="17" max="17" width="25.08984375" style="9" customWidth="1"/>
    <col min="18" max="18" width="10.6328125" style="9" customWidth="1"/>
    <col min="19" max="19" width="3.6328125" style="9" customWidth="1"/>
    <col min="20" max="20" width="25.08984375" style="9" customWidth="1"/>
    <col min="21" max="21" width="10.6328125" style="9" customWidth="1"/>
    <col min="22" max="22" width="3.6328125" style="9" customWidth="1"/>
    <col min="23" max="23" width="5.6328125" style="8" customWidth="1"/>
    <col min="24" max="24" width="3.6328125" style="9" customWidth="1"/>
    <col min="25" max="25" width="5.6328125" style="8" customWidth="1"/>
    <col min="26" max="26" width="3.6328125" style="9" customWidth="1"/>
    <col min="27" max="27" width="5.6328125" style="8" customWidth="1"/>
    <col min="28" max="28" width="3.6328125" style="9" customWidth="1"/>
    <col min="29" max="29" width="5.6328125" style="8" customWidth="1"/>
    <col min="30" max="30" width="3.6328125" style="9" customWidth="1"/>
    <col min="31" max="31" width="5.6328125" style="8" customWidth="1"/>
    <col min="32" max="32" width="6" style="9" bestFit="1" customWidth="1"/>
    <col min="33" max="16384" width="9" style="9"/>
  </cols>
  <sheetData>
    <row r="1" spans="1:32" s="20" customFormat="1" ht="27" customHeight="1" x14ac:dyDescent="0.2">
      <c r="A1" s="55"/>
      <c r="B1" s="20" t="s">
        <v>305</v>
      </c>
      <c r="W1" s="21"/>
      <c r="Y1" s="21"/>
      <c r="AA1" s="21"/>
      <c r="AC1" s="21"/>
      <c r="AE1" s="52"/>
    </row>
    <row r="2" spans="1:32" s="22" customFormat="1" ht="27" customHeight="1" thickBot="1" x14ac:dyDescent="0.25">
      <c r="A2" s="175" t="str">
        <f>+"第"&amp;年齢計算等!C2&amp;"回山口県障害者スポーツ大会（派遣選手選考会の部）（フライングディスク）参加選手名簿"</f>
        <v>第26回山口県障害者スポーツ大会（派遣選手選考会の部）（フライングディスク）参加選手名簿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</row>
    <row r="3" spans="1:32" s="22" customFormat="1" ht="27" customHeight="1" thickBot="1" x14ac:dyDescent="0.35">
      <c r="B3" s="23"/>
      <c r="C3" s="101" t="s">
        <v>339</v>
      </c>
      <c r="D3" s="112"/>
      <c r="E3"/>
      <c r="F3" s="50"/>
      <c r="G3" s="50"/>
      <c r="H3" s="50"/>
      <c r="I3" s="50"/>
      <c r="J3" s="50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Y3" s="23"/>
      <c r="AA3" s="23"/>
      <c r="AC3" s="23"/>
      <c r="AE3" s="23"/>
    </row>
    <row r="4" spans="1:32" s="22" customFormat="1" ht="27" customHeight="1" x14ac:dyDescent="0.2">
      <c r="W4" s="23"/>
      <c r="Y4" s="23"/>
      <c r="AA4" s="23"/>
      <c r="AC4" s="23"/>
      <c r="AE4" s="23"/>
    </row>
    <row r="5" spans="1:32" s="8" customFormat="1" ht="24.75" customHeight="1" thickBot="1" x14ac:dyDescent="0.25">
      <c r="B5" s="138" t="s">
        <v>126</v>
      </c>
      <c r="C5" s="138"/>
      <c r="D5" s="7"/>
      <c r="O5" s="36"/>
      <c r="Q5" s="36"/>
      <c r="R5" s="7"/>
      <c r="T5" s="36"/>
      <c r="U5" s="7"/>
      <c r="W5" s="15"/>
      <c r="Y5" s="15"/>
      <c r="AA5" s="15"/>
      <c r="AC5" s="15"/>
      <c r="AE5" s="15"/>
    </row>
    <row r="6" spans="1:32" s="8" customFormat="1" ht="30" customHeight="1" thickBot="1" x14ac:dyDescent="0.25">
      <c r="A6" s="27"/>
      <c r="B6" s="24" t="s">
        <v>39</v>
      </c>
      <c r="C6" s="136" t="s">
        <v>339</v>
      </c>
      <c r="D6" s="25" t="s">
        <v>125</v>
      </c>
      <c r="E6" s="37" t="s">
        <v>372</v>
      </c>
      <c r="F6" s="99" t="s">
        <v>369</v>
      </c>
      <c r="G6" s="5" t="s">
        <v>187</v>
      </c>
      <c r="H6" s="26" t="s">
        <v>40</v>
      </c>
      <c r="I6" s="176" t="s">
        <v>41</v>
      </c>
      <c r="J6" s="177"/>
      <c r="K6" s="176" t="s">
        <v>4</v>
      </c>
      <c r="L6" s="177"/>
      <c r="M6" s="54" t="s">
        <v>373</v>
      </c>
      <c r="N6" s="176" t="s">
        <v>5</v>
      </c>
      <c r="O6" s="177"/>
      <c r="P6" s="172" t="s">
        <v>374</v>
      </c>
      <c r="Q6" s="173"/>
      <c r="R6" s="48" t="s">
        <v>365</v>
      </c>
      <c r="S6" s="172" t="s">
        <v>375</v>
      </c>
      <c r="T6" s="173"/>
      <c r="U6" s="48" t="s">
        <v>366</v>
      </c>
      <c r="V6" s="172" t="s">
        <v>108</v>
      </c>
      <c r="W6" s="174"/>
      <c r="X6" s="172" t="s">
        <v>106</v>
      </c>
      <c r="Y6" s="173"/>
      <c r="Z6" s="173"/>
      <c r="AA6" s="173"/>
      <c r="AB6" s="173"/>
      <c r="AC6" s="173"/>
      <c r="AD6" s="173"/>
      <c r="AE6" s="174"/>
      <c r="AF6" s="9"/>
    </row>
    <row r="7" spans="1:32" ht="28.5" customHeight="1" thickBot="1" x14ac:dyDescent="0.25">
      <c r="B7" s="28" t="s">
        <v>36</v>
      </c>
      <c r="C7" s="28"/>
      <c r="D7" s="4" t="s">
        <v>163</v>
      </c>
      <c r="E7" s="39" t="s">
        <v>248</v>
      </c>
      <c r="F7" s="39" t="s">
        <v>370</v>
      </c>
      <c r="G7" s="89">
        <v>35431</v>
      </c>
      <c r="H7" s="135">
        <f>IF(G7="","",DATEDIF(G7,年齢計算等!$C$5,"Y"))</f>
        <v>29</v>
      </c>
      <c r="I7" s="5">
        <v>1</v>
      </c>
      <c r="J7" s="29" t="s">
        <v>233</v>
      </c>
      <c r="K7" s="5">
        <v>1</v>
      </c>
      <c r="L7" s="29" t="s">
        <v>190</v>
      </c>
      <c r="M7" s="29" t="s">
        <v>250</v>
      </c>
      <c r="N7" s="5">
        <v>1</v>
      </c>
      <c r="O7" s="64" t="s">
        <v>86</v>
      </c>
      <c r="P7" s="5">
        <v>1</v>
      </c>
      <c r="Q7" s="46" t="s">
        <v>217</v>
      </c>
      <c r="R7" s="51" t="s">
        <v>256</v>
      </c>
      <c r="S7" s="5">
        <v>4</v>
      </c>
      <c r="T7" s="46" t="s">
        <v>247</v>
      </c>
      <c r="U7" s="51" t="s">
        <v>257</v>
      </c>
      <c r="V7" s="5">
        <v>3</v>
      </c>
      <c r="W7" s="58" t="s">
        <v>191</v>
      </c>
      <c r="X7" s="5">
        <v>4</v>
      </c>
      <c r="Y7" s="31" t="s">
        <v>246</v>
      </c>
      <c r="Z7" s="5">
        <v>8</v>
      </c>
      <c r="AA7" s="31" t="s">
        <v>234</v>
      </c>
      <c r="AB7" s="5"/>
      <c r="AC7" s="31"/>
      <c r="AD7" s="5"/>
      <c r="AE7" s="31" t="s">
        <v>235</v>
      </c>
    </row>
    <row r="8" spans="1:32" customFormat="1" ht="28.5" customHeight="1" thickBot="1" x14ac:dyDescent="0.25"/>
    <row r="9" spans="1:32" ht="28.5" customHeight="1" thickBot="1" x14ac:dyDescent="0.25">
      <c r="B9" s="24" t="s">
        <v>0</v>
      </c>
      <c r="C9" s="136" t="s">
        <v>339</v>
      </c>
      <c r="D9" s="25" t="s">
        <v>125</v>
      </c>
      <c r="E9" s="37" t="s">
        <v>372</v>
      </c>
      <c r="F9" s="99" t="s">
        <v>369</v>
      </c>
      <c r="G9" s="5" t="s">
        <v>187</v>
      </c>
      <c r="H9" s="26" t="s">
        <v>1</v>
      </c>
      <c r="I9" s="176" t="s">
        <v>41</v>
      </c>
      <c r="J9" s="177"/>
      <c r="K9" s="176" t="s">
        <v>4</v>
      </c>
      <c r="L9" s="177"/>
      <c r="M9" s="54" t="s">
        <v>373</v>
      </c>
      <c r="N9" s="176" t="s">
        <v>5</v>
      </c>
      <c r="O9" s="177"/>
      <c r="P9" s="172" t="s">
        <v>374</v>
      </c>
      <c r="Q9" s="173"/>
      <c r="R9" s="48" t="s">
        <v>365</v>
      </c>
      <c r="S9" s="172" t="s">
        <v>375</v>
      </c>
      <c r="T9" s="173"/>
      <c r="U9" s="48" t="s">
        <v>366</v>
      </c>
      <c r="V9" s="172" t="s">
        <v>108</v>
      </c>
      <c r="W9" s="174"/>
      <c r="X9" s="172" t="s">
        <v>106</v>
      </c>
      <c r="Y9" s="173"/>
      <c r="Z9" s="173"/>
      <c r="AA9" s="173"/>
      <c r="AB9" s="173"/>
      <c r="AC9" s="173"/>
      <c r="AD9" s="173"/>
      <c r="AE9" s="174"/>
    </row>
    <row r="10" spans="1:32" ht="28.5" customHeight="1" x14ac:dyDescent="0.2">
      <c r="B10" s="32" t="str">
        <f>IF(E10="","",ROW()-9)</f>
        <v/>
      </c>
      <c r="C10" s="32" t="str">
        <f>IF(E10="","",$D$3)</f>
        <v/>
      </c>
      <c r="D10" s="16"/>
      <c r="E10" s="169"/>
      <c r="F10" s="169"/>
      <c r="G10" s="56"/>
      <c r="H10" s="66" t="str">
        <f>IF(G10="","",DATEDIF(G10,年齢計算等!$C$5,"Y"))</f>
        <v/>
      </c>
      <c r="I10" s="17"/>
      <c r="J10" s="18" t="str">
        <f t="shared" ref="J10:J41" si="0">IF(I10="","",VLOOKUP(I10,性別,2,FALSE))</f>
        <v/>
      </c>
      <c r="K10" s="17"/>
      <c r="L10" s="18" t="str">
        <f t="shared" ref="L10:L41" si="1">IF(K10="","",VLOOKUP(K10,障害内容,2,FALSE))</f>
        <v/>
      </c>
      <c r="M10" s="18" t="str">
        <f t="shared" ref="M10:M41" si="2">IF(AND(H10="",K10=""),"",IF(H10&lt;13,"12歳以下",IF(AND(K10=4,H10&lt;=19),"少年",IF(AND(K10=4,H10&lt;=35),"青年",IF(K10=4,"壮年",IF(H10&lt;=39,"１部","２部"))))))</f>
        <v/>
      </c>
      <c r="N10" s="17"/>
      <c r="O10" s="19" t="str">
        <f t="shared" ref="O10:O41" si="3">IF(N10="","",VLOOKUP(N10,障害区分_FD,2,FALSE))</f>
        <v/>
      </c>
      <c r="P10" s="17"/>
      <c r="Q10" s="47" t="str">
        <f t="shared" ref="Q10:Q41" si="4">IF(P10="","",VLOOKUP(P10,種目_FD,2,FALSE))</f>
        <v/>
      </c>
      <c r="R10" s="49"/>
      <c r="S10" s="17"/>
      <c r="T10" s="47" t="str">
        <f t="shared" ref="T10:T41" si="5">IF(S10="","",VLOOKUP(S10,種目_FD,2,FALSE))</f>
        <v/>
      </c>
      <c r="U10" s="49"/>
      <c r="V10" s="17"/>
      <c r="W10" s="34" t="str">
        <f t="shared" ref="W10:W41" si="6">IF(V10="","",VLOOKUP(V10,障害内容,2,FALSE))</f>
        <v/>
      </c>
      <c r="X10" s="17"/>
      <c r="Y10" s="34" t="str">
        <f t="shared" ref="Y10:Y41" si="7">IF(X10="","",VLOOKUP(X10,特記事項_FD,2,FALSE))</f>
        <v/>
      </c>
      <c r="Z10" s="17"/>
      <c r="AA10" s="34" t="str">
        <f t="shared" ref="AA10:AA41" si="8">IF(Z10="","",VLOOKUP(Z10,特記事項_FD,2,FALSE))</f>
        <v/>
      </c>
      <c r="AB10" s="17"/>
      <c r="AC10" s="34" t="str">
        <f t="shared" ref="AC10:AC41" si="9">IF(AB10="","",VLOOKUP(AB10,特記事項_FD,2,FALSE))</f>
        <v/>
      </c>
      <c r="AD10" s="17"/>
      <c r="AE10" s="34" t="str">
        <f t="shared" ref="AE10:AE41" si="10">IF(AD10="","",VLOOKUP(AD10,特記事項_FD,2,FALSE))</f>
        <v/>
      </c>
    </row>
    <row r="11" spans="1:32" ht="28.5" customHeight="1" x14ac:dyDescent="0.2">
      <c r="B11" s="68" t="str">
        <f t="shared" ref="B11:B69" si="11">IF(E11="","",ROW()-9)</f>
        <v/>
      </c>
      <c r="C11" s="68" t="str">
        <f t="shared" ref="C11:C69" si="12">IF(E11="","",$D$3)</f>
        <v/>
      </c>
      <c r="D11" s="69"/>
      <c r="E11" s="170"/>
      <c r="F11" s="170"/>
      <c r="G11" s="70"/>
      <c r="H11" s="71" t="str">
        <f>IF(G11="","",DATEDIF(G11,年齢計算等!$C$5,"Y"))</f>
        <v/>
      </c>
      <c r="I11" s="72"/>
      <c r="J11" s="73" t="str">
        <f t="shared" si="0"/>
        <v/>
      </c>
      <c r="K11" s="72"/>
      <c r="L11" s="73" t="str">
        <f t="shared" si="1"/>
        <v/>
      </c>
      <c r="M11" s="73" t="str">
        <f t="shared" si="2"/>
        <v/>
      </c>
      <c r="N11" s="72"/>
      <c r="O11" s="74" t="str">
        <f t="shared" si="3"/>
        <v/>
      </c>
      <c r="P11" s="72"/>
      <c r="Q11" s="75" t="str">
        <f t="shared" si="4"/>
        <v/>
      </c>
      <c r="R11" s="76"/>
      <c r="S11" s="72"/>
      <c r="T11" s="75" t="str">
        <f t="shared" si="5"/>
        <v/>
      </c>
      <c r="U11" s="76"/>
      <c r="V11" s="72"/>
      <c r="W11" s="77" t="str">
        <f t="shared" si="6"/>
        <v/>
      </c>
      <c r="X11" s="72"/>
      <c r="Y11" s="77" t="str">
        <f t="shared" si="7"/>
        <v/>
      </c>
      <c r="Z11" s="72"/>
      <c r="AA11" s="77" t="str">
        <f t="shared" si="8"/>
        <v/>
      </c>
      <c r="AB11" s="72"/>
      <c r="AC11" s="77" t="str">
        <f t="shared" si="9"/>
        <v/>
      </c>
      <c r="AD11" s="72"/>
      <c r="AE11" s="77" t="str">
        <f t="shared" si="10"/>
        <v/>
      </c>
    </row>
    <row r="12" spans="1:32" ht="28.5" customHeight="1" x14ac:dyDescent="0.2">
      <c r="B12" s="68" t="str">
        <f t="shared" si="11"/>
        <v/>
      </c>
      <c r="C12" s="68" t="str">
        <f t="shared" si="12"/>
        <v/>
      </c>
      <c r="D12" s="69"/>
      <c r="E12" s="170"/>
      <c r="F12" s="170"/>
      <c r="G12" s="70"/>
      <c r="H12" s="71" t="str">
        <f>IF(G12="","",DATEDIF(G12,年齢計算等!$C$5,"Y"))</f>
        <v/>
      </c>
      <c r="I12" s="72"/>
      <c r="J12" s="73" t="str">
        <f t="shared" si="0"/>
        <v/>
      </c>
      <c r="K12" s="72"/>
      <c r="L12" s="73" t="str">
        <f t="shared" si="1"/>
        <v/>
      </c>
      <c r="M12" s="73" t="str">
        <f t="shared" si="2"/>
        <v/>
      </c>
      <c r="N12" s="72"/>
      <c r="O12" s="74" t="str">
        <f t="shared" si="3"/>
        <v/>
      </c>
      <c r="P12" s="72"/>
      <c r="Q12" s="75" t="str">
        <f t="shared" si="4"/>
        <v/>
      </c>
      <c r="R12" s="76"/>
      <c r="S12" s="72"/>
      <c r="T12" s="75" t="str">
        <f t="shared" si="5"/>
        <v/>
      </c>
      <c r="U12" s="76"/>
      <c r="V12" s="72"/>
      <c r="W12" s="77" t="str">
        <f t="shared" si="6"/>
        <v/>
      </c>
      <c r="X12" s="72"/>
      <c r="Y12" s="77" t="str">
        <f t="shared" si="7"/>
        <v/>
      </c>
      <c r="Z12" s="72"/>
      <c r="AA12" s="77" t="str">
        <f t="shared" si="8"/>
        <v/>
      </c>
      <c r="AB12" s="72"/>
      <c r="AC12" s="77" t="str">
        <f t="shared" si="9"/>
        <v/>
      </c>
      <c r="AD12" s="72"/>
      <c r="AE12" s="77" t="str">
        <f t="shared" si="10"/>
        <v/>
      </c>
    </row>
    <row r="13" spans="1:32" ht="28.5" customHeight="1" x14ac:dyDescent="0.2">
      <c r="B13" s="68" t="str">
        <f t="shared" si="11"/>
        <v/>
      </c>
      <c r="C13" s="68" t="str">
        <f t="shared" si="12"/>
        <v/>
      </c>
      <c r="D13" s="69"/>
      <c r="E13" s="170"/>
      <c r="F13" s="170"/>
      <c r="G13" s="70"/>
      <c r="H13" s="71" t="str">
        <f>IF(G13="","",DATEDIF(G13,年齢計算等!$C$5,"Y"))</f>
        <v/>
      </c>
      <c r="I13" s="72"/>
      <c r="J13" s="73" t="str">
        <f t="shared" si="0"/>
        <v/>
      </c>
      <c r="K13" s="72"/>
      <c r="L13" s="73" t="str">
        <f t="shared" si="1"/>
        <v/>
      </c>
      <c r="M13" s="73" t="str">
        <f t="shared" si="2"/>
        <v/>
      </c>
      <c r="N13" s="72"/>
      <c r="O13" s="74" t="str">
        <f t="shared" si="3"/>
        <v/>
      </c>
      <c r="P13" s="72"/>
      <c r="Q13" s="75" t="str">
        <f t="shared" si="4"/>
        <v/>
      </c>
      <c r="R13" s="76"/>
      <c r="S13" s="72"/>
      <c r="T13" s="75" t="str">
        <f t="shared" si="5"/>
        <v/>
      </c>
      <c r="U13" s="76"/>
      <c r="V13" s="72"/>
      <c r="W13" s="77" t="str">
        <f t="shared" si="6"/>
        <v/>
      </c>
      <c r="X13" s="72"/>
      <c r="Y13" s="77" t="str">
        <f t="shared" si="7"/>
        <v/>
      </c>
      <c r="Z13" s="72"/>
      <c r="AA13" s="77" t="str">
        <f t="shared" si="8"/>
        <v/>
      </c>
      <c r="AB13" s="72"/>
      <c r="AC13" s="77" t="str">
        <f t="shared" si="9"/>
        <v/>
      </c>
      <c r="AD13" s="72"/>
      <c r="AE13" s="77" t="str">
        <f t="shared" si="10"/>
        <v/>
      </c>
    </row>
    <row r="14" spans="1:32" ht="28.5" customHeight="1" x14ac:dyDescent="0.2">
      <c r="B14" s="68" t="str">
        <f t="shared" si="11"/>
        <v/>
      </c>
      <c r="C14" s="68" t="str">
        <f t="shared" si="12"/>
        <v/>
      </c>
      <c r="D14" s="69"/>
      <c r="E14" s="170"/>
      <c r="F14" s="170"/>
      <c r="G14" s="70"/>
      <c r="H14" s="71" t="str">
        <f>IF(G14="","",DATEDIF(G14,年齢計算等!$C$5,"Y"))</f>
        <v/>
      </c>
      <c r="I14" s="72"/>
      <c r="J14" s="73" t="str">
        <f t="shared" si="0"/>
        <v/>
      </c>
      <c r="K14" s="72"/>
      <c r="L14" s="73" t="str">
        <f t="shared" si="1"/>
        <v/>
      </c>
      <c r="M14" s="73" t="str">
        <f t="shared" si="2"/>
        <v/>
      </c>
      <c r="N14" s="72"/>
      <c r="O14" s="74" t="str">
        <f t="shared" si="3"/>
        <v/>
      </c>
      <c r="P14" s="72"/>
      <c r="Q14" s="75" t="str">
        <f t="shared" si="4"/>
        <v/>
      </c>
      <c r="R14" s="76"/>
      <c r="S14" s="72"/>
      <c r="T14" s="75" t="str">
        <f t="shared" si="5"/>
        <v/>
      </c>
      <c r="U14" s="76"/>
      <c r="V14" s="72"/>
      <c r="W14" s="77" t="str">
        <f t="shared" si="6"/>
        <v/>
      </c>
      <c r="X14" s="72"/>
      <c r="Y14" s="77" t="str">
        <f t="shared" si="7"/>
        <v/>
      </c>
      <c r="Z14" s="72"/>
      <c r="AA14" s="77" t="str">
        <f t="shared" si="8"/>
        <v/>
      </c>
      <c r="AB14" s="72"/>
      <c r="AC14" s="77" t="str">
        <f t="shared" si="9"/>
        <v/>
      </c>
      <c r="AD14" s="72"/>
      <c r="AE14" s="77" t="str">
        <f t="shared" si="10"/>
        <v/>
      </c>
    </row>
    <row r="15" spans="1:32" ht="28.5" customHeight="1" x14ac:dyDescent="0.2">
      <c r="B15" s="68" t="str">
        <f t="shared" si="11"/>
        <v/>
      </c>
      <c r="C15" s="68" t="str">
        <f t="shared" si="12"/>
        <v/>
      </c>
      <c r="D15" s="69"/>
      <c r="E15" s="170"/>
      <c r="F15" s="170"/>
      <c r="G15" s="70"/>
      <c r="H15" s="71" t="str">
        <f>IF(G15="","",DATEDIF(G15,年齢計算等!$C$5,"Y"))</f>
        <v/>
      </c>
      <c r="I15" s="72"/>
      <c r="J15" s="73" t="str">
        <f t="shared" si="0"/>
        <v/>
      </c>
      <c r="K15" s="72"/>
      <c r="L15" s="73" t="str">
        <f t="shared" si="1"/>
        <v/>
      </c>
      <c r="M15" s="73" t="str">
        <f t="shared" si="2"/>
        <v/>
      </c>
      <c r="N15" s="72"/>
      <c r="O15" s="74" t="str">
        <f t="shared" si="3"/>
        <v/>
      </c>
      <c r="P15" s="72"/>
      <c r="Q15" s="75" t="str">
        <f t="shared" si="4"/>
        <v/>
      </c>
      <c r="R15" s="76"/>
      <c r="S15" s="72"/>
      <c r="T15" s="75" t="str">
        <f t="shared" si="5"/>
        <v/>
      </c>
      <c r="U15" s="76"/>
      <c r="V15" s="72"/>
      <c r="W15" s="77" t="str">
        <f t="shared" si="6"/>
        <v/>
      </c>
      <c r="X15" s="72"/>
      <c r="Y15" s="77" t="str">
        <f t="shared" si="7"/>
        <v/>
      </c>
      <c r="Z15" s="72"/>
      <c r="AA15" s="77" t="str">
        <f t="shared" si="8"/>
        <v/>
      </c>
      <c r="AB15" s="72"/>
      <c r="AC15" s="77" t="str">
        <f t="shared" si="9"/>
        <v/>
      </c>
      <c r="AD15" s="72"/>
      <c r="AE15" s="77" t="str">
        <f t="shared" si="10"/>
        <v/>
      </c>
    </row>
    <row r="16" spans="1:32" ht="28.5" customHeight="1" x14ac:dyDescent="0.2">
      <c r="B16" s="68" t="str">
        <f t="shared" si="11"/>
        <v/>
      </c>
      <c r="C16" s="68" t="str">
        <f t="shared" si="12"/>
        <v/>
      </c>
      <c r="D16" s="69"/>
      <c r="E16" s="170"/>
      <c r="F16" s="170"/>
      <c r="G16" s="70"/>
      <c r="H16" s="71" t="str">
        <f>IF(G16="","",DATEDIF(G16,年齢計算等!$C$5,"Y"))</f>
        <v/>
      </c>
      <c r="I16" s="72"/>
      <c r="J16" s="73" t="str">
        <f t="shared" si="0"/>
        <v/>
      </c>
      <c r="K16" s="72"/>
      <c r="L16" s="73" t="str">
        <f t="shared" si="1"/>
        <v/>
      </c>
      <c r="M16" s="73" t="str">
        <f t="shared" si="2"/>
        <v/>
      </c>
      <c r="N16" s="72"/>
      <c r="O16" s="74" t="str">
        <f t="shared" si="3"/>
        <v/>
      </c>
      <c r="P16" s="72"/>
      <c r="Q16" s="75" t="str">
        <f t="shared" si="4"/>
        <v/>
      </c>
      <c r="R16" s="76"/>
      <c r="S16" s="72"/>
      <c r="T16" s="75" t="str">
        <f t="shared" si="5"/>
        <v/>
      </c>
      <c r="U16" s="76"/>
      <c r="V16" s="72"/>
      <c r="W16" s="77" t="str">
        <f t="shared" si="6"/>
        <v/>
      </c>
      <c r="X16" s="72"/>
      <c r="Y16" s="77" t="str">
        <f t="shared" si="7"/>
        <v/>
      </c>
      <c r="Z16" s="72"/>
      <c r="AA16" s="77" t="str">
        <f t="shared" si="8"/>
        <v/>
      </c>
      <c r="AB16" s="72"/>
      <c r="AC16" s="77" t="str">
        <f t="shared" si="9"/>
        <v/>
      </c>
      <c r="AD16" s="72"/>
      <c r="AE16" s="77" t="str">
        <f t="shared" si="10"/>
        <v/>
      </c>
    </row>
    <row r="17" spans="2:31" ht="28.5" customHeight="1" x14ac:dyDescent="0.2">
      <c r="B17" s="68" t="str">
        <f t="shared" si="11"/>
        <v/>
      </c>
      <c r="C17" s="68" t="str">
        <f t="shared" si="12"/>
        <v/>
      </c>
      <c r="D17" s="69"/>
      <c r="E17" s="170"/>
      <c r="F17" s="170"/>
      <c r="G17" s="70"/>
      <c r="H17" s="71" t="str">
        <f>IF(G17="","",DATEDIF(G17,年齢計算等!$C$5,"Y"))</f>
        <v/>
      </c>
      <c r="I17" s="72"/>
      <c r="J17" s="73" t="str">
        <f t="shared" si="0"/>
        <v/>
      </c>
      <c r="K17" s="72"/>
      <c r="L17" s="73" t="str">
        <f t="shared" si="1"/>
        <v/>
      </c>
      <c r="M17" s="73" t="str">
        <f t="shared" si="2"/>
        <v/>
      </c>
      <c r="N17" s="72"/>
      <c r="O17" s="74" t="str">
        <f t="shared" si="3"/>
        <v/>
      </c>
      <c r="P17" s="72"/>
      <c r="Q17" s="75" t="str">
        <f t="shared" si="4"/>
        <v/>
      </c>
      <c r="R17" s="76"/>
      <c r="S17" s="72"/>
      <c r="T17" s="75" t="str">
        <f t="shared" si="5"/>
        <v/>
      </c>
      <c r="U17" s="76"/>
      <c r="V17" s="72"/>
      <c r="W17" s="77" t="str">
        <f t="shared" si="6"/>
        <v/>
      </c>
      <c r="X17" s="72"/>
      <c r="Y17" s="77" t="str">
        <f t="shared" si="7"/>
        <v/>
      </c>
      <c r="Z17" s="72"/>
      <c r="AA17" s="77" t="str">
        <f t="shared" si="8"/>
        <v/>
      </c>
      <c r="AB17" s="72"/>
      <c r="AC17" s="77" t="str">
        <f t="shared" si="9"/>
        <v/>
      </c>
      <c r="AD17" s="72"/>
      <c r="AE17" s="77" t="str">
        <f t="shared" si="10"/>
        <v/>
      </c>
    </row>
    <row r="18" spans="2:31" ht="28.5" customHeight="1" x14ac:dyDescent="0.2">
      <c r="B18" s="68" t="str">
        <f t="shared" si="11"/>
        <v/>
      </c>
      <c r="C18" s="68" t="str">
        <f t="shared" si="12"/>
        <v/>
      </c>
      <c r="D18" s="69"/>
      <c r="E18" s="170"/>
      <c r="F18" s="170"/>
      <c r="G18" s="70"/>
      <c r="H18" s="71" t="str">
        <f>IF(G18="","",DATEDIF(G18,年齢計算等!$C$5,"Y"))</f>
        <v/>
      </c>
      <c r="I18" s="72"/>
      <c r="J18" s="73" t="str">
        <f t="shared" si="0"/>
        <v/>
      </c>
      <c r="K18" s="72"/>
      <c r="L18" s="73" t="str">
        <f t="shared" si="1"/>
        <v/>
      </c>
      <c r="M18" s="73" t="str">
        <f t="shared" si="2"/>
        <v/>
      </c>
      <c r="N18" s="72"/>
      <c r="O18" s="74" t="str">
        <f t="shared" si="3"/>
        <v/>
      </c>
      <c r="P18" s="72"/>
      <c r="Q18" s="75" t="str">
        <f t="shared" si="4"/>
        <v/>
      </c>
      <c r="R18" s="76"/>
      <c r="S18" s="72"/>
      <c r="T18" s="75" t="str">
        <f t="shared" si="5"/>
        <v/>
      </c>
      <c r="U18" s="76"/>
      <c r="V18" s="72"/>
      <c r="W18" s="77" t="str">
        <f t="shared" si="6"/>
        <v/>
      </c>
      <c r="X18" s="72"/>
      <c r="Y18" s="77" t="str">
        <f t="shared" si="7"/>
        <v/>
      </c>
      <c r="Z18" s="72"/>
      <c r="AA18" s="77" t="str">
        <f t="shared" si="8"/>
        <v/>
      </c>
      <c r="AB18" s="72"/>
      <c r="AC18" s="77" t="str">
        <f t="shared" si="9"/>
        <v/>
      </c>
      <c r="AD18" s="72"/>
      <c r="AE18" s="77" t="str">
        <f t="shared" si="10"/>
        <v/>
      </c>
    </row>
    <row r="19" spans="2:31" ht="28.5" customHeight="1" x14ac:dyDescent="0.2">
      <c r="B19" s="68" t="str">
        <f t="shared" si="11"/>
        <v/>
      </c>
      <c r="C19" s="68" t="str">
        <f t="shared" si="12"/>
        <v/>
      </c>
      <c r="D19" s="69"/>
      <c r="E19" s="170"/>
      <c r="F19" s="170"/>
      <c r="G19" s="70"/>
      <c r="H19" s="71" t="str">
        <f>IF(G19="","",DATEDIF(G19,年齢計算等!$C$5,"Y"))</f>
        <v/>
      </c>
      <c r="I19" s="72"/>
      <c r="J19" s="73" t="str">
        <f t="shared" si="0"/>
        <v/>
      </c>
      <c r="K19" s="72"/>
      <c r="L19" s="73" t="str">
        <f t="shared" si="1"/>
        <v/>
      </c>
      <c r="M19" s="73" t="str">
        <f t="shared" si="2"/>
        <v/>
      </c>
      <c r="N19" s="72"/>
      <c r="O19" s="74" t="str">
        <f t="shared" si="3"/>
        <v/>
      </c>
      <c r="P19" s="72"/>
      <c r="Q19" s="75" t="str">
        <f t="shared" si="4"/>
        <v/>
      </c>
      <c r="R19" s="76"/>
      <c r="S19" s="72"/>
      <c r="T19" s="75" t="str">
        <f t="shared" si="5"/>
        <v/>
      </c>
      <c r="U19" s="76"/>
      <c r="V19" s="72"/>
      <c r="W19" s="77" t="str">
        <f t="shared" si="6"/>
        <v/>
      </c>
      <c r="X19" s="72"/>
      <c r="Y19" s="77" t="str">
        <f t="shared" si="7"/>
        <v/>
      </c>
      <c r="Z19" s="72"/>
      <c r="AA19" s="77" t="str">
        <f t="shared" si="8"/>
        <v/>
      </c>
      <c r="AB19" s="72"/>
      <c r="AC19" s="77" t="str">
        <f t="shared" si="9"/>
        <v/>
      </c>
      <c r="AD19" s="72"/>
      <c r="AE19" s="77" t="str">
        <f t="shared" si="10"/>
        <v/>
      </c>
    </row>
    <row r="20" spans="2:31" ht="28.5" customHeight="1" x14ac:dyDescent="0.2">
      <c r="B20" s="68" t="str">
        <f t="shared" si="11"/>
        <v/>
      </c>
      <c r="C20" s="68" t="str">
        <f t="shared" si="12"/>
        <v/>
      </c>
      <c r="D20" s="69"/>
      <c r="E20" s="170"/>
      <c r="F20" s="170"/>
      <c r="G20" s="70"/>
      <c r="H20" s="71" t="str">
        <f>IF(G20="","",DATEDIF(G20,年齢計算等!$C$5,"Y"))</f>
        <v/>
      </c>
      <c r="I20" s="72"/>
      <c r="J20" s="73" t="str">
        <f t="shared" si="0"/>
        <v/>
      </c>
      <c r="K20" s="72"/>
      <c r="L20" s="73" t="str">
        <f t="shared" si="1"/>
        <v/>
      </c>
      <c r="M20" s="73" t="str">
        <f t="shared" si="2"/>
        <v/>
      </c>
      <c r="N20" s="72"/>
      <c r="O20" s="74" t="str">
        <f t="shared" si="3"/>
        <v/>
      </c>
      <c r="P20" s="72"/>
      <c r="Q20" s="75" t="str">
        <f t="shared" si="4"/>
        <v/>
      </c>
      <c r="R20" s="76"/>
      <c r="S20" s="72"/>
      <c r="T20" s="75" t="str">
        <f t="shared" si="5"/>
        <v/>
      </c>
      <c r="U20" s="76"/>
      <c r="V20" s="72"/>
      <c r="W20" s="77" t="str">
        <f t="shared" si="6"/>
        <v/>
      </c>
      <c r="X20" s="72"/>
      <c r="Y20" s="77" t="str">
        <f t="shared" si="7"/>
        <v/>
      </c>
      <c r="Z20" s="72"/>
      <c r="AA20" s="77" t="str">
        <f t="shared" si="8"/>
        <v/>
      </c>
      <c r="AB20" s="72"/>
      <c r="AC20" s="77" t="str">
        <f t="shared" si="9"/>
        <v/>
      </c>
      <c r="AD20" s="72"/>
      <c r="AE20" s="77" t="str">
        <f t="shared" si="10"/>
        <v/>
      </c>
    </row>
    <row r="21" spans="2:31" ht="28.5" customHeight="1" x14ac:dyDescent="0.2">
      <c r="B21" s="68" t="str">
        <f t="shared" si="11"/>
        <v/>
      </c>
      <c r="C21" s="68" t="str">
        <f t="shared" si="12"/>
        <v/>
      </c>
      <c r="D21" s="69"/>
      <c r="E21" s="170"/>
      <c r="F21" s="170"/>
      <c r="G21" s="70"/>
      <c r="H21" s="71" t="str">
        <f>IF(G21="","",DATEDIF(G21,年齢計算等!$C$5,"Y"))</f>
        <v/>
      </c>
      <c r="I21" s="72"/>
      <c r="J21" s="73" t="str">
        <f t="shared" si="0"/>
        <v/>
      </c>
      <c r="K21" s="72"/>
      <c r="L21" s="73" t="str">
        <f t="shared" si="1"/>
        <v/>
      </c>
      <c r="M21" s="73" t="str">
        <f t="shared" si="2"/>
        <v/>
      </c>
      <c r="N21" s="72"/>
      <c r="O21" s="74" t="str">
        <f t="shared" si="3"/>
        <v/>
      </c>
      <c r="P21" s="72"/>
      <c r="Q21" s="75" t="str">
        <f t="shared" si="4"/>
        <v/>
      </c>
      <c r="R21" s="76"/>
      <c r="S21" s="72"/>
      <c r="T21" s="75" t="str">
        <f t="shared" si="5"/>
        <v/>
      </c>
      <c r="U21" s="76"/>
      <c r="V21" s="72"/>
      <c r="W21" s="77" t="str">
        <f t="shared" si="6"/>
        <v/>
      </c>
      <c r="X21" s="72"/>
      <c r="Y21" s="77" t="str">
        <f t="shared" si="7"/>
        <v/>
      </c>
      <c r="Z21" s="72"/>
      <c r="AA21" s="77" t="str">
        <f t="shared" si="8"/>
        <v/>
      </c>
      <c r="AB21" s="72"/>
      <c r="AC21" s="77" t="str">
        <f t="shared" si="9"/>
        <v/>
      </c>
      <c r="AD21" s="72"/>
      <c r="AE21" s="77" t="str">
        <f t="shared" si="10"/>
        <v/>
      </c>
    </row>
    <row r="22" spans="2:31" ht="28.5" customHeight="1" x14ac:dyDescent="0.2">
      <c r="B22" s="68" t="str">
        <f t="shared" si="11"/>
        <v/>
      </c>
      <c r="C22" s="68" t="str">
        <f t="shared" si="12"/>
        <v/>
      </c>
      <c r="D22" s="69"/>
      <c r="E22" s="170"/>
      <c r="F22" s="170"/>
      <c r="G22" s="70"/>
      <c r="H22" s="71" t="str">
        <f>IF(G22="","",DATEDIF(G22,年齢計算等!$C$5,"Y"))</f>
        <v/>
      </c>
      <c r="I22" s="72"/>
      <c r="J22" s="73" t="str">
        <f t="shared" si="0"/>
        <v/>
      </c>
      <c r="K22" s="72"/>
      <c r="L22" s="73" t="str">
        <f t="shared" si="1"/>
        <v/>
      </c>
      <c r="M22" s="73" t="str">
        <f t="shared" si="2"/>
        <v/>
      </c>
      <c r="N22" s="72"/>
      <c r="O22" s="74" t="str">
        <f t="shared" si="3"/>
        <v/>
      </c>
      <c r="P22" s="72"/>
      <c r="Q22" s="75" t="str">
        <f t="shared" si="4"/>
        <v/>
      </c>
      <c r="R22" s="76"/>
      <c r="S22" s="72"/>
      <c r="T22" s="75" t="str">
        <f t="shared" si="5"/>
        <v/>
      </c>
      <c r="U22" s="76"/>
      <c r="V22" s="72"/>
      <c r="W22" s="77" t="str">
        <f t="shared" si="6"/>
        <v/>
      </c>
      <c r="X22" s="72"/>
      <c r="Y22" s="77" t="str">
        <f t="shared" si="7"/>
        <v/>
      </c>
      <c r="Z22" s="72"/>
      <c r="AA22" s="77" t="str">
        <f t="shared" si="8"/>
        <v/>
      </c>
      <c r="AB22" s="72"/>
      <c r="AC22" s="77" t="str">
        <f t="shared" si="9"/>
        <v/>
      </c>
      <c r="AD22" s="72"/>
      <c r="AE22" s="77" t="str">
        <f t="shared" si="10"/>
        <v/>
      </c>
    </row>
    <row r="23" spans="2:31" ht="28.5" customHeight="1" x14ac:dyDescent="0.2">
      <c r="B23" s="68" t="str">
        <f t="shared" si="11"/>
        <v/>
      </c>
      <c r="C23" s="68" t="str">
        <f t="shared" si="12"/>
        <v/>
      </c>
      <c r="D23" s="69"/>
      <c r="E23" s="170"/>
      <c r="F23" s="170"/>
      <c r="G23" s="70"/>
      <c r="H23" s="71" t="str">
        <f>IF(G23="","",DATEDIF(G23,年齢計算等!$C$5,"Y"))</f>
        <v/>
      </c>
      <c r="I23" s="72"/>
      <c r="J23" s="73" t="str">
        <f t="shared" si="0"/>
        <v/>
      </c>
      <c r="K23" s="72"/>
      <c r="L23" s="73" t="str">
        <f t="shared" si="1"/>
        <v/>
      </c>
      <c r="M23" s="73" t="str">
        <f t="shared" si="2"/>
        <v/>
      </c>
      <c r="N23" s="72"/>
      <c r="O23" s="74" t="str">
        <f t="shared" si="3"/>
        <v/>
      </c>
      <c r="P23" s="72"/>
      <c r="Q23" s="75" t="str">
        <f t="shared" si="4"/>
        <v/>
      </c>
      <c r="R23" s="76"/>
      <c r="S23" s="72"/>
      <c r="T23" s="75" t="str">
        <f t="shared" si="5"/>
        <v/>
      </c>
      <c r="U23" s="76"/>
      <c r="V23" s="72"/>
      <c r="W23" s="77" t="str">
        <f t="shared" si="6"/>
        <v/>
      </c>
      <c r="X23" s="72"/>
      <c r="Y23" s="77" t="str">
        <f t="shared" si="7"/>
        <v/>
      </c>
      <c r="Z23" s="72"/>
      <c r="AA23" s="77" t="str">
        <f t="shared" si="8"/>
        <v/>
      </c>
      <c r="AB23" s="72"/>
      <c r="AC23" s="77" t="str">
        <f t="shared" si="9"/>
        <v/>
      </c>
      <c r="AD23" s="72"/>
      <c r="AE23" s="77" t="str">
        <f t="shared" si="10"/>
        <v/>
      </c>
    </row>
    <row r="24" spans="2:31" ht="28.5" customHeight="1" x14ac:dyDescent="0.2">
      <c r="B24" s="68" t="str">
        <f t="shared" si="11"/>
        <v/>
      </c>
      <c r="C24" s="68" t="str">
        <f t="shared" si="12"/>
        <v/>
      </c>
      <c r="D24" s="69"/>
      <c r="E24" s="170"/>
      <c r="F24" s="170"/>
      <c r="G24" s="70"/>
      <c r="H24" s="71" t="str">
        <f>IF(G24="","",DATEDIF(G24,年齢計算等!$C$5,"Y"))</f>
        <v/>
      </c>
      <c r="I24" s="72"/>
      <c r="J24" s="73" t="str">
        <f t="shared" si="0"/>
        <v/>
      </c>
      <c r="K24" s="72"/>
      <c r="L24" s="73" t="str">
        <f t="shared" si="1"/>
        <v/>
      </c>
      <c r="M24" s="73" t="str">
        <f t="shared" si="2"/>
        <v/>
      </c>
      <c r="N24" s="72"/>
      <c r="O24" s="74" t="str">
        <f t="shared" si="3"/>
        <v/>
      </c>
      <c r="P24" s="72"/>
      <c r="Q24" s="75" t="str">
        <f t="shared" si="4"/>
        <v/>
      </c>
      <c r="R24" s="76"/>
      <c r="S24" s="72"/>
      <c r="T24" s="75" t="str">
        <f t="shared" si="5"/>
        <v/>
      </c>
      <c r="U24" s="76"/>
      <c r="V24" s="72"/>
      <c r="W24" s="77" t="str">
        <f t="shared" si="6"/>
        <v/>
      </c>
      <c r="X24" s="72"/>
      <c r="Y24" s="77" t="str">
        <f t="shared" si="7"/>
        <v/>
      </c>
      <c r="Z24" s="72"/>
      <c r="AA24" s="77" t="str">
        <f t="shared" si="8"/>
        <v/>
      </c>
      <c r="AB24" s="72"/>
      <c r="AC24" s="77" t="str">
        <f t="shared" si="9"/>
        <v/>
      </c>
      <c r="AD24" s="72"/>
      <c r="AE24" s="77" t="str">
        <f t="shared" si="10"/>
        <v/>
      </c>
    </row>
    <row r="25" spans="2:31" ht="28.5" customHeight="1" x14ac:dyDescent="0.2">
      <c r="B25" s="68" t="str">
        <f t="shared" si="11"/>
        <v/>
      </c>
      <c r="C25" s="68" t="str">
        <f t="shared" si="12"/>
        <v/>
      </c>
      <c r="D25" s="69"/>
      <c r="E25" s="170"/>
      <c r="F25" s="170"/>
      <c r="G25" s="70"/>
      <c r="H25" s="71" t="str">
        <f>IF(G25="","",DATEDIF(G25,年齢計算等!$C$5,"Y"))</f>
        <v/>
      </c>
      <c r="I25" s="72"/>
      <c r="J25" s="73" t="str">
        <f t="shared" si="0"/>
        <v/>
      </c>
      <c r="K25" s="72"/>
      <c r="L25" s="73" t="str">
        <f t="shared" si="1"/>
        <v/>
      </c>
      <c r="M25" s="73" t="str">
        <f t="shared" si="2"/>
        <v/>
      </c>
      <c r="N25" s="72"/>
      <c r="O25" s="74" t="str">
        <f t="shared" si="3"/>
        <v/>
      </c>
      <c r="P25" s="72"/>
      <c r="Q25" s="75" t="str">
        <f t="shared" si="4"/>
        <v/>
      </c>
      <c r="R25" s="76"/>
      <c r="S25" s="72"/>
      <c r="T25" s="75" t="str">
        <f t="shared" si="5"/>
        <v/>
      </c>
      <c r="U25" s="76"/>
      <c r="V25" s="72"/>
      <c r="W25" s="77" t="str">
        <f t="shared" si="6"/>
        <v/>
      </c>
      <c r="X25" s="72"/>
      <c r="Y25" s="77" t="str">
        <f t="shared" si="7"/>
        <v/>
      </c>
      <c r="Z25" s="72"/>
      <c r="AA25" s="77" t="str">
        <f t="shared" si="8"/>
        <v/>
      </c>
      <c r="AB25" s="72"/>
      <c r="AC25" s="77" t="str">
        <f t="shared" si="9"/>
        <v/>
      </c>
      <c r="AD25" s="72"/>
      <c r="AE25" s="77" t="str">
        <f t="shared" si="10"/>
        <v/>
      </c>
    </row>
    <row r="26" spans="2:31" ht="28.5" customHeight="1" x14ac:dyDescent="0.2">
      <c r="B26" s="68" t="str">
        <f t="shared" si="11"/>
        <v/>
      </c>
      <c r="C26" s="68" t="str">
        <f t="shared" si="12"/>
        <v/>
      </c>
      <c r="D26" s="69"/>
      <c r="E26" s="170"/>
      <c r="F26" s="170"/>
      <c r="G26" s="70"/>
      <c r="H26" s="71" t="str">
        <f>IF(G26="","",DATEDIF(G26,年齢計算等!$C$5,"Y"))</f>
        <v/>
      </c>
      <c r="I26" s="72"/>
      <c r="J26" s="73" t="str">
        <f t="shared" si="0"/>
        <v/>
      </c>
      <c r="K26" s="72"/>
      <c r="L26" s="73" t="str">
        <f t="shared" si="1"/>
        <v/>
      </c>
      <c r="M26" s="73" t="str">
        <f t="shared" si="2"/>
        <v/>
      </c>
      <c r="N26" s="72"/>
      <c r="O26" s="74" t="str">
        <f t="shared" si="3"/>
        <v/>
      </c>
      <c r="P26" s="72"/>
      <c r="Q26" s="75" t="str">
        <f t="shared" si="4"/>
        <v/>
      </c>
      <c r="R26" s="76"/>
      <c r="S26" s="72"/>
      <c r="T26" s="75" t="str">
        <f t="shared" si="5"/>
        <v/>
      </c>
      <c r="U26" s="76"/>
      <c r="V26" s="72"/>
      <c r="W26" s="77" t="str">
        <f t="shared" si="6"/>
        <v/>
      </c>
      <c r="X26" s="72"/>
      <c r="Y26" s="77" t="str">
        <f t="shared" si="7"/>
        <v/>
      </c>
      <c r="Z26" s="72"/>
      <c r="AA26" s="77" t="str">
        <f t="shared" si="8"/>
        <v/>
      </c>
      <c r="AB26" s="72"/>
      <c r="AC26" s="77" t="str">
        <f t="shared" si="9"/>
        <v/>
      </c>
      <c r="AD26" s="72"/>
      <c r="AE26" s="77" t="str">
        <f t="shared" si="10"/>
        <v/>
      </c>
    </row>
    <row r="27" spans="2:31" ht="28.5" customHeight="1" x14ac:dyDescent="0.2">
      <c r="B27" s="68" t="str">
        <f t="shared" si="11"/>
        <v/>
      </c>
      <c r="C27" s="68" t="str">
        <f t="shared" si="12"/>
        <v/>
      </c>
      <c r="D27" s="69"/>
      <c r="E27" s="170"/>
      <c r="F27" s="170"/>
      <c r="G27" s="70"/>
      <c r="H27" s="71" t="str">
        <f>IF(G27="","",DATEDIF(G27,年齢計算等!$C$5,"Y"))</f>
        <v/>
      </c>
      <c r="I27" s="72"/>
      <c r="J27" s="73" t="str">
        <f t="shared" si="0"/>
        <v/>
      </c>
      <c r="K27" s="72"/>
      <c r="L27" s="73" t="str">
        <f t="shared" si="1"/>
        <v/>
      </c>
      <c r="M27" s="73" t="str">
        <f t="shared" si="2"/>
        <v/>
      </c>
      <c r="N27" s="72"/>
      <c r="O27" s="74" t="str">
        <f t="shared" si="3"/>
        <v/>
      </c>
      <c r="P27" s="72"/>
      <c r="Q27" s="75" t="str">
        <f t="shared" si="4"/>
        <v/>
      </c>
      <c r="R27" s="76"/>
      <c r="S27" s="72"/>
      <c r="T27" s="75" t="str">
        <f t="shared" si="5"/>
        <v/>
      </c>
      <c r="U27" s="76"/>
      <c r="V27" s="72"/>
      <c r="W27" s="77" t="str">
        <f t="shared" si="6"/>
        <v/>
      </c>
      <c r="X27" s="72"/>
      <c r="Y27" s="77" t="str">
        <f t="shared" si="7"/>
        <v/>
      </c>
      <c r="Z27" s="72"/>
      <c r="AA27" s="77" t="str">
        <f t="shared" si="8"/>
        <v/>
      </c>
      <c r="AB27" s="72"/>
      <c r="AC27" s="77" t="str">
        <f t="shared" si="9"/>
        <v/>
      </c>
      <c r="AD27" s="72"/>
      <c r="AE27" s="77" t="str">
        <f t="shared" si="10"/>
        <v/>
      </c>
    </row>
    <row r="28" spans="2:31" ht="28.5" customHeight="1" x14ac:dyDescent="0.2">
      <c r="B28" s="68" t="str">
        <f t="shared" si="11"/>
        <v/>
      </c>
      <c r="C28" s="68" t="str">
        <f t="shared" si="12"/>
        <v/>
      </c>
      <c r="D28" s="69"/>
      <c r="E28" s="170"/>
      <c r="F28" s="170"/>
      <c r="G28" s="70"/>
      <c r="H28" s="71" t="str">
        <f>IF(G28="","",DATEDIF(G28,年齢計算等!$C$5,"Y"))</f>
        <v/>
      </c>
      <c r="I28" s="72"/>
      <c r="J28" s="73" t="str">
        <f t="shared" si="0"/>
        <v/>
      </c>
      <c r="K28" s="72"/>
      <c r="L28" s="73" t="str">
        <f t="shared" si="1"/>
        <v/>
      </c>
      <c r="M28" s="73" t="str">
        <f t="shared" si="2"/>
        <v/>
      </c>
      <c r="N28" s="72"/>
      <c r="O28" s="74" t="str">
        <f t="shared" si="3"/>
        <v/>
      </c>
      <c r="P28" s="72"/>
      <c r="Q28" s="75" t="str">
        <f t="shared" si="4"/>
        <v/>
      </c>
      <c r="R28" s="76"/>
      <c r="S28" s="72"/>
      <c r="T28" s="75" t="str">
        <f t="shared" si="5"/>
        <v/>
      </c>
      <c r="U28" s="76"/>
      <c r="V28" s="72"/>
      <c r="W28" s="77" t="str">
        <f t="shared" si="6"/>
        <v/>
      </c>
      <c r="X28" s="72"/>
      <c r="Y28" s="77" t="str">
        <f t="shared" si="7"/>
        <v/>
      </c>
      <c r="Z28" s="72"/>
      <c r="AA28" s="77" t="str">
        <f t="shared" si="8"/>
        <v/>
      </c>
      <c r="AB28" s="72"/>
      <c r="AC28" s="77" t="str">
        <f t="shared" si="9"/>
        <v/>
      </c>
      <c r="AD28" s="72"/>
      <c r="AE28" s="77" t="str">
        <f t="shared" si="10"/>
        <v/>
      </c>
    </row>
    <row r="29" spans="2:31" ht="28.5" customHeight="1" x14ac:dyDescent="0.2">
      <c r="B29" s="68" t="str">
        <f t="shared" si="11"/>
        <v/>
      </c>
      <c r="C29" s="68" t="str">
        <f t="shared" si="12"/>
        <v/>
      </c>
      <c r="D29" s="69"/>
      <c r="E29" s="170"/>
      <c r="F29" s="170"/>
      <c r="G29" s="70"/>
      <c r="H29" s="71" t="str">
        <f>IF(G29="","",DATEDIF(G29,年齢計算等!$C$5,"Y"))</f>
        <v/>
      </c>
      <c r="I29" s="72"/>
      <c r="J29" s="73" t="str">
        <f t="shared" si="0"/>
        <v/>
      </c>
      <c r="K29" s="72"/>
      <c r="L29" s="73" t="str">
        <f t="shared" si="1"/>
        <v/>
      </c>
      <c r="M29" s="73" t="str">
        <f t="shared" si="2"/>
        <v/>
      </c>
      <c r="N29" s="72"/>
      <c r="O29" s="74" t="str">
        <f t="shared" si="3"/>
        <v/>
      </c>
      <c r="P29" s="72"/>
      <c r="Q29" s="75" t="str">
        <f t="shared" si="4"/>
        <v/>
      </c>
      <c r="R29" s="76"/>
      <c r="S29" s="72"/>
      <c r="T29" s="75" t="str">
        <f t="shared" si="5"/>
        <v/>
      </c>
      <c r="U29" s="76"/>
      <c r="V29" s="72"/>
      <c r="W29" s="77" t="str">
        <f t="shared" si="6"/>
        <v/>
      </c>
      <c r="X29" s="72"/>
      <c r="Y29" s="77" t="str">
        <f t="shared" si="7"/>
        <v/>
      </c>
      <c r="Z29" s="72"/>
      <c r="AA29" s="77" t="str">
        <f t="shared" si="8"/>
        <v/>
      </c>
      <c r="AB29" s="72"/>
      <c r="AC29" s="77" t="str">
        <f t="shared" si="9"/>
        <v/>
      </c>
      <c r="AD29" s="72"/>
      <c r="AE29" s="77" t="str">
        <f t="shared" si="10"/>
        <v/>
      </c>
    </row>
    <row r="30" spans="2:31" ht="28.5" customHeight="1" x14ac:dyDescent="0.2">
      <c r="B30" s="68" t="str">
        <f t="shared" si="11"/>
        <v/>
      </c>
      <c r="C30" s="68" t="str">
        <f t="shared" si="12"/>
        <v/>
      </c>
      <c r="D30" s="69"/>
      <c r="E30" s="170"/>
      <c r="F30" s="170"/>
      <c r="G30" s="70"/>
      <c r="H30" s="71" t="str">
        <f>IF(G30="","",DATEDIF(G30,年齢計算等!$C$5,"Y"))</f>
        <v/>
      </c>
      <c r="I30" s="72"/>
      <c r="J30" s="73" t="str">
        <f t="shared" si="0"/>
        <v/>
      </c>
      <c r="K30" s="72"/>
      <c r="L30" s="73" t="str">
        <f t="shared" si="1"/>
        <v/>
      </c>
      <c r="M30" s="73" t="str">
        <f t="shared" si="2"/>
        <v/>
      </c>
      <c r="N30" s="72"/>
      <c r="O30" s="74" t="str">
        <f t="shared" si="3"/>
        <v/>
      </c>
      <c r="P30" s="72"/>
      <c r="Q30" s="75" t="str">
        <f t="shared" si="4"/>
        <v/>
      </c>
      <c r="R30" s="76"/>
      <c r="S30" s="72"/>
      <c r="T30" s="75" t="str">
        <f t="shared" si="5"/>
        <v/>
      </c>
      <c r="U30" s="76"/>
      <c r="V30" s="72"/>
      <c r="W30" s="77" t="str">
        <f t="shared" si="6"/>
        <v/>
      </c>
      <c r="X30" s="72"/>
      <c r="Y30" s="77" t="str">
        <f t="shared" si="7"/>
        <v/>
      </c>
      <c r="Z30" s="72"/>
      <c r="AA30" s="77" t="str">
        <f t="shared" si="8"/>
        <v/>
      </c>
      <c r="AB30" s="72"/>
      <c r="AC30" s="77" t="str">
        <f t="shared" si="9"/>
        <v/>
      </c>
      <c r="AD30" s="72"/>
      <c r="AE30" s="77" t="str">
        <f t="shared" si="10"/>
        <v/>
      </c>
    </row>
    <row r="31" spans="2:31" ht="28.5" customHeight="1" x14ac:dyDescent="0.2">
      <c r="B31" s="68" t="str">
        <f t="shared" si="11"/>
        <v/>
      </c>
      <c r="C31" s="68" t="str">
        <f t="shared" si="12"/>
        <v/>
      </c>
      <c r="D31" s="69"/>
      <c r="E31" s="170"/>
      <c r="F31" s="170"/>
      <c r="G31" s="70"/>
      <c r="H31" s="71" t="str">
        <f>IF(G31="","",DATEDIF(G31,年齢計算等!$C$5,"Y"))</f>
        <v/>
      </c>
      <c r="I31" s="72"/>
      <c r="J31" s="73" t="str">
        <f t="shared" si="0"/>
        <v/>
      </c>
      <c r="K31" s="72"/>
      <c r="L31" s="73" t="str">
        <f t="shared" si="1"/>
        <v/>
      </c>
      <c r="M31" s="73" t="str">
        <f t="shared" si="2"/>
        <v/>
      </c>
      <c r="N31" s="72"/>
      <c r="O31" s="74" t="str">
        <f t="shared" si="3"/>
        <v/>
      </c>
      <c r="P31" s="72"/>
      <c r="Q31" s="75" t="str">
        <f t="shared" si="4"/>
        <v/>
      </c>
      <c r="R31" s="76"/>
      <c r="S31" s="72"/>
      <c r="T31" s="75" t="str">
        <f t="shared" si="5"/>
        <v/>
      </c>
      <c r="U31" s="76"/>
      <c r="V31" s="72"/>
      <c r="W31" s="77" t="str">
        <f t="shared" si="6"/>
        <v/>
      </c>
      <c r="X31" s="72"/>
      <c r="Y31" s="77" t="str">
        <f t="shared" si="7"/>
        <v/>
      </c>
      <c r="Z31" s="72"/>
      <c r="AA31" s="77" t="str">
        <f t="shared" si="8"/>
        <v/>
      </c>
      <c r="AB31" s="72"/>
      <c r="AC31" s="77" t="str">
        <f t="shared" si="9"/>
        <v/>
      </c>
      <c r="AD31" s="72"/>
      <c r="AE31" s="77" t="str">
        <f t="shared" si="10"/>
        <v/>
      </c>
    </row>
    <row r="32" spans="2:31" ht="28.5" customHeight="1" x14ac:dyDescent="0.2">
      <c r="B32" s="68" t="str">
        <f t="shared" si="11"/>
        <v/>
      </c>
      <c r="C32" s="68" t="str">
        <f t="shared" si="12"/>
        <v/>
      </c>
      <c r="D32" s="69"/>
      <c r="E32" s="170"/>
      <c r="F32" s="170"/>
      <c r="G32" s="70"/>
      <c r="H32" s="71" t="str">
        <f>IF(G32="","",DATEDIF(G32,年齢計算等!$C$5,"Y"))</f>
        <v/>
      </c>
      <c r="I32" s="72"/>
      <c r="J32" s="73" t="str">
        <f t="shared" si="0"/>
        <v/>
      </c>
      <c r="K32" s="72"/>
      <c r="L32" s="73" t="str">
        <f t="shared" si="1"/>
        <v/>
      </c>
      <c r="M32" s="73" t="str">
        <f t="shared" si="2"/>
        <v/>
      </c>
      <c r="N32" s="72"/>
      <c r="O32" s="74" t="str">
        <f t="shared" si="3"/>
        <v/>
      </c>
      <c r="P32" s="72"/>
      <c r="Q32" s="75" t="str">
        <f t="shared" si="4"/>
        <v/>
      </c>
      <c r="R32" s="76"/>
      <c r="S32" s="72"/>
      <c r="T32" s="75" t="str">
        <f t="shared" si="5"/>
        <v/>
      </c>
      <c r="U32" s="76"/>
      <c r="V32" s="72"/>
      <c r="W32" s="77" t="str">
        <f t="shared" si="6"/>
        <v/>
      </c>
      <c r="X32" s="72"/>
      <c r="Y32" s="77" t="str">
        <f t="shared" si="7"/>
        <v/>
      </c>
      <c r="Z32" s="72"/>
      <c r="AA32" s="77" t="str">
        <f t="shared" si="8"/>
        <v/>
      </c>
      <c r="AB32" s="72"/>
      <c r="AC32" s="77" t="str">
        <f t="shared" si="9"/>
        <v/>
      </c>
      <c r="AD32" s="72"/>
      <c r="AE32" s="77" t="str">
        <f t="shared" si="10"/>
        <v/>
      </c>
    </row>
    <row r="33" spans="2:31" ht="28.5" customHeight="1" x14ac:dyDescent="0.2">
      <c r="B33" s="68" t="str">
        <f t="shared" si="11"/>
        <v/>
      </c>
      <c r="C33" s="68" t="str">
        <f t="shared" si="12"/>
        <v/>
      </c>
      <c r="D33" s="69"/>
      <c r="E33" s="170"/>
      <c r="F33" s="170"/>
      <c r="G33" s="70"/>
      <c r="H33" s="71" t="str">
        <f>IF(G33="","",DATEDIF(G33,年齢計算等!$C$5,"Y"))</f>
        <v/>
      </c>
      <c r="I33" s="72"/>
      <c r="J33" s="73" t="str">
        <f t="shared" si="0"/>
        <v/>
      </c>
      <c r="K33" s="72"/>
      <c r="L33" s="73" t="str">
        <f t="shared" si="1"/>
        <v/>
      </c>
      <c r="M33" s="73" t="str">
        <f t="shared" si="2"/>
        <v/>
      </c>
      <c r="N33" s="72"/>
      <c r="O33" s="74" t="str">
        <f t="shared" si="3"/>
        <v/>
      </c>
      <c r="P33" s="72"/>
      <c r="Q33" s="75" t="str">
        <f t="shared" si="4"/>
        <v/>
      </c>
      <c r="R33" s="76"/>
      <c r="S33" s="72"/>
      <c r="T33" s="75" t="str">
        <f t="shared" si="5"/>
        <v/>
      </c>
      <c r="U33" s="76"/>
      <c r="V33" s="72"/>
      <c r="W33" s="77" t="str">
        <f t="shared" si="6"/>
        <v/>
      </c>
      <c r="X33" s="72"/>
      <c r="Y33" s="77" t="str">
        <f t="shared" si="7"/>
        <v/>
      </c>
      <c r="Z33" s="72"/>
      <c r="AA33" s="77" t="str">
        <f t="shared" si="8"/>
        <v/>
      </c>
      <c r="AB33" s="72"/>
      <c r="AC33" s="77" t="str">
        <f t="shared" si="9"/>
        <v/>
      </c>
      <c r="AD33" s="72"/>
      <c r="AE33" s="77" t="str">
        <f t="shared" si="10"/>
        <v/>
      </c>
    </row>
    <row r="34" spans="2:31" ht="28.5" customHeight="1" x14ac:dyDescent="0.2">
      <c r="B34" s="68" t="str">
        <f t="shared" si="11"/>
        <v/>
      </c>
      <c r="C34" s="68" t="str">
        <f t="shared" si="12"/>
        <v/>
      </c>
      <c r="D34" s="69"/>
      <c r="E34" s="170"/>
      <c r="F34" s="170"/>
      <c r="G34" s="70"/>
      <c r="H34" s="71" t="str">
        <f>IF(G34="","",DATEDIF(G34,年齢計算等!$C$5,"Y"))</f>
        <v/>
      </c>
      <c r="I34" s="72"/>
      <c r="J34" s="73" t="str">
        <f t="shared" si="0"/>
        <v/>
      </c>
      <c r="K34" s="72"/>
      <c r="L34" s="73" t="str">
        <f t="shared" si="1"/>
        <v/>
      </c>
      <c r="M34" s="73" t="str">
        <f t="shared" si="2"/>
        <v/>
      </c>
      <c r="N34" s="72"/>
      <c r="O34" s="74" t="str">
        <f t="shared" si="3"/>
        <v/>
      </c>
      <c r="P34" s="72"/>
      <c r="Q34" s="75" t="str">
        <f t="shared" si="4"/>
        <v/>
      </c>
      <c r="R34" s="76"/>
      <c r="S34" s="72"/>
      <c r="T34" s="75" t="str">
        <f t="shared" si="5"/>
        <v/>
      </c>
      <c r="U34" s="76"/>
      <c r="V34" s="72"/>
      <c r="W34" s="77" t="str">
        <f t="shared" si="6"/>
        <v/>
      </c>
      <c r="X34" s="72"/>
      <c r="Y34" s="77" t="str">
        <f t="shared" si="7"/>
        <v/>
      </c>
      <c r="Z34" s="72"/>
      <c r="AA34" s="77" t="str">
        <f t="shared" si="8"/>
        <v/>
      </c>
      <c r="AB34" s="72"/>
      <c r="AC34" s="77" t="str">
        <f t="shared" si="9"/>
        <v/>
      </c>
      <c r="AD34" s="72"/>
      <c r="AE34" s="77" t="str">
        <f t="shared" si="10"/>
        <v/>
      </c>
    </row>
    <row r="35" spans="2:31" ht="28.5" customHeight="1" x14ac:dyDescent="0.2">
      <c r="B35" s="68" t="str">
        <f t="shared" si="11"/>
        <v/>
      </c>
      <c r="C35" s="68" t="str">
        <f t="shared" si="12"/>
        <v/>
      </c>
      <c r="D35" s="69"/>
      <c r="E35" s="170"/>
      <c r="F35" s="170"/>
      <c r="G35" s="70"/>
      <c r="H35" s="71" t="str">
        <f>IF(G35="","",DATEDIF(G35,年齢計算等!$C$5,"Y"))</f>
        <v/>
      </c>
      <c r="I35" s="72"/>
      <c r="J35" s="73" t="str">
        <f t="shared" si="0"/>
        <v/>
      </c>
      <c r="K35" s="72"/>
      <c r="L35" s="73" t="str">
        <f t="shared" si="1"/>
        <v/>
      </c>
      <c r="M35" s="73" t="str">
        <f t="shared" si="2"/>
        <v/>
      </c>
      <c r="N35" s="72"/>
      <c r="O35" s="74" t="str">
        <f t="shared" si="3"/>
        <v/>
      </c>
      <c r="P35" s="72"/>
      <c r="Q35" s="75" t="str">
        <f t="shared" si="4"/>
        <v/>
      </c>
      <c r="R35" s="76"/>
      <c r="S35" s="72"/>
      <c r="T35" s="75" t="str">
        <f t="shared" si="5"/>
        <v/>
      </c>
      <c r="U35" s="76"/>
      <c r="V35" s="72"/>
      <c r="W35" s="77" t="str">
        <f t="shared" si="6"/>
        <v/>
      </c>
      <c r="X35" s="72"/>
      <c r="Y35" s="77" t="str">
        <f t="shared" si="7"/>
        <v/>
      </c>
      <c r="Z35" s="72"/>
      <c r="AA35" s="77" t="str">
        <f t="shared" si="8"/>
        <v/>
      </c>
      <c r="AB35" s="72"/>
      <c r="AC35" s="77" t="str">
        <f t="shared" si="9"/>
        <v/>
      </c>
      <c r="AD35" s="72"/>
      <c r="AE35" s="77" t="str">
        <f t="shared" si="10"/>
        <v/>
      </c>
    </row>
    <row r="36" spans="2:31" ht="28.5" customHeight="1" x14ac:dyDescent="0.2">
      <c r="B36" s="68" t="str">
        <f t="shared" si="11"/>
        <v/>
      </c>
      <c r="C36" s="68" t="str">
        <f t="shared" si="12"/>
        <v/>
      </c>
      <c r="D36" s="69"/>
      <c r="E36" s="170"/>
      <c r="F36" s="170"/>
      <c r="G36" s="70"/>
      <c r="H36" s="71" t="str">
        <f>IF(G36="","",DATEDIF(G36,年齢計算等!$C$5,"Y"))</f>
        <v/>
      </c>
      <c r="I36" s="72"/>
      <c r="J36" s="73" t="str">
        <f t="shared" si="0"/>
        <v/>
      </c>
      <c r="K36" s="72"/>
      <c r="L36" s="73" t="str">
        <f t="shared" si="1"/>
        <v/>
      </c>
      <c r="M36" s="73" t="str">
        <f t="shared" si="2"/>
        <v/>
      </c>
      <c r="N36" s="72"/>
      <c r="O36" s="74" t="str">
        <f t="shared" si="3"/>
        <v/>
      </c>
      <c r="P36" s="72"/>
      <c r="Q36" s="75" t="str">
        <f t="shared" si="4"/>
        <v/>
      </c>
      <c r="R36" s="76"/>
      <c r="S36" s="72"/>
      <c r="T36" s="75" t="str">
        <f t="shared" si="5"/>
        <v/>
      </c>
      <c r="U36" s="76"/>
      <c r="V36" s="72"/>
      <c r="W36" s="77" t="str">
        <f t="shared" si="6"/>
        <v/>
      </c>
      <c r="X36" s="72"/>
      <c r="Y36" s="77" t="str">
        <f t="shared" si="7"/>
        <v/>
      </c>
      <c r="Z36" s="72"/>
      <c r="AA36" s="77" t="str">
        <f t="shared" si="8"/>
        <v/>
      </c>
      <c r="AB36" s="72"/>
      <c r="AC36" s="77" t="str">
        <f t="shared" si="9"/>
        <v/>
      </c>
      <c r="AD36" s="72"/>
      <c r="AE36" s="77" t="str">
        <f t="shared" si="10"/>
        <v/>
      </c>
    </row>
    <row r="37" spans="2:31" ht="28.5" customHeight="1" x14ac:dyDescent="0.2">
      <c r="B37" s="68" t="str">
        <f t="shared" si="11"/>
        <v/>
      </c>
      <c r="C37" s="68" t="str">
        <f t="shared" si="12"/>
        <v/>
      </c>
      <c r="D37" s="69"/>
      <c r="E37" s="170"/>
      <c r="F37" s="170"/>
      <c r="G37" s="70"/>
      <c r="H37" s="71" t="str">
        <f>IF(G37="","",DATEDIF(G37,年齢計算等!$C$5,"Y"))</f>
        <v/>
      </c>
      <c r="I37" s="72"/>
      <c r="J37" s="73" t="str">
        <f t="shared" si="0"/>
        <v/>
      </c>
      <c r="K37" s="72"/>
      <c r="L37" s="73" t="str">
        <f t="shared" si="1"/>
        <v/>
      </c>
      <c r="M37" s="73" t="str">
        <f t="shared" si="2"/>
        <v/>
      </c>
      <c r="N37" s="72"/>
      <c r="O37" s="74" t="str">
        <f t="shared" si="3"/>
        <v/>
      </c>
      <c r="P37" s="72"/>
      <c r="Q37" s="75" t="str">
        <f t="shared" si="4"/>
        <v/>
      </c>
      <c r="R37" s="76"/>
      <c r="S37" s="72"/>
      <c r="T37" s="75" t="str">
        <f t="shared" si="5"/>
        <v/>
      </c>
      <c r="U37" s="76"/>
      <c r="V37" s="72"/>
      <c r="W37" s="77" t="str">
        <f t="shared" si="6"/>
        <v/>
      </c>
      <c r="X37" s="72"/>
      <c r="Y37" s="77" t="str">
        <f t="shared" si="7"/>
        <v/>
      </c>
      <c r="Z37" s="72"/>
      <c r="AA37" s="77" t="str">
        <f t="shared" si="8"/>
        <v/>
      </c>
      <c r="AB37" s="72"/>
      <c r="AC37" s="77" t="str">
        <f t="shared" si="9"/>
        <v/>
      </c>
      <c r="AD37" s="72"/>
      <c r="AE37" s="77" t="str">
        <f t="shared" si="10"/>
        <v/>
      </c>
    </row>
    <row r="38" spans="2:31" ht="28.5" customHeight="1" x14ac:dyDescent="0.2">
      <c r="B38" s="68" t="str">
        <f t="shared" si="11"/>
        <v/>
      </c>
      <c r="C38" s="68" t="str">
        <f t="shared" si="12"/>
        <v/>
      </c>
      <c r="D38" s="69"/>
      <c r="E38" s="170"/>
      <c r="F38" s="170"/>
      <c r="G38" s="70"/>
      <c r="H38" s="71" t="str">
        <f>IF(G38="","",DATEDIF(G38,年齢計算等!$C$5,"Y"))</f>
        <v/>
      </c>
      <c r="I38" s="72"/>
      <c r="J38" s="73" t="str">
        <f t="shared" si="0"/>
        <v/>
      </c>
      <c r="K38" s="72"/>
      <c r="L38" s="73" t="str">
        <f t="shared" si="1"/>
        <v/>
      </c>
      <c r="M38" s="73" t="str">
        <f t="shared" si="2"/>
        <v/>
      </c>
      <c r="N38" s="72"/>
      <c r="O38" s="74" t="str">
        <f t="shared" si="3"/>
        <v/>
      </c>
      <c r="P38" s="72"/>
      <c r="Q38" s="75" t="str">
        <f t="shared" si="4"/>
        <v/>
      </c>
      <c r="R38" s="76"/>
      <c r="S38" s="72"/>
      <c r="T38" s="75" t="str">
        <f t="shared" si="5"/>
        <v/>
      </c>
      <c r="U38" s="76"/>
      <c r="V38" s="72"/>
      <c r="W38" s="77" t="str">
        <f t="shared" si="6"/>
        <v/>
      </c>
      <c r="X38" s="72"/>
      <c r="Y38" s="77" t="str">
        <f t="shared" si="7"/>
        <v/>
      </c>
      <c r="Z38" s="72"/>
      <c r="AA38" s="77" t="str">
        <f t="shared" si="8"/>
        <v/>
      </c>
      <c r="AB38" s="72"/>
      <c r="AC38" s="77" t="str">
        <f t="shared" si="9"/>
        <v/>
      </c>
      <c r="AD38" s="72"/>
      <c r="AE38" s="77" t="str">
        <f t="shared" si="10"/>
        <v/>
      </c>
    </row>
    <row r="39" spans="2:31" ht="28.5" customHeight="1" x14ac:dyDescent="0.2">
      <c r="B39" s="68" t="str">
        <f t="shared" si="11"/>
        <v/>
      </c>
      <c r="C39" s="68" t="str">
        <f t="shared" si="12"/>
        <v/>
      </c>
      <c r="D39" s="69"/>
      <c r="E39" s="170"/>
      <c r="F39" s="170"/>
      <c r="G39" s="70"/>
      <c r="H39" s="71" t="str">
        <f>IF(G39="","",DATEDIF(G39,年齢計算等!$C$5,"Y"))</f>
        <v/>
      </c>
      <c r="I39" s="72"/>
      <c r="J39" s="73" t="str">
        <f t="shared" si="0"/>
        <v/>
      </c>
      <c r="K39" s="72"/>
      <c r="L39" s="73" t="str">
        <f t="shared" si="1"/>
        <v/>
      </c>
      <c r="M39" s="73" t="str">
        <f t="shared" si="2"/>
        <v/>
      </c>
      <c r="N39" s="72"/>
      <c r="O39" s="74" t="str">
        <f t="shared" si="3"/>
        <v/>
      </c>
      <c r="P39" s="72"/>
      <c r="Q39" s="75" t="str">
        <f t="shared" si="4"/>
        <v/>
      </c>
      <c r="R39" s="76"/>
      <c r="S39" s="72"/>
      <c r="T39" s="75" t="str">
        <f t="shared" si="5"/>
        <v/>
      </c>
      <c r="U39" s="76"/>
      <c r="V39" s="72"/>
      <c r="W39" s="77" t="str">
        <f t="shared" si="6"/>
        <v/>
      </c>
      <c r="X39" s="72"/>
      <c r="Y39" s="77" t="str">
        <f t="shared" si="7"/>
        <v/>
      </c>
      <c r="Z39" s="72"/>
      <c r="AA39" s="77" t="str">
        <f t="shared" si="8"/>
        <v/>
      </c>
      <c r="AB39" s="72"/>
      <c r="AC39" s="77" t="str">
        <f t="shared" si="9"/>
        <v/>
      </c>
      <c r="AD39" s="72"/>
      <c r="AE39" s="77" t="str">
        <f t="shared" si="10"/>
        <v/>
      </c>
    </row>
    <row r="40" spans="2:31" ht="28.5" customHeight="1" x14ac:dyDescent="0.2">
      <c r="B40" s="68" t="str">
        <f t="shared" si="11"/>
        <v/>
      </c>
      <c r="C40" s="68" t="str">
        <f t="shared" si="12"/>
        <v/>
      </c>
      <c r="D40" s="69"/>
      <c r="E40" s="170"/>
      <c r="F40" s="170"/>
      <c r="G40" s="70"/>
      <c r="H40" s="71" t="str">
        <f>IF(G40="","",DATEDIF(G40,年齢計算等!$C$5,"Y"))</f>
        <v/>
      </c>
      <c r="I40" s="72"/>
      <c r="J40" s="73" t="str">
        <f t="shared" si="0"/>
        <v/>
      </c>
      <c r="K40" s="72"/>
      <c r="L40" s="73" t="str">
        <f t="shared" si="1"/>
        <v/>
      </c>
      <c r="M40" s="73" t="str">
        <f t="shared" si="2"/>
        <v/>
      </c>
      <c r="N40" s="72"/>
      <c r="O40" s="74" t="str">
        <f t="shared" si="3"/>
        <v/>
      </c>
      <c r="P40" s="72"/>
      <c r="Q40" s="75" t="str">
        <f t="shared" si="4"/>
        <v/>
      </c>
      <c r="R40" s="76"/>
      <c r="S40" s="72"/>
      <c r="T40" s="75" t="str">
        <f t="shared" si="5"/>
        <v/>
      </c>
      <c r="U40" s="76"/>
      <c r="V40" s="72"/>
      <c r="W40" s="77" t="str">
        <f t="shared" si="6"/>
        <v/>
      </c>
      <c r="X40" s="72"/>
      <c r="Y40" s="77" t="str">
        <f t="shared" si="7"/>
        <v/>
      </c>
      <c r="Z40" s="72"/>
      <c r="AA40" s="77" t="str">
        <f t="shared" si="8"/>
        <v/>
      </c>
      <c r="AB40" s="72"/>
      <c r="AC40" s="77" t="str">
        <f t="shared" si="9"/>
        <v/>
      </c>
      <c r="AD40" s="72"/>
      <c r="AE40" s="77" t="str">
        <f t="shared" si="10"/>
        <v/>
      </c>
    </row>
    <row r="41" spans="2:31" ht="28.5" customHeight="1" x14ac:dyDescent="0.2">
      <c r="B41" s="68" t="str">
        <f t="shared" si="11"/>
        <v/>
      </c>
      <c r="C41" s="68" t="str">
        <f t="shared" si="12"/>
        <v/>
      </c>
      <c r="D41" s="69"/>
      <c r="E41" s="170"/>
      <c r="F41" s="170"/>
      <c r="G41" s="70"/>
      <c r="H41" s="71" t="str">
        <f>IF(G41="","",DATEDIF(G41,年齢計算等!$C$5,"Y"))</f>
        <v/>
      </c>
      <c r="I41" s="72"/>
      <c r="J41" s="73" t="str">
        <f t="shared" si="0"/>
        <v/>
      </c>
      <c r="K41" s="72"/>
      <c r="L41" s="73" t="str">
        <f t="shared" si="1"/>
        <v/>
      </c>
      <c r="M41" s="73" t="str">
        <f t="shared" si="2"/>
        <v/>
      </c>
      <c r="N41" s="72"/>
      <c r="O41" s="74" t="str">
        <f t="shared" si="3"/>
        <v/>
      </c>
      <c r="P41" s="72"/>
      <c r="Q41" s="75" t="str">
        <f t="shared" si="4"/>
        <v/>
      </c>
      <c r="R41" s="76"/>
      <c r="S41" s="72"/>
      <c r="T41" s="75" t="str">
        <f t="shared" si="5"/>
        <v/>
      </c>
      <c r="U41" s="76"/>
      <c r="V41" s="72"/>
      <c r="W41" s="77" t="str">
        <f t="shared" si="6"/>
        <v/>
      </c>
      <c r="X41" s="72"/>
      <c r="Y41" s="77" t="str">
        <f t="shared" si="7"/>
        <v/>
      </c>
      <c r="Z41" s="72"/>
      <c r="AA41" s="77" t="str">
        <f t="shared" si="8"/>
        <v/>
      </c>
      <c r="AB41" s="72"/>
      <c r="AC41" s="77" t="str">
        <f t="shared" si="9"/>
        <v/>
      </c>
      <c r="AD41" s="72"/>
      <c r="AE41" s="77" t="str">
        <f t="shared" si="10"/>
        <v/>
      </c>
    </row>
    <row r="42" spans="2:31" ht="28.5" customHeight="1" x14ac:dyDescent="0.2">
      <c r="B42" s="68" t="str">
        <f t="shared" si="11"/>
        <v/>
      </c>
      <c r="C42" s="68" t="str">
        <f t="shared" si="12"/>
        <v/>
      </c>
      <c r="D42" s="69"/>
      <c r="E42" s="170"/>
      <c r="F42" s="170"/>
      <c r="G42" s="70"/>
      <c r="H42" s="71" t="str">
        <f>IF(G42="","",DATEDIF(G42,年齢計算等!$C$5,"Y"))</f>
        <v/>
      </c>
      <c r="I42" s="72"/>
      <c r="J42" s="73" t="str">
        <f t="shared" ref="J42:J69" si="13">IF(I42="","",VLOOKUP(I42,性別,2,FALSE))</f>
        <v/>
      </c>
      <c r="K42" s="72"/>
      <c r="L42" s="73" t="str">
        <f t="shared" ref="L42:L69" si="14">IF(K42="","",VLOOKUP(K42,障害内容,2,FALSE))</f>
        <v/>
      </c>
      <c r="M42" s="73" t="str">
        <f t="shared" ref="M42:M69" si="15">IF(AND(H42="",K42=""),"",IF(H42&lt;13,"12歳以下",IF(AND(K42=4,H42&lt;=19),"少年",IF(AND(K42=4,H42&lt;=35),"青年",IF(K42=4,"壮年",IF(H42&lt;=39,"１部","２部"))))))</f>
        <v/>
      </c>
      <c r="N42" s="72"/>
      <c r="O42" s="74" t="str">
        <f t="shared" ref="O42:O69" si="16">IF(N42="","",VLOOKUP(N42,障害区分_FD,2,FALSE))</f>
        <v/>
      </c>
      <c r="P42" s="72"/>
      <c r="Q42" s="75" t="str">
        <f t="shared" ref="Q42:Q69" si="17">IF(P42="","",VLOOKUP(P42,種目_FD,2,FALSE))</f>
        <v/>
      </c>
      <c r="R42" s="76"/>
      <c r="S42" s="72"/>
      <c r="T42" s="75" t="str">
        <f t="shared" ref="T42:T69" si="18">IF(S42="","",VLOOKUP(S42,種目_FD,2,FALSE))</f>
        <v/>
      </c>
      <c r="U42" s="76"/>
      <c r="V42" s="72"/>
      <c r="W42" s="77" t="str">
        <f t="shared" ref="W42:W69" si="19">IF(V42="","",VLOOKUP(V42,障害内容,2,FALSE))</f>
        <v/>
      </c>
      <c r="X42" s="72"/>
      <c r="Y42" s="77" t="str">
        <f t="shared" ref="Y42:Y69" si="20">IF(X42="","",VLOOKUP(X42,特記事項_FD,2,FALSE))</f>
        <v/>
      </c>
      <c r="Z42" s="72"/>
      <c r="AA42" s="77" t="str">
        <f t="shared" ref="AA42:AA69" si="21">IF(Z42="","",VLOOKUP(Z42,特記事項_FD,2,FALSE))</f>
        <v/>
      </c>
      <c r="AB42" s="72"/>
      <c r="AC42" s="77" t="str">
        <f t="shared" ref="AC42:AC69" si="22">IF(AB42="","",VLOOKUP(AB42,特記事項_FD,2,FALSE))</f>
        <v/>
      </c>
      <c r="AD42" s="72"/>
      <c r="AE42" s="77" t="str">
        <f t="shared" ref="AE42:AE69" si="23">IF(AD42="","",VLOOKUP(AD42,特記事項_FD,2,FALSE))</f>
        <v/>
      </c>
    </row>
    <row r="43" spans="2:31" ht="28.5" customHeight="1" x14ac:dyDescent="0.2">
      <c r="B43" s="68" t="str">
        <f t="shared" si="11"/>
        <v/>
      </c>
      <c r="C43" s="68" t="str">
        <f t="shared" si="12"/>
        <v/>
      </c>
      <c r="D43" s="69"/>
      <c r="E43" s="170"/>
      <c r="F43" s="170"/>
      <c r="G43" s="70"/>
      <c r="H43" s="71" t="str">
        <f>IF(G43="","",DATEDIF(G43,年齢計算等!$C$5,"Y"))</f>
        <v/>
      </c>
      <c r="I43" s="72"/>
      <c r="J43" s="73" t="str">
        <f t="shared" si="13"/>
        <v/>
      </c>
      <c r="K43" s="72"/>
      <c r="L43" s="73" t="str">
        <f t="shared" si="14"/>
        <v/>
      </c>
      <c r="M43" s="73" t="str">
        <f t="shared" si="15"/>
        <v/>
      </c>
      <c r="N43" s="72"/>
      <c r="O43" s="74" t="str">
        <f t="shared" si="16"/>
        <v/>
      </c>
      <c r="P43" s="72"/>
      <c r="Q43" s="75" t="str">
        <f t="shared" si="17"/>
        <v/>
      </c>
      <c r="R43" s="76"/>
      <c r="S43" s="72"/>
      <c r="T43" s="75" t="str">
        <f t="shared" si="18"/>
        <v/>
      </c>
      <c r="U43" s="76"/>
      <c r="V43" s="72"/>
      <c r="W43" s="77" t="str">
        <f t="shared" si="19"/>
        <v/>
      </c>
      <c r="X43" s="72"/>
      <c r="Y43" s="77" t="str">
        <f t="shared" si="20"/>
        <v/>
      </c>
      <c r="Z43" s="72"/>
      <c r="AA43" s="77" t="str">
        <f t="shared" si="21"/>
        <v/>
      </c>
      <c r="AB43" s="72"/>
      <c r="AC43" s="77" t="str">
        <f t="shared" si="22"/>
        <v/>
      </c>
      <c r="AD43" s="72"/>
      <c r="AE43" s="77" t="str">
        <f t="shared" si="23"/>
        <v/>
      </c>
    </row>
    <row r="44" spans="2:31" ht="28.5" customHeight="1" x14ac:dyDescent="0.2">
      <c r="B44" s="68" t="str">
        <f t="shared" si="11"/>
        <v/>
      </c>
      <c r="C44" s="68" t="str">
        <f t="shared" si="12"/>
        <v/>
      </c>
      <c r="D44" s="69"/>
      <c r="E44" s="170"/>
      <c r="F44" s="170"/>
      <c r="G44" s="70"/>
      <c r="H44" s="71" t="str">
        <f>IF(G44="","",DATEDIF(G44,年齢計算等!$C$5,"Y"))</f>
        <v/>
      </c>
      <c r="I44" s="72"/>
      <c r="J44" s="73" t="str">
        <f t="shared" si="13"/>
        <v/>
      </c>
      <c r="K44" s="72"/>
      <c r="L44" s="73" t="str">
        <f t="shared" si="14"/>
        <v/>
      </c>
      <c r="M44" s="73" t="str">
        <f t="shared" si="15"/>
        <v/>
      </c>
      <c r="N44" s="72"/>
      <c r="O44" s="74" t="str">
        <f t="shared" si="16"/>
        <v/>
      </c>
      <c r="P44" s="72"/>
      <c r="Q44" s="75" t="str">
        <f t="shared" si="17"/>
        <v/>
      </c>
      <c r="R44" s="76"/>
      <c r="S44" s="72"/>
      <c r="T44" s="75" t="str">
        <f t="shared" si="18"/>
        <v/>
      </c>
      <c r="U44" s="76"/>
      <c r="V44" s="72"/>
      <c r="W44" s="77" t="str">
        <f t="shared" si="19"/>
        <v/>
      </c>
      <c r="X44" s="72"/>
      <c r="Y44" s="77" t="str">
        <f t="shared" si="20"/>
        <v/>
      </c>
      <c r="Z44" s="72"/>
      <c r="AA44" s="77" t="str">
        <f t="shared" si="21"/>
        <v/>
      </c>
      <c r="AB44" s="72"/>
      <c r="AC44" s="77" t="str">
        <f t="shared" si="22"/>
        <v/>
      </c>
      <c r="AD44" s="72"/>
      <c r="AE44" s="77" t="str">
        <f t="shared" si="23"/>
        <v/>
      </c>
    </row>
    <row r="45" spans="2:31" ht="28.5" customHeight="1" x14ac:dyDescent="0.2">
      <c r="B45" s="68" t="str">
        <f t="shared" si="11"/>
        <v/>
      </c>
      <c r="C45" s="68" t="str">
        <f t="shared" si="12"/>
        <v/>
      </c>
      <c r="D45" s="69"/>
      <c r="E45" s="170"/>
      <c r="F45" s="170"/>
      <c r="G45" s="70"/>
      <c r="H45" s="71" t="str">
        <f>IF(G45="","",DATEDIF(G45,年齢計算等!$C$5,"Y"))</f>
        <v/>
      </c>
      <c r="I45" s="72"/>
      <c r="J45" s="73" t="str">
        <f t="shared" si="13"/>
        <v/>
      </c>
      <c r="K45" s="72"/>
      <c r="L45" s="73" t="str">
        <f t="shared" si="14"/>
        <v/>
      </c>
      <c r="M45" s="73" t="str">
        <f t="shared" si="15"/>
        <v/>
      </c>
      <c r="N45" s="72"/>
      <c r="O45" s="74" t="str">
        <f t="shared" si="16"/>
        <v/>
      </c>
      <c r="P45" s="72"/>
      <c r="Q45" s="75" t="str">
        <f t="shared" si="17"/>
        <v/>
      </c>
      <c r="R45" s="76"/>
      <c r="S45" s="72"/>
      <c r="T45" s="75" t="str">
        <f t="shared" si="18"/>
        <v/>
      </c>
      <c r="U45" s="76"/>
      <c r="V45" s="72"/>
      <c r="W45" s="77" t="str">
        <f t="shared" si="19"/>
        <v/>
      </c>
      <c r="X45" s="72"/>
      <c r="Y45" s="77" t="str">
        <f t="shared" si="20"/>
        <v/>
      </c>
      <c r="Z45" s="72"/>
      <c r="AA45" s="77" t="str">
        <f t="shared" si="21"/>
        <v/>
      </c>
      <c r="AB45" s="72"/>
      <c r="AC45" s="77" t="str">
        <f t="shared" si="22"/>
        <v/>
      </c>
      <c r="AD45" s="72"/>
      <c r="AE45" s="77" t="str">
        <f t="shared" si="23"/>
        <v/>
      </c>
    </row>
    <row r="46" spans="2:31" ht="28.5" customHeight="1" x14ac:dyDescent="0.2">
      <c r="B46" s="68" t="str">
        <f t="shared" si="11"/>
        <v/>
      </c>
      <c r="C46" s="68" t="str">
        <f t="shared" si="12"/>
        <v/>
      </c>
      <c r="D46" s="69"/>
      <c r="E46" s="170"/>
      <c r="F46" s="170"/>
      <c r="G46" s="70"/>
      <c r="H46" s="71" t="str">
        <f>IF(G46="","",DATEDIF(G46,年齢計算等!$C$5,"Y"))</f>
        <v/>
      </c>
      <c r="I46" s="72"/>
      <c r="J46" s="73" t="str">
        <f t="shared" si="13"/>
        <v/>
      </c>
      <c r="K46" s="72"/>
      <c r="L46" s="73" t="str">
        <f t="shared" si="14"/>
        <v/>
      </c>
      <c r="M46" s="73" t="str">
        <f t="shared" si="15"/>
        <v/>
      </c>
      <c r="N46" s="72"/>
      <c r="O46" s="74" t="str">
        <f t="shared" si="16"/>
        <v/>
      </c>
      <c r="P46" s="72"/>
      <c r="Q46" s="75" t="str">
        <f t="shared" si="17"/>
        <v/>
      </c>
      <c r="R46" s="76"/>
      <c r="S46" s="72"/>
      <c r="T46" s="75" t="str">
        <f t="shared" si="18"/>
        <v/>
      </c>
      <c r="U46" s="76"/>
      <c r="V46" s="72"/>
      <c r="W46" s="77" t="str">
        <f t="shared" si="19"/>
        <v/>
      </c>
      <c r="X46" s="72"/>
      <c r="Y46" s="77" t="str">
        <f t="shared" si="20"/>
        <v/>
      </c>
      <c r="Z46" s="72"/>
      <c r="AA46" s="77" t="str">
        <f t="shared" si="21"/>
        <v/>
      </c>
      <c r="AB46" s="72"/>
      <c r="AC46" s="77" t="str">
        <f t="shared" si="22"/>
        <v/>
      </c>
      <c r="AD46" s="72"/>
      <c r="AE46" s="77" t="str">
        <f t="shared" si="23"/>
        <v/>
      </c>
    </row>
    <row r="47" spans="2:31" ht="28.5" customHeight="1" x14ac:dyDescent="0.2">
      <c r="B47" s="68" t="str">
        <f t="shared" si="11"/>
        <v/>
      </c>
      <c r="C47" s="68" t="str">
        <f t="shared" si="12"/>
        <v/>
      </c>
      <c r="D47" s="69"/>
      <c r="E47" s="170"/>
      <c r="F47" s="170"/>
      <c r="G47" s="70"/>
      <c r="H47" s="71" t="str">
        <f>IF(G47="","",DATEDIF(G47,年齢計算等!$C$5,"Y"))</f>
        <v/>
      </c>
      <c r="I47" s="72"/>
      <c r="J47" s="73" t="str">
        <f t="shared" si="13"/>
        <v/>
      </c>
      <c r="K47" s="72"/>
      <c r="L47" s="73" t="str">
        <f t="shared" si="14"/>
        <v/>
      </c>
      <c r="M47" s="73" t="str">
        <f t="shared" si="15"/>
        <v/>
      </c>
      <c r="N47" s="72"/>
      <c r="O47" s="74" t="str">
        <f t="shared" si="16"/>
        <v/>
      </c>
      <c r="P47" s="72"/>
      <c r="Q47" s="75" t="str">
        <f t="shared" si="17"/>
        <v/>
      </c>
      <c r="R47" s="76"/>
      <c r="S47" s="72"/>
      <c r="T47" s="75" t="str">
        <f t="shared" si="18"/>
        <v/>
      </c>
      <c r="U47" s="76"/>
      <c r="V47" s="72"/>
      <c r="W47" s="77" t="str">
        <f t="shared" si="19"/>
        <v/>
      </c>
      <c r="X47" s="72"/>
      <c r="Y47" s="77" t="str">
        <f t="shared" si="20"/>
        <v/>
      </c>
      <c r="Z47" s="72"/>
      <c r="AA47" s="77" t="str">
        <f t="shared" si="21"/>
        <v/>
      </c>
      <c r="AB47" s="72"/>
      <c r="AC47" s="77" t="str">
        <f t="shared" si="22"/>
        <v/>
      </c>
      <c r="AD47" s="72"/>
      <c r="AE47" s="77" t="str">
        <f t="shared" si="23"/>
        <v/>
      </c>
    </row>
    <row r="48" spans="2:31" ht="28.5" customHeight="1" x14ac:dyDescent="0.2">
      <c r="B48" s="68" t="str">
        <f t="shared" si="11"/>
        <v/>
      </c>
      <c r="C48" s="68" t="str">
        <f t="shared" si="12"/>
        <v/>
      </c>
      <c r="D48" s="69"/>
      <c r="E48" s="170"/>
      <c r="F48" s="170"/>
      <c r="G48" s="70"/>
      <c r="H48" s="71" t="str">
        <f>IF(G48="","",DATEDIF(G48,年齢計算等!$C$5,"Y"))</f>
        <v/>
      </c>
      <c r="I48" s="72"/>
      <c r="J48" s="73" t="str">
        <f t="shared" si="13"/>
        <v/>
      </c>
      <c r="K48" s="72"/>
      <c r="L48" s="73" t="str">
        <f t="shared" si="14"/>
        <v/>
      </c>
      <c r="M48" s="73" t="str">
        <f t="shared" si="15"/>
        <v/>
      </c>
      <c r="N48" s="72"/>
      <c r="O48" s="74" t="str">
        <f t="shared" si="16"/>
        <v/>
      </c>
      <c r="P48" s="72"/>
      <c r="Q48" s="75" t="str">
        <f t="shared" si="17"/>
        <v/>
      </c>
      <c r="R48" s="76"/>
      <c r="S48" s="72"/>
      <c r="T48" s="75" t="str">
        <f t="shared" si="18"/>
        <v/>
      </c>
      <c r="U48" s="76"/>
      <c r="V48" s="72"/>
      <c r="W48" s="77" t="str">
        <f t="shared" si="19"/>
        <v/>
      </c>
      <c r="X48" s="72"/>
      <c r="Y48" s="77" t="str">
        <f t="shared" si="20"/>
        <v/>
      </c>
      <c r="Z48" s="72"/>
      <c r="AA48" s="77" t="str">
        <f t="shared" si="21"/>
        <v/>
      </c>
      <c r="AB48" s="72"/>
      <c r="AC48" s="77" t="str">
        <f t="shared" si="22"/>
        <v/>
      </c>
      <c r="AD48" s="72"/>
      <c r="AE48" s="77" t="str">
        <f t="shared" si="23"/>
        <v/>
      </c>
    </row>
    <row r="49" spans="2:31" ht="28.5" customHeight="1" x14ac:dyDescent="0.2">
      <c r="B49" s="68" t="str">
        <f t="shared" si="11"/>
        <v/>
      </c>
      <c r="C49" s="68" t="str">
        <f t="shared" si="12"/>
        <v/>
      </c>
      <c r="D49" s="69"/>
      <c r="E49" s="170"/>
      <c r="F49" s="170"/>
      <c r="G49" s="70"/>
      <c r="H49" s="71" t="str">
        <f>IF(G49="","",DATEDIF(G49,年齢計算等!$C$5,"Y"))</f>
        <v/>
      </c>
      <c r="I49" s="72"/>
      <c r="J49" s="73" t="str">
        <f t="shared" si="13"/>
        <v/>
      </c>
      <c r="K49" s="72"/>
      <c r="L49" s="73" t="str">
        <f t="shared" si="14"/>
        <v/>
      </c>
      <c r="M49" s="73" t="str">
        <f t="shared" si="15"/>
        <v/>
      </c>
      <c r="N49" s="72"/>
      <c r="O49" s="74" t="str">
        <f t="shared" si="16"/>
        <v/>
      </c>
      <c r="P49" s="72"/>
      <c r="Q49" s="75" t="str">
        <f t="shared" si="17"/>
        <v/>
      </c>
      <c r="R49" s="76"/>
      <c r="S49" s="72"/>
      <c r="T49" s="75" t="str">
        <f t="shared" si="18"/>
        <v/>
      </c>
      <c r="U49" s="76"/>
      <c r="V49" s="72"/>
      <c r="W49" s="77" t="str">
        <f t="shared" si="19"/>
        <v/>
      </c>
      <c r="X49" s="72"/>
      <c r="Y49" s="77" t="str">
        <f t="shared" si="20"/>
        <v/>
      </c>
      <c r="Z49" s="72"/>
      <c r="AA49" s="77" t="str">
        <f t="shared" si="21"/>
        <v/>
      </c>
      <c r="AB49" s="72"/>
      <c r="AC49" s="77" t="str">
        <f t="shared" si="22"/>
        <v/>
      </c>
      <c r="AD49" s="72"/>
      <c r="AE49" s="77" t="str">
        <f t="shared" si="23"/>
        <v/>
      </c>
    </row>
    <row r="50" spans="2:31" ht="28.5" customHeight="1" x14ac:dyDescent="0.2">
      <c r="B50" s="68" t="str">
        <f t="shared" si="11"/>
        <v/>
      </c>
      <c r="C50" s="68" t="str">
        <f t="shared" si="12"/>
        <v/>
      </c>
      <c r="D50" s="69"/>
      <c r="E50" s="170"/>
      <c r="F50" s="170"/>
      <c r="G50" s="70"/>
      <c r="H50" s="71" t="str">
        <f>IF(G50="","",DATEDIF(G50,年齢計算等!$C$5,"Y"))</f>
        <v/>
      </c>
      <c r="I50" s="72"/>
      <c r="J50" s="73" t="str">
        <f t="shared" si="13"/>
        <v/>
      </c>
      <c r="K50" s="72"/>
      <c r="L50" s="73" t="str">
        <f t="shared" si="14"/>
        <v/>
      </c>
      <c r="M50" s="73" t="str">
        <f t="shared" si="15"/>
        <v/>
      </c>
      <c r="N50" s="72"/>
      <c r="O50" s="74" t="str">
        <f t="shared" si="16"/>
        <v/>
      </c>
      <c r="P50" s="72"/>
      <c r="Q50" s="75" t="str">
        <f t="shared" si="17"/>
        <v/>
      </c>
      <c r="R50" s="76"/>
      <c r="S50" s="72"/>
      <c r="T50" s="75" t="str">
        <f t="shared" si="18"/>
        <v/>
      </c>
      <c r="U50" s="76"/>
      <c r="V50" s="72"/>
      <c r="W50" s="77" t="str">
        <f t="shared" si="19"/>
        <v/>
      </c>
      <c r="X50" s="72"/>
      <c r="Y50" s="77" t="str">
        <f t="shared" si="20"/>
        <v/>
      </c>
      <c r="Z50" s="72"/>
      <c r="AA50" s="77" t="str">
        <f t="shared" si="21"/>
        <v/>
      </c>
      <c r="AB50" s="72"/>
      <c r="AC50" s="77" t="str">
        <f t="shared" si="22"/>
        <v/>
      </c>
      <c r="AD50" s="72"/>
      <c r="AE50" s="77" t="str">
        <f t="shared" si="23"/>
        <v/>
      </c>
    </row>
    <row r="51" spans="2:31" ht="28.5" customHeight="1" x14ac:dyDescent="0.2">
      <c r="B51" s="68" t="str">
        <f t="shared" si="11"/>
        <v/>
      </c>
      <c r="C51" s="68" t="str">
        <f t="shared" si="12"/>
        <v/>
      </c>
      <c r="D51" s="69"/>
      <c r="E51" s="170"/>
      <c r="F51" s="170"/>
      <c r="G51" s="70"/>
      <c r="H51" s="71" t="str">
        <f>IF(G51="","",DATEDIF(G51,年齢計算等!$C$5,"Y"))</f>
        <v/>
      </c>
      <c r="I51" s="72"/>
      <c r="J51" s="73" t="str">
        <f t="shared" si="13"/>
        <v/>
      </c>
      <c r="K51" s="72"/>
      <c r="L51" s="73" t="str">
        <f t="shared" si="14"/>
        <v/>
      </c>
      <c r="M51" s="73" t="str">
        <f t="shared" si="15"/>
        <v/>
      </c>
      <c r="N51" s="72"/>
      <c r="O51" s="74" t="str">
        <f t="shared" si="16"/>
        <v/>
      </c>
      <c r="P51" s="72"/>
      <c r="Q51" s="75" t="str">
        <f t="shared" si="17"/>
        <v/>
      </c>
      <c r="R51" s="76"/>
      <c r="S51" s="72"/>
      <c r="T51" s="75" t="str">
        <f t="shared" si="18"/>
        <v/>
      </c>
      <c r="U51" s="76"/>
      <c r="V51" s="72"/>
      <c r="W51" s="77" t="str">
        <f t="shared" si="19"/>
        <v/>
      </c>
      <c r="X51" s="72"/>
      <c r="Y51" s="77" t="str">
        <f t="shared" si="20"/>
        <v/>
      </c>
      <c r="Z51" s="72"/>
      <c r="AA51" s="77" t="str">
        <f t="shared" si="21"/>
        <v/>
      </c>
      <c r="AB51" s="72"/>
      <c r="AC51" s="77" t="str">
        <f t="shared" si="22"/>
        <v/>
      </c>
      <c r="AD51" s="72"/>
      <c r="AE51" s="77" t="str">
        <f t="shared" si="23"/>
        <v/>
      </c>
    </row>
    <row r="52" spans="2:31" ht="28.5" customHeight="1" x14ac:dyDescent="0.2">
      <c r="B52" s="68" t="str">
        <f t="shared" si="11"/>
        <v/>
      </c>
      <c r="C52" s="68" t="str">
        <f t="shared" si="12"/>
        <v/>
      </c>
      <c r="D52" s="69"/>
      <c r="E52" s="170"/>
      <c r="F52" s="170"/>
      <c r="G52" s="70"/>
      <c r="H52" s="71" t="str">
        <f>IF(G52="","",DATEDIF(G52,年齢計算等!$C$5,"Y"))</f>
        <v/>
      </c>
      <c r="I52" s="72"/>
      <c r="J52" s="73" t="str">
        <f t="shared" si="13"/>
        <v/>
      </c>
      <c r="K52" s="72"/>
      <c r="L52" s="73" t="str">
        <f t="shared" si="14"/>
        <v/>
      </c>
      <c r="M52" s="73" t="str">
        <f t="shared" si="15"/>
        <v/>
      </c>
      <c r="N52" s="72"/>
      <c r="O52" s="74" t="str">
        <f t="shared" si="16"/>
        <v/>
      </c>
      <c r="P52" s="72"/>
      <c r="Q52" s="75" t="str">
        <f t="shared" si="17"/>
        <v/>
      </c>
      <c r="R52" s="76"/>
      <c r="S52" s="72"/>
      <c r="T52" s="75" t="str">
        <f t="shared" si="18"/>
        <v/>
      </c>
      <c r="U52" s="76"/>
      <c r="V52" s="72"/>
      <c r="W52" s="77" t="str">
        <f t="shared" si="19"/>
        <v/>
      </c>
      <c r="X52" s="72"/>
      <c r="Y52" s="77" t="str">
        <f t="shared" si="20"/>
        <v/>
      </c>
      <c r="Z52" s="72"/>
      <c r="AA52" s="77" t="str">
        <f t="shared" si="21"/>
        <v/>
      </c>
      <c r="AB52" s="72"/>
      <c r="AC52" s="77" t="str">
        <f t="shared" si="22"/>
        <v/>
      </c>
      <c r="AD52" s="72"/>
      <c r="AE52" s="77" t="str">
        <f t="shared" si="23"/>
        <v/>
      </c>
    </row>
    <row r="53" spans="2:31" ht="28.5" customHeight="1" x14ac:dyDescent="0.2">
      <c r="B53" s="68" t="str">
        <f t="shared" si="11"/>
        <v/>
      </c>
      <c r="C53" s="68" t="str">
        <f t="shared" si="12"/>
        <v/>
      </c>
      <c r="D53" s="69"/>
      <c r="E53" s="170"/>
      <c r="F53" s="170"/>
      <c r="G53" s="70"/>
      <c r="H53" s="71" t="str">
        <f>IF(G53="","",DATEDIF(G53,年齢計算等!$C$5,"Y"))</f>
        <v/>
      </c>
      <c r="I53" s="72"/>
      <c r="J53" s="73" t="str">
        <f t="shared" si="13"/>
        <v/>
      </c>
      <c r="K53" s="72"/>
      <c r="L53" s="73" t="str">
        <f t="shared" si="14"/>
        <v/>
      </c>
      <c r="M53" s="73" t="str">
        <f t="shared" si="15"/>
        <v/>
      </c>
      <c r="N53" s="72"/>
      <c r="O53" s="74" t="str">
        <f t="shared" si="16"/>
        <v/>
      </c>
      <c r="P53" s="72"/>
      <c r="Q53" s="75" t="str">
        <f t="shared" si="17"/>
        <v/>
      </c>
      <c r="R53" s="76"/>
      <c r="S53" s="72"/>
      <c r="T53" s="75" t="str">
        <f t="shared" si="18"/>
        <v/>
      </c>
      <c r="U53" s="76"/>
      <c r="V53" s="72"/>
      <c r="W53" s="77" t="str">
        <f t="shared" si="19"/>
        <v/>
      </c>
      <c r="X53" s="72"/>
      <c r="Y53" s="77" t="str">
        <f t="shared" si="20"/>
        <v/>
      </c>
      <c r="Z53" s="72"/>
      <c r="AA53" s="77" t="str">
        <f t="shared" si="21"/>
        <v/>
      </c>
      <c r="AB53" s="72"/>
      <c r="AC53" s="77" t="str">
        <f t="shared" si="22"/>
        <v/>
      </c>
      <c r="AD53" s="72"/>
      <c r="AE53" s="77" t="str">
        <f t="shared" si="23"/>
        <v/>
      </c>
    </row>
    <row r="54" spans="2:31" ht="28.5" customHeight="1" x14ac:dyDescent="0.2">
      <c r="B54" s="68" t="str">
        <f t="shared" si="11"/>
        <v/>
      </c>
      <c r="C54" s="68" t="str">
        <f t="shared" si="12"/>
        <v/>
      </c>
      <c r="D54" s="69"/>
      <c r="E54" s="170"/>
      <c r="F54" s="170"/>
      <c r="G54" s="70"/>
      <c r="H54" s="71" t="str">
        <f>IF(G54="","",DATEDIF(G54,年齢計算等!$C$5,"Y"))</f>
        <v/>
      </c>
      <c r="I54" s="72"/>
      <c r="J54" s="73" t="str">
        <f t="shared" si="13"/>
        <v/>
      </c>
      <c r="K54" s="72"/>
      <c r="L54" s="73" t="str">
        <f t="shared" si="14"/>
        <v/>
      </c>
      <c r="M54" s="73" t="str">
        <f t="shared" si="15"/>
        <v/>
      </c>
      <c r="N54" s="72"/>
      <c r="O54" s="74" t="str">
        <f t="shared" si="16"/>
        <v/>
      </c>
      <c r="P54" s="72"/>
      <c r="Q54" s="75" t="str">
        <f t="shared" si="17"/>
        <v/>
      </c>
      <c r="R54" s="76"/>
      <c r="S54" s="72"/>
      <c r="T54" s="75" t="str">
        <f t="shared" si="18"/>
        <v/>
      </c>
      <c r="U54" s="76"/>
      <c r="V54" s="72"/>
      <c r="W54" s="77" t="str">
        <f t="shared" si="19"/>
        <v/>
      </c>
      <c r="X54" s="72"/>
      <c r="Y54" s="77" t="str">
        <f t="shared" si="20"/>
        <v/>
      </c>
      <c r="Z54" s="72"/>
      <c r="AA54" s="77" t="str">
        <f t="shared" si="21"/>
        <v/>
      </c>
      <c r="AB54" s="72"/>
      <c r="AC54" s="77" t="str">
        <f t="shared" si="22"/>
        <v/>
      </c>
      <c r="AD54" s="72"/>
      <c r="AE54" s="77" t="str">
        <f t="shared" si="23"/>
        <v/>
      </c>
    </row>
    <row r="55" spans="2:31" ht="28.5" customHeight="1" x14ac:dyDescent="0.2">
      <c r="B55" s="68" t="str">
        <f t="shared" si="11"/>
        <v/>
      </c>
      <c r="C55" s="68" t="str">
        <f t="shared" si="12"/>
        <v/>
      </c>
      <c r="D55" s="69"/>
      <c r="E55" s="170"/>
      <c r="F55" s="170"/>
      <c r="G55" s="70"/>
      <c r="H55" s="71" t="str">
        <f>IF(G55="","",DATEDIF(G55,年齢計算等!$C$5,"Y"))</f>
        <v/>
      </c>
      <c r="I55" s="72"/>
      <c r="J55" s="73" t="str">
        <f t="shared" si="13"/>
        <v/>
      </c>
      <c r="K55" s="72"/>
      <c r="L55" s="73" t="str">
        <f t="shared" si="14"/>
        <v/>
      </c>
      <c r="M55" s="73" t="str">
        <f t="shared" si="15"/>
        <v/>
      </c>
      <c r="N55" s="72"/>
      <c r="O55" s="74" t="str">
        <f t="shared" si="16"/>
        <v/>
      </c>
      <c r="P55" s="72"/>
      <c r="Q55" s="75" t="str">
        <f t="shared" si="17"/>
        <v/>
      </c>
      <c r="R55" s="76"/>
      <c r="S55" s="72"/>
      <c r="T55" s="75" t="str">
        <f t="shared" si="18"/>
        <v/>
      </c>
      <c r="U55" s="76"/>
      <c r="V55" s="72"/>
      <c r="W55" s="77" t="str">
        <f t="shared" si="19"/>
        <v/>
      </c>
      <c r="X55" s="72"/>
      <c r="Y55" s="77" t="str">
        <f t="shared" si="20"/>
        <v/>
      </c>
      <c r="Z55" s="72"/>
      <c r="AA55" s="77" t="str">
        <f t="shared" si="21"/>
        <v/>
      </c>
      <c r="AB55" s="72"/>
      <c r="AC55" s="77" t="str">
        <f t="shared" si="22"/>
        <v/>
      </c>
      <c r="AD55" s="72"/>
      <c r="AE55" s="77" t="str">
        <f t="shared" si="23"/>
        <v/>
      </c>
    </row>
    <row r="56" spans="2:31" ht="28.5" customHeight="1" x14ac:dyDescent="0.2">
      <c r="B56" s="68" t="str">
        <f t="shared" si="11"/>
        <v/>
      </c>
      <c r="C56" s="68" t="str">
        <f t="shared" si="12"/>
        <v/>
      </c>
      <c r="D56" s="69"/>
      <c r="E56" s="170"/>
      <c r="F56" s="170"/>
      <c r="G56" s="70"/>
      <c r="H56" s="71" t="str">
        <f>IF(G56="","",DATEDIF(G56,年齢計算等!$C$5,"Y"))</f>
        <v/>
      </c>
      <c r="I56" s="72"/>
      <c r="J56" s="73" t="str">
        <f t="shared" si="13"/>
        <v/>
      </c>
      <c r="K56" s="72"/>
      <c r="L56" s="73" t="str">
        <f t="shared" si="14"/>
        <v/>
      </c>
      <c r="M56" s="73" t="str">
        <f t="shared" si="15"/>
        <v/>
      </c>
      <c r="N56" s="72"/>
      <c r="O56" s="74" t="str">
        <f t="shared" si="16"/>
        <v/>
      </c>
      <c r="P56" s="72"/>
      <c r="Q56" s="75" t="str">
        <f t="shared" si="17"/>
        <v/>
      </c>
      <c r="R56" s="76"/>
      <c r="S56" s="72"/>
      <c r="T56" s="75" t="str">
        <f t="shared" si="18"/>
        <v/>
      </c>
      <c r="U56" s="76"/>
      <c r="V56" s="72"/>
      <c r="W56" s="77" t="str">
        <f t="shared" si="19"/>
        <v/>
      </c>
      <c r="X56" s="72"/>
      <c r="Y56" s="77" t="str">
        <f t="shared" si="20"/>
        <v/>
      </c>
      <c r="Z56" s="72"/>
      <c r="AA56" s="77" t="str">
        <f t="shared" si="21"/>
        <v/>
      </c>
      <c r="AB56" s="72"/>
      <c r="AC56" s="77" t="str">
        <f t="shared" si="22"/>
        <v/>
      </c>
      <c r="AD56" s="72"/>
      <c r="AE56" s="77" t="str">
        <f t="shared" si="23"/>
        <v/>
      </c>
    </row>
    <row r="57" spans="2:31" ht="28.5" customHeight="1" x14ac:dyDescent="0.2">
      <c r="B57" s="68" t="str">
        <f t="shared" si="11"/>
        <v/>
      </c>
      <c r="C57" s="68" t="str">
        <f t="shared" si="12"/>
        <v/>
      </c>
      <c r="D57" s="69"/>
      <c r="E57" s="170"/>
      <c r="F57" s="170"/>
      <c r="G57" s="70"/>
      <c r="H57" s="71" t="str">
        <f>IF(G57="","",DATEDIF(G57,年齢計算等!$C$5,"Y"))</f>
        <v/>
      </c>
      <c r="I57" s="72"/>
      <c r="J57" s="73" t="str">
        <f t="shared" si="13"/>
        <v/>
      </c>
      <c r="K57" s="72"/>
      <c r="L57" s="73" t="str">
        <f t="shared" si="14"/>
        <v/>
      </c>
      <c r="M57" s="73" t="str">
        <f t="shared" si="15"/>
        <v/>
      </c>
      <c r="N57" s="72"/>
      <c r="O57" s="74" t="str">
        <f t="shared" si="16"/>
        <v/>
      </c>
      <c r="P57" s="72"/>
      <c r="Q57" s="75" t="str">
        <f t="shared" si="17"/>
        <v/>
      </c>
      <c r="R57" s="76"/>
      <c r="S57" s="72"/>
      <c r="T57" s="75" t="str">
        <f t="shared" si="18"/>
        <v/>
      </c>
      <c r="U57" s="76"/>
      <c r="V57" s="72"/>
      <c r="W57" s="77" t="str">
        <f t="shared" si="19"/>
        <v/>
      </c>
      <c r="X57" s="72"/>
      <c r="Y57" s="77" t="str">
        <f t="shared" si="20"/>
        <v/>
      </c>
      <c r="Z57" s="72"/>
      <c r="AA57" s="77" t="str">
        <f t="shared" si="21"/>
        <v/>
      </c>
      <c r="AB57" s="72"/>
      <c r="AC57" s="77" t="str">
        <f t="shared" si="22"/>
        <v/>
      </c>
      <c r="AD57" s="72"/>
      <c r="AE57" s="77" t="str">
        <f t="shared" si="23"/>
        <v/>
      </c>
    </row>
    <row r="58" spans="2:31" ht="28.5" customHeight="1" x14ac:dyDescent="0.2">
      <c r="B58" s="68" t="str">
        <f t="shared" si="11"/>
        <v/>
      </c>
      <c r="C58" s="68" t="str">
        <f t="shared" si="12"/>
        <v/>
      </c>
      <c r="D58" s="69"/>
      <c r="E58" s="170"/>
      <c r="F58" s="170"/>
      <c r="G58" s="70"/>
      <c r="H58" s="71" t="str">
        <f>IF(G58="","",DATEDIF(G58,年齢計算等!$C$5,"Y"))</f>
        <v/>
      </c>
      <c r="I58" s="72"/>
      <c r="J58" s="73" t="str">
        <f t="shared" si="13"/>
        <v/>
      </c>
      <c r="K58" s="72"/>
      <c r="L58" s="73" t="str">
        <f t="shared" si="14"/>
        <v/>
      </c>
      <c r="M58" s="73" t="str">
        <f t="shared" si="15"/>
        <v/>
      </c>
      <c r="N58" s="72"/>
      <c r="O58" s="74" t="str">
        <f t="shared" si="16"/>
        <v/>
      </c>
      <c r="P58" s="72"/>
      <c r="Q58" s="75" t="str">
        <f t="shared" si="17"/>
        <v/>
      </c>
      <c r="R58" s="76"/>
      <c r="S58" s="72"/>
      <c r="T58" s="75" t="str">
        <f t="shared" si="18"/>
        <v/>
      </c>
      <c r="U58" s="76"/>
      <c r="V58" s="72"/>
      <c r="W58" s="77" t="str">
        <f t="shared" si="19"/>
        <v/>
      </c>
      <c r="X58" s="72"/>
      <c r="Y58" s="77" t="str">
        <f t="shared" si="20"/>
        <v/>
      </c>
      <c r="Z58" s="72"/>
      <c r="AA58" s="77" t="str">
        <f t="shared" si="21"/>
        <v/>
      </c>
      <c r="AB58" s="72"/>
      <c r="AC58" s="77" t="str">
        <f t="shared" si="22"/>
        <v/>
      </c>
      <c r="AD58" s="72"/>
      <c r="AE58" s="77" t="str">
        <f t="shared" si="23"/>
        <v/>
      </c>
    </row>
    <row r="59" spans="2:31" ht="28.5" customHeight="1" x14ac:dyDescent="0.2">
      <c r="B59" s="68" t="str">
        <f t="shared" si="11"/>
        <v/>
      </c>
      <c r="C59" s="68" t="str">
        <f t="shared" si="12"/>
        <v/>
      </c>
      <c r="D59" s="69"/>
      <c r="E59" s="170"/>
      <c r="F59" s="170"/>
      <c r="G59" s="70"/>
      <c r="H59" s="71" t="str">
        <f>IF(G59="","",DATEDIF(G59,年齢計算等!$C$5,"Y"))</f>
        <v/>
      </c>
      <c r="I59" s="72"/>
      <c r="J59" s="73" t="str">
        <f t="shared" si="13"/>
        <v/>
      </c>
      <c r="K59" s="72"/>
      <c r="L59" s="73" t="str">
        <f t="shared" si="14"/>
        <v/>
      </c>
      <c r="M59" s="73" t="str">
        <f t="shared" si="15"/>
        <v/>
      </c>
      <c r="N59" s="72"/>
      <c r="O59" s="74" t="str">
        <f t="shared" si="16"/>
        <v/>
      </c>
      <c r="P59" s="72"/>
      <c r="Q59" s="75" t="str">
        <f t="shared" si="17"/>
        <v/>
      </c>
      <c r="R59" s="76"/>
      <c r="S59" s="72"/>
      <c r="T59" s="75" t="str">
        <f t="shared" si="18"/>
        <v/>
      </c>
      <c r="U59" s="76"/>
      <c r="V59" s="72"/>
      <c r="W59" s="77" t="str">
        <f t="shared" si="19"/>
        <v/>
      </c>
      <c r="X59" s="72"/>
      <c r="Y59" s="77" t="str">
        <f t="shared" si="20"/>
        <v/>
      </c>
      <c r="Z59" s="72"/>
      <c r="AA59" s="77" t="str">
        <f t="shared" si="21"/>
        <v/>
      </c>
      <c r="AB59" s="72"/>
      <c r="AC59" s="77" t="str">
        <f t="shared" si="22"/>
        <v/>
      </c>
      <c r="AD59" s="72"/>
      <c r="AE59" s="77" t="str">
        <f t="shared" si="23"/>
        <v/>
      </c>
    </row>
    <row r="60" spans="2:31" ht="28.5" customHeight="1" x14ac:dyDescent="0.2">
      <c r="B60" s="68" t="str">
        <f t="shared" si="11"/>
        <v/>
      </c>
      <c r="C60" s="68" t="str">
        <f t="shared" si="12"/>
        <v/>
      </c>
      <c r="D60" s="69"/>
      <c r="E60" s="170"/>
      <c r="F60" s="170"/>
      <c r="G60" s="70"/>
      <c r="H60" s="71" t="str">
        <f>IF(G60="","",DATEDIF(G60,年齢計算等!$C$5,"Y"))</f>
        <v/>
      </c>
      <c r="I60" s="72"/>
      <c r="J60" s="73" t="str">
        <f t="shared" si="13"/>
        <v/>
      </c>
      <c r="K60" s="72"/>
      <c r="L60" s="73" t="str">
        <f t="shared" si="14"/>
        <v/>
      </c>
      <c r="M60" s="73" t="str">
        <f t="shared" si="15"/>
        <v/>
      </c>
      <c r="N60" s="72"/>
      <c r="O60" s="74" t="str">
        <f t="shared" si="16"/>
        <v/>
      </c>
      <c r="P60" s="72"/>
      <c r="Q60" s="75" t="str">
        <f t="shared" si="17"/>
        <v/>
      </c>
      <c r="R60" s="76"/>
      <c r="S60" s="72"/>
      <c r="T60" s="75" t="str">
        <f t="shared" si="18"/>
        <v/>
      </c>
      <c r="U60" s="76"/>
      <c r="V60" s="72"/>
      <c r="W60" s="77" t="str">
        <f t="shared" si="19"/>
        <v/>
      </c>
      <c r="X60" s="72"/>
      <c r="Y60" s="77" t="str">
        <f t="shared" si="20"/>
        <v/>
      </c>
      <c r="Z60" s="72"/>
      <c r="AA60" s="77" t="str">
        <f t="shared" si="21"/>
        <v/>
      </c>
      <c r="AB60" s="72"/>
      <c r="AC60" s="77" t="str">
        <f t="shared" si="22"/>
        <v/>
      </c>
      <c r="AD60" s="72"/>
      <c r="AE60" s="77" t="str">
        <f t="shared" si="23"/>
        <v/>
      </c>
    </row>
    <row r="61" spans="2:31" ht="28.5" customHeight="1" x14ac:dyDescent="0.2">
      <c r="B61" s="68" t="str">
        <f t="shared" si="11"/>
        <v/>
      </c>
      <c r="C61" s="68" t="str">
        <f t="shared" si="12"/>
        <v/>
      </c>
      <c r="D61" s="69"/>
      <c r="E61" s="170"/>
      <c r="F61" s="170"/>
      <c r="G61" s="70"/>
      <c r="H61" s="71" t="str">
        <f>IF(G61="","",DATEDIF(G61,年齢計算等!$C$5,"Y"))</f>
        <v/>
      </c>
      <c r="I61" s="72"/>
      <c r="J61" s="73" t="str">
        <f t="shared" si="13"/>
        <v/>
      </c>
      <c r="K61" s="72"/>
      <c r="L61" s="73" t="str">
        <f t="shared" si="14"/>
        <v/>
      </c>
      <c r="M61" s="73" t="str">
        <f t="shared" si="15"/>
        <v/>
      </c>
      <c r="N61" s="72"/>
      <c r="O61" s="74" t="str">
        <f t="shared" si="16"/>
        <v/>
      </c>
      <c r="P61" s="72"/>
      <c r="Q61" s="75" t="str">
        <f t="shared" si="17"/>
        <v/>
      </c>
      <c r="R61" s="76"/>
      <c r="S61" s="72"/>
      <c r="T61" s="75" t="str">
        <f t="shared" si="18"/>
        <v/>
      </c>
      <c r="U61" s="76"/>
      <c r="V61" s="72"/>
      <c r="W61" s="77" t="str">
        <f t="shared" si="19"/>
        <v/>
      </c>
      <c r="X61" s="72"/>
      <c r="Y61" s="77" t="str">
        <f t="shared" si="20"/>
        <v/>
      </c>
      <c r="Z61" s="72"/>
      <c r="AA61" s="77" t="str">
        <f t="shared" si="21"/>
        <v/>
      </c>
      <c r="AB61" s="72"/>
      <c r="AC61" s="77" t="str">
        <f t="shared" si="22"/>
        <v/>
      </c>
      <c r="AD61" s="72"/>
      <c r="AE61" s="77" t="str">
        <f t="shared" si="23"/>
        <v/>
      </c>
    </row>
    <row r="62" spans="2:31" ht="28.5" customHeight="1" x14ac:dyDescent="0.2">
      <c r="B62" s="68" t="str">
        <f t="shared" si="11"/>
        <v/>
      </c>
      <c r="C62" s="68" t="str">
        <f t="shared" si="12"/>
        <v/>
      </c>
      <c r="D62" s="69"/>
      <c r="E62" s="170"/>
      <c r="F62" s="170"/>
      <c r="G62" s="70"/>
      <c r="H62" s="71" t="str">
        <f>IF(G62="","",DATEDIF(G62,年齢計算等!$C$5,"Y"))</f>
        <v/>
      </c>
      <c r="I62" s="72"/>
      <c r="J62" s="73" t="str">
        <f t="shared" si="13"/>
        <v/>
      </c>
      <c r="K62" s="72"/>
      <c r="L62" s="73" t="str">
        <f t="shared" si="14"/>
        <v/>
      </c>
      <c r="M62" s="73" t="str">
        <f t="shared" si="15"/>
        <v/>
      </c>
      <c r="N62" s="72"/>
      <c r="O62" s="74" t="str">
        <f t="shared" si="16"/>
        <v/>
      </c>
      <c r="P62" s="72"/>
      <c r="Q62" s="75" t="str">
        <f t="shared" si="17"/>
        <v/>
      </c>
      <c r="R62" s="76"/>
      <c r="S62" s="72"/>
      <c r="T62" s="75" t="str">
        <f t="shared" si="18"/>
        <v/>
      </c>
      <c r="U62" s="76"/>
      <c r="V62" s="72"/>
      <c r="W62" s="77" t="str">
        <f t="shared" si="19"/>
        <v/>
      </c>
      <c r="X62" s="72"/>
      <c r="Y62" s="77" t="str">
        <f t="shared" si="20"/>
        <v/>
      </c>
      <c r="Z62" s="72"/>
      <c r="AA62" s="77" t="str">
        <f t="shared" si="21"/>
        <v/>
      </c>
      <c r="AB62" s="72"/>
      <c r="AC62" s="77" t="str">
        <f t="shared" si="22"/>
        <v/>
      </c>
      <c r="AD62" s="72"/>
      <c r="AE62" s="77" t="str">
        <f t="shared" si="23"/>
        <v/>
      </c>
    </row>
    <row r="63" spans="2:31" ht="28.5" customHeight="1" x14ac:dyDescent="0.2">
      <c r="B63" s="68" t="str">
        <f t="shared" si="11"/>
        <v/>
      </c>
      <c r="C63" s="68" t="str">
        <f t="shared" si="12"/>
        <v/>
      </c>
      <c r="D63" s="69"/>
      <c r="E63" s="170"/>
      <c r="F63" s="170"/>
      <c r="G63" s="70"/>
      <c r="H63" s="71" t="str">
        <f>IF(G63="","",DATEDIF(G63,年齢計算等!$C$5,"Y"))</f>
        <v/>
      </c>
      <c r="I63" s="72"/>
      <c r="J63" s="73" t="str">
        <f t="shared" si="13"/>
        <v/>
      </c>
      <c r="K63" s="72"/>
      <c r="L63" s="73" t="str">
        <f t="shared" si="14"/>
        <v/>
      </c>
      <c r="M63" s="73" t="str">
        <f t="shared" si="15"/>
        <v/>
      </c>
      <c r="N63" s="72"/>
      <c r="O63" s="74" t="str">
        <f t="shared" si="16"/>
        <v/>
      </c>
      <c r="P63" s="72"/>
      <c r="Q63" s="75" t="str">
        <f t="shared" si="17"/>
        <v/>
      </c>
      <c r="R63" s="76"/>
      <c r="S63" s="72"/>
      <c r="T63" s="75" t="str">
        <f t="shared" si="18"/>
        <v/>
      </c>
      <c r="U63" s="76"/>
      <c r="V63" s="72"/>
      <c r="W63" s="77" t="str">
        <f t="shared" si="19"/>
        <v/>
      </c>
      <c r="X63" s="72"/>
      <c r="Y63" s="77" t="str">
        <f t="shared" si="20"/>
        <v/>
      </c>
      <c r="Z63" s="72"/>
      <c r="AA63" s="77" t="str">
        <f t="shared" si="21"/>
        <v/>
      </c>
      <c r="AB63" s="72"/>
      <c r="AC63" s="77" t="str">
        <f t="shared" si="22"/>
        <v/>
      </c>
      <c r="AD63" s="72"/>
      <c r="AE63" s="77" t="str">
        <f t="shared" si="23"/>
        <v/>
      </c>
    </row>
    <row r="64" spans="2:31" ht="28.5" customHeight="1" x14ac:dyDescent="0.2">
      <c r="B64" s="68" t="str">
        <f t="shared" si="11"/>
        <v/>
      </c>
      <c r="C64" s="68" t="str">
        <f t="shared" si="12"/>
        <v/>
      </c>
      <c r="D64" s="69"/>
      <c r="E64" s="170"/>
      <c r="F64" s="170"/>
      <c r="G64" s="70"/>
      <c r="H64" s="71" t="str">
        <f>IF(G64="","",DATEDIF(G64,年齢計算等!$C$5,"Y"))</f>
        <v/>
      </c>
      <c r="I64" s="72"/>
      <c r="J64" s="73" t="str">
        <f t="shared" si="13"/>
        <v/>
      </c>
      <c r="K64" s="72"/>
      <c r="L64" s="73" t="str">
        <f t="shared" si="14"/>
        <v/>
      </c>
      <c r="M64" s="73" t="str">
        <f t="shared" si="15"/>
        <v/>
      </c>
      <c r="N64" s="72"/>
      <c r="O64" s="74" t="str">
        <f t="shared" si="16"/>
        <v/>
      </c>
      <c r="P64" s="72"/>
      <c r="Q64" s="75" t="str">
        <f t="shared" si="17"/>
        <v/>
      </c>
      <c r="R64" s="76"/>
      <c r="S64" s="72"/>
      <c r="T64" s="75" t="str">
        <f t="shared" si="18"/>
        <v/>
      </c>
      <c r="U64" s="76"/>
      <c r="V64" s="72"/>
      <c r="W64" s="77" t="str">
        <f t="shared" si="19"/>
        <v/>
      </c>
      <c r="X64" s="72"/>
      <c r="Y64" s="77" t="str">
        <f t="shared" si="20"/>
        <v/>
      </c>
      <c r="Z64" s="72"/>
      <c r="AA64" s="77" t="str">
        <f t="shared" si="21"/>
        <v/>
      </c>
      <c r="AB64" s="72"/>
      <c r="AC64" s="77" t="str">
        <f t="shared" si="22"/>
        <v/>
      </c>
      <c r="AD64" s="72"/>
      <c r="AE64" s="77" t="str">
        <f t="shared" si="23"/>
        <v/>
      </c>
    </row>
    <row r="65" spans="2:31" ht="28.5" customHeight="1" x14ac:dyDescent="0.2">
      <c r="B65" s="68" t="str">
        <f t="shared" si="11"/>
        <v/>
      </c>
      <c r="C65" s="68" t="str">
        <f t="shared" si="12"/>
        <v/>
      </c>
      <c r="D65" s="69"/>
      <c r="E65" s="170"/>
      <c r="F65" s="170"/>
      <c r="G65" s="70"/>
      <c r="H65" s="71" t="str">
        <f>IF(G65="","",DATEDIF(G65,年齢計算等!$C$5,"Y"))</f>
        <v/>
      </c>
      <c r="I65" s="72"/>
      <c r="J65" s="73" t="str">
        <f t="shared" si="13"/>
        <v/>
      </c>
      <c r="K65" s="72"/>
      <c r="L65" s="73" t="str">
        <f t="shared" si="14"/>
        <v/>
      </c>
      <c r="M65" s="73" t="str">
        <f t="shared" si="15"/>
        <v/>
      </c>
      <c r="N65" s="72"/>
      <c r="O65" s="74" t="str">
        <f t="shared" si="16"/>
        <v/>
      </c>
      <c r="P65" s="72"/>
      <c r="Q65" s="75" t="str">
        <f t="shared" si="17"/>
        <v/>
      </c>
      <c r="R65" s="76"/>
      <c r="S65" s="72"/>
      <c r="T65" s="75" t="str">
        <f t="shared" si="18"/>
        <v/>
      </c>
      <c r="U65" s="76"/>
      <c r="V65" s="72"/>
      <c r="W65" s="77" t="str">
        <f t="shared" si="19"/>
        <v/>
      </c>
      <c r="X65" s="72"/>
      <c r="Y65" s="77" t="str">
        <f t="shared" si="20"/>
        <v/>
      </c>
      <c r="Z65" s="72"/>
      <c r="AA65" s="77" t="str">
        <f t="shared" si="21"/>
        <v/>
      </c>
      <c r="AB65" s="72"/>
      <c r="AC65" s="77" t="str">
        <f t="shared" si="22"/>
        <v/>
      </c>
      <c r="AD65" s="72"/>
      <c r="AE65" s="77" t="str">
        <f t="shared" si="23"/>
        <v/>
      </c>
    </row>
    <row r="66" spans="2:31" ht="28.5" customHeight="1" x14ac:dyDescent="0.2">
      <c r="B66" s="68" t="str">
        <f t="shared" si="11"/>
        <v/>
      </c>
      <c r="C66" s="68" t="str">
        <f t="shared" si="12"/>
        <v/>
      </c>
      <c r="D66" s="69"/>
      <c r="E66" s="170"/>
      <c r="F66" s="170"/>
      <c r="G66" s="70"/>
      <c r="H66" s="71" t="str">
        <f>IF(G66="","",DATEDIF(G66,年齢計算等!$C$5,"Y"))</f>
        <v/>
      </c>
      <c r="I66" s="72"/>
      <c r="J66" s="73" t="str">
        <f t="shared" si="13"/>
        <v/>
      </c>
      <c r="K66" s="72"/>
      <c r="L66" s="73" t="str">
        <f t="shared" si="14"/>
        <v/>
      </c>
      <c r="M66" s="73" t="str">
        <f t="shared" si="15"/>
        <v/>
      </c>
      <c r="N66" s="72"/>
      <c r="O66" s="74" t="str">
        <f t="shared" si="16"/>
        <v/>
      </c>
      <c r="P66" s="72"/>
      <c r="Q66" s="75" t="str">
        <f t="shared" si="17"/>
        <v/>
      </c>
      <c r="R66" s="76"/>
      <c r="S66" s="72"/>
      <c r="T66" s="75" t="str">
        <f t="shared" si="18"/>
        <v/>
      </c>
      <c r="U66" s="76"/>
      <c r="V66" s="72"/>
      <c r="W66" s="77" t="str">
        <f t="shared" si="19"/>
        <v/>
      </c>
      <c r="X66" s="72"/>
      <c r="Y66" s="77" t="str">
        <f t="shared" si="20"/>
        <v/>
      </c>
      <c r="Z66" s="72"/>
      <c r="AA66" s="77" t="str">
        <f t="shared" si="21"/>
        <v/>
      </c>
      <c r="AB66" s="72"/>
      <c r="AC66" s="77" t="str">
        <f t="shared" si="22"/>
        <v/>
      </c>
      <c r="AD66" s="72"/>
      <c r="AE66" s="77" t="str">
        <f t="shared" si="23"/>
        <v/>
      </c>
    </row>
    <row r="67" spans="2:31" ht="28.5" customHeight="1" x14ac:dyDescent="0.2">
      <c r="B67" s="68" t="str">
        <f t="shared" si="11"/>
        <v/>
      </c>
      <c r="C67" s="68" t="str">
        <f t="shared" si="12"/>
        <v/>
      </c>
      <c r="D67" s="69"/>
      <c r="E67" s="170"/>
      <c r="F67" s="170"/>
      <c r="G67" s="70"/>
      <c r="H67" s="71" t="str">
        <f>IF(G67="","",DATEDIF(G67,年齢計算等!$C$5,"Y"))</f>
        <v/>
      </c>
      <c r="I67" s="72"/>
      <c r="J67" s="73" t="str">
        <f t="shared" si="13"/>
        <v/>
      </c>
      <c r="K67" s="72"/>
      <c r="L67" s="73" t="str">
        <f t="shared" si="14"/>
        <v/>
      </c>
      <c r="M67" s="73" t="str">
        <f t="shared" si="15"/>
        <v/>
      </c>
      <c r="N67" s="72"/>
      <c r="O67" s="74" t="str">
        <f t="shared" si="16"/>
        <v/>
      </c>
      <c r="P67" s="72"/>
      <c r="Q67" s="75" t="str">
        <f t="shared" si="17"/>
        <v/>
      </c>
      <c r="R67" s="76"/>
      <c r="S67" s="72"/>
      <c r="T67" s="75" t="str">
        <f t="shared" si="18"/>
        <v/>
      </c>
      <c r="U67" s="76"/>
      <c r="V67" s="72"/>
      <c r="W67" s="77" t="str">
        <f t="shared" si="19"/>
        <v/>
      </c>
      <c r="X67" s="72"/>
      <c r="Y67" s="77" t="str">
        <f t="shared" si="20"/>
        <v/>
      </c>
      <c r="Z67" s="72"/>
      <c r="AA67" s="77" t="str">
        <f t="shared" si="21"/>
        <v/>
      </c>
      <c r="AB67" s="72"/>
      <c r="AC67" s="77" t="str">
        <f t="shared" si="22"/>
        <v/>
      </c>
      <c r="AD67" s="72"/>
      <c r="AE67" s="77" t="str">
        <f t="shared" si="23"/>
        <v/>
      </c>
    </row>
    <row r="68" spans="2:31" ht="28.5" customHeight="1" x14ac:dyDescent="0.2">
      <c r="B68" s="68" t="str">
        <f t="shared" si="11"/>
        <v/>
      </c>
      <c r="C68" s="68" t="str">
        <f t="shared" si="12"/>
        <v/>
      </c>
      <c r="D68" s="69"/>
      <c r="E68" s="170"/>
      <c r="F68" s="170"/>
      <c r="G68" s="70"/>
      <c r="H68" s="71" t="str">
        <f>IF(G68="","",DATEDIF(G68,年齢計算等!$C$5,"Y"))</f>
        <v/>
      </c>
      <c r="I68" s="72"/>
      <c r="J68" s="73" t="str">
        <f t="shared" si="13"/>
        <v/>
      </c>
      <c r="K68" s="72"/>
      <c r="L68" s="73" t="str">
        <f t="shared" si="14"/>
        <v/>
      </c>
      <c r="M68" s="73" t="str">
        <f t="shared" si="15"/>
        <v/>
      </c>
      <c r="N68" s="72"/>
      <c r="O68" s="74" t="str">
        <f t="shared" si="16"/>
        <v/>
      </c>
      <c r="P68" s="72"/>
      <c r="Q68" s="75" t="str">
        <f t="shared" si="17"/>
        <v/>
      </c>
      <c r="R68" s="76"/>
      <c r="S68" s="72"/>
      <c r="T68" s="75" t="str">
        <f t="shared" si="18"/>
        <v/>
      </c>
      <c r="U68" s="76"/>
      <c r="V68" s="72"/>
      <c r="W68" s="77" t="str">
        <f t="shared" si="19"/>
        <v/>
      </c>
      <c r="X68" s="72"/>
      <c r="Y68" s="77" t="str">
        <f t="shared" si="20"/>
        <v/>
      </c>
      <c r="Z68" s="72"/>
      <c r="AA68" s="77" t="str">
        <f t="shared" si="21"/>
        <v/>
      </c>
      <c r="AB68" s="72"/>
      <c r="AC68" s="77" t="str">
        <f t="shared" si="22"/>
        <v/>
      </c>
      <c r="AD68" s="72"/>
      <c r="AE68" s="77" t="str">
        <f t="shared" si="23"/>
        <v/>
      </c>
    </row>
    <row r="69" spans="2:31" ht="28.5" customHeight="1" thickBot="1" x14ac:dyDescent="0.25">
      <c r="B69" s="78" t="str">
        <f t="shared" si="11"/>
        <v/>
      </c>
      <c r="C69" s="78" t="str">
        <f t="shared" si="12"/>
        <v/>
      </c>
      <c r="D69" s="79"/>
      <c r="E69" s="171"/>
      <c r="F69" s="171"/>
      <c r="G69" s="81"/>
      <c r="H69" s="82" t="str">
        <f>IF(G69="","",DATEDIF(G69,年齢計算等!$C$5,"Y"))</f>
        <v/>
      </c>
      <c r="I69" s="83"/>
      <c r="J69" s="84" t="str">
        <f t="shared" si="13"/>
        <v/>
      </c>
      <c r="K69" s="83"/>
      <c r="L69" s="84" t="str">
        <f t="shared" si="14"/>
        <v/>
      </c>
      <c r="M69" s="84" t="str">
        <f t="shared" si="15"/>
        <v/>
      </c>
      <c r="N69" s="83"/>
      <c r="O69" s="85" t="str">
        <f t="shared" si="16"/>
        <v/>
      </c>
      <c r="P69" s="83"/>
      <c r="Q69" s="86" t="str">
        <f t="shared" si="17"/>
        <v/>
      </c>
      <c r="R69" s="87"/>
      <c r="S69" s="83"/>
      <c r="T69" s="86" t="str">
        <f t="shared" si="18"/>
        <v/>
      </c>
      <c r="U69" s="87"/>
      <c r="V69" s="83"/>
      <c r="W69" s="88" t="str">
        <f t="shared" si="19"/>
        <v/>
      </c>
      <c r="X69" s="83"/>
      <c r="Y69" s="88" t="str">
        <f t="shared" si="20"/>
        <v/>
      </c>
      <c r="Z69" s="83"/>
      <c r="AA69" s="88" t="str">
        <f t="shared" si="21"/>
        <v/>
      </c>
      <c r="AB69" s="83"/>
      <c r="AC69" s="88" t="str">
        <f t="shared" si="22"/>
        <v/>
      </c>
      <c r="AD69" s="83"/>
      <c r="AE69" s="88" t="str">
        <f t="shared" si="23"/>
        <v/>
      </c>
    </row>
    <row r="70" spans="2:31" ht="28.5" customHeight="1" x14ac:dyDescent="0.2"/>
    <row r="71" spans="2:31" ht="28.5" customHeight="1" x14ac:dyDescent="0.2"/>
    <row r="72" spans="2:31" ht="28.5" customHeight="1" x14ac:dyDescent="0.2"/>
    <row r="73" spans="2:31" ht="28.5" customHeight="1" x14ac:dyDescent="0.2"/>
    <row r="74" spans="2:31" ht="28.5" customHeight="1" x14ac:dyDescent="0.2"/>
    <row r="75" spans="2:31" ht="28.5" customHeight="1" x14ac:dyDescent="0.2"/>
    <row r="76" spans="2:31" ht="28.5" customHeight="1" x14ac:dyDescent="0.2"/>
    <row r="77" spans="2:31" ht="28.5" customHeight="1" x14ac:dyDescent="0.2"/>
    <row r="78" spans="2:31" ht="28.5" customHeight="1" x14ac:dyDescent="0.2"/>
    <row r="79" spans="2:31" ht="28.5" customHeight="1" x14ac:dyDescent="0.2"/>
    <row r="80" spans="2:31" ht="28.5" customHeight="1" x14ac:dyDescent="0.2"/>
    <row r="81" ht="28.5" customHeight="1" x14ac:dyDescent="0.2"/>
    <row r="82" ht="28.5" customHeight="1" x14ac:dyDescent="0.2"/>
    <row r="83" ht="28.5" customHeight="1" x14ac:dyDescent="0.2"/>
    <row r="84" ht="28.5" customHeight="1" x14ac:dyDescent="0.2"/>
    <row r="85" ht="28.5" customHeight="1" x14ac:dyDescent="0.2"/>
    <row r="86" ht="28.5" customHeight="1" x14ac:dyDescent="0.2"/>
    <row r="87" ht="28.5" customHeight="1" x14ac:dyDescent="0.2"/>
    <row r="88" ht="28.5" customHeight="1" x14ac:dyDescent="0.2"/>
    <row r="89" ht="28.5" customHeight="1" x14ac:dyDescent="0.2"/>
    <row r="90" ht="28.5" customHeight="1" x14ac:dyDescent="0.2"/>
    <row r="91" ht="28.5" customHeight="1" x14ac:dyDescent="0.2"/>
    <row r="92" ht="28.5" customHeight="1" x14ac:dyDescent="0.2"/>
    <row r="93" ht="28.5" customHeight="1" x14ac:dyDescent="0.2"/>
    <row r="94" ht="28.5" customHeight="1" x14ac:dyDescent="0.2"/>
    <row r="95" ht="28.5" customHeight="1" x14ac:dyDescent="0.2"/>
    <row r="96" ht="28.5" customHeight="1" x14ac:dyDescent="0.2"/>
    <row r="97" ht="28.5" customHeight="1" x14ac:dyDescent="0.2"/>
    <row r="98" ht="28.5" customHeight="1" x14ac:dyDescent="0.2"/>
    <row r="99" ht="28.5" customHeight="1" x14ac:dyDescent="0.2"/>
    <row r="100" ht="28.5" customHeight="1" x14ac:dyDescent="0.2"/>
    <row r="101" ht="28.5" customHeight="1" x14ac:dyDescent="0.2"/>
    <row r="102" ht="28.5" customHeight="1" x14ac:dyDescent="0.2"/>
    <row r="103" ht="28.5" customHeight="1" x14ac:dyDescent="0.2"/>
    <row r="104" ht="28.5" customHeight="1" x14ac:dyDescent="0.2"/>
    <row r="105" ht="28.5" customHeight="1" x14ac:dyDescent="0.2"/>
    <row r="106" ht="28.5" customHeight="1" x14ac:dyDescent="0.2"/>
    <row r="107" ht="28.5" customHeight="1" x14ac:dyDescent="0.2"/>
    <row r="108" ht="28.5" customHeight="1" x14ac:dyDescent="0.2"/>
    <row r="109" ht="28.5" customHeight="1" x14ac:dyDescent="0.2"/>
    <row r="110" ht="28.5" customHeight="1" x14ac:dyDescent="0.2"/>
    <row r="111" ht="28.5" customHeight="1" x14ac:dyDescent="0.2"/>
    <row r="112" ht="28.5" customHeight="1" x14ac:dyDescent="0.2"/>
    <row r="113" ht="28.5" customHeight="1" x14ac:dyDescent="0.2"/>
    <row r="114" ht="28.5" customHeight="1" x14ac:dyDescent="0.2"/>
    <row r="115" ht="28.5" customHeight="1" x14ac:dyDescent="0.2"/>
    <row r="116" ht="28.5" customHeight="1" x14ac:dyDescent="0.2"/>
    <row r="117" ht="28.5" customHeight="1" x14ac:dyDescent="0.2"/>
    <row r="118" ht="28.5" customHeight="1" x14ac:dyDescent="0.2"/>
    <row r="119" ht="28.5" customHeight="1" x14ac:dyDescent="0.2"/>
    <row r="120" ht="28.5" customHeight="1" x14ac:dyDescent="0.2"/>
    <row r="121" ht="28.5" customHeight="1" x14ac:dyDescent="0.2"/>
    <row r="122" ht="28.5" customHeight="1" x14ac:dyDescent="0.2"/>
    <row r="123" ht="28.5" customHeight="1" x14ac:dyDescent="0.2"/>
    <row r="124" ht="28.5" customHeight="1" x14ac:dyDescent="0.2"/>
    <row r="125" ht="28.5" customHeight="1" x14ac:dyDescent="0.2"/>
    <row r="126" ht="28.5" customHeight="1" x14ac:dyDescent="0.2"/>
    <row r="127" ht="28.5" customHeight="1" x14ac:dyDescent="0.2"/>
    <row r="128" ht="28.5" customHeight="1" x14ac:dyDescent="0.2"/>
    <row r="129" ht="28.5" customHeight="1" x14ac:dyDescent="0.2"/>
    <row r="130" ht="28.5" customHeight="1" x14ac:dyDescent="0.2"/>
    <row r="131" ht="28.5" customHeight="1" x14ac:dyDescent="0.2"/>
    <row r="132" ht="28.5" customHeight="1" x14ac:dyDescent="0.2"/>
    <row r="133" ht="28.5" customHeight="1" x14ac:dyDescent="0.2"/>
    <row r="134" ht="28.5" customHeight="1" x14ac:dyDescent="0.2"/>
    <row r="135" ht="28.5" customHeight="1" x14ac:dyDescent="0.2"/>
    <row r="136" ht="28.5" customHeight="1" x14ac:dyDescent="0.2"/>
    <row r="137" ht="28.5" customHeight="1" x14ac:dyDescent="0.2"/>
    <row r="138" ht="28.5" customHeight="1" x14ac:dyDescent="0.2"/>
    <row r="139" ht="28.5" customHeight="1" x14ac:dyDescent="0.2"/>
    <row r="140" ht="28.5" customHeight="1" x14ac:dyDescent="0.2"/>
    <row r="141" ht="28.5" customHeight="1" x14ac:dyDescent="0.2"/>
    <row r="142" ht="28.5" customHeight="1" x14ac:dyDescent="0.2"/>
    <row r="143" ht="28.5" customHeight="1" x14ac:dyDescent="0.2"/>
    <row r="144" ht="28.5" customHeight="1" x14ac:dyDescent="0.2"/>
    <row r="145" ht="28.5" customHeight="1" x14ac:dyDescent="0.2"/>
    <row r="146" ht="28.5" customHeight="1" x14ac:dyDescent="0.2"/>
    <row r="147" ht="28.5" customHeight="1" x14ac:dyDescent="0.2"/>
    <row r="148" ht="28.5" customHeight="1" x14ac:dyDescent="0.2"/>
    <row r="149" ht="28.5" customHeight="1" x14ac:dyDescent="0.2"/>
    <row r="150" ht="28.5" customHeight="1" x14ac:dyDescent="0.2"/>
    <row r="151" ht="28.5" customHeight="1" x14ac:dyDescent="0.2"/>
  </sheetData>
  <sheetProtection formatCells="0" formatColumns="0" formatRows="0" insertColumns="0" insertRows="0" insertHyperlinks="0" deleteColumns="0" deleteRows="0" sort="0" autoFilter="0" pivotTables="0"/>
  <dataConsolidate>
    <dataRefs count="1">
      <dataRef ref="H6:I6" sheet="別紙１" r:id="rId1"/>
    </dataRefs>
  </dataConsolidate>
  <customSheetViews>
    <customSheetView guid="{B6AA9C2E-C310-4D6B-8393-E9BB9316C9DE}" scale="70" showPageBreaks="1" zeroValues="0" view="pageBreakPreview" topLeftCell="D1">
      <pane ySplit="6" topLeftCell="A7" activePane="bottomLeft" state="frozen"/>
      <selection pane="bottomLeft" activeCell="E7" sqref="E7"/>
      <pageMargins left="0" right="0" top="0.31496062992125984" bottom="0" header="0.27559055118110237" footer="0.31496062992125984"/>
      <printOptions horizontalCentered="1"/>
      <pageSetup paperSize="9" scale="55" orientation="landscape" horizontalDpi="4294967293" verticalDpi="300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C61BF336-B790-4259-8DFD-6995DD5625C1}" scale="70" showPageBreaks="1" zeroValues="0" view="pageBreakPreview">
      <pane ySplit="6" topLeftCell="A7" activePane="bottomLeft" state="frozen"/>
      <selection pane="bottomLeft" activeCell="AE2" sqref="AE2"/>
      <pageMargins left="0" right="0" top="0.31496062992125984" bottom="0" header="0.27559055118110237" footer="0.31496062992125984"/>
      <printOptions horizontalCentered="1"/>
      <pageSetup paperSize="9" scale="55" orientation="landscape" horizontalDpi="4294967293" verticalDpi="300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5">
    <mergeCell ref="X6:AE6"/>
    <mergeCell ref="A2:AE2"/>
    <mergeCell ref="I6:J6"/>
    <mergeCell ref="K6:L6"/>
    <mergeCell ref="N6:O6"/>
    <mergeCell ref="P6:Q6"/>
    <mergeCell ref="S6:T6"/>
    <mergeCell ref="V6:W6"/>
    <mergeCell ref="V9:W9"/>
    <mergeCell ref="X9:AE9"/>
    <mergeCell ref="I9:J9"/>
    <mergeCell ref="K9:L9"/>
    <mergeCell ref="N9:O9"/>
    <mergeCell ref="P9:Q9"/>
    <mergeCell ref="S9:T9"/>
  </mergeCells>
  <phoneticPr fontId="1"/>
  <dataValidations count="1">
    <dataValidation allowBlank="1" showDropDown="1" showInputMessage="1" showErrorMessage="1" sqref="E1:F5 A1:D9 A10:XFD65538 G1:IU9" xr:uid="{1A05DBFE-8AAD-4108-B9D9-CB8B30C557AB}"/>
  </dataValidations>
  <printOptions horizontalCentered="1"/>
  <pageMargins left="0" right="0" top="0.31496062992125984" bottom="0" header="0.27559055118110237" footer="0.31496062992125984"/>
  <pageSetup paperSize="9" scale="53" orientation="landscape" r:id="rId4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142C9-984D-4441-8CE9-692B612E22D9}">
  <dimension ref="A1:Y151"/>
  <sheetViews>
    <sheetView showZeros="0" view="pageBreakPreview" zoomScaleNormal="70" zoomScaleSheetLayoutView="100" workbookViewId="0">
      <pane ySplit="6" topLeftCell="A7" activePane="bottomLeft" state="frozen"/>
      <selection activeCell="D3" sqref="D3"/>
      <selection pane="bottomLeft" activeCell="O9" sqref="O9:P10"/>
    </sheetView>
  </sheetViews>
  <sheetFormatPr defaultColWidth="9" defaultRowHeight="27" customHeight="1" x14ac:dyDescent="0.2"/>
  <cols>
    <col min="1" max="1" width="2.08984375" style="9" customWidth="1"/>
    <col min="2" max="2" width="4.08984375" style="9" customWidth="1"/>
    <col min="3" max="3" width="16.6328125" style="9" customWidth="1"/>
    <col min="4" max="4" width="23.6328125" style="9" customWidth="1"/>
    <col min="5" max="6" width="19.36328125" style="9" customWidth="1"/>
    <col min="7" max="7" width="10.6328125" style="9" customWidth="1"/>
    <col min="8" max="8" width="5.26953125" style="9" customWidth="1"/>
    <col min="9" max="9" width="3.6328125" style="9" customWidth="1"/>
    <col min="10" max="10" width="4.36328125" style="9" customWidth="1"/>
    <col min="11" max="11" width="3.6328125" style="9" customWidth="1"/>
    <col min="12" max="12" width="6.6328125" style="9" customWidth="1"/>
    <col min="13" max="13" width="6.36328125" style="9" customWidth="1"/>
    <col min="14" max="14" width="10.6328125" style="9" customWidth="1"/>
    <col min="15" max="15" width="3.6328125" style="9" customWidth="1"/>
    <col min="16" max="16" width="5.6328125" style="8" customWidth="1"/>
    <col min="17" max="17" width="3.6328125" style="9" customWidth="1"/>
    <col min="18" max="18" width="5.6328125" style="8" customWidth="1"/>
    <col min="19" max="19" width="3.6328125" style="9" customWidth="1"/>
    <col min="20" max="20" width="5.6328125" style="8" customWidth="1"/>
    <col min="21" max="21" width="3.6328125" style="9" customWidth="1"/>
    <col min="22" max="22" width="5.6328125" style="8" customWidth="1"/>
    <col min="23" max="23" width="3.6328125" style="9" customWidth="1"/>
    <col min="24" max="24" width="5.6328125" style="8" customWidth="1"/>
    <col min="25" max="16384" width="9" style="9"/>
  </cols>
  <sheetData>
    <row r="1" spans="1:25" s="20" customFormat="1" ht="27" customHeight="1" x14ac:dyDescent="0.2">
      <c r="A1" s="55"/>
      <c r="B1" s="20" t="s">
        <v>306</v>
      </c>
      <c r="P1" s="21"/>
      <c r="R1" s="21"/>
      <c r="T1" s="21"/>
      <c r="V1" s="21"/>
      <c r="X1" s="52"/>
    </row>
    <row r="2" spans="1:25" s="22" customFormat="1" ht="27" customHeight="1" thickBot="1" x14ac:dyDescent="0.25">
      <c r="A2" s="175" t="str">
        <f>+"第"&amp;年齢計算等!C2&amp;"回山口県障害者スポーツ大会（派遣選手選考会の部）（ボウリング）参加選手名簿"</f>
        <v>第26回山口県障害者スポーツ大会（派遣選手選考会の部）（ボウリング）参加選手名簿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</row>
    <row r="3" spans="1:25" s="22" customFormat="1" ht="27" customHeight="1" thickBot="1" x14ac:dyDescent="0.35">
      <c r="B3" s="23"/>
      <c r="C3" s="101" t="s">
        <v>339</v>
      </c>
      <c r="D3" s="112"/>
      <c r="E3"/>
      <c r="F3" s="50"/>
      <c r="G3" s="50"/>
      <c r="H3" s="50"/>
      <c r="I3" s="50"/>
      <c r="J3" s="50"/>
      <c r="M3" s="14"/>
      <c r="N3" s="14"/>
      <c r="O3" s="14"/>
      <c r="P3" s="14"/>
      <c r="R3" s="23"/>
      <c r="T3" s="23"/>
      <c r="V3" s="23"/>
      <c r="X3" s="23"/>
    </row>
    <row r="4" spans="1:25" s="22" customFormat="1" ht="27" customHeight="1" x14ac:dyDescent="0.2">
      <c r="P4" s="23"/>
      <c r="R4" s="23"/>
      <c r="T4" s="23"/>
      <c r="V4" s="23"/>
      <c r="X4" s="23"/>
    </row>
    <row r="5" spans="1:25" s="8" customFormat="1" ht="24.75" customHeight="1" thickBot="1" x14ac:dyDescent="0.25">
      <c r="B5" s="138" t="s">
        <v>126</v>
      </c>
      <c r="C5" s="138"/>
      <c r="D5" s="7"/>
      <c r="N5" s="7"/>
      <c r="P5" s="15"/>
      <c r="R5" s="15"/>
      <c r="T5" s="15"/>
      <c r="V5" s="15"/>
      <c r="X5" s="15"/>
    </row>
    <row r="6" spans="1:25" s="8" customFormat="1" ht="30" customHeight="1" thickBot="1" x14ac:dyDescent="0.25">
      <c r="A6" s="27"/>
      <c r="B6" s="24" t="s">
        <v>39</v>
      </c>
      <c r="C6" s="24" t="s">
        <v>339</v>
      </c>
      <c r="D6" s="25" t="s">
        <v>125</v>
      </c>
      <c r="E6" s="37" t="s">
        <v>372</v>
      </c>
      <c r="F6" s="99" t="s">
        <v>369</v>
      </c>
      <c r="G6" s="5" t="s">
        <v>187</v>
      </c>
      <c r="H6" s="26" t="s">
        <v>40</v>
      </c>
      <c r="I6" s="176" t="s">
        <v>41</v>
      </c>
      <c r="J6" s="177"/>
      <c r="K6" s="176" t="s">
        <v>4</v>
      </c>
      <c r="L6" s="177"/>
      <c r="M6" s="54" t="s">
        <v>373</v>
      </c>
      <c r="N6" s="48" t="s">
        <v>365</v>
      </c>
      <c r="O6" s="172" t="s">
        <v>108</v>
      </c>
      <c r="P6" s="174"/>
      <c r="Q6" s="172" t="s">
        <v>106</v>
      </c>
      <c r="R6" s="173"/>
      <c r="S6" s="173"/>
      <c r="T6" s="173"/>
      <c r="U6" s="173"/>
      <c r="V6" s="173"/>
      <c r="W6" s="173"/>
      <c r="X6" s="174"/>
    </row>
    <row r="7" spans="1:25" ht="28.5" customHeight="1" thickBot="1" x14ac:dyDescent="0.25">
      <c r="B7" s="28" t="s">
        <v>36</v>
      </c>
      <c r="C7" s="28"/>
      <c r="D7" s="4" t="s">
        <v>163</v>
      </c>
      <c r="E7" s="39" t="s">
        <v>248</v>
      </c>
      <c r="F7" s="39" t="s">
        <v>370</v>
      </c>
      <c r="G7" s="134">
        <v>35431</v>
      </c>
      <c r="H7" s="135">
        <f>IF(G7="","",DATEDIF(G7,年齢計算等!$C$5,"Y"))</f>
        <v>29</v>
      </c>
      <c r="I7" s="5">
        <v>1</v>
      </c>
      <c r="J7" s="29" t="s">
        <v>233</v>
      </c>
      <c r="K7" s="5">
        <v>4</v>
      </c>
      <c r="L7" s="29" t="s">
        <v>11</v>
      </c>
      <c r="M7" s="29" t="s">
        <v>260</v>
      </c>
      <c r="N7" s="51" t="s">
        <v>259</v>
      </c>
      <c r="O7" s="5">
        <v>3</v>
      </c>
      <c r="P7" s="58" t="s">
        <v>191</v>
      </c>
      <c r="Q7" s="5">
        <v>2</v>
      </c>
      <c r="R7" s="31" t="s">
        <v>234</v>
      </c>
      <c r="S7" s="5">
        <v>4</v>
      </c>
      <c r="T7" s="58" t="s">
        <v>348</v>
      </c>
      <c r="U7" s="5"/>
      <c r="V7" s="31"/>
      <c r="W7" s="5"/>
      <c r="X7" s="31" t="s">
        <v>235</v>
      </c>
    </row>
    <row r="8" spans="1:25" customFormat="1" ht="28.5" customHeight="1" thickBot="1" x14ac:dyDescent="0.25"/>
    <row r="9" spans="1:25" ht="28.5" customHeight="1" thickBot="1" x14ac:dyDescent="0.25">
      <c r="B9" s="24" t="s">
        <v>0</v>
      </c>
      <c r="C9" s="24" t="s">
        <v>339</v>
      </c>
      <c r="D9" s="25" t="s">
        <v>125</v>
      </c>
      <c r="E9" s="37" t="s">
        <v>372</v>
      </c>
      <c r="F9" s="99" t="s">
        <v>369</v>
      </c>
      <c r="G9" s="5" t="s">
        <v>187</v>
      </c>
      <c r="H9" s="26" t="s">
        <v>1</v>
      </c>
      <c r="I9" s="176" t="s">
        <v>41</v>
      </c>
      <c r="J9" s="177"/>
      <c r="K9" s="176" t="s">
        <v>4</v>
      </c>
      <c r="L9" s="177"/>
      <c r="M9" s="54" t="s">
        <v>373</v>
      </c>
      <c r="N9" s="48" t="s">
        <v>365</v>
      </c>
      <c r="O9" s="172" t="s">
        <v>108</v>
      </c>
      <c r="P9" s="174"/>
      <c r="Q9" s="172" t="s">
        <v>106</v>
      </c>
      <c r="R9" s="173"/>
      <c r="S9" s="173"/>
      <c r="T9" s="173"/>
      <c r="U9" s="173"/>
      <c r="V9" s="173"/>
      <c r="W9" s="173"/>
      <c r="X9" s="174"/>
    </row>
    <row r="10" spans="1:25" ht="28.5" customHeight="1" x14ac:dyDescent="0.2">
      <c r="B10" s="32" t="str">
        <f>IF(E10="","",ROW()-9)</f>
        <v/>
      </c>
      <c r="C10" s="32" t="str">
        <f>IF(E10="","",$D$3)</f>
        <v/>
      </c>
      <c r="D10" s="16"/>
      <c r="E10" s="169"/>
      <c r="F10" s="169"/>
      <c r="G10" s="56"/>
      <c r="H10" s="66" t="str">
        <f>IF(G10="","",DATEDIF(G10,年齢計算等!$C$5,"Y"))</f>
        <v/>
      </c>
      <c r="I10" s="17"/>
      <c r="J10" s="18" t="str">
        <f t="shared" ref="J10:J39" si="0">IF(I10="","",VLOOKUP(I10,性別,2,FALSE))</f>
        <v/>
      </c>
      <c r="K10" s="17"/>
      <c r="L10" s="18" t="str">
        <f t="shared" ref="L10:L39" si="1">IF(K10="","",VLOOKUP(K10,障害内容,2,FALSE))</f>
        <v/>
      </c>
      <c r="M10" s="18" t="str">
        <f t="shared" ref="M10:M39" si="2">IF(AND(H10="",K10=""),"",IF(H10&lt;13,"12歳以下",IF(AND(K10=4,H10&lt;=19),"少年",IF(AND(K10=4,H10&lt;=35),"青年",IF(K10=4,"壮年",IF(H10&lt;=39,"１部","２部"))))))</f>
        <v/>
      </c>
      <c r="N10" s="49"/>
      <c r="O10" s="17"/>
      <c r="P10" s="34" t="str">
        <f t="shared" ref="P10:P39" si="3">IF(O10="","",VLOOKUP(O10,障害内容,2,FALSE))</f>
        <v/>
      </c>
      <c r="Q10" s="17"/>
      <c r="R10" s="34" t="str">
        <f t="shared" ref="R10:R39" si="4">IF(Q10="","",VLOOKUP(Q10,特記事項_BR,2,FALSE))</f>
        <v/>
      </c>
      <c r="S10" s="17"/>
      <c r="T10" s="34" t="str">
        <f t="shared" ref="T10:T39" si="5">IF(S10="","",VLOOKUP(S10,特記事項_BR,2,FALSE))</f>
        <v/>
      </c>
      <c r="U10" s="17"/>
      <c r="V10" s="34" t="str">
        <f t="shared" ref="V10:V39" si="6">IF(U10="","",VLOOKUP(U10,特記事項_BR,2,FALSE))</f>
        <v/>
      </c>
      <c r="W10" s="17"/>
      <c r="X10" s="34" t="str">
        <f t="shared" ref="X10:X39" si="7">IF(W10="","",VLOOKUP(W10,特記事項_BR,2,FALSE))</f>
        <v/>
      </c>
    </row>
    <row r="11" spans="1:25" ht="28.5" customHeight="1" x14ac:dyDescent="0.2">
      <c r="B11" s="68" t="str">
        <f t="shared" ref="B11:B39" si="8">IF(E11="","",ROW()-9)</f>
        <v/>
      </c>
      <c r="C11" s="68" t="str">
        <f t="shared" ref="C11:C39" si="9">IF(E11="","",$D$3)</f>
        <v/>
      </c>
      <c r="D11" s="69"/>
      <c r="E11" s="170"/>
      <c r="F11" s="170"/>
      <c r="G11" s="70"/>
      <c r="H11" s="71" t="str">
        <f>IF(G11="","",DATEDIF(G11,年齢計算等!$C$5,"Y"))</f>
        <v/>
      </c>
      <c r="I11" s="72"/>
      <c r="J11" s="73" t="str">
        <f t="shared" si="0"/>
        <v/>
      </c>
      <c r="K11" s="72"/>
      <c r="L11" s="73" t="str">
        <f t="shared" si="1"/>
        <v/>
      </c>
      <c r="M11" s="73" t="str">
        <f t="shared" si="2"/>
        <v/>
      </c>
      <c r="N11" s="76"/>
      <c r="O11" s="72"/>
      <c r="P11" s="77" t="str">
        <f t="shared" si="3"/>
        <v/>
      </c>
      <c r="Q11" s="72"/>
      <c r="R11" s="77" t="str">
        <f t="shared" si="4"/>
        <v/>
      </c>
      <c r="S11" s="72"/>
      <c r="T11" s="77" t="str">
        <f t="shared" si="5"/>
        <v/>
      </c>
      <c r="U11" s="72"/>
      <c r="V11" s="77" t="str">
        <f t="shared" si="6"/>
        <v/>
      </c>
      <c r="W11" s="72"/>
      <c r="X11" s="77" t="str">
        <f t="shared" si="7"/>
        <v/>
      </c>
    </row>
    <row r="12" spans="1:25" ht="28.5" customHeight="1" x14ac:dyDescent="0.2">
      <c r="B12" s="68" t="str">
        <f t="shared" si="8"/>
        <v/>
      </c>
      <c r="C12" s="68" t="str">
        <f t="shared" si="9"/>
        <v/>
      </c>
      <c r="D12" s="69"/>
      <c r="E12" s="170"/>
      <c r="F12" s="170"/>
      <c r="G12" s="70"/>
      <c r="H12" s="71" t="str">
        <f>IF(G12="","",DATEDIF(G12,年齢計算等!$C$5,"Y"))</f>
        <v/>
      </c>
      <c r="I12" s="72"/>
      <c r="J12" s="73" t="str">
        <f t="shared" si="0"/>
        <v/>
      </c>
      <c r="K12" s="72"/>
      <c r="L12" s="73" t="str">
        <f t="shared" si="1"/>
        <v/>
      </c>
      <c r="M12" s="73" t="str">
        <f t="shared" si="2"/>
        <v/>
      </c>
      <c r="N12" s="76"/>
      <c r="O12" s="72"/>
      <c r="P12" s="77" t="str">
        <f t="shared" si="3"/>
        <v/>
      </c>
      <c r="Q12" s="72"/>
      <c r="R12" s="77" t="str">
        <f t="shared" si="4"/>
        <v/>
      </c>
      <c r="S12" s="72"/>
      <c r="T12" s="77" t="str">
        <f t="shared" si="5"/>
        <v/>
      </c>
      <c r="U12" s="72"/>
      <c r="V12" s="77" t="str">
        <f t="shared" si="6"/>
        <v/>
      </c>
      <c r="W12" s="72"/>
      <c r="X12" s="77" t="str">
        <f t="shared" si="7"/>
        <v/>
      </c>
    </row>
    <row r="13" spans="1:25" ht="28.5" customHeight="1" x14ac:dyDescent="0.2">
      <c r="B13" s="68" t="str">
        <f t="shared" si="8"/>
        <v/>
      </c>
      <c r="C13" s="68" t="str">
        <f t="shared" si="9"/>
        <v/>
      </c>
      <c r="D13" s="69"/>
      <c r="E13" s="170"/>
      <c r="F13" s="170"/>
      <c r="G13" s="70"/>
      <c r="H13" s="71" t="str">
        <f>IF(G13="","",DATEDIF(G13,年齢計算等!$C$5,"Y"))</f>
        <v/>
      </c>
      <c r="I13" s="72"/>
      <c r="J13" s="73" t="str">
        <f t="shared" si="0"/>
        <v/>
      </c>
      <c r="K13" s="72"/>
      <c r="L13" s="73" t="str">
        <f t="shared" si="1"/>
        <v/>
      </c>
      <c r="M13" s="73" t="str">
        <f t="shared" si="2"/>
        <v/>
      </c>
      <c r="N13" s="76"/>
      <c r="O13" s="72"/>
      <c r="P13" s="77" t="str">
        <f t="shared" si="3"/>
        <v/>
      </c>
      <c r="Q13" s="72"/>
      <c r="R13" s="77" t="str">
        <f t="shared" si="4"/>
        <v/>
      </c>
      <c r="S13" s="72"/>
      <c r="T13" s="77" t="str">
        <f t="shared" si="5"/>
        <v/>
      </c>
      <c r="U13" s="72"/>
      <c r="V13" s="77" t="str">
        <f t="shared" si="6"/>
        <v/>
      </c>
      <c r="W13" s="72"/>
      <c r="X13" s="77" t="str">
        <f t="shared" si="7"/>
        <v/>
      </c>
    </row>
    <row r="14" spans="1:25" ht="28.5" customHeight="1" x14ac:dyDescent="0.2">
      <c r="B14" s="68" t="str">
        <f t="shared" si="8"/>
        <v/>
      </c>
      <c r="C14" s="68" t="str">
        <f t="shared" si="9"/>
        <v/>
      </c>
      <c r="D14" s="69"/>
      <c r="E14" s="170"/>
      <c r="F14" s="170"/>
      <c r="G14" s="70"/>
      <c r="H14" s="71" t="str">
        <f>IF(G14="","",DATEDIF(G14,年齢計算等!$C$5,"Y"))</f>
        <v/>
      </c>
      <c r="I14" s="72"/>
      <c r="J14" s="73" t="str">
        <f t="shared" si="0"/>
        <v/>
      </c>
      <c r="K14" s="72"/>
      <c r="L14" s="73" t="str">
        <f t="shared" si="1"/>
        <v/>
      </c>
      <c r="M14" s="73" t="str">
        <f t="shared" si="2"/>
        <v/>
      </c>
      <c r="N14" s="76"/>
      <c r="O14" s="72"/>
      <c r="P14" s="77" t="str">
        <f t="shared" si="3"/>
        <v/>
      </c>
      <c r="Q14" s="72"/>
      <c r="R14" s="77" t="str">
        <f t="shared" si="4"/>
        <v/>
      </c>
      <c r="S14" s="72"/>
      <c r="T14" s="77" t="str">
        <f t="shared" si="5"/>
        <v/>
      </c>
      <c r="U14" s="72"/>
      <c r="V14" s="77" t="str">
        <f t="shared" si="6"/>
        <v/>
      </c>
      <c r="W14" s="72"/>
      <c r="X14" s="77" t="str">
        <f t="shared" si="7"/>
        <v/>
      </c>
    </row>
    <row r="15" spans="1:25" ht="28.5" customHeight="1" x14ac:dyDescent="0.2">
      <c r="B15" s="68" t="str">
        <f t="shared" si="8"/>
        <v/>
      </c>
      <c r="C15" s="68" t="str">
        <f t="shared" si="9"/>
        <v/>
      </c>
      <c r="D15" s="69"/>
      <c r="E15" s="170"/>
      <c r="F15" s="170"/>
      <c r="G15" s="70"/>
      <c r="H15" s="71" t="str">
        <f>IF(G15="","",DATEDIF(G15,年齢計算等!$C$5,"Y"))</f>
        <v/>
      </c>
      <c r="I15" s="72"/>
      <c r="J15" s="73" t="str">
        <f t="shared" si="0"/>
        <v/>
      </c>
      <c r="K15" s="72"/>
      <c r="L15" s="73" t="str">
        <f t="shared" si="1"/>
        <v/>
      </c>
      <c r="M15" s="73" t="str">
        <f t="shared" si="2"/>
        <v/>
      </c>
      <c r="N15" s="76"/>
      <c r="O15" s="72"/>
      <c r="P15" s="77" t="str">
        <f t="shared" si="3"/>
        <v/>
      </c>
      <c r="Q15" s="72"/>
      <c r="R15" s="77" t="str">
        <f t="shared" si="4"/>
        <v/>
      </c>
      <c r="S15" s="72"/>
      <c r="T15" s="77" t="str">
        <f t="shared" si="5"/>
        <v/>
      </c>
      <c r="U15" s="72"/>
      <c r="V15" s="77" t="str">
        <f t="shared" si="6"/>
        <v/>
      </c>
      <c r="W15" s="72"/>
      <c r="X15" s="77" t="str">
        <f t="shared" si="7"/>
        <v/>
      </c>
    </row>
    <row r="16" spans="1:25" ht="28.5" customHeight="1" x14ac:dyDescent="0.2">
      <c r="B16" s="68" t="str">
        <f t="shared" si="8"/>
        <v/>
      </c>
      <c r="C16" s="68" t="str">
        <f t="shared" si="9"/>
        <v/>
      </c>
      <c r="D16" s="69"/>
      <c r="E16" s="170"/>
      <c r="F16" s="170"/>
      <c r="G16" s="70"/>
      <c r="H16" s="71" t="str">
        <f>IF(G16="","",DATEDIF(G16,年齢計算等!$C$5,"Y"))</f>
        <v/>
      </c>
      <c r="I16" s="72"/>
      <c r="J16" s="73" t="str">
        <f t="shared" si="0"/>
        <v/>
      </c>
      <c r="K16" s="72"/>
      <c r="L16" s="73" t="str">
        <f t="shared" si="1"/>
        <v/>
      </c>
      <c r="M16" s="73" t="str">
        <f t="shared" si="2"/>
        <v/>
      </c>
      <c r="N16" s="76"/>
      <c r="O16" s="72"/>
      <c r="P16" s="77" t="str">
        <f t="shared" si="3"/>
        <v/>
      </c>
      <c r="Q16" s="72"/>
      <c r="R16" s="77" t="str">
        <f t="shared" si="4"/>
        <v/>
      </c>
      <c r="S16" s="72"/>
      <c r="T16" s="77" t="str">
        <f t="shared" si="5"/>
        <v/>
      </c>
      <c r="U16" s="72"/>
      <c r="V16" s="77" t="str">
        <f t="shared" si="6"/>
        <v/>
      </c>
      <c r="W16" s="72"/>
      <c r="X16" s="77" t="str">
        <f t="shared" si="7"/>
        <v/>
      </c>
    </row>
    <row r="17" spans="2:24" ht="28.5" customHeight="1" x14ac:dyDescent="0.2">
      <c r="B17" s="68" t="str">
        <f t="shared" si="8"/>
        <v/>
      </c>
      <c r="C17" s="68" t="str">
        <f t="shared" si="9"/>
        <v/>
      </c>
      <c r="D17" s="69"/>
      <c r="E17" s="170"/>
      <c r="F17" s="170"/>
      <c r="G17" s="70"/>
      <c r="H17" s="71" t="str">
        <f>IF(G17="","",DATEDIF(G17,年齢計算等!$C$5,"Y"))</f>
        <v/>
      </c>
      <c r="I17" s="72"/>
      <c r="J17" s="73" t="str">
        <f t="shared" si="0"/>
        <v/>
      </c>
      <c r="K17" s="72"/>
      <c r="L17" s="73" t="str">
        <f t="shared" si="1"/>
        <v/>
      </c>
      <c r="M17" s="73" t="str">
        <f t="shared" si="2"/>
        <v/>
      </c>
      <c r="N17" s="76"/>
      <c r="O17" s="72"/>
      <c r="P17" s="77" t="str">
        <f t="shared" si="3"/>
        <v/>
      </c>
      <c r="Q17" s="72"/>
      <c r="R17" s="77" t="str">
        <f t="shared" si="4"/>
        <v/>
      </c>
      <c r="S17" s="72"/>
      <c r="T17" s="77" t="str">
        <f t="shared" si="5"/>
        <v/>
      </c>
      <c r="U17" s="72"/>
      <c r="V17" s="77" t="str">
        <f t="shared" si="6"/>
        <v/>
      </c>
      <c r="W17" s="72"/>
      <c r="X17" s="77" t="str">
        <f t="shared" si="7"/>
        <v/>
      </c>
    </row>
    <row r="18" spans="2:24" ht="28.5" customHeight="1" x14ac:dyDescent="0.2">
      <c r="B18" s="68" t="str">
        <f t="shared" si="8"/>
        <v/>
      </c>
      <c r="C18" s="68" t="str">
        <f t="shared" si="9"/>
        <v/>
      </c>
      <c r="D18" s="69"/>
      <c r="E18" s="170"/>
      <c r="F18" s="170"/>
      <c r="G18" s="70"/>
      <c r="H18" s="71" t="str">
        <f>IF(G18="","",DATEDIF(G18,年齢計算等!$C$5,"Y"))</f>
        <v/>
      </c>
      <c r="I18" s="72"/>
      <c r="J18" s="73" t="str">
        <f t="shared" si="0"/>
        <v/>
      </c>
      <c r="K18" s="72"/>
      <c r="L18" s="73" t="str">
        <f t="shared" si="1"/>
        <v/>
      </c>
      <c r="M18" s="73" t="str">
        <f t="shared" si="2"/>
        <v/>
      </c>
      <c r="N18" s="76"/>
      <c r="O18" s="72"/>
      <c r="P18" s="77" t="str">
        <f t="shared" si="3"/>
        <v/>
      </c>
      <c r="Q18" s="72"/>
      <c r="R18" s="77" t="str">
        <f t="shared" si="4"/>
        <v/>
      </c>
      <c r="S18" s="72"/>
      <c r="T18" s="77" t="str">
        <f t="shared" si="5"/>
        <v/>
      </c>
      <c r="U18" s="72"/>
      <c r="V18" s="77" t="str">
        <f t="shared" si="6"/>
        <v/>
      </c>
      <c r="W18" s="72"/>
      <c r="X18" s="77" t="str">
        <f t="shared" si="7"/>
        <v/>
      </c>
    </row>
    <row r="19" spans="2:24" ht="28.5" customHeight="1" x14ac:dyDescent="0.2">
      <c r="B19" s="68" t="str">
        <f t="shared" si="8"/>
        <v/>
      </c>
      <c r="C19" s="68" t="str">
        <f t="shared" si="9"/>
        <v/>
      </c>
      <c r="D19" s="69"/>
      <c r="E19" s="170"/>
      <c r="F19" s="170"/>
      <c r="G19" s="70"/>
      <c r="H19" s="71" t="str">
        <f>IF(G19="","",DATEDIF(G19,年齢計算等!$C$5,"Y"))</f>
        <v/>
      </c>
      <c r="I19" s="72"/>
      <c r="J19" s="73" t="str">
        <f t="shared" si="0"/>
        <v/>
      </c>
      <c r="K19" s="72"/>
      <c r="L19" s="73" t="str">
        <f t="shared" si="1"/>
        <v/>
      </c>
      <c r="M19" s="73" t="str">
        <f t="shared" si="2"/>
        <v/>
      </c>
      <c r="N19" s="76"/>
      <c r="O19" s="72"/>
      <c r="P19" s="77" t="str">
        <f t="shared" si="3"/>
        <v/>
      </c>
      <c r="Q19" s="72"/>
      <c r="R19" s="77" t="str">
        <f t="shared" si="4"/>
        <v/>
      </c>
      <c r="S19" s="72"/>
      <c r="T19" s="77" t="str">
        <f t="shared" si="5"/>
        <v/>
      </c>
      <c r="U19" s="72"/>
      <c r="V19" s="77" t="str">
        <f t="shared" si="6"/>
        <v/>
      </c>
      <c r="W19" s="72"/>
      <c r="X19" s="77" t="str">
        <f t="shared" si="7"/>
        <v/>
      </c>
    </row>
    <row r="20" spans="2:24" ht="28.5" customHeight="1" x14ac:dyDescent="0.2">
      <c r="B20" s="68" t="str">
        <f t="shared" si="8"/>
        <v/>
      </c>
      <c r="C20" s="68" t="str">
        <f t="shared" si="9"/>
        <v/>
      </c>
      <c r="D20" s="69"/>
      <c r="E20" s="170"/>
      <c r="F20" s="170"/>
      <c r="G20" s="70"/>
      <c r="H20" s="71" t="str">
        <f>IF(G20="","",DATEDIF(G20,年齢計算等!$C$5,"Y"))</f>
        <v/>
      </c>
      <c r="I20" s="72"/>
      <c r="J20" s="73" t="str">
        <f t="shared" si="0"/>
        <v/>
      </c>
      <c r="K20" s="72"/>
      <c r="L20" s="73" t="str">
        <f t="shared" si="1"/>
        <v/>
      </c>
      <c r="M20" s="73" t="str">
        <f t="shared" si="2"/>
        <v/>
      </c>
      <c r="N20" s="76"/>
      <c r="O20" s="72"/>
      <c r="P20" s="77" t="str">
        <f t="shared" si="3"/>
        <v/>
      </c>
      <c r="Q20" s="72"/>
      <c r="R20" s="77" t="str">
        <f t="shared" si="4"/>
        <v/>
      </c>
      <c r="S20" s="72"/>
      <c r="T20" s="77" t="str">
        <f t="shared" si="5"/>
        <v/>
      </c>
      <c r="U20" s="72"/>
      <c r="V20" s="77" t="str">
        <f t="shared" si="6"/>
        <v/>
      </c>
      <c r="W20" s="72"/>
      <c r="X20" s="77" t="str">
        <f t="shared" si="7"/>
        <v/>
      </c>
    </row>
    <row r="21" spans="2:24" ht="28.5" customHeight="1" x14ac:dyDescent="0.2">
      <c r="B21" s="68" t="str">
        <f t="shared" si="8"/>
        <v/>
      </c>
      <c r="C21" s="68" t="str">
        <f t="shared" si="9"/>
        <v/>
      </c>
      <c r="D21" s="69"/>
      <c r="E21" s="170"/>
      <c r="F21" s="170"/>
      <c r="G21" s="70"/>
      <c r="H21" s="71" t="str">
        <f>IF(G21="","",DATEDIF(G21,年齢計算等!$C$5,"Y"))</f>
        <v/>
      </c>
      <c r="I21" s="72"/>
      <c r="J21" s="73" t="str">
        <f t="shared" si="0"/>
        <v/>
      </c>
      <c r="K21" s="72"/>
      <c r="L21" s="73" t="str">
        <f t="shared" si="1"/>
        <v/>
      </c>
      <c r="M21" s="73" t="str">
        <f t="shared" si="2"/>
        <v/>
      </c>
      <c r="N21" s="76"/>
      <c r="O21" s="72"/>
      <c r="P21" s="77" t="str">
        <f t="shared" si="3"/>
        <v/>
      </c>
      <c r="Q21" s="72"/>
      <c r="R21" s="77" t="str">
        <f t="shared" si="4"/>
        <v/>
      </c>
      <c r="S21" s="72"/>
      <c r="T21" s="77" t="str">
        <f t="shared" si="5"/>
        <v/>
      </c>
      <c r="U21" s="72"/>
      <c r="V21" s="77" t="str">
        <f t="shared" si="6"/>
        <v/>
      </c>
      <c r="W21" s="72"/>
      <c r="X21" s="77" t="str">
        <f t="shared" si="7"/>
        <v/>
      </c>
    </row>
    <row r="22" spans="2:24" ht="28.5" customHeight="1" x14ac:dyDescent="0.2">
      <c r="B22" s="68" t="str">
        <f t="shared" si="8"/>
        <v/>
      </c>
      <c r="C22" s="68" t="str">
        <f t="shared" si="9"/>
        <v/>
      </c>
      <c r="D22" s="69"/>
      <c r="E22" s="170"/>
      <c r="F22" s="170"/>
      <c r="G22" s="70"/>
      <c r="H22" s="71" t="str">
        <f>IF(G22="","",DATEDIF(G22,年齢計算等!$C$5,"Y"))</f>
        <v/>
      </c>
      <c r="I22" s="72"/>
      <c r="J22" s="73" t="str">
        <f t="shared" si="0"/>
        <v/>
      </c>
      <c r="K22" s="72"/>
      <c r="L22" s="73" t="str">
        <f t="shared" si="1"/>
        <v/>
      </c>
      <c r="M22" s="73" t="str">
        <f t="shared" si="2"/>
        <v/>
      </c>
      <c r="N22" s="76"/>
      <c r="O22" s="72"/>
      <c r="P22" s="77" t="str">
        <f t="shared" si="3"/>
        <v/>
      </c>
      <c r="Q22" s="72"/>
      <c r="R22" s="77" t="str">
        <f t="shared" si="4"/>
        <v/>
      </c>
      <c r="S22" s="72"/>
      <c r="T22" s="77" t="str">
        <f t="shared" si="5"/>
        <v/>
      </c>
      <c r="U22" s="72"/>
      <c r="V22" s="77" t="str">
        <f t="shared" si="6"/>
        <v/>
      </c>
      <c r="W22" s="72"/>
      <c r="X22" s="77" t="str">
        <f t="shared" si="7"/>
        <v/>
      </c>
    </row>
    <row r="23" spans="2:24" ht="28.5" customHeight="1" x14ac:dyDescent="0.2">
      <c r="B23" s="68" t="str">
        <f t="shared" si="8"/>
        <v/>
      </c>
      <c r="C23" s="68" t="str">
        <f t="shared" si="9"/>
        <v/>
      </c>
      <c r="D23" s="69"/>
      <c r="E23" s="170"/>
      <c r="F23" s="170"/>
      <c r="G23" s="70"/>
      <c r="H23" s="71" t="str">
        <f>IF(G23="","",DATEDIF(G23,年齢計算等!$C$5,"Y"))</f>
        <v/>
      </c>
      <c r="I23" s="72"/>
      <c r="J23" s="73" t="str">
        <f t="shared" si="0"/>
        <v/>
      </c>
      <c r="K23" s="72"/>
      <c r="L23" s="73" t="str">
        <f t="shared" si="1"/>
        <v/>
      </c>
      <c r="M23" s="73" t="str">
        <f t="shared" si="2"/>
        <v/>
      </c>
      <c r="N23" s="76"/>
      <c r="O23" s="72"/>
      <c r="P23" s="77" t="str">
        <f t="shared" si="3"/>
        <v/>
      </c>
      <c r="Q23" s="72"/>
      <c r="R23" s="77" t="str">
        <f t="shared" si="4"/>
        <v/>
      </c>
      <c r="S23" s="72"/>
      <c r="T23" s="77" t="str">
        <f t="shared" si="5"/>
        <v/>
      </c>
      <c r="U23" s="72"/>
      <c r="V23" s="77" t="str">
        <f t="shared" si="6"/>
        <v/>
      </c>
      <c r="W23" s="72"/>
      <c r="X23" s="77" t="str">
        <f t="shared" si="7"/>
        <v/>
      </c>
    </row>
    <row r="24" spans="2:24" ht="28.5" customHeight="1" x14ac:dyDescent="0.2">
      <c r="B24" s="68" t="str">
        <f t="shared" si="8"/>
        <v/>
      </c>
      <c r="C24" s="68" t="str">
        <f t="shared" si="9"/>
        <v/>
      </c>
      <c r="D24" s="69"/>
      <c r="E24" s="170"/>
      <c r="F24" s="170"/>
      <c r="G24" s="70"/>
      <c r="H24" s="71" t="str">
        <f>IF(G24="","",DATEDIF(G24,年齢計算等!$C$5,"Y"))</f>
        <v/>
      </c>
      <c r="I24" s="72"/>
      <c r="J24" s="73" t="str">
        <f t="shared" si="0"/>
        <v/>
      </c>
      <c r="K24" s="72"/>
      <c r="L24" s="73" t="str">
        <f t="shared" si="1"/>
        <v/>
      </c>
      <c r="M24" s="73" t="str">
        <f t="shared" si="2"/>
        <v/>
      </c>
      <c r="N24" s="76"/>
      <c r="O24" s="72"/>
      <c r="P24" s="77" t="str">
        <f t="shared" si="3"/>
        <v/>
      </c>
      <c r="Q24" s="72"/>
      <c r="R24" s="77" t="str">
        <f t="shared" si="4"/>
        <v/>
      </c>
      <c r="S24" s="72"/>
      <c r="T24" s="77" t="str">
        <f t="shared" si="5"/>
        <v/>
      </c>
      <c r="U24" s="72"/>
      <c r="V24" s="77" t="str">
        <f t="shared" si="6"/>
        <v/>
      </c>
      <c r="W24" s="72"/>
      <c r="X24" s="77" t="str">
        <f t="shared" si="7"/>
        <v/>
      </c>
    </row>
    <row r="25" spans="2:24" ht="28.5" customHeight="1" x14ac:dyDescent="0.2">
      <c r="B25" s="68" t="str">
        <f t="shared" si="8"/>
        <v/>
      </c>
      <c r="C25" s="68" t="str">
        <f t="shared" si="9"/>
        <v/>
      </c>
      <c r="D25" s="69"/>
      <c r="E25" s="170"/>
      <c r="F25" s="170"/>
      <c r="G25" s="70"/>
      <c r="H25" s="71" t="str">
        <f>IF(G25="","",DATEDIF(G25,年齢計算等!$C$5,"Y"))</f>
        <v/>
      </c>
      <c r="I25" s="72"/>
      <c r="J25" s="73" t="str">
        <f t="shared" si="0"/>
        <v/>
      </c>
      <c r="K25" s="72"/>
      <c r="L25" s="73" t="str">
        <f t="shared" si="1"/>
        <v/>
      </c>
      <c r="M25" s="73" t="str">
        <f t="shared" si="2"/>
        <v/>
      </c>
      <c r="N25" s="76"/>
      <c r="O25" s="72"/>
      <c r="P25" s="77" t="str">
        <f t="shared" si="3"/>
        <v/>
      </c>
      <c r="Q25" s="72"/>
      <c r="R25" s="77" t="str">
        <f t="shared" si="4"/>
        <v/>
      </c>
      <c r="S25" s="72"/>
      <c r="T25" s="77" t="str">
        <f t="shared" si="5"/>
        <v/>
      </c>
      <c r="U25" s="72"/>
      <c r="V25" s="77" t="str">
        <f t="shared" si="6"/>
        <v/>
      </c>
      <c r="W25" s="72"/>
      <c r="X25" s="77" t="str">
        <f t="shared" si="7"/>
        <v/>
      </c>
    </row>
    <row r="26" spans="2:24" ht="28.5" customHeight="1" x14ac:dyDescent="0.2">
      <c r="B26" s="68" t="str">
        <f t="shared" si="8"/>
        <v/>
      </c>
      <c r="C26" s="68" t="str">
        <f t="shared" si="9"/>
        <v/>
      </c>
      <c r="D26" s="69"/>
      <c r="E26" s="170"/>
      <c r="F26" s="170"/>
      <c r="G26" s="70"/>
      <c r="H26" s="71" t="str">
        <f>IF(G26="","",DATEDIF(G26,年齢計算等!$C$5,"Y"))</f>
        <v/>
      </c>
      <c r="I26" s="72"/>
      <c r="J26" s="73" t="str">
        <f t="shared" si="0"/>
        <v/>
      </c>
      <c r="K26" s="72"/>
      <c r="L26" s="73" t="str">
        <f t="shared" si="1"/>
        <v/>
      </c>
      <c r="M26" s="73" t="str">
        <f t="shared" si="2"/>
        <v/>
      </c>
      <c r="N26" s="76"/>
      <c r="O26" s="72"/>
      <c r="P26" s="77" t="str">
        <f t="shared" si="3"/>
        <v/>
      </c>
      <c r="Q26" s="72"/>
      <c r="R26" s="77" t="str">
        <f t="shared" si="4"/>
        <v/>
      </c>
      <c r="S26" s="72"/>
      <c r="T26" s="77" t="str">
        <f t="shared" si="5"/>
        <v/>
      </c>
      <c r="U26" s="72"/>
      <c r="V26" s="77" t="str">
        <f t="shared" si="6"/>
        <v/>
      </c>
      <c r="W26" s="72"/>
      <c r="X26" s="77" t="str">
        <f t="shared" si="7"/>
        <v/>
      </c>
    </row>
    <row r="27" spans="2:24" ht="28.5" customHeight="1" x14ac:dyDescent="0.2">
      <c r="B27" s="68" t="str">
        <f t="shared" si="8"/>
        <v/>
      </c>
      <c r="C27" s="68" t="str">
        <f t="shared" si="9"/>
        <v/>
      </c>
      <c r="D27" s="69"/>
      <c r="E27" s="170"/>
      <c r="F27" s="170"/>
      <c r="G27" s="70"/>
      <c r="H27" s="71" t="str">
        <f>IF(G27="","",DATEDIF(G27,年齢計算等!$C$5,"Y"))</f>
        <v/>
      </c>
      <c r="I27" s="72"/>
      <c r="J27" s="73" t="str">
        <f t="shared" si="0"/>
        <v/>
      </c>
      <c r="K27" s="72"/>
      <c r="L27" s="73" t="str">
        <f t="shared" si="1"/>
        <v/>
      </c>
      <c r="M27" s="73" t="str">
        <f t="shared" si="2"/>
        <v/>
      </c>
      <c r="N27" s="76"/>
      <c r="O27" s="72"/>
      <c r="P27" s="77" t="str">
        <f t="shared" si="3"/>
        <v/>
      </c>
      <c r="Q27" s="72"/>
      <c r="R27" s="77" t="str">
        <f t="shared" si="4"/>
        <v/>
      </c>
      <c r="S27" s="72"/>
      <c r="T27" s="77" t="str">
        <f t="shared" si="5"/>
        <v/>
      </c>
      <c r="U27" s="72"/>
      <c r="V27" s="77" t="str">
        <f t="shared" si="6"/>
        <v/>
      </c>
      <c r="W27" s="72"/>
      <c r="X27" s="77" t="str">
        <f t="shared" si="7"/>
        <v/>
      </c>
    </row>
    <row r="28" spans="2:24" ht="28.5" customHeight="1" x14ac:dyDescent="0.2">
      <c r="B28" s="68" t="str">
        <f t="shared" si="8"/>
        <v/>
      </c>
      <c r="C28" s="68" t="str">
        <f t="shared" si="9"/>
        <v/>
      </c>
      <c r="D28" s="69"/>
      <c r="E28" s="170"/>
      <c r="F28" s="170"/>
      <c r="G28" s="70"/>
      <c r="H28" s="71" t="str">
        <f>IF(G28="","",DATEDIF(G28,年齢計算等!$C$5,"Y"))</f>
        <v/>
      </c>
      <c r="I28" s="72"/>
      <c r="J28" s="73" t="str">
        <f t="shared" si="0"/>
        <v/>
      </c>
      <c r="K28" s="72"/>
      <c r="L28" s="73" t="str">
        <f t="shared" si="1"/>
        <v/>
      </c>
      <c r="M28" s="73" t="str">
        <f t="shared" si="2"/>
        <v/>
      </c>
      <c r="N28" s="76"/>
      <c r="O28" s="72"/>
      <c r="P28" s="77" t="str">
        <f t="shared" si="3"/>
        <v/>
      </c>
      <c r="Q28" s="72"/>
      <c r="R28" s="77" t="str">
        <f t="shared" si="4"/>
        <v/>
      </c>
      <c r="S28" s="72"/>
      <c r="T28" s="77" t="str">
        <f t="shared" si="5"/>
        <v/>
      </c>
      <c r="U28" s="72"/>
      <c r="V28" s="77" t="str">
        <f t="shared" si="6"/>
        <v/>
      </c>
      <c r="W28" s="72"/>
      <c r="X28" s="77" t="str">
        <f t="shared" si="7"/>
        <v/>
      </c>
    </row>
    <row r="29" spans="2:24" ht="28.5" customHeight="1" x14ac:dyDescent="0.2">
      <c r="B29" s="68" t="str">
        <f t="shared" si="8"/>
        <v/>
      </c>
      <c r="C29" s="68" t="str">
        <f t="shared" si="9"/>
        <v/>
      </c>
      <c r="D29" s="69"/>
      <c r="E29" s="170"/>
      <c r="F29" s="170"/>
      <c r="G29" s="70"/>
      <c r="H29" s="71" t="str">
        <f>IF(G29="","",DATEDIF(G29,年齢計算等!$C$5,"Y"))</f>
        <v/>
      </c>
      <c r="I29" s="72"/>
      <c r="J29" s="73" t="str">
        <f t="shared" si="0"/>
        <v/>
      </c>
      <c r="K29" s="72"/>
      <c r="L29" s="73" t="str">
        <f t="shared" si="1"/>
        <v/>
      </c>
      <c r="M29" s="73" t="str">
        <f t="shared" si="2"/>
        <v/>
      </c>
      <c r="N29" s="76"/>
      <c r="O29" s="72"/>
      <c r="P29" s="77" t="str">
        <f t="shared" si="3"/>
        <v/>
      </c>
      <c r="Q29" s="72"/>
      <c r="R29" s="77" t="str">
        <f t="shared" si="4"/>
        <v/>
      </c>
      <c r="S29" s="72"/>
      <c r="T29" s="77" t="str">
        <f t="shared" si="5"/>
        <v/>
      </c>
      <c r="U29" s="72"/>
      <c r="V29" s="77" t="str">
        <f t="shared" si="6"/>
        <v/>
      </c>
      <c r="W29" s="72"/>
      <c r="X29" s="77" t="str">
        <f t="shared" si="7"/>
        <v/>
      </c>
    </row>
    <row r="30" spans="2:24" ht="28.5" customHeight="1" x14ac:dyDescent="0.2">
      <c r="B30" s="68" t="str">
        <f t="shared" si="8"/>
        <v/>
      </c>
      <c r="C30" s="68" t="str">
        <f t="shared" si="9"/>
        <v/>
      </c>
      <c r="D30" s="69"/>
      <c r="E30" s="170"/>
      <c r="F30" s="170"/>
      <c r="G30" s="70"/>
      <c r="H30" s="71" t="str">
        <f>IF(G30="","",DATEDIF(G30,年齢計算等!$C$5,"Y"))</f>
        <v/>
      </c>
      <c r="I30" s="72"/>
      <c r="J30" s="73" t="str">
        <f t="shared" si="0"/>
        <v/>
      </c>
      <c r="K30" s="72"/>
      <c r="L30" s="73" t="str">
        <f t="shared" si="1"/>
        <v/>
      </c>
      <c r="M30" s="73" t="str">
        <f t="shared" si="2"/>
        <v/>
      </c>
      <c r="N30" s="76"/>
      <c r="O30" s="72"/>
      <c r="P30" s="77" t="str">
        <f t="shared" si="3"/>
        <v/>
      </c>
      <c r="Q30" s="72"/>
      <c r="R30" s="77" t="str">
        <f t="shared" si="4"/>
        <v/>
      </c>
      <c r="S30" s="72"/>
      <c r="T30" s="77" t="str">
        <f t="shared" si="5"/>
        <v/>
      </c>
      <c r="U30" s="72"/>
      <c r="V30" s="77" t="str">
        <f t="shared" si="6"/>
        <v/>
      </c>
      <c r="W30" s="72"/>
      <c r="X30" s="77" t="str">
        <f t="shared" si="7"/>
        <v/>
      </c>
    </row>
    <row r="31" spans="2:24" ht="28.5" customHeight="1" x14ac:dyDescent="0.2">
      <c r="B31" s="68" t="str">
        <f t="shared" si="8"/>
        <v/>
      </c>
      <c r="C31" s="68" t="str">
        <f t="shared" si="9"/>
        <v/>
      </c>
      <c r="D31" s="69"/>
      <c r="E31" s="170"/>
      <c r="F31" s="170"/>
      <c r="G31" s="70"/>
      <c r="H31" s="71" t="str">
        <f>IF(G31="","",DATEDIF(G31,年齢計算等!$C$5,"Y"))</f>
        <v/>
      </c>
      <c r="I31" s="72"/>
      <c r="J31" s="73" t="str">
        <f t="shared" si="0"/>
        <v/>
      </c>
      <c r="K31" s="72"/>
      <c r="L31" s="73" t="str">
        <f t="shared" si="1"/>
        <v/>
      </c>
      <c r="M31" s="73" t="str">
        <f t="shared" si="2"/>
        <v/>
      </c>
      <c r="N31" s="76"/>
      <c r="O31" s="72"/>
      <c r="P31" s="77" t="str">
        <f t="shared" si="3"/>
        <v/>
      </c>
      <c r="Q31" s="72"/>
      <c r="R31" s="77" t="str">
        <f t="shared" si="4"/>
        <v/>
      </c>
      <c r="S31" s="72"/>
      <c r="T31" s="77" t="str">
        <f t="shared" si="5"/>
        <v/>
      </c>
      <c r="U31" s="72"/>
      <c r="V31" s="77" t="str">
        <f t="shared" si="6"/>
        <v/>
      </c>
      <c r="W31" s="72"/>
      <c r="X31" s="77" t="str">
        <f t="shared" si="7"/>
        <v/>
      </c>
    </row>
    <row r="32" spans="2:24" ht="28.5" customHeight="1" x14ac:dyDescent="0.2">
      <c r="B32" s="68" t="str">
        <f t="shared" si="8"/>
        <v/>
      </c>
      <c r="C32" s="68" t="str">
        <f t="shared" si="9"/>
        <v/>
      </c>
      <c r="D32" s="69"/>
      <c r="E32" s="170"/>
      <c r="F32" s="170"/>
      <c r="G32" s="70"/>
      <c r="H32" s="71" t="str">
        <f>IF(G32="","",DATEDIF(G32,年齢計算等!$C$5,"Y"))</f>
        <v/>
      </c>
      <c r="I32" s="72"/>
      <c r="J32" s="73" t="str">
        <f t="shared" si="0"/>
        <v/>
      </c>
      <c r="K32" s="72"/>
      <c r="L32" s="73" t="str">
        <f t="shared" si="1"/>
        <v/>
      </c>
      <c r="M32" s="73" t="str">
        <f t="shared" si="2"/>
        <v/>
      </c>
      <c r="N32" s="76"/>
      <c r="O32" s="72"/>
      <c r="P32" s="77" t="str">
        <f t="shared" si="3"/>
        <v/>
      </c>
      <c r="Q32" s="72"/>
      <c r="R32" s="77" t="str">
        <f t="shared" si="4"/>
        <v/>
      </c>
      <c r="S32" s="72"/>
      <c r="T32" s="77" t="str">
        <f t="shared" si="5"/>
        <v/>
      </c>
      <c r="U32" s="72"/>
      <c r="V32" s="77" t="str">
        <f t="shared" si="6"/>
        <v/>
      </c>
      <c r="W32" s="72"/>
      <c r="X32" s="77" t="str">
        <f t="shared" si="7"/>
        <v/>
      </c>
    </row>
    <row r="33" spans="2:24" ht="28.5" customHeight="1" x14ac:dyDescent="0.2">
      <c r="B33" s="68" t="str">
        <f t="shared" si="8"/>
        <v/>
      </c>
      <c r="C33" s="68" t="str">
        <f t="shared" si="9"/>
        <v/>
      </c>
      <c r="D33" s="69"/>
      <c r="E33" s="170"/>
      <c r="F33" s="170"/>
      <c r="G33" s="70"/>
      <c r="H33" s="71" t="str">
        <f>IF(G33="","",DATEDIF(G33,年齢計算等!$C$5,"Y"))</f>
        <v/>
      </c>
      <c r="I33" s="72"/>
      <c r="J33" s="73" t="str">
        <f t="shared" si="0"/>
        <v/>
      </c>
      <c r="K33" s="72"/>
      <c r="L33" s="73" t="str">
        <f t="shared" si="1"/>
        <v/>
      </c>
      <c r="M33" s="73" t="str">
        <f t="shared" si="2"/>
        <v/>
      </c>
      <c r="N33" s="76"/>
      <c r="O33" s="72"/>
      <c r="P33" s="77" t="str">
        <f t="shared" si="3"/>
        <v/>
      </c>
      <c r="Q33" s="72"/>
      <c r="R33" s="77" t="str">
        <f t="shared" si="4"/>
        <v/>
      </c>
      <c r="S33" s="72"/>
      <c r="T33" s="77" t="str">
        <f t="shared" si="5"/>
        <v/>
      </c>
      <c r="U33" s="72"/>
      <c r="V33" s="77" t="str">
        <f t="shared" si="6"/>
        <v/>
      </c>
      <c r="W33" s="72"/>
      <c r="X33" s="77" t="str">
        <f t="shared" si="7"/>
        <v/>
      </c>
    </row>
    <row r="34" spans="2:24" ht="28.5" customHeight="1" x14ac:dyDescent="0.2">
      <c r="B34" s="68" t="str">
        <f t="shared" si="8"/>
        <v/>
      </c>
      <c r="C34" s="68" t="str">
        <f t="shared" si="9"/>
        <v/>
      </c>
      <c r="D34" s="69"/>
      <c r="E34" s="170"/>
      <c r="F34" s="170"/>
      <c r="G34" s="70"/>
      <c r="H34" s="71" t="str">
        <f>IF(G34="","",DATEDIF(G34,年齢計算等!$C$5,"Y"))</f>
        <v/>
      </c>
      <c r="I34" s="72"/>
      <c r="J34" s="73" t="str">
        <f t="shared" si="0"/>
        <v/>
      </c>
      <c r="K34" s="72"/>
      <c r="L34" s="73" t="str">
        <f t="shared" si="1"/>
        <v/>
      </c>
      <c r="M34" s="73" t="str">
        <f t="shared" si="2"/>
        <v/>
      </c>
      <c r="N34" s="76"/>
      <c r="O34" s="72"/>
      <c r="P34" s="77" t="str">
        <f t="shared" si="3"/>
        <v/>
      </c>
      <c r="Q34" s="72"/>
      <c r="R34" s="77" t="str">
        <f t="shared" si="4"/>
        <v/>
      </c>
      <c r="S34" s="72"/>
      <c r="T34" s="77" t="str">
        <f t="shared" si="5"/>
        <v/>
      </c>
      <c r="U34" s="72"/>
      <c r="V34" s="77" t="str">
        <f t="shared" si="6"/>
        <v/>
      </c>
      <c r="W34" s="72"/>
      <c r="X34" s="77" t="str">
        <f t="shared" si="7"/>
        <v/>
      </c>
    </row>
    <row r="35" spans="2:24" ht="28.5" customHeight="1" x14ac:dyDescent="0.2">
      <c r="B35" s="68" t="str">
        <f t="shared" si="8"/>
        <v/>
      </c>
      <c r="C35" s="68" t="str">
        <f t="shared" si="9"/>
        <v/>
      </c>
      <c r="D35" s="69"/>
      <c r="E35" s="170"/>
      <c r="F35" s="170"/>
      <c r="G35" s="70"/>
      <c r="H35" s="71" t="str">
        <f>IF(G35="","",DATEDIF(G35,年齢計算等!$C$5,"Y"))</f>
        <v/>
      </c>
      <c r="I35" s="72"/>
      <c r="J35" s="73" t="str">
        <f t="shared" si="0"/>
        <v/>
      </c>
      <c r="K35" s="72"/>
      <c r="L35" s="73" t="str">
        <f t="shared" si="1"/>
        <v/>
      </c>
      <c r="M35" s="73" t="str">
        <f t="shared" si="2"/>
        <v/>
      </c>
      <c r="N35" s="76"/>
      <c r="O35" s="72"/>
      <c r="P35" s="77" t="str">
        <f t="shared" si="3"/>
        <v/>
      </c>
      <c r="Q35" s="72"/>
      <c r="R35" s="77" t="str">
        <f t="shared" si="4"/>
        <v/>
      </c>
      <c r="S35" s="72"/>
      <c r="T35" s="77" t="str">
        <f t="shared" si="5"/>
        <v/>
      </c>
      <c r="U35" s="72"/>
      <c r="V35" s="77" t="str">
        <f t="shared" si="6"/>
        <v/>
      </c>
      <c r="W35" s="72"/>
      <c r="X35" s="77" t="str">
        <f t="shared" si="7"/>
        <v/>
      </c>
    </row>
    <row r="36" spans="2:24" ht="28.5" customHeight="1" x14ac:dyDescent="0.2">
      <c r="B36" s="68" t="str">
        <f t="shared" si="8"/>
        <v/>
      </c>
      <c r="C36" s="68" t="str">
        <f t="shared" si="9"/>
        <v/>
      </c>
      <c r="D36" s="69"/>
      <c r="E36" s="170"/>
      <c r="F36" s="170"/>
      <c r="G36" s="70"/>
      <c r="H36" s="71" t="str">
        <f>IF(G36="","",DATEDIF(G36,年齢計算等!$C$5,"Y"))</f>
        <v/>
      </c>
      <c r="I36" s="72"/>
      <c r="J36" s="73" t="str">
        <f t="shared" si="0"/>
        <v/>
      </c>
      <c r="K36" s="72"/>
      <c r="L36" s="73" t="str">
        <f t="shared" si="1"/>
        <v/>
      </c>
      <c r="M36" s="73" t="str">
        <f t="shared" si="2"/>
        <v/>
      </c>
      <c r="N36" s="76"/>
      <c r="O36" s="72"/>
      <c r="P36" s="77" t="str">
        <f t="shared" si="3"/>
        <v/>
      </c>
      <c r="Q36" s="72"/>
      <c r="R36" s="77" t="str">
        <f t="shared" si="4"/>
        <v/>
      </c>
      <c r="S36" s="72"/>
      <c r="T36" s="77" t="str">
        <f t="shared" si="5"/>
        <v/>
      </c>
      <c r="U36" s="72"/>
      <c r="V36" s="77" t="str">
        <f t="shared" si="6"/>
        <v/>
      </c>
      <c r="W36" s="72"/>
      <c r="X36" s="77" t="str">
        <f t="shared" si="7"/>
        <v/>
      </c>
    </row>
    <row r="37" spans="2:24" ht="28.5" customHeight="1" x14ac:dyDescent="0.2">
      <c r="B37" s="68" t="str">
        <f t="shared" si="8"/>
        <v/>
      </c>
      <c r="C37" s="68" t="str">
        <f t="shared" si="9"/>
        <v/>
      </c>
      <c r="D37" s="69"/>
      <c r="E37" s="170"/>
      <c r="F37" s="170"/>
      <c r="G37" s="70"/>
      <c r="H37" s="71" t="str">
        <f>IF(G37="","",DATEDIF(G37,年齢計算等!$C$5,"Y"))</f>
        <v/>
      </c>
      <c r="I37" s="72"/>
      <c r="J37" s="73" t="str">
        <f t="shared" si="0"/>
        <v/>
      </c>
      <c r="K37" s="72"/>
      <c r="L37" s="73" t="str">
        <f t="shared" si="1"/>
        <v/>
      </c>
      <c r="M37" s="73" t="str">
        <f t="shared" si="2"/>
        <v/>
      </c>
      <c r="N37" s="76"/>
      <c r="O37" s="72"/>
      <c r="P37" s="77" t="str">
        <f t="shared" si="3"/>
        <v/>
      </c>
      <c r="Q37" s="72"/>
      <c r="R37" s="77" t="str">
        <f t="shared" si="4"/>
        <v/>
      </c>
      <c r="S37" s="72"/>
      <c r="T37" s="77" t="str">
        <f t="shared" si="5"/>
        <v/>
      </c>
      <c r="U37" s="72"/>
      <c r="V37" s="77" t="str">
        <f t="shared" si="6"/>
        <v/>
      </c>
      <c r="W37" s="72"/>
      <c r="X37" s="77" t="str">
        <f t="shared" si="7"/>
        <v/>
      </c>
    </row>
    <row r="38" spans="2:24" ht="28.5" customHeight="1" x14ac:dyDescent="0.2">
      <c r="B38" s="68" t="str">
        <f t="shared" si="8"/>
        <v/>
      </c>
      <c r="C38" s="68" t="str">
        <f t="shared" si="9"/>
        <v/>
      </c>
      <c r="D38" s="69"/>
      <c r="E38" s="170"/>
      <c r="F38" s="170"/>
      <c r="G38" s="70"/>
      <c r="H38" s="71" t="str">
        <f>IF(G38="","",DATEDIF(G38,年齢計算等!$C$5,"Y"))</f>
        <v/>
      </c>
      <c r="I38" s="72"/>
      <c r="J38" s="73" t="str">
        <f t="shared" si="0"/>
        <v/>
      </c>
      <c r="K38" s="72"/>
      <c r="L38" s="73" t="str">
        <f t="shared" si="1"/>
        <v/>
      </c>
      <c r="M38" s="73" t="str">
        <f t="shared" si="2"/>
        <v/>
      </c>
      <c r="N38" s="76"/>
      <c r="O38" s="72"/>
      <c r="P38" s="77" t="str">
        <f t="shared" si="3"/>
        <v/>
      </c>
      <c r="Q38" s="72"/>
      <c r="R38" s="77" t="str">
        <f t="shared" si="4"/>
        <v/>
      </c>
      <c r="S38" s="72"/>
      <c r="T38" s="77" t="str">
        <f t="shared" si="5"/>
        <v/>
      </c>
      <c r="U38" s="72"/>
      <c r="V38" s="77" t="str">
        <f t="shared" si="6"/>
        <v/>
      </c>
      <c r="W38" s="72"/>
      <c r="X38" s="77" t="str">
        <f t="shared" si="7"/>
        <v/>
      </c>
    </row>
    <row r="39" spans="2:24" ht="28.5" customHeight="1" thickBot="1" x14ac:dyDescent="0.25">
      <c r="B39" s="78" t="str">
        <f t="shared" si="8"/>
        <v/>
      </c>
      <c r="C39" s="78" t="str">
        <f t="shared" si="9"/>
        <v/>
      </c>
      <c r="D39" s="79"/>
      <c r="E39" s="171"/>
      <c r="F39" s="171"/>
      <c r="G39" s="81"/>
      <c r="H39" s="82" t="str">
        <f>IF(G39="","",DATEDIF(G39,年齢計算等!$C$5,"Y"))</f>
        <v/>
      </c>
      <c r="I39" s="83"/>
      <c r="J39" s="84" t="str">
        <f t="shared" si="0"/>
        <v/>
      </c>
      <c r="K39" s="83"/>
      <c r="L39" s="84" t="str">
        <f t="shared" si="1"/>
        <v/>
      </c>
      <c r="M39" s="84" t="str">
        <f t="shared" si="2"/>
        <v/>
      </c>
      <c r="N39" s="87"/>
      <c r="O39" s="83"/>
      <c r="P39" s="88" t="str">
        <f t="shared" si="3"/>
        <v/>
      </c>
      <c r="Q39" s="83"/>
      <c r="R39" s="88" t="str">
        <f t="shared" si="4"/>
        <v/>
      </c>
      <c r="S39" s="83"/>
      <c r="T39" s="88" t="str">
        <f t="shared" si="5"/>
        <v/>
      </c>
      <c r="U39" s="83"/>
      <c r="V39" s="88" t="str">
        <f t="shared" si="6"/>
        <v/>
      </c>
      <c r="W39" s="83"/>
      <c r="X39" s="88" t="str">
        <f t="shared" si="7"/>
        <v/>
      </c>
    </row>
    <row r="40" spans="2:24" ht="28.5" customHeight="1" x14ac:dyDescent="0.2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Q40" s="8"/>
      <c r="S40" s="8"/>
      <c r="U40" s="8"/>
      <c r="W40" s="8"/>
    </row>
    <row r="41" spans="2:24" ht="28.5" customHeight="1" x14ac:dyDescent="0.2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Q41" s="8"/>
      <c r="S41" s="8"/>
      <c r="U41" s="8"/>
      <c r="W41" s="8"/>
    </row>
    <row r="42" spans="2:24" ht="28.5" customHeight="1" x14ac:dyDescent="0.2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Q42" s="8"/>
      <c r="S42" s="8"/>
      <c r="U42" s="8"/>
      <c r="W42" s="8"/>
    </row>
    <row r="43" spans="2:24" ht="28.5" customHeight="1" x14ac:dyDescent="0.2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Q43" s="8"/>
      <c r="S43" s="8"/>
      <c r="U43" s="8"/>
      <c r="W43" s="8"/>
    </row>
    <row r="44" spans="2:24" ht="28.5" customHeight="1" x14ac:dyDescent="0.2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Q44" s="8"/>
      <c r="S44" s="8"/>
      <c r="U44" s="8"/>
      <c r="W44" s="8"/>
    </row>
    <row r="45" spans="2:24" ht="28.5" customHeight="1" x14ac:dyDescent="0.2">
      <c r="D45" s="7"/>
      <c r="E45" s="7"/>
      <c r="F45" s="7"/>
      <c r="G45" s="8"/>
      <c r="H45" s="8"/>
      <c r="I45" s="7"/>
      <c r="J45" s="8"/>
      <c r="K45" s="8"/>
      <c r="L45" s="8"/>
      <c r="M45" s="8"/>
      <c r="N45" s="7"/>
      <c r="O45" s="8"/>
      <c r="Q45" s="8"/>
      <c r="S45" s="8"/>
      <c r="U45" s="8"/>
      <c r="W45" s="8"/>
    </row>
    <row r="46" spans="2:24" ht="28.5" customHeight="1" x14ac:dyDescent="0.2">
      <c r="D46" s="7"/>
      <c r="E46" s="7"/>
      <c r="F46" s="7"/>
      <c r="G46" s="8"/>
      <c r="H46" s="8"/>
      <c r="I46" s="7"/>
      <c r="J46" s="8"/>
      <c r="K46" s="8"/>
      <c r="L46" s="8"/>
      <c r="M46" s="8"/>
      <c r="N46" s="7"/>
      <c r="O46" s="8"/>
      <c r="Q46" s="8"/>
      <c r="S46" s="8"/>
      <c r="U46" s="8"/>
      <c r="W46" s="8"/>
    </row>
    <row r="47" spans="2:24" ht="28.5" customHeight="1" x14ac:dyDescent="0.2">
      <c r="D47" s="7"/>
      <c r="E47" s="7"/>
      <c r="F47" s="7"/>
      <c r="G47" s="8"/>
      <c r="H47" s="8"/>
      <c r="I47" s="7"/>
      <c r="J47" s="8"/>
      <c r="K47" s="8"/>
      <c r="L47" s="8"/>
      <c r="M47" s="8"/>
      <c r="N47" s="7"/>
      <c r="O47" s="8"/>
      <c r="Q47" s="8"/>
      <c r="S47" s="8"/>
      <c r="U47" s="8"/>
      <c r="W47" s="8"/>
    </row>
    <row r="48" spans="2:24" ht="28.5" customHeight="1" x14ac:dyDescent="0.2">
      <c r="D48" s="7"/>
      <c r="E48" s="7"/>
      <c r="F48" s="7"/>
      <c r="G48" s="8"/>
      <c r="H48" s="8"/>
      <c r="I48" s="7"/>
      <c r="J48" s="8"/>
      <c r="K48" s="8"/>
      <c r="L48" s="8"/>
      <c r="M48" s="8"/>
      <c r="N48" s="7"/>
      <c r="O48" s="8"/>
      <c r="Q48" s="8"/>
      <c r="S48" s="8"/>
      <c r="U48" s="8"/>
      <c r="W48" s="8"/>
    </row>
    <row r="49" spans="4:23" ht="28.5" customHeight="1" x14ac:dyDescent="0.2">
      <c r="D49" s="7"/>
      <c r="E49" s="7"/>
      <c r="F49" s="7"/>
      <c r="G49" s="8"/>
      <c r="H49" s="8"/>
      <c r="I49" s="7"/>
      <c r="J49" s="8"/>
      <c r="K49" s="8"/>
      <c r="L49" s="8"/>
      <c r="M49" s="8"/>
      <c r="N49" s="7"/>
      <c r="O49" s="8"/>
      <c r="Q49" s="8"/>
      <c r="S49" s="8"/>
      <c r="U49" s="8"/>
      <c r="W49" s="8"/>
    </row>
    <row r="50" spans="4:23" ht="28.5" customHeight="1" x14ac:dyDescent="0.2">
      <c r="D50" s="7"/>
      <c r="E50" s="7"/>
      <c r="F50" s="7"/>
      <c r="G50" s="8"/>
      <c r="H50" s="8"/>
      <c r="I50" s="7"/>
      <c r="J50" s="8"/>
      <c r="K50" s="8"/>
      <c r="L50" s="8"/>
      <c r="M50" s="8"/>
      <c r="N50" s="7"/>
      <c r="O50" s="8"/>
      <c r="Q50" s="8"/>
      <c r="S50" s="8"/>
      <c r="U50" s="8"/>
      <c r="W50" s="8"/>
    </row>
    <row r="51" spans="4:23" ht="28.5" customHeight="1" x14ac:dyDescent="0.2">
      <c r="D51" s="7"/>
      <c r="E51" s="7"/>
      <c r="F51" s="7"/>
      <c r="G51" s="8"/>
      <c r="H51" s="8"/>
      <c r="I51" s="7"/>
      <c r="J51" s="8"/>
      <c r="K51" s="8"/>
      <c r="L51" s="8"/>
      <c r="M51" s="8"/>
      <c r="N51" s="7"/>
      <c r="O51" s="8"/>
      <c r="Q51" s="8"/>
      <c r="S51" s="8"/>
      <c r="U51" s="8"/>
      <c r="W51" s="8"/>
    </row>
    <row r="52" spans="4:23" ht="28.5" customHeight="1" x14ac:dyDescent="0.2">
      <c r="D52" s="7"/>
      <c r="E52" s="7"/>
      <c r="F52" s="7"/>
      <c r="G52" s="8"/>
      <c r="H52" s="8"/>
      <c r="I52" s="7"/>
      <c r="J52" s="8"/>
      <c r="K52" s="8"/>
      <c r="L52" s="8"/>
      <c r="M52" s="8"/>
      <c r="N52" s="7"/>
      <c r="O52" s="8"/>
      <c r="Q52" s="8"/>
      <c r="S52" s="8"/>
      <c r="U52" s="8"/>
      <c r="W52" s="8"/>
    </row>
    <row r="53" spans="4:23" ht="28.5" customHeight="1" x14ac:dyDescent="0.2">
      <c r="D53" s="7"/>
      <c r="E53" s="7"/>
      <c r="F53" s="7"/>
      <c r="G53" s="8"/>
      <c r="H53" s="8"/>
      <c r="I53" s="7"/>
      <c r="J53" s="8"/>
      <c r="K53" s="8"/>
      <c r="L53" s="8"/>
      <c r="M53" s="8"/>
      <c r="N53" s="7"/>
      <c r="O53" s="8"/>
      <c r="Q53" s="8"/>
      <c r="S53" s="8"/>
      <c r="U53" s="8"/>
      <c r="W53" s="8"/>
    </row>
    <row r="54" spans="4:23" ht="28.5" customHeight="1" x14ac:dyDescent="0.2">
      <c r="D54" s="7"/>
      <c r="E54" s="7"/>
      <c r="F54" s="7"/>
      <c r="G54" s="8"/>
      <c r="H54" s="8"/>
      <c r="I54" s="7"/>
      <c r="J54" s="8"/>
      <c r="K54" s="8"/>
      <c r="L54" s="8"/>
      <c r="M54" s="8"/>
      <c r="N54" s="7"/>
      <c r="O54" s="8"/>
      <c r="Q54" s="8"/>
      <c r="S54" s="8"/>
      <c r="U54" s="8"/>
      <c r="W54" s="8"/>
    </row>
    <row r="55" spans="4:23" ht="28.5" customHeight="1" x14ac:dyDescent="0.2">
      <c r="D55" s="7"/>
      <c r="E55" s="7"/>
      <c r="F55" s="7"/>
      <c r="G55" s="8"/>
      <c r="H55" s="8"/>
      <c r="I55" s="7"/>
      <c r="J55" s="8"/>
      <c r="K55" s="8"/>
      <c r="L55" s="8"/>
      <c r="M55" s="8"/>
      <c r="N55" s="7"/>
      <c r="O55" s="8"/>
      <c r="Q55" s="8"/>
      <c r="S55" s="8"/>
      <c r="U55" s="8"/>
      <c r="W55" s="8"/>
    </row>
    <row r="56" spans="4:23" ht="28.5" customHeight="1" x14ac:dyDescent="0.2">
      <c r="D56" s="7"/>
      <c r="E56" s="7"/>
      <c r="F56" s="7"/>
      <c r="G56" s="8"/>
      <c r="H56" s="8"/>
      <c r="I56" s="7"/>
      <c r="J56" s="8"/>
      <c r="K56" s="8"/>
      <c r="L56" s="8"/>
      <c r="M56" s="8"/>
      <c r="N56" s="7"/>
      <c r="O56" s="8"/>
      <c r="Q56" s="8"/>
      <c r="S56" s="8"/>
      <c r="U56" s="8"/>
      <c r="W56" s="8"/>
    </row>
    <row r="57" spans="4:23" ht="28.5" customHeight="1" x14ac:dyDescent="0.2">
      <c r="D57" s="7"/>
      <c r="E57" s="7"/>
      <c r="F57" s="7"/>
      <c r="G57" s="8"/>
      <c r="H57" s="8"/>
      <c r="I57" s="7"/>
      <c r="J57" s="8"/>
      <c r="K57" s="8"/>
      <c r="L57" s="8"/>
      <c r="M57" s="8"/>
      <c r="N57" s="7"/>
      <c r="O57" s="8"/>
      <c r="Q57" s="8"/>
      <c r="S57" s="8"/>
      <c r="U57" s="8"/>
      <c r="W57" s="8"/>
    </row>
    <row r="58" spans="4:23" ht="28.5" customHeight="1" x14ac:dyDescent="0.2">
      <c r="D58" s="7"/>
      <c r="E58" s="7"/>
      <c r="F58" s="7"/>
      <c r="G58" s="8"/>
      <c r="H58" s="8"/>
      <c r="I58" s="7"/>
      <c r="J58" s="8"/>
      <c r="K58" s="8"/>
      <c r="L58" s="8"/>
      <c r="M58" s="8"/>
      <c r="N58" s="7"/>
      <c r="O58" s="8"/>
      <c r="Q58" s="8"/>
      <c r="S58" s="8"/>
      <c r="U58" s="8"/>
      <c r="W58" s="8"/>
    </row>
    <row r="59" spans="4:23" ht="28.5" customHeight="1" x14ac:dyDescent="0.2">
      <c r="D59" s="7"/>
      <c r="E59" s="7"/>
      <c r="F59" s="7"/>
      <c r="G59" s="8"/>
      <c r="H59" s="8"/>
      <c r="I59" s="7"/>
      <c r="J59" s="8"/>
      <c r="K59" s="8"/>
      <c r="L59" s="8"/>
      <c r="M59" s="8"/>
      <c r="N59" s="7"/>
      <c r="O59" s="8"/>
      <c r="Q59" s="8"/>
      <c r="S59" s="8"/>
      <c r="U59" s="8"/>
      <c r="W59" s="8"/>
    </row>
    <row r="60" spans="4:23" ht="28.5" customHeight="1" x14ac:dyDescent="0.2">
      <c r="D60" s="7"/>
      <c r="E60" s="7"/>
      <c r="F60" s="7"/>
      <c r="G60" s="8"/>
      <c r="H60" s="8"/>
      <c r="I60" s="7"/>
      <c r="J60" s="8"/>
      <c r="K60" s="8"/>
      <c r="L60" s="8"/>
      <c r="M60" s="8"/>
      <c r="N60" s="7"/>
      <c r="O60" s="8"/>
      <c r="Q60" s="8"/>
      <c r="S60" s="8"/>
      <c r="U60" s="8"/>
      <c r="W60" s="8"/>
    </row>
    <row r="61" spans="4:23" ht="28.5" customHeight="1" x14ac:dyDescent="0.2">
      <c r="D61" s="7"/>
      <c r="E61" s="7"/>
      <c r="F61" s="7"/>
      <c r="G61" s="8"/>
      <c r="H61" s="8"/>
      <c r="I61" s="7"/>
      <c r="J61" s="8"/>
      <c r="K61" s="8"/>
      <c r="L61" s="8"/>
      <c r="M61" s="8"/>
      <c r="N61" s="7"/>
      <c r="O61" s="8"/>
      <c r="Q61" s="8"/>
      <c r="S61" s="8"/>
      <c r="U61" s="8"/>
      <c r="W61" s="8"/>
    </row>
    <row r="62" spans="4:23" ht="28.5" customHeight="1" x14ac:dyDescent="0.2">
      <c r="D62" s="7"/>
      <c r="E62" s="7"/>
      <c r="F62" s="7"/>
      <c r="G62" s="8"/>
      <c r="H62" s="8"/>
      <c r="I62" s="7"/>
      <c r="J62" s="8"/>
      <c r="K62" s="8"/>
      <c r="L62" s="8"/>
      <c r="M62" s="8"/>
      <c r="N62" s="7"/>
      <c r="O62" s="8"/>
      <c r="Q62" s="8"/>
      <c r="S62" s="8"/>
      <c r="U62" s="8"/>
      <c r="W62" s="8"/>
    </row>
    <row r="63" spans="4:23" ht="28.5" customHeight="1" x14ac:dyDescent="0.2">
      <c r="D63" s="7"/>
      <c r="E63" s="7"/>
      <c r="F63" s="7"/>
      <c r="G63" s="8"/>
      <c r="H63" s="8"/>
      <c r="I63" s="7"/>
      <c r="J63" s="8"/>
      <c r="K63" s="8"/>
      <c r="L63" s="8"/>
      <c r="M63" s="8"/>
      <c r="N63" s="7"/>
      <c r="O63" s="8"/>
      <c r="Q63" s="8"/>
      <c r="S63" s="8"/>
      <c r="U63" s="8"/>
      <c r="W63" s="8"/>
    </row>
    <row r="64" spans="4:23" ht="28.5" customHeight="1" x14ac:dyDescent="0.2">
      <c r="D64" s="7"/>
      <c r="E64" s="7"/>
      <c r="F64" s="7"/>
      <c r="G64" s="8"/>
      <c r="H64" s="8"/>
      <c r="I64" s="7"/>
      <c r="J64" s="8"/>
      <c r="K64" s="8"/>
      <c r="L64" s="8"/>
      <c r="M64" s="8"/>
      <c r="N64" s="7"/>
      <c r="O64" s="8"/>
      <c r="Q64" s="8"/>
      <c r="S64" s="8"/>
      <c r="U64" s="8"/>
      <c r="W64" s="8"/>
    </row>
    <row r="65" spans="4:23" ht="28.5" customHeight="1" x14ac:dyDescent="0.2">
      <c r="D65" s="7"/>
      <c r="E65" s="7"/>
      <c r="F65" s="7"/>
      <c r="G65" s="8"/>
      <c r="H65" s="8"/>
      <c r="I65" s="7"/>
      <c r="J65" s="8"/>
      <c r="K65" s="8"/>
      <c r="L65" s="8"/>
      <c r="M65" s="8"/>
      <c r="N65" s="7"/>
      <c r="O65" s="8"/>
      <c r="Q65" s="8"/>
      <c r="S65" s="8"/>
      <c r="U65" s="8"/>
      <c r="W65" s="8"/>
    </row>
    <row r="66" spans="4:23" ht="28.5" customHeight="1" x14ac:dyDescent="0.2">
      <c r="D66" s="7"/>
      <c r="E66" s="7"/>
      <c r="F66" s="7"/>
      <c r="G66" s="8"/>
      <c r="H66" s="8"/>
      <c r="I66" s="7"/>
      <c r="J66" s="8"/>
      <c r="K66" s="8"/>
      <c r="L66" s="8"/>
      <c r="M66" s="8"/>
      <c r="N66" s="7"/>
      <c r="O66" s="8"/>
      <c r="Q66" s="8"/>
      <c r="S66" s="8"/>
      <c r="U66" s="8"/>
      <c r="W66" s="8"/>
    </row>
    <row r="67" spans="4:23" ht="28.5" customHeight="1" x14ac:dyDescent="0.2">
      <c r="D67" s="7"/>
      <c r="E67" s="7"/>
      <c r="F67" s="7"/>
      <c r="G67" s="8"/>
      <c r="H67" s="8"/>
      <c r="I67" s="7"/>
      <c r="J67" s="8"/>
      <c r="K67" s="8"/>
      <c r="L67" s="8"/>
      <c r="M67" s="8"/>
      <c r="N67" s="7"/>
      <c r="O67" s="8"/>
      <c r="Q67" s="8"/>
      <c r="S67" s="8"/>
      <c r="U67" s="8"/>
      <c r="W67" s="8"/>
    </row>
    <row r="68" spans="4:23" ht="28.5" customHeight="1" x14ac:dyDescent="0.2"/>
    <row r="69" spans="4:23" ht="28.5" customHeight="1" x14ac:dyDescent="0.2"/>
    <row r="70" spans="4:23" ht="28.5" customHeight="1" x14ac:dyDescent="0.2"/>
    <row r="71" spans="4:23" ht="28.5" customHeight="1" x14ac:dyDescent="0.2"/>
    <row r="72" spans="4:23" ht="28.5" customHeight="1" x14ac:dyDescent="0.2"/>
    <row r="73" spans="4:23" ht="28.5" customHeight="1" x14ac:dyDescent="0.2"/>
    <row r="74" spans="4:23" ht="28.5" customHeight="1" x14ac:dyDescent="0.2"/>
    <row r="75" spans="4:23" ht="28.5" customHeight="1" x14ac:dyDescent="0.2"/>
    <row r="76" spans="4:23" ht="28.5" customHeight="1" x14ac:dyDescent="0.2"/>
    <row r="77" spans="4:23" ht="28.5" customHeight="1" x14ac:dyDescent="0.2"/>
    <row r="78" spans="4:23" ht="28.5" customHeight="1" x14ac:dyDescent="0.2"/>
    <row r="79" spans="4:23" ht="28.5" customHeight="1" x14ac:dyDescent="0.2"/>
    <row r="80" spans="4:23" ht="28.5" customHeight="1" x14ac:dyDescent="0.2"/>
    <row r="81" ht="28.5" customHeight="1" x14ac:dyDescent="0.2"/>
    <row r="82" ht="28.5" customHeight="1" x14ac:dyDescent="0.2"/>
    <row r="83" ht="28.5" customHeight="1" x14ac:dyDescent="0.2"/>
    <row r="84" ht="28.5" customHeight="1" x14ac:dyDescent="0.2"/>
    <row r="85" ht="28.5" customHeight="1" x14ac:dyDescent="0.2"/>
    <row r="86" ht="28.5" customHeight="1" x14ac:dyDescent="0.2"/>
    <row r="87" ht="28.5" customHeight="1" x14ac:dyDescent="0.2"/>
    <row r="88" ht="28.5" customHeight="1" x14ac:dyDescent="0.2"/>
    <row r="89" ht="28.5" customHeight="1" x14ac:dyDescent="0.2"/>
    <row r="90" ht="28.5" customHeight="1" x14ac:dyDescent="0.2"/>
    <row r="91" ht="28.5" customHeight="1" x14ac:dyDescent="0.2"/>
    <row r="92" ht="28.5" customHeight="1" x14ac:dyDescent="0.2"/>
    <row r="93" ht="28.5" customHeight="1" x14ac:dyDescent="0.2"/>
    <row r="94" ht="28.5" customHeight="1" x14ac:dyDescent="0.2"/>
    <row r="95" ht="28.5" customHeight="1" x14ac:dyDescent="0.2"/>
    <row r="96" ht="28.5" customHeight="1" x14ac:dyDescent="0.2"/>
    <row r="97" ht="28.5" customHeight="1" x14ac:dyDescent="0.2"/>
    <row r="98" ht="28.5" customHeight="1" x14ac:dyDescent="0.2"/>
    <row r="99" ht="28.5" customHeight="1" x14ac:dyDescent="0.2"/>
    <row r="100" ht="28.5" customHeight="1" x14ac:dyDescent="0.2"/>
    <row r="101" ht="28.5" customHeight="1" x14ac:dyDescent="0.2"/>
    <row r="102" ht="28.5" customHeight="1" x14ac:dyDescent="0.2"/>
    <row r="103" ht="28.5" customHeight="1" x14ac:dyDescent="0.2"/>
    <row r="104" ht="28.5" customHeight="1" x14ac:dyDescent="0.2"/>
    <row r="105" ht="28.5" customHeight="1" x14ac:dyDescent="0.2"/>
    <row r="106" ht="28.5" customHeight="1" x14ac:dyDescent="0.2"/>
    <row r="107" ht="28.5" customHeight="1" x14ac:dyDescent="0.2"/>
    <row r="108" ht="28.5" customHeight="1" x14ac:dyDescent="0.2"/>
    <row r="109" ht="28.5" customHeight="1" x14ac:dyDescent="0.2"/>
    <row r="110" ht="28.5" customHeight="1" x14ac:dyDescent="0.2"/>
    <row r="111" ht="28.5" customHeight="1" x14ac:dyDescent="0.2"/>
    <row r="112" ht="28.5" customHeight="1" x14ac:dyDescent="0.2"/>
    <row r="113" ht="28.5" customHeight="1" x14ac:dyDescent="0.2"/>
    <row r="114" ht="28.5" customHeight="1" x14ac:dyDescent="0.2"/>
    <row r="115" ht="28.5" customHeight="1" x14ac:dyDescent="0.2"/>
    <row r="116" ht="28.5" customHeight="1" x14ac:dyDescent="0.2"/>
    <row r="117" ht="28.5" customHeight="1" x14ac:dyDescent="0.2"/>
    <row r="118" ht="28.5" customHeight="1" x14ac:dyDescent="0.2"/>
    <row r="119" ht="28.5" customHeight="1" x14ac:dyDescent="0.2"/>
    <row r="120" ht="28.5" customHeight="1" x14ac:dyDescent="0.2"/>
    <row r="121" ht="28.5" customHeight="1" x14ac:dyDescent="0.2"/>
    <row r="122" ht="28.5" customHeight="1" x14ac:dyDescent="0.2"/>
    <row r="123" ht="28.5" customHeight="1" x14ac:dyDescent="0.2"/>
    <row r="124" ht="28.5" customHeight="1" x14ac:dyDescent="0.2"/>
    <row r="125" ht="28.5" customHeight="1" x14ac:dyDescent="0.2"/>
    <row r="126" ht="28.5" customHeight="1" x14ac:dyDescent="0.2"/>
    <row r="127" ht="28.5" customHeight="1" x14ac:dyDescent="0.2"/>
    <row r="128" ht="28.5" customHeight="1" x14ac:dyDescent="0.2"/>
    <row r="129" ht="28.5" customHeight="1" x14ac:dyDescent="0.2"/>
    <row r="130" ht="28.5" customHeight="1" x14ac:dyDescent="0.2"/>
    <row r="131" ht="28.5" customHeight="1" x14ac:dyDescent="0.2"/>
    <row r="132" ht="28.5" customHeight="1" x14ac:dyDescent="0.2"/>
    <row r="133" ht="28.5" customHeight="1" x14ac:dyDescent="0.2"/>
    <row r="134" ht="28.5" customHeight="1" x14ac:dyDescent="0.2"/>
    <row r="135" ht="28.5" customHeight="1" x14ac:dyDescent="0.2"/>
    <row r="136" ht="28.5" customHeight="1" x14ac:dyDescent="0.2"/>
    <row r="137" ht="28.5" customHeight="1" x14ac:dyDescent="0.2"/>
    <row r="138" ht="28.5" customHeight="1" x14ac:dyDescent="0.2"/>
    <row r="139" ht="28.5" customHeight="1" x14ac:dyDescent="0.2"/>
    <row r="140" ht="28.5" customHeight="1" x14ac:dyDescent="0.2"/>
    <row r="141" ht="28.5" customHeight="1" x14ac:dyDescent="0.2"/>
    <row r="142" ht="28.5" customHeight="1" x14ac:dyDescent="0.2"/>
    <row r="143" ht="28.5" customHeight="1" x14ac:dyDescent="0.2"/>
    <row r="144" ht="28.5" customHeight="1" x14ac:dyDescent="0.2"/>
    <row r="145" ht="28.5" customHeight="1" x14ac:dyDescent="0.2"/>
    <row r="146" ht="28.5" customHeight="1" x14ac:dyDescent="0.2"/>
    <row r="147" ht="28.5" customHeight="1" x14ac:dyDescent="0.2"/>
    <row r="148" ht="28.5" customHeight="1" x14ac:dyDescent="0.2"/>
    <row r="149" ht="28.5" customHeight="1" x14ac:dyDescent="0.2"/>
    <row r="150" ht="28.5" customHeight="1" x14ac:dyDescent="0.2"/>
    <row r="151" ht="28.5" customHeight="1" x14ac:dyDescent="0.2"/>
  </sheetData>
  <sheetProtection formatCells="0" formatColumns="0" formatRows="0" insertColumns="0" insertRows="0" insertHyperlinks="0" deleteColumns="0" deleteRows="0" sort="0" autoFilter="0" pivotTables="0"/>
  <dataConsolidate>
    <dataRefs count="1">
      <dataRef ref="H6:I6" sheet="別紙１" r:id="rId1"/>
    </dataRefs>
  </dataConsolidate>
  <customSheetViews>
    <customSheetView guid="{B6AA9C2E-C310-4D6B-8393-E9BB9316C9DE}" scale="70" showPageBreaks="1" zeroValues="0" view="pageBreakPreview">
      <pane ySplit="6" topLeftCell="A7" activePane="bottomLeft" state="frozen"/>
      <selection pane="bottomLeft" activeCell="E7" sqref="E7"/>
      <pageMargins left="0" right="0" top="0.31496062992125984" bottom="0" header="0.27559055118110237" footer="0.31496062992125984"/>
      <printOptions horizontalCentered="1"/>
      <pageSetup paperSize="9" scale="55" orientation="portrait" horizontalDpi="4294967293" verticalDpi="300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C61BF336-B790-4259-8DFD-6995DD5625C1}" scale="70" showPageBreaks="1" zeroValues="0" view="pageBreakPreview">
      <pane ySplit="6" topLeftCell="A7" activePane="bottomLeft" state="frozen"/>
      <selection pane="bottomLeft" activeCell="X2" sqref="X2"/>
      <pageMargins left="0" right="0" top="0.31496062992125984" bottom="0" header="0.27559055118110237" footer="0.31496062992125984"/>
      <printOptions horizontalCentered="1"/>
      <pageSetup paperSize="9" scale="55" orientation="portrait" horizontalDpi="4294967293" verticalDpi="300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9">
    <mergeCell ref="I9:J9"/>
    <mergeCell ref="K9:L9"/>
    <mergeCell ref="O9:P9"/>
    <mergeCell ref="Q9:X9"/>
    <mergeCell ref="A2:Y2"/>
    <mergeCell ref="Q6:X6"/>
    <mergeCell ref="I6:J6"/>
    <mergeCell ref="K6:L6"/>
    <mergeCell ref="O6:P6"/>
  </mergeCells>
  <phoneticPr fontId="1" alignment="distributed"/>
  <dataValidations disablePrompts="1" count="1">
    <dataValidation type="list" allowBlank="1" showDropDown="1" showInputMessage="1" showErrorMessage="1" sqref="K10:K39" xr:uid="{5FB8418F-EF3B-4B9E-9463-4109FCF68141}">
      <formula1>"4"</formula1>
    </dataValidation>
  </dataValidations>
  <printOptions horizontalCentered="1"/>
  <pageMargins left="0" right="0" top="0.31496062992125984" bottom="0" header="0.27559055118110237" footer="0.31496062992125984"/>
  <pageSetup paperSize="9" scale="53" orientation="landscape" r:id="rId4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92B3C-206A-49A3-821E-1020CAFE5433}">
  <sheetPr>
    <pageSetUpPr fitToPage="1"/>
  </sheetPr>
  <dimension ref="A1:AD150"/>
  <sheetViews>
    <sheetView showZeros="0" view="pageBreakPreview" zoomScaleNormal="70" zoomScaleSheetLayoutView="100" workbookViewId="0">
      <pane ySplit="6" topLeftCell="A9" activePane="bottomLeft" state="frozen"/>
      <selection activeCell="D3" sqref="D3"/>
      <selection pane="bottomLeft" activeCell="D3" sqref="D3"/>
    </sheetView>
  </sheetViews>
  <sheetFormatPr defaultColWidth="9" defaultRowHeight="27" customHeight="1" x14ac:dyDescent="0.2"/>
  <cols>
    <col min="1" max="1" width="2.08984375" style="9" customWidth="1"/>
    <col min="2" max="2" width="4.08984375" style="9" customWidth="1"/>
    <col min="3" max="3" width="16.6328125" style="9" customWidth="1"/>
    <col min="4" max="4" width="23.6328125" style="9" customWidth="1"/>
    <col min="5" max="6" width="19.36328125" style="9" customWidth="1"/>
    <col min="7" max="7" width="10.6328125" style="9" customWidth="1"/>
    <col min="8" max="8" width="5.26953125" style="9" customWidth="1"/>
    <col min="9" max="9" width="3.6328125" style="9" customWidth="1"/>
    <col min="10" max="10" width="4.36328125" style="9" customWidth="1"/>
    <col min="11" max="11" width="3.6328125" style="9" customWidth="1"/>
    <col min="12" max="12" width="6.6328125" style="9" customWidth="1"/>
    <col min="13" max="13" width="6.36328125" style="9" customWidth="1"/>
    <col min="14" max="14" width="3.6328125" style="9" customWidth="1"/>
    <col min="15" max="15" width="10.08984375" style="9" bestFit="1" customWidth="1"/>
    <col min="16" max="16" width="3.6328125" style="9" customWidth="1"/>
    <col min="17" max="17" width="25.08984375" style="9" customWidth="1"/>
    <col min="18" max="18" width="3.6328125" style="9" customWidth="1"/>
    <col min="19" max="19" width="5.6328125" style="8" customWidth="1"/>
    <col min="20" max="20" width="3" style="8" bestFit="1" customWidth="1"/>
    <col min="21" max="21" width="5.6328125" style="8" customWidth="1"/>
    <col min="22" max="22" width="3.6328125" style="9" customWidth="1"/>
    <col min="23" max="23" width="5.6328125" style="8" customWidth="1"/>
    <col min="24" max="24" width="3.6328125" style="9" customWidth="1"/>
    <col min="25" max="25" width="5.6328125" style="8" customWidth="1"/>
    <col min="26" max="26" width="3.6328125" style="9" customWidth="1"/>
    <col min="27" max="27" width="5.6328125" style="8" customWidth="1"/>
    <col min="28" max="28" width="3.6328125" style="9" customWidth="1"/>
    <col min="29" max="29" width="5.6328125" style="8" customWidth="1"/>
    <col min="30" max="30" width="6" style="9" bestFit="1" customWidth="1"/>
    <col min="31" max="16384" width="9" style="9"/>
  </cols>
  <sheetData>
    <row r="1" spans="1:30" s="20" customFormat="1" ht="27" customHeight="1" x14ac:dyDescent="0.2">
      <c r="A1" s="55"/>
      <c r="B1" s="20" t="s">
        <v>307</v>
      </c>
      <c r="S1" s="21"/>
      <c r="T1" s="21"/>
      <c r="U1" s="21"/>
      <c r="W1" s="21"/>
      <c r="Y1" s="21"/>
      <c r="AA1" s="21"/>
      <c r="AC1" s="52"/>
    </row>
    <row r="2" spans="1:30" s="22" customFormat="1" ht="27" customHeight="1" thickBot="1" x14ac:dyDescent="0.25">
      <c r="A2" s="175" t="str">
        <f>+"第"&amp;年齢計算等!C2&amp;"回山口県障害者スポーツ大会（派遣選手選考会の部）（ボッチャ）参加選手名簿"</f>
        <v>第26回山口県障害者スポーツ大会（派遣選手選考会の部）（ボッチャ）参加選手名簿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</row>
    <row r="3" spans="1:30" s="22" customFormat="1" ht="27" customHeight="1" thickBot="1" x14ac:dyDescent="0.35">
      <c r="B3" s="23"/>
      <c r="C3" s="101" t="s">
        <v>339</v>
      </c>
      <c r="D3" s="112"/>
      <c r="F3" s="50"/>
      <c r="G3" s="50"/>
      <c r="H3" s="50"/>
      <c r="I3" s="50"/>
      <c r="J3" s="50"/>
      <c r="M3" s="14"/>
      <c r="N3" s="14"/>
      <c r="O3" s="14"/>
      <c r="P3" s="14"/>
      <c r="Q3" s="14"/>
      <c r="R3" s="14"/>
      <c r="S3" s="14"/>
      <c r="T3" s="14"/>
      <c r="U3" s="14"/>
      <c r="W3" s="23"/>
      <c r="Y3" s="23"/>
      <c r="AA3" s="23"/>
      <c r="AC3" s="23"/>
    </row>
    <row r="4" spans="1:30" s="22" customFormat="1" ht="27" customHeight="1" x14ac:dyDescent="0.2">
      <c r="S4" s="23"/>
      <c r="T4" s="23"/>
      <c r="U4" s="23"/>
      <c r="W4" s="23"/>
      <c r="Y4" s="23"/>
      <c r="AA4" s="23"/>
      <c r="AC4" s="23"/>
    </row>
    <row r="5" spans="1:30" s="8" customFormat="1" ht="24.75" customHeight="1" thickBot="1" x14ac:dyDescent="0.25">
      <c r="B5" s="138" t="s">
        <v>126</v>
      </c>
      <c r="C5" s="138"/>
      <c r="D5" s="7"/>
      <c r="O5" s="36"/>
      <c r="Q5" s="36"/>
      <c r="S5" s="15"/>
      <c r="T5" s="15"/>
      <c r="U5" s="15"/>
      <c r="W5" s="15"/>
      <c r="Y5" s="15"/>
      <c r="AA5" s="15"/>
      <c r="AC5" s="15"/>
    </row>
    <row r="6" spans="1:30" s="8" customFormat="1" ht="30" customHeight="1" thickBot="1" x14ac:dyDescent="0.25">
      <c r="A6" s="27"/>
      <c r="B6" s="24" t="s">
        <v>39</v>
      </c>
      <c r="C6" s="24" t="s">
        <v>339</v>
      </c>
      <c r="D6" s="25" t="s">
        <v>125</v>
      </c>
      <c r="E6" s="37" t="s">
        <v>372</v>
      </c>
      <c r="F6" s="99" t="s">
        <v>369</v>
      </c>
      <c r="G6" s="5" t="s">
        <v>187</v>
      </c>
      <c r="H6" s="26" t="s">
        <v>40</v>
      </c>
      <c r="I6" s="176" t="s">
        <v>41</v>
      </c>
      <c r="J6" s="177"/>
      <c r="K6" s="176" t="s">
        <v>4</v>
      </c>
      <c r="L6" s="177"/>
      <c r="M6" s="54" t="s">
        <v>373</v>
      </c>
      <c r="N6" s="176" t="s">
        <v>5</v>
      </c>
      <c r="O6" s="177"/>
      <c r="P6" s="172" t="s">
        <v>374</v>
      </c>
      <c r="Q6" s="173"/>
      <c r="R6" s="172" t="s">
        <v>108</v>
      </c>
      <c r="S6" s="174"/>
      <c r="T6" s="172" t="s">
        <v>107</v>
      </c>
      <c r="U6" s="174"/>
      <c r="V6" s="172" t="s">
        <v>106</v>
      </c>
      <c r="W6" s="173"/>
      <c r="X6" s="173"/>
      <c r="Y6" s="173"/>
      <c r="Z6" s="173"/>
      <c r="AA6" s="173"/>
      <c r="AB6" s="173"/>
      <c r="AC6" s="174"/>
      <c r="AD6" s="9"/>
    </row>
    <row r="7" spans="1:30" ht="28.5" customHeight="1" thickBot="1" x14ac:dyDescent="0.25">
      <c r="B7" s="28" t="s">
        <v>36</v>
      </c>
      <c r="C7" s="28"/>
      <c r="D7" s="4" t="s">
        <v>163</v>
      </c>
      <c r="E7" s="39" t="s">
        <v>248</v>
      </c>
      <c r="F7" s="39" t="s">
        <v>370</v>
      </c>
      <c r="G7" s="134">
        <v>35431</v>
      </c>
      <c r="H7" s="143">
        <f>IF(G7="","",DATEDIF(G7,年齢計算等!$C$5,"Y"))</f>
        <v>29</v>
      </c>
      <c r="I7" s="5">
        <v>1</v>
      </c>
      <c r="J7" s="29" t="s">
        <v>233</v>
      </c>
      <c r="K7" s="5">
        <v>1</v>
      </c>
      <c r="L7" s="29" t="s">
        <v>190</v>
      </c>
      <c r="M7" s="29" t="s">
        <v>250</v>
      </c>
      <c r="N7" s="5">
        <v>1</v>
      </c>
      <c r="O7" s="141" t="s">
        <v>295</v>
      </c>
      <c r="P7" s="5">
        <v>1</v>
      </c>
      <c r="Q7" s="46" t="s">
        <v>283</v>
      </c>
      <c r="R7" s="5">
        <v>3</v>
      </c>
      <c r="S7" s="58" t="s">
        <v>191</v>
      </c>
      <c r="T7" s="5">
        <v>1</v>
      </c>
      <c r="U7" s="58" t="s">
        <v>254</v>
      </c>
      <c r="V7" s="5">
        <v>3</v>
      </c>
      <c r="W7" s="58" t="s">
        <v>176</v>
      </c>
      <c r="X7" s="5">
        <v>7</v>
      </c>
      <c r="Y7" s="58" t="s">
        <v>156</v>
      </c>
      <c r="Z7" s="5"/>
      <c r="AA7" s="31"/>
      <c r="AB7" s="5"/>
      <c r="AC7" s="31" t="s">
        <v>235</v>
      </c>
    </row>
    <row r="8" spans="1:30" customFormat="1" ht="28.5" customHeight="1" thickBot="1" x14ac:dyDescent="0.25"/>
    <row r="9" spans="1:30" ht="28.5" customHeight="1" thickBot="1" x14ac:dyDescent="0.25">
      <c r="B9" s="24" t="s">
        <v>0</v>
      </c>
      <c r="C9" s="24" t="s">
        <v>339</v>
      </c>
      <c r="D9" s="25" t="s">
        <v>125</v>
      </c>
      <c r="E9" s="37" t="s">
        <v>372</v>
      </c>
      <c r="F9" s="99" t="s">
        <v>369</v>
      </c>
      <c r="G9" s="5" t="s">
        <v>187</v>
      </c>
      <c r="H9" s="26" t="s">
        <v>1</v>
      </c>
      <c r="I9" s="176" t="s">
        <v>41</v>
      </c>
      <c r="J9" s="177"/>
      <c r="K9" s="176" t="s">
        <v>4</v>
      </c>
      <c r="L9" s="177"/>
      <c r="M9" s="54" t="s">
        <v>373</v>
      </c>
      <c r="N9" s="176" t="s">
        <v>5</v>
      </c>
      <c r="O9" s="177"/>
      <c r="P9" s="172" t="s">
        <v>374</v>
      </c>
      <c r="Q9" s="173"/>
      <c r="R9" s="172" t="s">
        <v>108</v>
      </c>
      <c r="S9" s="174"/>
      <c r="T9" s="172" t="s">
        <v>107</v>
      </c>
      <c r="U9" s="174"/>
      <c r="V9" s="172" t="s">
        <v>106</v>
      </c>
      <c r="W9" s="173"/>
      <c r="X9" s="173"/>
      <c r="Y9" s="173"/>
      <c r="Z9" s="173"/>
      <c r="AA9" s="173"/>
      <c r="AB9" s="173"/>
      <c r="AC9" s="174"/>
    </row>
    <row r="10" spans="1:30" ht="28.5" customHeight="1" x14ac:dyDescent="0.2">
      <c r="B10" s="32" t="str">
        <f>IF(E10="","",ROW()-9)</f>
        <v/>
      </c>
      <c r="C10" s="32" t="str">
        <f>IF(E10="","",$D$3)</f>
        <v/>
      </c>
      <c r="D10" s="16"/>
      <c r="E10" s="169"/>
      <c r="F10" s="169"/>
      <c r="G10" s="56"/>
      <c r="H10" s="66" t="str">
        <f>IF(G10="","",DATEDIF(G10,年齢計算等!$C$5,"Y"))</f>
        <v/>
      </c>
      <c r="I10" s="17"/>
      <c r="J10" s="18" t="str">
        <f t="shared" ref="J10:J19" si="0">IF(I10="","",VLOOKUP(I10,性別,2,FALSE))</f>
        <v/>
      </c>
      <c r="K10" s="17"/>
      <c r="L10" s="18" t="str">
        <f>IF(K10="","",VLOOKUP(K10,障害内容,2,FALSE))</f>
        <v/>
      </c>
      <c r="M10" s="18" t="str">
        <f t="shared" ref="M10:M19" si="1">IF(AND(H10="",K10=""),"",IF(H10&lt;13,"12歳以下",IF(AND(K10=4,H10&lt;=19),"少年",IF(AND(K10=4,H10&lt;=35),"青年",IF(K10=4,"壮年",IF(H10&lt;=39,"１部","２部"))))))</f>
        <v/>
      </c>
      <c r="N10" s="17"/>
      <c r="O10" s="19" t="str">
        <f t="shared" ref="O10:O19" si="2">IF(N10="","",VLOOKUP(N10,障害区分_ﾎﾞｯﾁｬ,2,FALSE))</f>
        <v/>
      </c>
      <c r="P10" s="17"/>
      <c r="Q10" s="47" t="str">
        <f t="shared" ref="Q10:Q19" si="3">IF(P10="","",VLOOKUP(P10,種目_ボッチャ,2,FALSE))</f>
        <v/>
      </c>
      <c r="R10" s="93"/>
      <c r="S10" s="34" t="str">
        <f t="shared" ref="S10:S19" si="4">IF(R10="","",VLOOKUP(R10,障害内容,2,FALSE))</f>
        <v/>
      </c>
      <c r="T10" s="94"/>
      <c r="U10" s="90" t="str">
        <f t="shared" ref="U10:U19" si="5">IF(T10="","",VLOOKUP(T10,補装具_ボッチャ,2,FALSE))</f>
        <v/>
      </c>
      <c r="V10" s="17"/>
      <c r="W10" s="34" t="str">
        <f>IF(V10="","",VLOOKUP(V10,特記事項_ボッチャ,2,FALSE))</f>
        <v/>
      </c>
      <c r="X10" s="17"/>
      <c r="Y10" s="34" t="str">
        <f t="shared" ref="Y10:Y19" si="6">IF(X10="","",VLOOKUP(X10,特記事項_ボッチャ,2,FALSE))</f>
        <v/>
      </c>
      <c r="Z10" s="17"/>
      <c r="AA10" s="34" t="str">
        <f t="shared" ref="AA10:AA19" si="7">IF(Z10="","",VLOOKUP(Z10,特記事項_ボッチャ,2,FALSE))</f>
        <v/>
      </c>
      <c r="AB10" s="17"/>
      <c r="AC10" s="34" t="str">
        <f t="shared" ref="AC10:AC19" si="8">IF(AB10="","",VLOOKUP(AB10,特記事項_ボッチャ,2,FALSE))</f>
        <v/>
      </c>
    </row>
    <row r="11" spans="1:30" ht="28.5" customHeight="1" x14ac:dyDescent="0.2">
      <c r="B11" s="68" t="str">
        <f t="shared" ref="B11:B19" si="9">IF(E11="","",ROW()-9)</f>
        <v/>
      </c>
      <c r="C11" s="68" t="str">
        <f t="shared" ref="C11:C19" si="10">IF(E11="","",$D$3)</f>
        <v/>
      </c>
      <c r="D11" s="69"/>
      <c r="E11" s="170"/>
      <c r="F11" s="170"/>
      <c r="G11" s="70"/>
      <c r="H11" s="71" t="str">
        <f>IF(G11="","",DATEDIF(G11,年齢計算等!$C$5,"Y"))</f>
        <v/>
      </c>
      <c r="I11" s="72"/>
      <c r="J11" s="73" t="str">
        <f t="shared" si="0"/>
        <v/>
      </c>
      <c r="K11" s="72"/>
      <c r="L11" s="73" t="str">
        <f t="shared" ref="L11:L19" si="11">IF(K11="","",VLOOKUP(K11,障害内容,2,FALSE))</f>
        <v/>
      </c>
      <c r="M11" s="73" t="str">
        <f t="shared" si="1"/>
        <v/>
      </c>
      <c r="N11" s="72"/>
      <c r="O11" s="74" t="str">
        <f t="shared" si="2"/>
        <v/>
      </c>
      <c r="P11" s="72"/>
      <c r="Q11" s="75" t="str">
        <f t="shared" si="3"/>
        <v/>
      </c>
      <c r="R11" s="72"/>
      <c r="S11" s="77" t="str">
        <f t="shared" si="4"/>
        <v/>
      </c>
      <c r="T11" s="95"/>
      <c r="U11" s="91" t="str">
        <f t="shared" si="5"/>
        <v/>
      </c>
      <c r="V11" s="72"/>
      <c r="W11" s="77" t="str">
        <f t="shared" ref="W11:W19" si="12">IF(V11="","",VLOOKUP(V11,特記事項_ボッチャ,2,FALSE))</f>
        <v/>
      </c>
      <c r="X11" s="72"/>
      <c r="Y11" s="77" t="str">
        <f t="shared" si="6"/>
        <v/>
      </c>
      <c r="Z11" s="72"/>
      <c r="AA11" s="77" t="str">
        <f t="shared" si="7"/>
        <v/>
      </c>
      <c r="AB11" s="72"/>
      <c r="AC11" s="77" t="str">
        <f t="shared" si="8"/>
        <v/>
      </c>
    </row>
    <row r="12" spans="1:30" ht="28.5" customHeight="1" x14ac:dyDescent="0.2">
      <c r="B12" s="68" t="str">
        <f t="shared" si="9"/>
        <v/>
      </c>
      <c r="C12" s="68" t="str">
        <f t="shared" si="10"/>
        <v/>
      </c>
      <c r="D12" s="69"/>
      <c r="E12" s="170"/>
      <c r="F12" s="170"/>
      <c r="G12" s="70"/>
      <c r="H12" s="71" t="str">
        <f>IF(G12="","",DATEDIF(G12,年齢計算等!$C$5,"Y"))</f>
        <v/>
      </c>
      <c r="I12" s="72"/>
      <c r="J12" s="73" t="str">
        <f t="shared" si="0"/>
        <v/>
      </c>
      <c r="K12" s="72"/>
      <c r="L12" s="73" t="str">
        <f t="shared" si="11"/>
        <v/>
      </c>
      <c r="M12" s="73" t="str">
        <f t="shared" si="1"/>
        <v/>
      </c>
      <c r="N12" s="72"/>
      <c r="O12" s="74" t="str">
        <f t="shared" si="2"/>
        <v/>
      </c>
      <c r="P12" s="72"/>
      <c r="Q12" s="75" t="str">
        <f t="shared" si="3"/>
        <v/>
      </c>
      <c r="R12" s="72"/>
      <c r="S12" s="77" t="str">
        <f t="shared" si="4"/>
        <v/>
      </c>
      <c r="T12" s="95"/>
      <c r="U12" s="91" t="str">
        <f t="shared" si="5"/>
        <v/>
      </c>
      <c r="V12" s="72"/>
      <c r="W12" s="77" t="str">
        <f t="shared" si="12"/>
        <v/>
      </c>
      <c r="X12" s="72"/>
      <c r="Y12" s="77" t="str">
        <f t="shared" si="6"/>
        <v/>
      </c>
      <c r="Z12" s="72"/>
      <c r="AA12" s="77" t="str">
        <f t="shared" si="7"/>
        <v/>
      </c>
      <c r="AB12" s="72"/>
      <c r="AC12" s="77" t="str">
        <f t="shared" si="8"/>
        <v/>
      </c>
    </row>
    <row r="13" spans="1:30" ht="28.5" customHeight="1" x14ac:dyDescent="0.2">
      <c r="B13" s="68" t="str">
        <f t="shared" si="9"/>
        <v/>
      </c>
      <c r="C13" s="68" t="str">
        <f t="shared" si="10"/>
        <v/>
      </c>
      <c r="D13" s="69"/>
      <c r="E13" s="170"/>
      <c r="F13" s="170"/>
      <c r="G13" s="70"/>
      <c r="H13" s="71" t="str">
        <f>IF(G13="","",DATEDIF(G13,年齢計算等!$C$5,"Y"))</f>
        <v/>
      </c>
      <c r="I13" s="72"/>
      <c r="J13" s="73" t="str">
        <f t="shared" si="0"/>
        <v/>
      </c>
      <c r="K13" s="72"/>
      <c r="L13" s="73" t="str">
        <f t="shared" si="11"/>
        <v/>
      </c>
      <c r="M13" s="73" t="str">
        <f t="shared" si="1"/>
        <v/>
      </c>
      <c r="N13" s="72"/>
      <c r="O13" s="74" t="str">
        <f t="shared" si="2"/>
        <v/>
      </c>
      <c r="P13" s="72"/>
      <c r="Q13" s="75" t="str">
        <f t="shared" si="3"/>
        <v/>
      </c>
      <c r="R13" s="72"/>
      <c r="S13" s="77" t="str">
        <f t="shared" si="4"/>
        <v/>
      </c>
      <c r="T13" s="95"/>
      <c r="U13" s="91" t="str">
        <f t="shared" si="5"/>
        <v/>
      </c>
      <c r="V13" s="72"/>
      <c r="W13" s="77" t="str">
        <f t="shared" si="12"/>
        <v/>
      </c>
      <c r="X13" s="72"/>
      <c r="Y13" s="77" t="str">
        <f t="shared" si="6"/>
        <v/>
      </c>
      <c r="Z13" s="72"/>
      <c r="AA13" s="77" t="str">
        <f t="shared" si="7"/>
        <v/>
      </c>
      <c r="AB13" s="72"/>
      <c r="AC13" s="77" t="str">
        <f t="shared" si="8"/>
        <v/>
      </c>
    </row>
    <row r="14" spans="1:30" ht="28.5" customHeight="1" x14ac:dyDescent="0.2">
      <c r="B14" s="68" t="str">
        <f t="shared" si="9"/>
        <v/>
      </c>
      <c r="C14" s="68" t="str">
        <f t="shared" si="10"/>
        <v/>
      </c>
      <c r="D14" s="69"/>
      <c r="E14" s="170"/>
      <c r="F14" s="170"/>
      <c r="G14" s="70"/>
      <c r="H14" s="71" t="str">
        <f>IF(G14="","",DATEDIF(G14,年齢計算等!$C$5,"Y"))</f>
        <v/>
      </c>
      <c r="I14" s="72"/>
      <c r="J14" s="73" t="str">
        <f t="shared" si="0"/>
        <v/>
      </c>
      <c r="K14" s="72"/>
      <c r="L14" s="73" t="str">
        <f t="shared" si="11"/>
        <v/>
      </c>
      <c r="M14" s="73" t="str">
        <f t="shared" si="1"/>
        <v/>
      </c>
      <c r="N14" s="72"/>
      <c r="O14" s="74" t="str">
        <f t="shared" si="2"/>
        <v/>
      </c>
      <c r="P14" s="72"/>
      <c r="Q14" s="75" t="str">
        <f t="shared" si="3"/>
        <v/>
      </c>
      <c r="R14" s="72"/>
      <c r="S14" s="77" t="str">
        <f t="shared" si="4"/>
        <v/>
      </c>
      <c r="T14" s="95"/>
      <c r="U14" s="91" t="str">
        <f t="shared" si="5"/>
        <v/>
      </c>
      <c r="V14" s="72"/>
      <c r="W14" s="77" t="str">
        <f t="shared" si="12"/>
        <v/>
      </c>
      <c r="X14" s="72"/>
      <c r="Y14" s="77" t="str">
        <f t="shared" si="6"/>
        <v/>
      </c>
      <c r="Z14" s="72"/>
      <c r="AA14" s="77" t="str">
        <f t="shared" si="7"/>
        <v/>
      </c>
      <c r="AB14" s="72"/>
      <c r="AC14" s="77" t="str">
        <f t="shared" si="8"/>
        <v/>
      </c>
    </row>
    <row r="15" spans="1:30" ht="28.5" customHeight="1" x14ac:dyDescent="0.2">
      <c r="B15" s="68" t="str">
        <f t="shared" si="9"/>
        <v/>
      </c>
      <c r="C15" s="68" t="str">
        <f t="shared" si="10"/>
        <v/>
      </c>
      <c r="D15" s="69"/>
      <c r="E15" s="170"/>
      <c r="F15" s="170"/>
      <c r="G15" s="70"/>
      <c r="H15" s="71" t="str">
        <f>IF(G15="","",DATEDIF(G15,年齢計算等!$C$5,"Y"))</f>
        <v/>
      </c>
      <c r="I15" s="72"/>
      <c r="J15" s="73" t="str">
        <f t="shared" si="0"/>
        <v/>
      </c>
      <c r="K15" s="72"/>
      <c r="L15" s="73" t="str">
        <f t="shared" si="11"/>
        <v/>
      </c>
      <c r="M15" s="73" t="str">
        <f t="shared" si="1"/>
        <v/>
      </c>
      <c r="N15" s="72"/>
      <c r="O15" s="74" t="str">
        <f t="shared" si="2"/>
        <v/>
      </c>
      <c r="P15" s="72"/>
      <c r="Q15" s="75" t="str">
        <f t="shared" si="3"/>
        <v/>
      </c>
      <c r="R15" s="72"/>
      <c r="S15" s="77" t="str">
        <f t="shared" si="4"/>
        <v/>
      </c>
      <c r="T15" s="95"/>
      <c r="U15" s="91" t="str">
        <f t="shared" si="5"/>
        <v/>
      </c>
      <c r="V15" s="72"/>
      <c r="W15" s="77" t="str">
        <f t="shared" si="12"/>
        <v/>
      </c>
      <c r="X15" s="72"/>
      <c r="Y15" s="77" t="str">
        <f t="shared" si="6"/>
        <v/>
      </c>
      <c r="Z15" s="72"/>
      <c r="AA15" s="77" t="str">
        <f t="shared" si="7"/>
        <v/>
      </c>
      <c r="AB15" s="72"/>
      <c r="AC15" s="77" t="str">
        <f t="shared" si="8"/>
        <v/>
      </c>
    </row>
    <row r="16" spans="1:30" ht="28.5" customHeight="1" x14ac:dyDescent="0.2">
      <c r="B16" s="68" t="str">
        <f t="shared" si="9"/>
        <v/>
      </c>
      <c r="C16" s="68" t="str">
        <f t="shared" si="10"/>
        <v/>
      </c>
      <c r="D16" s="69"/>
      <c r="E16" s="170"/>
      <c r="F16" s="170"/>
      <c r="G16" s="70"/>
      <c r="H16" s="71" t="str">
        <f>IF(G16="","",DATEDIF(G16,年齢計算等!$C$5,"Y"))</f>
        <v/>
      </c>
      <c r="I16" s="72"/>
      <c r="J16" s="73" t="str">
        <f t="shared" si="0"/>
        <v/>
      </c>
      <c r="K16" s="72"/>
      <c r="L16" s="73" t="str">
        <f t="shared" si="11"/>
        <v/>
      </c>
      <c r="M16" s="73" t="str">
        <f t="shared" si="1"/>
        <v/>
      </c>
      <c r="N16" s="72"/>
      <c r="O16" s="74" t="str">
        <f t="shared" si="2"/>
        <v/>
      </c>
      <c r="P16" s="72"/>
      <c r="Q16" s="75" t="str">
        <f t="shared" si="3"/>
        <v/>
      </c>
      <c r="R16" s="72"/>
      <c r="S16" s="77" t="str">
        <f t="shared" si="4"/>
        <v/>
      </c>
      <c r="T16" s="95"/>
      <c r="U16" s="91" t="str">
        <f t="shared" si="5"/>
        <v/>
      </c>
      <c r="V16" s="72"/>
      <c r="W16" s="77" t="str">
        <f t="shared" si="12"/>
        <v/>
      </c>
      <c r="X16" s="72"/>
      <c r="Y16" s="77" t="str">
        <f t="shared" si="6"/>
        <v/>
      </c>
      <c r="Z16" s="72"/>
      <c r="AA16" s="77" t="str">
        <f t="shared" si="7"/>
        <v/>
      </c>
      <c r="AB16" s="72"/>
      <c r="AC16" s="77" t="str">
        <f t="shared" si="8"/>
        <v/>
      </c>
    </row>
    <row r="17" spans="2:29" ht="28.5" customHeight="1" x14ac:dyDescent="0.2">
      <c r="B17" s="68" t="str">
        <f t="shared" si="9"/>
        <v/>
      </c>
      <c r="C17" s="68" t="str">
        <f t="shared" si="10"/>
        <v/>
      </c>
      <c r="D17" s="69"/>
      <c r="E17" s="170"/>
      <c r="F17" s="170"/>
      <c r="G17" s="70"/>
      <c r="H17" s="71" t="str">
        <f>IF(G17="","",DATEDIF(G17,年齢計算等!$C$5,"Y"))</f>
        <v/>
      </c>
      <c r="I17" s="72"/>
      <c r="J17" s="73" t="str">
        <f t="shared" si="0"/>
        <v/>
      </c>
      <c r="K17" s="72"/>
      <c r="L17" s="73" t="str">
        <f t="shared" si="11"/>
        <v/>
      </c>
      <c r="M17" s="73" t="str">
        <f t="shared" si="1"/>
        <v/>
      </c>
      <c r="N17" s="72"/>
      <c r="O17" s="74" t="str">
        <f t="shared" si="2"/>
        <v/>
      </c>
      <c r="P17" s="72"/>
      <c r="Q17" s="75" t="str">
        <f t="shared" si="3"/>
        <v/>
      </c>
      <c r="R17" s="72"/>
      <c r="S17" s="77" t="str">
        <f t="shared" si="4"/>
        <v/>
      </c>
      <c r="T17" s="95"/>
      <c r="U17" s="91" t="str">
        <f t="shared" si="5"/>
        <v/>
      </c>
      <c r="V17" s="72"/>
      <c r="W17" s="77" t="str">
        <f t="shared" si="12"/>
        <v/>
      </c>
      <c r="X17" s="72"/>
      <c r="Y17" s="77" t="str">
        <f t="shared" si="6"/>
        <v/>
      </c>
      <c r="Z17" s="72"/>
      <c r="AA17" s="77" t="str">
        <f t="shared" si="7"/>
        <v/>
      </c>
      <c r="AB17" s="72"/>
      <c r="AC17" s="77" t="str">
        <f t="shared" si="8"/>
        <v/>
      </c>
    </row>
    <row r="18" spans="2:29" ht="28.5" customHeight="1" x14ac:dyDescent="0.2">
      <c r="B18" s="68" t="str">
        <f t="shared" si="9"/>
        <v/>
      </c>
      <c r="C18" s="68" t="str">
        <f t="shared" si="10"/>
        <v/>
      </c>
      <c r="D18" s="69"/>
      <c r="E18" s="170"/>
      <c r="F18" s="170"/>
      <c r="G18" s="70"/>
      <c r="H18" s="71" t="str">
        <f>IF(G18="","",DATEDIF(G18,年齢計算等!$C$5,"Y"))</f>
        <v/>
      </c>
      <c r="I18" s="72"/>
      <c r="J18" s="73" t="str">
        <f t="shared" si="0"/>
        <v/>
      </c>
      <c r="K18" s="72"/>
      <c r="L18" s="73" t="str">
        <f t="shared" si="11"/>
        <v/>
      </c>
      <c r="M18" s="73" t="str">
        <f t="shared" si="1"/>
        <v/>
      </c>
      <c r="N18" s="72"/>
      <c r="O18" s="74" t="str">
        <f t="shared" si="2"/>
        <v/>
      </c>
      <c r="P18" s="72"/>
      <c r="Q18" s="75" t="str">
        <f t="shared" si="3"/>
        <v/>
      </c>
      <c r="R18" s="72"/>
      <c r="S18" s="77" t="str">
        <f t="shared" si="4"/>
        <v/>
      </c>
      <c r="T18" s="95"/>
      <c r="U18" s="91" t="str">
        <f t="shared" si="5"/>
        <v/>
      </c>
      <c r="V18" s="72"/>
      <c r="W18" s="77" t="str">
        <f t="shared" si="12"/>
        <v/>
      </c>
      <c r="X18" s="72"/>
      <c r="Y18" s="77" t="str">
        <f t="shared" si="6"/>
        <v/>
      </c>
      <c r="Z18" s="72"/>
      <c r="AA18" s="77" t="str">
        <f t="shared" si="7"/>
        <v/>
      </c>
      <c r="AB18" s="72"/>
      <c r="AC18" s="77" t="str">
        <f t="shared" si="8"/>
        <v/>
      </c>
    </row>
    <row r="19" spans="2:29" ht="28.5" customHeight="1" thickBot="1" x14ac:dyDescent="0.25">
      <c r="B19" s="78" t="str">
        <f t="shared" si="9"/>
        <v/>
      </c>
      <c r="C19" s="78" t="str">
        <f t="shared" si="10"/>
        <v/>
      </c>
      <c r="D19" s="79"/>
      <c r="E19" s="171"/>
      <c r="F19" s="171"/>
      <c r="G19" s="81"/>
      <c r="H19" s="82" t="str">
        <f>IF(G19="","",DATEDIF(G19,年齢計算等!$C$5,"Y"))</f>
        <v/>
      </c>
      <c r="I19" s="83"/>
      <c r="J19" s="84" t="str">
        <f t="shared" si="0"/>
        <v/>
      </c>
      <c r="K19" s="83"/>
      <c r="L19" s="84" t="str">
        <f t="shared" si="11"/>
        <v/>
      </c>
      <c r="M19" s="84" t="str">
        <f t="shared" si="1"/>
        <v/>
      </c>
      <c r="N19" s="83"/>
      <c r="O19" s="85" t="str">
        <f t="shared" si="2"/>
        <v/>
      </c>
      <c r="P19" s="83"/>
      <c r="Q19" s="86" t="str">
        <f t="shared" si="3"/>
        <v/>
      </c>
      <c r="R19" s="83"/>
      <c r="S19" s="88" t="str">
        <f t="shared" si="4"/>
        <v/>
      </c>
      <c r="T19" s="96"/>
      <c r="U19" s="92" t="str">
        <f t="shared" si="5"/>
        <v/>
      </c>
      <c r="V19" s="83"/>
      <c r="W19" s="88" t="str">
        <f t="shared" si="12"/>
        <v/>
      </c>
      <c r="X19" s="83"/>
      <c r="Y19" s="88" t="str">
        <f t="shared" si="6"/>
        <v/>
      </c>
      <c r="Z19" s="83"/>
      <c r="AA19" s="88" t="str">
        <f t="shared" si="7"/>
        <v/>
      </c>
      <c r="AB19" s="83"/>
      <c r="AC19" s="88" t="str">
        <f t="shared" si="8"/>
        <v/>
      </c>
    </row>
    <row r="20" spans="2:29" ht="28.5" customHeight="1" x14ac:dyDescent="0.2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15"/>
      <c r="T20" s="15"/>
      <c r="U20" s="15"/>
      <c r="V20" s="8"/>
      <c r="W20" s="15"/>
      <c r="X20" s="8"/>
      <c r="Y20" s="15"/>
      <c r="Z20" s="8"/>
      <c r="AA20" s="15"/>
      <c r="AB20" s="8"/>
      <c r="AC20" s="15"/>
    </row>
    <row r="21" spans="2:29" ht="28.5" customHeight="1" x14ac:dyDescent="0.2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15"/>
      <c r="T21" s="15"/>
      <c r="U21" s="15"/>
      <c r="V21" s="8"/>
      <c r="W21" s="15"/>
      <c r="X21" s="8"/>
      <c r="Y21" s="15"/>
      <c r="Z21" s="8"/>
      <c r="AA21" s="15"/>
      <c r="AB21" s="8"/>
      <c r="AC21" s="15"/>
    </row>
    <row r="22" spans="2:29" ht="28.5" customHeight="1" x14ac:dyDescent="0.2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15"/>
      <c r="T22" s="15"/>
      <c r="U22" s="15"/>
      <c r="V22" s="8"/>
      <c r="W22" s="15"/>
      <c r="X22" s="8"/>
      <c r="Y22" s="15"/>
      <c r="Z22" s="8"/>
      <c r="AA22" s="15"/>
      <c r="AB22" s="8"/>
      <c r="AC22" s="15"/>
    </row>
    <row r="23" spans="2:29" ht="28.5" customHeight="1" x14ac:dyDescent="0.2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15"/>
      <c r="T23" s="15"/>
      <c r="U23" s="15"/>
      <c r="V23" s="8"/>
      <c r="W23" s="15"/>
      <c r="X23" s="8"/>
      <c r="Y23" s="15"/>
      <c r="Z23" s="8"/>
      <c r="AA23" s="15"/>
      <c r="AB23" s="8"/>
      <c r="AC23" s="15"/>
    </row>
    <row r="24" spans="2:29" ht="28.5" customHeight="1" x14ac:dyDescent="0.2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15"/>
      <c r="T24" s="15"/>
      <c r="U24" s="15"/>
      <c r="V24" s="8"/>
      <c r="W24" s="15"/>
      <c r="X24" s="8"/>
      <c r="Y24" s="15"/>
      <c r="Z24" s="8"/>
      <c r="AA24" s="15"/>
      <c r="AB24" s="8"/>
      <c r="AC24" s="15"/>
    </row>
    <row r="25" spans="2:29" ht="28.5" customHeight="1" x14ac:dyDescent="0.2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15"/>
      <c r="T25" s="15"/>
      <c r="U25" s="15"/>
      <c r="V25" s="8"/>
      <c r="W25" s="15"/>
      <c r="X25" s="8"/>
      <c r="Y25" s="15"/>
      <c r="Z25" s="8"/>
      <c r="AA25" s="15"/>
      <c r="AB25" s="8"/>
      <c r="AC25" s="15"/>
    </row>
    <row r="26" spans="2:29" ht="28.5" customHeight="1" x14ac:dyDescent="0.2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15"/>
      <c r="T26" s="15"/>
      <c r="U26" s="15"/>
      <c r="V26" s="8"/>
      <c r="W26" s="15"/>
      <c r="X26" s="8"/>
      <c r="Y26" s="15"/>
      <c r="Z26" s="8"/>
      <c r="AA26" s="15"/>
      <c r="AB26" s="8"/>
      <c r="AC26" s="15"/>
    </row>
    <row r="27" spans="2:29" ht="28.5" customHeight="1" x14ac:dyDescent="0.2">
      <c r="B27" s="33"/>
      <c r="C27" s="33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15"/>
      <c r="R27" s="8"/>
      <c r="S27" s="15"/>
      <c r="T27" s="15"/>
      <c r="U27" s="15"/>
      <c r="V27" s="8"/>
      <c r="W27" s="15"/>
      <c r="X27" s="8"/>
      <c r="Y27" s="15"/>
      <c r="Z27" s="8"/>
      <c r="AA27" s="15"/>
      <c r="AB27" s="8"/>
      <c r="AC27" s="15"/>
    </row>
    <row r="28" spans="2:29" ht="28.5" customHeight="1" x14ac:dyDescent="0.2">
      <c r="B28" s="33"/>
      <c r="C28" s="33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15"/>
      <c r="R28" s="8"/>
      <c r="S28" s="15"/>
      <c r="T28" s="15"/>
      <c r="U28" s="15"/>
      <c r="V28" s="8"/>
      <c r="W28" s="15"/>
      <c r="X28" s="8"/>
      <c r="Y28" s="15"/>
      <c r="Z28" s="8"/>
      <c r="AA28" s="15"/>
      <c r="AB28" s="8"/>
      <c r="AC28" s="15"/>
    </row>
    <row r="29" spans="2:29" ht="28.5" customHeight="1" x14ac:dyDescent="0.2">
      <c r="B29" s="33"/>
      <c r="C29" s="33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15"/>
      <c r="R29" s="8"/>
      <c r="S29" s="15"/>
      <c r="T29" s="15"/>
      <c r="U29" s="15"/>
      <c r="V29" s="8"/>
      <c r="W29" s="15"/>
      <c r="X29" s="8"/>
      <c r="Y29" s="15"/>
      <c r="Z29" s="8"/>
      <c r="AA29" s="15"/>
      <c r="AB29" s="8"/>
      <c r="AC29" s="15"/>
    </row>
    <row r="30" spans="2:29" ht="28.5" customHeight="1" x14ac:dyDescent="0.2">
      <c r="B30" s="33"/>
      <c r="C30" s="33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15"/>
      <c r="R30" s="8"/>
      <c r="S30" s="15"/>
      <c r="T30" s="15"/>
      <c r="U30" s="15"/>
      <c r="V30" s="8"/>
      <c r="W30" s="15"/>
      <c r="X30" s="8"/>
      <c r="Y30" s="15"/>
      <c r="Z30" s="8"/>
      <c r="AA30" s="15"/>
      <c r="AB30" s="8"/>
      <c r="AC30" s="15"/>
    </row>
    <row r="31" spans="2:29" ht="28.5" customHeight="1" x14ac:dyDescent="0.2">
      <c r="B31" s="33"/>
      <c r="C31" s="33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15"/>
      <c r="R31" s="8"/>
      <c r="V31" s="8"/>
      <c r="X31" s="8"/>
      <c r="Z31" s="8"/>
      <c r="AB31" s="8"/>
    </row>
    <row r="32" spans="2:29" ht="28.5" customHeight="1" x14ac:dyDescent="0.2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15"/>
      <c r="R32" s="8"/>
      <c r="V32" s="8"/>
      <c r="X32" s="8"/>
      <c r="Z32" s="8"/>
      <c r="AB32" s="8"/>
    </row>
    <row r="33" spans="4:28" ht="28.5" customHeight="1" x14ac:dyDescent="0.2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15"/>
      <c r="R33" s="8"/>
      <c r="V33" s="8"/>
      <c r="X33" s="8"/>
      <c r="Z33" s="8"/>
      <c r="AB33" s="8"/>
    </row>
    <row r="34" spans="4:28" ht="28.5" customHeight="1" x14ac:dyDescent="0.2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15"/>
      <c r="R34" s="8"/>
      <c r="V34" s="8"/>
      <c r="X34" s="8"/>
      <c r="Z34" s="8"/>
      <c r="AB34" s="8"/>
    </row>
    <row r="35" spans="4:28" ht="28.5" customHeight="1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15"/>
      <c r="R35" s="8"/>
      <c r="V35" s="8"/>
      <c r="X35" s="8"/>
      <c r="Z35" s="8"/>
      <c r="AB35" s="8"/>
    </row>
    <row r="36" spans="4:28" ht="28.5" customHeight="1" x14ac:dyDescent="0.2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15"/>
      <c r="R36" s="8"/>
      <c r="V36" s="8"/>
      <c r="X36" s="8"/>
      <c r="Z36" s="8"/>
      <c r="AB36" s="8"/>
    </row>
    <row r="37" spans="4:28" ht="28.5" customHeight="1" x14ac:dyDescent="0.2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15"/>
      <c r="R37" s="8"/>
      <c r="V37" s="8"/>
      <c r="X37" s="8"/>
      <c r="Z37" s="8"/>
      <c r="AB37" s="8"/>
    </row>
    <row r="38" spans="4:28" ht="28.5" customHeight="1" x14ac:dyDescent="0.2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15"/>
      <c r="R38" s="8"/>
      <c r="V38" s="8"/>
      <c r="X38" s="8"/>
      <c r="Z38" s="8"/>
      <c r="AB38" s="8"/>
    </row>
    <row r="39" spans="4:28" ht="28.5" customHeight="1" x14ac:dyDescent="0.2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15"/>
      <c r="R39" s="8"/>
      <c r="V39" s="8"/>
      <c r="X39" s="8"/>
      <c r="Z39" s="8"/>
      <c r="AB39" s="8"/>
    </row>
    <row r="40" spans="4:28" ht="28.5" customHeight="1" x14ac:dyDescent="0.2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15"/>
      <c r="R40" s="8"/>
      <c r="V40" s="8"/>
      <c r="X40" s="8"/>
      <c r="Z40" s="8"/>
      <c r="AB40" s="8"/>
    </row>
    <row r="41" spans="4:28" ht="28.5" customHeight="1" x14ac:dyDescent="0.2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15"/>
      <c r="R41" s="8"/>
      <c r="V41" s="8"/>
      <c r="X41" s="8"/>
      <c r="Z41" s="8"/>
      <c r="AB41" s="8"/>
    </row>
    <row r="42" spans="4:28" ht="28.5" customHeight="1" x14ac:dyDescent="0.2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15"/>
      <c r="R42" s="8"/>
      <c r="V42" s="8"/>
      <c r="X42" s="8"/>
      <c r="Z42" s="8"/>
      <c r="AB42" s="8"/>
    </row>
    <row r="43" spans="4:28" ht="28.5" customHeight="1" x14ac:dyDescent="0.2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5"/>
      <c r="R43" s="8"/>
      <c r="V43" s="8"/>
      <c r="X43" s="8"/>
      <c r="Z43" s="8"/>
      <c r="AB43" s="8"/>
    </row>
    <row r="44" spans="4:28" ht="28.5" customHeight="1" x14ac:dyDescent="0.2">
      <c r="D44" s="7"/>
      <c r="E44" s="7"/>
      <c r="F44" s="7"/>
      <c r="G44" s="8"/>
      <c r="H44" s="8"/>
      <c r="I44" s="7"/>
      <c r="J44" s="8"/>
      <c r="K44" s="8"/>
      <c r="L44" s="8"/>
      <c r="M44" s="8"/>
      <c r="O44" s="8"/>
      <c r="P44" s="8"/>
      <c r="Q44" s="15"/>
      <c r="R44" s="8"/>
      <c r="V44" s="8"/>
      <c r="X44" s="8"/>
      <c r="Z44" s="8"/>
      <c r="AB44" s="8"/>
    </row>
    <row r="45" spans="4:28" ht="28.5" customHeight="1" x14ac:dyDescent="0.2">
      <c r="D45" s="7"/>
      <c r="E45" s="7"/>
      <c r="F45" s="7"/>
      <c r="G45" s="8"/>
      <c r="H45" s="8"/>
      <c r="I45" s="7"/>
      <c r="J45" s="8"/>
      <c r="K45" s="8"/>
      <c r="L45" s="8"/>
      <c r="M45" s="8"/>
      <c r="O45" s="8"/>
      <c r="P45" s="8"/>
      <c r="Q45" s="15"/>
      <c r="R45" s="8"/>
      <c r="V45" s="8"/>
      <c r="X45" s="8"/>
      <c r="Z45" s="8"/>
      <c r="AB45" s="8"/>
    </row>
    <row r="46" spans="4:28" ht="28.5" customHeight="1" x14ac:dyDescent="0.2">
      <c r="D46" s="7"/>
      <c r="E46" s="7"/>
      <c r="F46" s="7"/>
      <c r="G46" s="8"/>
      <c r="H46" s="8"/>
      <c r="I46" s="7"/>
      <c r="J46" s="8"/>
      <c r="K46" s="8"/>
      <c r="L46" s="8"/>
      <c r="M46" s="8"/>
      <c r="O46" s="8"/>
      <c r="P46" s="8"/>
      <c r="Q46" s="15"/>
      <c r="R46" s="8"/>
      <c r="V46" s="8"/>
      <c r="X46" s="8"/>
      <c r="Z46" s="8"/>
      <c r="AB46" s="8"/>
    </row>
    <row r="47" spans="4:28" ht="28.5" customHeight="1" x14ac:dyDescent="0.2">
      <c r="D47" s="7"/>
      <c r="E47" s="7"/>
      <c r="F47" s="7"/>
      <c r="G47" s="8"/>
      <c r="H47" s="8"/>
      <c r="I47" s="7"/>
      <c r="J47" s="8"/>
      <c r="K47" s="8"/>
      <c r="L47" s="8"/>
      <c r="M47" s="8"/>
      <c r="O47" s="8"/>
      <c r="P47" s="8"/>
      <c r="Q47" s="15"/>
      <c r="R47" s="8"/>
      <c r="V47" s="8"/>
      <c r="X47" s="8"/>
      <c r="Z47" s="8"/>
      <c r="AB47" s="8"/>
    </row>
    <row r="48" spans="4:28" ht="28.5" customHeight="1" x14ac:dyDescent="0.2">
      <c r="D48" s="7"/>
      <c r="E48" s="7"/>
      <c r="F48" s="7"/>
      <c r="G48" s="8"/>
      <c r="H48" s="8"/>
      <c r="I48" s="7"/>
      <c r="J48" s="8"/>
      <c r="K48" s="8"/>
      <c r="L48" s="8"/>
      <c r="M48" s="8"/>
      <c r="O48" s="8"/>
      <c r="P48" s="8"/>
      <c r="Q48" s="15"/>
      <c r="R48" s="8"/>
      <c r="V48" s="8"/>
      <c r="X48" s="8"/>
      <c r="Z48" s="8"/>
      <c r="AB48" s="8"/>
    </row>
    <row r="49" spans="4:28" ht="28.5" customHeight="1" x14ac:dyDescent="0.2">
      <c r="D49" s="7"/>
      <c r="E49" s="7"/>
      <c r="F49" s="7"/>
      <c r="G49" s="8"/>
      <c r="H49" s="8"/>
      <c r="I49" s="7"/>
      <c r="J49" s="8"/>
      <c r="K49" s="8"/>
      <c r="L49" s="8"/>
      <c r="M49" s="8"/>
      <c r="O49" s="8"/>
      <c r="P49" s="8"/>
      <c r="Q49" s="15"/>
      <c r="R49" s="8"/>
      <c r="V49" s="8"/>
      <c r="X49" s="8"/>
      <c r="Z49" s="8"/>
      <c r="AB49" s="8"/>
    </row>
    <row r="50" spans="4:28" ht="28.5" customHeight="1" x14ac:dyDescent="0.2">
      <c r="D50" s="7"/>
      <c r="E50" s="7"/>
      <c r="F50" s="7"/>
      <c r="G50" s="8"/>
      <c r="H50" s="8"/>
      <c r="I50" s="7"/>
      <c r="J50" s="8"/>
      <c r="K50" s="8"/>
      <c r="L50" s="8"/>
      <c r="M50" s="8"/>
      <c r="O50" s="8"/>
      <c r="P50" s="8"/>
      <c r="Q50" s="8"/>
      <c r="R50" s="8"/>
      <c r="V50" s="8"/>
      <c r="X50" s="8"/>
      <c r="Z50" s="8"/>
      <c r="AB50" s="8"/>
    </row>
    <row r="51" spans="4:28" ht="28.5" customHeight="1" x14ac:dyDescent="0.2">
      <c r="D51" s="7"/>
      <c r="E51" s="7"/>
      <c r="F51" s="7"/>
      <c r="G51" s="8"/>
      <c r="H51" s="8"/>
      <c r="I51" s="7"/>
      <c r="J51" s="8"/>
      <c r="K51" s="8"/>
      <c r="L51" s="8"/>
      <c r="M51" s="8"/>
      <c r="O51" s="8"/>
      <c r="P51" s="8"/>
      <c r="Q51" s="8"/>
      <c r="R51" s="8"/>
      <c r="V51" s="8"/>
      <c r="X51" s="8"/>
      <c r="Z51" s="8"/>
      <c r="AB51" s="8"/>
    </row>
    <row r="52" spans="4:28" ht="28.5" customHeight="1" x14ac:dyDescent="0.2">
      <c r="D52" s="7"/>
      <c r="E52" s="7"/>
      <c r="F52" s="7"/>
      <c r="G52" s="8"/>
      <c r="H52" s="8"/>
      <c r="I52" s="7"/>
      <c r="J52" s="8"/>
      <c r="K52" s="8"/>
      <c r="L52" s="8"/>
      <c r="M52" s="8"/>
      <c r="O52" s="8"/>
      <c r="P52" s="8"/>
      <c r="Q52" s="8"/>
      <c r="R52" s="8"/>
      <c r="V52" s="8"/>
      <c r="X52" s="8"/>
      <c r="Z52" s="8"/>
      <c r="AB52" s="8"/>
    </row>
    <row r="53" spans="4:28" ht="28.5" customHeight="1" x14ac:dyDescent="0.2">
      <c r="D53" s="7"/>
      <c r="E53" s="7"/>
      <c r="F53" s="7"/>
      <c r="G53" s="8"/>
      <c r="H53" s="8"/>
      <c r="I53" s="7"/>
      <c r="J53" s="8"/>
      <c r="K53" s="8"/>
      <c r="L53" s="8"/>
      <c r="M53" s="8"/>
      <c r="O53" s="8"/>
      <c r="P53" s="8"/>
      <c r="Q53" s="8"/>
      <c r="R53" s="8"/>
      <c r="V53" s="8"/>
      <c r="X53" s="8"/>
      <c r="Z53" s="8"/>
      <c r="AB53" s="8"/>
    </row>
    <row r="54" spans="4:28" ht="28.5" customHeight="1" x14ac:dyDescent="0.2">
      <c r="D54" s="7"/>
      <c r="E54" s="7"/>
      <c r="F54" s="7"/>
      <c r="G54" s="8"/>
      <c r="H54" s="8"/>
      <c r="I54" s="7"/>
      <c r="J54" s="8"/>
      <c r="K54" s="8"/>
      <c r="L54" s="8"/>
      <c r="M54" s="8"/>
      <c r="O54" s="8"/>
      <c r="P54" s="8"/>
      <c r="Q54" s="8"/>
      <c r="R54" s="8"/>
      <c r="V54" s="8"/>
      <c r="X54" s="8"/>
      <c r="Z54" s="8"/>
      <c r="AB54" s="8"/>
    </row>
    <row r="55" spans="4:28" ht="28.5" customHeight="1" x14ac:dyDescent="0.2">
      <c r="D55" s="7"/>
      <c r="E55" s="7"/>
      <c r="F55" s="7"/>
      <c r="G55" s="8"/>
      <c r="H55" s="8"/>
      <c r="I55" s="7"/>
      <c r="J55" s="8"/>
      <c r="K55" s="8"/>
      <c r="L55" s="8"/>
      <c r="M55" s="8"/>
      <c r="O55" s="8"/>
      <c r="P55" s="8"/>
      <c r="Q55" s="8"/>
      <c r="R55" s="8"/>
      <c r="V55" s="8"/>
      <c r="X55" s="8"/>
      <c r="Z55" s="8"/>
      <c r="AB55" s="8"/>
    </row>
    <row r="56" spans="4:28" ht="28.5" customHeight="1" x14ac:dyDescent="0.2">
      <c r="D56" s="7"/>
      <c r="E56" s="7"/>
      <c r="F56" s="7"/>
      <c r="G56" s="8"/>
      <c r="H56" s="8"/>
      <c r="I56" s="7"/>
      <c r="J56" s="8"/>
      <c r="K56" s="8"/>
      <c r="L56" s="8"/>
      <c r="M56" s="8"/>
      <c r="O56" s="8"/>
      <c r="P56" s="8"/>
      <c r="Q56" s="8"/>
      <c r="R56" s="8"/>
      <c r="V56" s="8"/>
      <c r="X56" s="8"/>
      <c r="Z56" s="8"/>
      <c r="AB56" s="8"/>
    </row>
    <row r="57" spans="4:28" ht="28.5" customHeight="1" x14ac:dyDescent="0.2">
      <c r="D57" s="7"/>
      <c r="E57" s="7"/>
      <c r="F57" s="7"/>
      <c r="G57" s="8"/>
      <c r="H57" s="8"/>
      <c r="I57" s="7"/>
      <c r="J57" s="8"/>
      <c r="K57" s="8"/>
      <c r="L57" s="8"/>
      <c r="M57" s="8"/>
      <c r="O57" s="8"/>
      <c r="P57" s="8"/>
      <c r="Q57" s="8"/>
      <c r="R57" s="8"/>
      <c r="V57" s="8"/>
      <c r="X57" s="8"/>
      <c r="Z57" s="8"/>
      <c r="AB57" s="8"/>
    </row>
    <row r="58" spans="4:28" ht="28.5" customHeight="1" x14ac:dyDescent="0.2">
      <c r="D58" s="7"/>
      <c r="E58" s="7"/>
      <c r="F58" s="7"/>
      <c r="G58" s="8"/>
      <c r="H58" s="8"/>
      <c r="I58" s="7"/>
      <c r="J58" s="8"/>
      <c r="K58" s="8"/>
      <c r="L58" s="8"/>
      <c r="M58" s="8"/>
      <c r="O58" s="8"/>
      <c r="P58" s="8"/>
      <c r="Q58" s="8"/>
      <c r="R58" s="8"/>
      <c r="V58" s="8"/>
      <c r="X58" s="8"/>
      <c r="Z58" s="8"/>
      <c r="AB58" s="8"/>
    </row>
    <row r="59" spans="4:28" ht="28.5" customHeight="1" x14ac:dyDescent="0.2">
      <c r="D59" s="7"/>
      <c r="E59" s="7"/>
      <c r="F59" s="7"/>
      <c r="G59" s="8"/>
      <c r="H59" s="8"/>
      <c r="I59" s="7"/>
      <c r="J59" s="8"/>
      <c r="K59" s="8"/>
      <c r="L59" s="8"/>
      <c r="M59" s="8"/>
      <c r="O59" s="8"/>
      <c r="P59" s="8"/>
      <c r="Q59" s="8"/>
      <c r="R59" s="8"/>
      <c r="V59" s="8"/>
      <c r="X59" s="8"/>
      <c r="Z59" s="8"/>
      <c r="AB59" s="8"/>
    </row>
    <row r="60" spans="4:28" ht="28.5" customHeight="1" x14ac:dyDescent="0.2">
      <c r="D60" s="7"/>
      <c r="E60" s="7"/>
      <c r="F60" s="7"/>
      <c r="G60" s="8"/>
      <c r="H60" s="8"/>
      <c r="I60" s="7"/>
      <c r="J60" s="8"/>
      <c r="K60" s="8"/>
      <c r="L60" s="8"/>
      <c r="M60" s="8"/>
      <c r="O60" s="8"/>
      <c r="P60" s="8"/>
      <c r="Q60" s="8"/>
      <c r="R60" s="8"/>
      <c r="V60" s="8"/>
      <c r="X60" s="8"/>
      <c r="Z60" s="8"/>
      <c r="AB60" s="8"/>
    </row>
    <row r="61" spans="4:28" ht="28.5" customHeight="1" x14ac:dyDescent="0.2">
      <c r="D61" s="7"/>
      <c r="E61" s="7"/>
      <c r="F61" s="7"/>
      <c r="G61" s="8"/>
      <c r="H61" s="8"/>
      <c r="I61" s="7"/>
      <c r="J61" s="8"/>
      <c r="K61" s="8"/>
      <c r="L61" s="8"/>
      <c r="M61" s="8"/>
      <c r="O61" s="8"/>
      <c r="P61" s="8"/>
      <c r="Q61" s="8"/>
      <c r="R61" s="8"/>
      <c r="V61" s="8"/>
      <c r="X61" s="8"/>
      <c r="Z61" s="8"/>
      <c r="AB61" s="8"/>
    </row>
    <row r="62" spans="4:28" ht="28.5" customHeight="1" x14ac:dyDescent="0.2">
      <c r="D62" s="7"/>
      <c r="E62" s="7"/>
      <c r="F62" s="7"/>
      <c r="G62" s="8"/>
      <c r="H62" s="8"/>
      <c r="I62" s="7"/>
      <c r="J62" s="8"/>
      <c r="K62" s="8"/>
      <c r="L62" s="8"/>
      <c r="M62" s="8"/>
      <c r="O62" s="8"/>
      <c r="P62" s="8"/>
      <c r="Q62" s="8"/>
      <c r="R62" s="8"/>
      <c r="V62" s="8"/>
      <c r="X62" s="8"/>
      <c r="Z62" s="8"/>
      <c r="AB62" s="8"/>
    </row>
    <row r="63" spans="4:28" ht="28.5" customHeight="1" x14ac:dyDescent="0.2">
      <c r="D63" s="7"/>
      <c r="E63" s="7"/>
      <c r="F63" s="7"/>
      <c r="G63" s="8"/>
      <c r="H63" s="8"/>
      <c r="I63" s="7"/>
      <c r="J63" s="8"/>
      <c r="K63" s="8"/>
      <c r="L63" s="8"/>
      <c r="M63" s="8"/>
      <c r="O63" s="8"/>
      <c r="P63" s="8"/>
      <c r="Q63" s="8"/>
      <c r="R63" s="8"/>
      <c r="V63" s="8"/>
      <c r="X63" s="8"/>
      <c r="Z63" s="8"/>
      <c r="AB63" s="8"/>
    </row>
    <row r="64" spans="4:28" ht="28.5" customHeight="1" x14ac:dyDescent="0.2">
      <c r="D64" s="7"/>
      <c r="E64" s="7"/>
      <c r="F64" s="7"/>
      <c r="G64" s="8"/>
      <c r="H64" s="8"/>
      <c r="I64" s="7"/>
      <c r="J64" s="8"/>
      <c r="K64" s="8"/>
      <c r="L64" s="8"/>
      <c r="M64" s="8"/>
      <c r="O64" s="8"/>
      <c r="P64" s="8"/>
      <c r="Q64" s="8"/>
      <c r="R64" s="8"/>
      <c r="V64" s="8"/>
      <c r="X64" s="8"/>
      <c r="Z64" s="8"/>
      <c r="AB64" s="8"/>
    </row>
    <row r="65" spans="4:28" ht="28.5" customHeight="1" x14ac:dyDescent="0.2">
      <c r="D65" s="7"/>
      <c r="E65" s="7"/>
      <c r="F65" s="7"/>
      <c r="G65" s="8"/>
      <c r="H65" s="8"/>
      <c r="I65" s="7"/>
      <c r="J65" s="8"/>
      <c r="K65" s="8"/>
      <c r="L65" s="8"/>
      <c r="M65" s="8"/>
      <c r="O65" s="8"/>
      <c r="P65" s="8"/>
      <c r="Q65" s="8"/>
      <c r="R65" s="8"/>
      <c r="V65" s="8"/>
      <c r="X65" s="8"/>
      <c r="Z65" s="8"/>
      <c r="AB65" s="8"/>
    </row>
    <row r="66" spans="4:28" ht="28.5" customHeight="1" x14ac:dyDescent="0.2">
      <c r="D66" s="7"/>
      <c r="E66" s="7"/>
      <c r="F66" s="7"/>
      <c r="G66" s="8"/>
      <c r="H66" s="8"/>
      <c r="I66" s="7"/>
      <c r="J66" s="8"/>
      <c r="K66" s="8"/>
      <c r="L66" s="8"/>
      <c r="M66" s="8"/>
      <c r="O66" s="8"/>
      <c r="P66" s="8"/>
      <c r="Q66" s="8"/>
      <c r="R66" s="8"/>
      <c r="V66" s="8"/>
      <c r="X66" s="8"/>
      <c r="Z66" s="8"/>
      <c r="AB66" s="8"/>
    </row>
    <row r="67" spans="4:28" ht="28.5" customHeight="1" x14ac:dyDescent="0.2"/>
    <row r="68" spans="4:28" ht="28.5" customHeight="1" x14ac:dyDescent="0.2"/>
    <row r="69" spans="4:28" ht="28.5" customHeight="1" x14ac:dyDescent="0.2"/>
    <row r="70" spans="4:28" ht="28.5" customHeight="1" x14ac:dyDescent="0.2"/>
    <row r="71" spans="4:28" ht="28.5" customHeight="1" x14ac:dyDescent="0.2"/>
    <row r="72" spans="4:28" ht="28.5" customHeight="1" x14ac:dyDescent="0.2"/>
    <row r="73" spans="4:28" ht="28.5" customHeight="1" x14ac:dyDescent="0.2"/>
    <row r="74" spans="4:28" ht="28.5" customHeight="1" x14ac:dyDescent="0.2"/>
    <row r="75" spans="4:28" ht="28.5" customHeight="1" x14ac:dyDescent="0.2"/>
    <row r="76" spans="4:28" ht="28.5" customHeight="1" x14ac:dyDescent="0.2"/>
    <row r="77" spans="4:28" ht="28.5" customHeight="1" x14ac:dyDescent="0.2"/>
    <row r="78" spans="4:28" ht="28.5" customHeight="1" x14ac:dyDescent="0.2"/>
    <row r="79" spans="4:28" ht="28.5" customHeight="1" x14ac:dyDescent="0.2"/>
    <row r="80" spans="4:28" ht="28.5" customHeight="1" x14ac:dyDescent="0.2"/>
    <row r="81" ht="28.5" customHeight="1" x14ac:dyDescent="0.2"/>
    <row r="82" ht="28.5" customHeight="1" x14ac:dyDescent="0.2"/>
    <row r="83" ht="28.5" customHeight="1" x14ac:dyDescent="0.2"/>
    <row r="84" ht="28.5" customHeight="1" x14ac:dyDescent="0.2"/>
    <row r="85" ht="28.5" customHeight="1" x14ac:dyDescent="0.2"/>
    <row r="86" ht="28.5" customHeight="1" x14ac:dyDescent="0.2"/>
    <row r="87" ht="28.5" customHeight="1" x14ac:dyDescent="0.2"/>
    <row r="88" ht="28.5" customHeight="1" x14ac:dyDescent="0.2"/>
    <row r="89" ht="28.5" customHeight="1" x14ac:dyDescent="0.2"/>
    <row r="90" ht="28.5" customHeight="1" x14ac:dyDescent="0.2"/>
    <row r="91" ht="28.5" customHeight="1" x14ac:dyDescent="0.2"/>
    <row r="92" ht="28.5" customHeight="1" x14ac:dyDescent="0.2"/>
    <row r="93" ht="28.5" customHeight="1" x14ac:dyDescent="0.2"/>
    <row r="94" ht="28.5" customHeight="1" x14ac:dyDescent="0.2"/>
    <row r="95" ht="28.5" customHeight="1" x14ac:dyDescent="0.2"/>
    <row r="96" ht="28.5" customHeight="1" x14ac:dyDescent="0.2"/>
    <row r="97" ht="28.5" customHeight="1" x14ac:dyDescent="0.2"/>
    <row r="98" ht="28.5" customHeight="1" x14ac:dyDescent="0.2"/>
    <row r="99" ht="28.5" customHeight="1" x14ac:dyDescent="0.2"/>
    <row r="100" ht="28.5" customHeight="1" x14ac:dyDescent="0.2"/>
    <row r="101" ht="28.5" customHeight="1" x14ac:dyDescent="0.2"/>
    <row r="102" ht="28.5" customHeight="1" x14ac:dyDescent="0.2"/>
    <row r="103" ht="28.5" customHeight="1" x14ac:dyDescent="0.2"/>
    <row r="104" ht="28.5" customHeight="1" x14ac:dyDescent="0.2"/>
    <row r="105" ht="28.5" customHeight="1" x14ac:dyDescent="0.2"/>
    <row r="106" ht="28.5" customHeight="1" x14ac:dyDescent="0.2"/>
    <row r="107" ht="28.5" customHeight="1" x14ac:dyDescent="0.2"/>
    <row r="108" ht="28.5" customHeight="1" x14ac:dyDescent="0.2"/>
    <row r="109" ht="28.5" customHeight="1" x14ac:dyDescent="0.2"/>
    <row r="110" ht="28.5" customHeight="1" x14ac:dyDescent="0.2"/>
    <row r="111" ht="28.5" customHeight="1" x14ac:dyDescent="0.2"/>
    <row r="112" ht="28.5" customHeight="1" x14ac:dyDescent="0.2"/>
    <row r="113" ht="28.5" customHeight="1" x14ac:dyDescent="0.2"/>
    <row r="114" ht="28.5" customHeight="1" x14ac:dyDescent="0.2"/>
    <row r="115" ht="28.5" customHeight="1" x14ac:dyDescent="0.2"/>
    <row r="116" ht="28.5" customHeight="1" x14ac:dyDescent="0.2"/>
    <row r="117" ht="28.5" customHeight="1" x14ac:dyDescent="0.2"/>
    <row r="118" ht="28.5" customHeight="1" x14ac:dyDescent="0.2"/>
    <row r="119" ht="28.5" customHeight="1" x14ac:dyDescent="0.2"/>
    <row r="120" ht="28.5" customHeight="1" x14ac:dyDescent="0.2"/>
    <row r="121" ht="28.5" customHeight="1" x14ac:dyDescent="0.2"/>
    <row r="122" ht="28.5" customHeight="1" x14ac:dyDescent="0.2"/>
    <row r="123" ht="28.5" customHeight="1" x14ac:dyDescent="0.2"/>
    <row r="124" ht="28.5" customHeight="1" x14ac:dyDescent="0.2"/>
    <row r="125" ht="28.5" customHeight="1" x14ac:dyDescent="0.2"/>
    <row r="126" ht="28.5" customHeight="1" x14ac:dyDescent="0.2"/>
    <row r="127" ht="28.5" customHeight="1" x14ac:dyDescent="0.2"/>
    <row r="128" ht="28.5" customHeight="1" x14ac:dyDescent="0.2"/>
    <row r="129" ht="28.5" customHeight="1" x14ac:dyDescent="0.2"/>
    <row r="130" ht="28.5" customHeight="1" x14ac:dyDescent="0.2"/>
    <row r="131" ht="28.5" customHeight="1" x14ac:dyDescent="0.2"/>
    <row r="132" ht="28.5" customHeight="1" x14ac:dyDescent="0.2"/>
    <row r="133" ht="28.5" customHeight="1" x14ac:dyDescent="0.2"/>
    <row r="134" ht="28.5" customHeight="1" x14ac:dyDescent="0.2"/>
    <row r="135" ht="28.5" customHeight="1" x14ac:dyDescent="0.2"/>
    <row r="136" ht="28.5" customHeight="1" x14ac:dyDescent="0.2"/>
    <row r="137" ht="28.5" customHeight="1" x14ac:dyDescent="0.2"/>
    <row r="138" ht="28.5" customHeight="1" x14ac:dyDescent="0.2"/>
    <row r="139" ht="28.5" customHeight="1" x14ac:dyDescent="0.2"/>
    <row r="140" ht="28.5" customHeight="1" x14ac:dyDescent="0.2"/>
    <row r="141" ht="28.5" customHeight="1" x14ac:dyDescent="0.2"/>
    <row r="142" ht="28.5" customHeight="1" x14ac:dyDescent="0.2"/>
    <row r="143" ht="28.5" customHeight="1" x14ac:dyDescent="0.2"/>
    <row r="144" ht="28.5" customHeight="1" x14ac:dyDescent="0.2"/>
    <row r="145" ht="28.5" customHeight="1" x14ac:dyDescent="0.2"/>
    <row r="146" ht="28.5" customHeight="1" x14ac:dyDescent="0.2"/>
    <row r="147" ht="28.5" customHeight="1" x14ac:dyDescent="0.2"/>
    <row r="148" ht="28.5" customHeight="1" x14ac:dyDescent="0.2"/>
    <row r="149" ht="28.5" customHeight="1" x14ac:dyDescent="0.2"/>
    <row r="150" ht="28.5" customHeight="1" x14ac:dyDescent="0.2"/>
  </sheetData>
  <sheetProtection formatCells="0" formatColumns="0" formatRows="0" insertColumns="0" insertRows="0" insertHyperlinks="0" deleteColumns="0" deleteRows="0" sort="0" autoFilter="0" pivotTables="0"/>
  <dataConsolidate>
    <dataRefs count="1">
      <dataRef ref="H6:I6" sheet="別紙１" r:id="rId1"/>
    </dataRefs>
  </dataConsolidate>
  <mergeCells count="15">
    <mergeCell ref="A2:AC2"/>
    <mergeCell ref="I6:J6"/>
    <mergeCell ref="K6:L6"/>
    <mergeCell ref="N6:O6"/>
    <mergeCell ref="P6:Q6"/>
    <mergeCell ref="R6:S6"/>
    <mergeCell ref="V6:AC6"/>
    <mergeCell ref="T6:U6"/>
    <mergeCell ref="T9:U9"/>
    <mergeCell ref="V9:AC9"/>
    <mergeCell ref="I9:J9"/>
    <mergeCell ref="K9:L9"/>
    <mergeCell ref="N9:O9"/>
    <mergeCell ref="P9:Q9"/>
    <mergeCell ref="R9:S9"/>
  </mergeCells>
  <phoneticPr fontId="1"/>
  <printOptions horizontalCentered="1"/>
  <pageMargins left="0" right="0" top="0.31496062992125984" bottom="0" header="0.27559055118110237" footer="0.31496062992125984"/>
  <pageSetup paperSize="9" scale="65" orientation="landscape" r:id="rId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E9F53-F95E-409A-9BA8-E733DF667680}">
  <sheetPr>
    <pageSetUpPr fitToPage="1"/>
  </sheetPr>
  <dimension ref="A1:I31"/>
  <sheetViews>
    <sheetView showZeros="0" view="pageBreakPreview" topLeftCell="A20" zoomScaleNormal="100" zoomScaleSheetLayoutView="100" workbookViewId="0"/>
  </sheetViews>
  <sheetFormatPr defaultColWidth="9" defaultRowHeight="24" customHeight="1" x14ac:dyDescent="0.2"/>
  <cols>
    <col min="1" max="1" width="4.36328125" style="1" customWidth="1"/>
    <col min="2" max="2" width="14.6328125" style="1" customWidth="1"/>
    <col min="3" max="3" width="21" style="1" customWidth="1"/>
    <col min="4" max="5" width="5.26953125" style="1" bestFit="1" customWidth="1"/>
    <col min="6" max="6" width="12.26953125" style="1" customWidth="1"/>
    <col min="7" max="7" width="10.26953125" style="1" customWidth="1"/>
    <col min="8" max="9" width="16.6328125" style="1" customWidth="1"/>
    <col min="10" max="16384" width="9" style="1"/>
  </cols>
  <sheetData>
    <row r="1" spans="1:9" s="10" customFormat="1" ht="24" customHeight="1" x14ac:dyDescent="0.2">
      <c r="A1" s="10" t="s">
        <v>299</v>
      </c>
      <c r="I1" s="133"/>
    </row>
    <row r="2" spans="1:9" s="10" customFormat="1" ht="24" customHeight="1" x14ac:dyDescent="0.2"/>
    <row r="3" spans="1:9" s="10" customFormat="1" ht="24" customHeight="1" x14ac:dyDescent="0.2"/>
    <row r="4" spans="1:9" s="10" customFormat="1" ht="24" customHeight="1" x14ac:dyDescent="0.2">
      <c r="A4" s="178" t="s">
        <v>351</v>
      </c>
      <c r="B4" s="178"/>
      <c r="C4" s="178"/>
      <c r="D4" s="178"/>
      <c r="E4" s="178"/>
      <c r="F4" s="178"/>
      <c r="G4" s="178"/>
      <c r="H4" s="178"/>
      <c r="I4" s="178"/>
    </row>
    <row r="5" spans="1:9" s="10" customFormat="1" ht="24" customHeight="1" x14ac:dyDescent="0.2">
      <c r="A5" s="178"/>
      <c r="B5" s="178"/>
      <c r="C5" s="178"/>
      <c r="D5" s="178"/>
      <c r="E5" s="178"/>
      <c r="F5" s="178"/>
      <c r="G5" s="178"/>
      <c r="H5" s="178"/>
      <c r="I5" s="178"/>
    </row>
    <row r="6" spans="1:9" s="10" customFormat="1" ht="24" customHeight="1" thickBot="1" x14ac:dyDescent="0.25"/>
    <row r="7" spans="1:9" s="10" customFormat="1" ht="30" customHeight="1" thickBot="1" x14ac:dyDescent="0.25">
      <c r="A7" s="181" t="s">
        <v>149</v>
      </c>
      <c r="B7" s="182"/>
      <c r="C7" s="65"/>
    </row>
    <row r="8" spans="1:9" s="10" customFormat="1" ht="24" customHeight="1" thickBot="1" x14ac:dyDescent="0.25"/>
    <row r="9" spans="1:9" s="10" customFormat="1" ht="30" customHeight="1" thickBot="1" x14ac:dyDescent="0.25">
      <c r="A9" s="181" t="s">
        <v>150</v>
      </c>
      <c r="B9" s="182"/>
      <c r="C9" s="183" t="s">
        <v>349</v>
      </c>
      <c r="D9" s="184"/>
      <c r="E9" s="184"/>
      <c r="F9" s="185"/>
      <c r="G9" s="12"/>
    </row>
    <row r="10" spans="1:9" s="10" customFormat="1" ht="24" customHeight="1" x14ac:dyDescent="0.2"/>
    <row r="11" spans="1:9" ht="24" customHeight="1" x14ac:dyDescent="0.2">
      <c r="A11" s="36" t="s">
        <v>279</v>
      </c>
    </row>
    <row r="12" spans="1:9" ht="24" customHeight="1" thickBot="1" x14ac:dyDescent="0.25">
      <c r="A12" s="36" t="s">
        <v>280</v>
      </c>
    </row>
    <row r="13" spans="1:9" ht="24" customHeight="1" x14ac:dyDescent="0.2">
      <c r="A13" s="190" t="s">
        <v>0</v>
      </c>
      <c r="B13" s="188" t="s">
        <v>123</v>
      </c>
      <c r="C13" s="188" t="s">
        <v>371</v>
      </c>
      <c r="D13" s="188" t="s">
        <v>3</v>
      </c>
      <c r="E13" s="188" t="s">
        <v>1</v>
      </c>
      <c r="F13" s="188" t="s">
        <v>4</v>
      </c>
      <c r="G13" s="186" t="s">
        <v>152</v>
      </c>
      <c r="H13" s="188" t="s">
        <v>37</v>
      </c>
      <c r="I13" s="192" t="s">
        <v>38</v>
      </c>
    </row>
    <row r="14" spans="1:9" ht="24" customHeight="1" thickBot="1" x14ac:dyDescent="0.25">
      <c r="A14" s="191"/>
      <c r="B14" s="189"/>
      <c r="C14" s="189"/>
      <c r="D14" s="189"/>
      <c r="E14" s="189"/>
      <c r="F14" s="189"/>
      <c r="G14" s="187"/>
      <c r="H14" s="189"/>
      <c r="I14" s="193"/>
    </row>
    <row r="15" spans="1:9" ht="30" customHeight="1" thickBot="1" x14ac:dyDescent="0.25">
      <c r="A15" s="164" t="s">
        <v>36</v>
      </c>
      <c r="B15" s="165" t="s">
        <v>88</v>
      </c>
      <c r="C15" s="166" t="s">
        <v>192</v>
      </c>
      <c r="D15" s="167" t="s">
        <v>6</v>
      </c>
      <c r="E15" s="167">
        <v>30</v>
      </c>
      <c r="F15" s="167" t="s">
        <v>11</v>
      </c>
      <c r="G15" s="167"/>
      <c r="H15" s="167" t="s">
        <v>160</v>
      </c>
      <c r="I15" s="168" t="s">
        <v>27</v>
      </c>
    </row>
    <row r="16" spans="1:9" ht="30" customHeight="1" x14ac:dyDescent="0.2">
      <c r="A16" s="156" t="s">
        <v>357</v>
      </c>
      <c r="B16" s="147">
        <f>$C$7</f>
        <v>0</v>
      </c>
      <c r="C16" s="148"/>
      <c r="D16" s="149"/>
      <c r="E16" s="149"/>
      <c r="F16" s="149"/>
      <c r="G16" s="149"/>
      <c r="H16" s="149"/>
      <c r="I16" s="157"/>
    </row>
    <row r="17" spans="1:9" ht="30" customHeight="1" x14ac:dyDescent="0.2">
      <c r="A17" s="158" t="s">
        <v>355</v>
      </c>
      <c r="B17" s="144">
        <f>$C$7</f>
        <v>0</v>
      </c>
      <c r="C17" s="145"/>
      <c r="D17" s="146"/>
      <c r="E17" s="146"/>
      <c r="F17" s="146"/>
      <c r="G17" s="146"/>
      <c r="H17" s="146"/>
      <c r="I17" s="159"/>
    </row>
    <row r="18" spans="1:9" ht="30" customHeight="1" x14ac:dyDescent="0.2">
      <c r="A18" s="158" t="s">
        <v>358</v>
      </c>
      <c r="B18" s="144">
        <f>$C$7</f>
        <v>0</v>
      </c>
      <c r="C18" s="145"/>
      <c r="D18" s="146"/>
      <c r="E18" s="146"/>
      <c r="F18" s="146"/>
      <c r="G18" s="146"/>
      <c r="H18" s="146"/>
      <c r="I18" s="159"/>
    </row>
    <row r="19" spans="1:9" ht="30" customHeight="1" x14ac:dyDescent="0.2">
      <c r="A19" s="158" t="s">
        <v>359</v>
      </c>
      <c r="B19" s="144">
        <f>$C$7</f>
        <v>0</v>
      </c>
      <c r="C19" s="145"/>
      <c r="D19" s="146"/>
      <c r="E19" s="146"/>
      <c r="F19" s="146"/>
      <c r="G19" s="146"/>
      <c r="H19" s="146"/>
      <c r="I19" s="159"/>
    </row>
    <row r="20" spans="1:9" ht="30" customHeight="1" x14ac:dyDescent="0.2">
      <c r="A20" s="158" t="s">
        <v>360</v>
      </c>
      <c r="B20" s="144"/>
      <c r="C20" s="145"/>
      <c r="D20" s="146"/>
      <c r="E20" s="146"/>
      <c r="F20" s="146"/>
      <c r="G20" s="146"/>
      <c r="H20" s="146"/>
      <c r="I20" s="159"/>
    </row>
    <row r="21" spans="1:9" ht="30" customHeight="1" thickBot="1" x14ac:dyDescent="0.25">
      <c r="A21" s="160" t="s">
        <v>361</v>
      </c>
      <c r="B21" s="150">
        <f>$C$7</f>
        <v>0</v>
      </c>
      <c r="C21" s="161"/>
      <c r="D21" s="162"/>
      <c r="E21" s="162"/>
      <c r="F21" s="162"/>
      <c r="G21" s="162"/>
      <c r="H21" s="162"/>
      <c r="I21" s="163"/>
    </row>
    <row r="23" spans="1:9" s="13" customFormat="1" ht="24" customHeight="1" x14ac:dyDescent="0.2">
      <c r="B23" s="35" t="s">
        <v>124</v>
      </c>
    </row>
    <row r="24" spans="1:9" s="13" customFormat="1" ht="24" customHeight="1" x14ac:dyDescent="0.2">
      <c r="B24" s="35" t="s">
        <v>153</v>
      </c>
    </row>
    <row r="25" spans="1:9" s="13" customFormat="1" ht="24" customHeight="1" x14ac:dyDescent="0.2">
      <c r="B25" s="1" t="s">
        <v>180</v>
      </c>
    </row>
    <row r="26" spans="1:9" s="13" customFormat="1" ht="24" customHeight="1" x14ac:dyDescent="0.2">
      <c r="B26" s="179" t="s">
        <v>181</v>
      </c>
      <c r="C26" s="180"/>
      <c r="D26" s="180"/>
      <c r="E26" s="180"/>
      <c r="F26" s="180"/>
      <c r="G26" s="180"/>
      <c r="H26" s="180"/>
      <c r="I26" s="180"/>
    </row>
    <row r="27" spans="1:9" s="13" customFormat="1" ht="24" customHeight="1" x14ac:dyDescent="0.2">
      <c r="B27" s="1" t="s">
        <v>353</v>
      </c>
    </row>
    <row r="28" spans="1:9" ht="24" customHeight="1" x14ac:dyDescent="0.2">
      <c r="B28" s="1" t="s">
        <v>377</v>
      </c>
    </row>
    <row r="30" spans="1:9" ht="24" customHeight="1" x14ac:dyDescent="0.2">
      <c r="B30" s="1" t="s">
        <v>261</v>
      </c>
    </row>
    <row r="31" spans="1:9" ht="24" customHeight="1" x14ac:dyDescent="0.2">
      <c r="B31" s="1" t="s">
        <v>262</v>
      </c>
    </row>
  </sheetData>
  <customSheetViews>
    <customSheetView guid="{B6AA9C2E-C310-4D6B-8393-E9BB9316C9DE}" scale="70" showPageBreaks="1" zeroValues="0" fitToPage="1" printArea="1" view="pageBreakPreview">
      <pageMargins left="0.78740157480314965" right="0.59055118110236227" top="0.98425196850393704" bottom="0.98425196850393704" header="0.51181102362204722" footer="0.51181102362204722"/>
      <printOptions horizontalCentered="1"/>
      <pageSetup paperSize="9" scale="84" orientation="portrait" horizontalDpi="300" verticalDpi="300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C61BF336-B790-4259-8DFD-6995DD5625C1}" scale="70" showPageBreaks="1" zeroValues="0" fitToPage="1" printArea="1" view="pageBreakPreview" topLeftCell="A4">
      <selection activeCell="C9" sqref="C9:F9"/>
      <pageMargins left="0.78740157480314965" right="0.59055118110236227" top="0.98425196850393704" bottom="0.98425196850393704" header="0.51181102362204722" footer="0.51181102362204722"/>
      <printOptions horizontalCentered="1"/>
      <pageSetup paperSize="9" scale="84" orientation="portrait" horizontalDpi="300" verticalDpi="300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4">
    <mergeCell ref="A4:I5"/>
    <mergeCell ref="B26:I26"/>
    <mergeCell ref="A9:B9"/>
    <mergeCell ref="C9:F9"/>
    <mergeCell ref="G13:G14"/>
    <mergeCell ref="C13:C14"/>
    <mergeCell ref="A13:A14"/>
    <mergeCell ref="I13:I14"/>
    <mergeCell ref="H13:H14"/>
    <mergeCell ref="F13:F14"/>
    <mergeCell ref="E13:E14"/>
    <mergeCell ref="A7:B7"/>
    <mergeCell ref="D13:D14"/>
    <mergeCell ref="B13:B14"/>
  </mergeCells>
  <phoneticPr fontId="1"/>
  <dataValidations count="1">
    <dataValidation type="list" allowBlank="1" showInputMessage="1" showErrorMessage="1" sqref="C9:F9" xr:uid="{11558C70-DCD4-4E6F-A015-39BAD81093DB}">
      <formula1>$B$30:$B$31</formula1>
    </dataValidation>
  </dataValidations>
  <printOptions horizontalCentered="1"/>
  <pageMargins left="0.78740157480314965" right="0.59055118110236227" top="0.98425196850393704" bottom="0.98425196850393704" header="0.51181102362204722" footer="0.51181102362204722"/>
  <pageSetup paperSize="9" scale="84" orientation="portrait" horizontalDpi="300" verticalDpi="300" r:id="rId3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9EF1D-7455-40C3-8AB1-33AB843322E2}">
  <sheetPr>
    <pageSetUpPr fitToPage="1"/>
  </sheetPr>
  <dimension ref="A1:H31"/>
  <sheetViews>
    <sheetView showZeros="0" view="pageBreakPreview" zoomScaleNormal="100" zoomScaleSheetLayoutView="100" workbookViewId="0">
      <selection activeCell="C7" sqref="C7"/>
    </sheetView>
  </sheetViews>
  <sheetFormatPr defaultColWidth="9" defaultRowHeight="24" customHeight="1" x14ac:dyDescent="0.2"/>
  <cols>
    <col min="1" max="1" width="4.36328125" style="1" customWidth="1"/>
    <col min="2" max="2" width="14.6328125" style="1" customWidth="1"/>
    <col min="3" max="3" width="21" style="1" customWidth="1"/>
    <col min="4" max="5" width="5.26953125" style="1" bestFit="1" customWidth="1"/>
    <col min="6" max="6" width="12.26953125" style="1" customWidth="1"/>
    <col min="7" max="8" width="16.6328125" style="1" customWidth="1"/>
    <col min="9" max="16384" width="9" style="1"/>
  </cols>
  <sheetData>
    <row r="1" spans="1:8" s="10" customFormat="1" ht="24" customHeight="1" x14ac:dyDescent="0.2">
      <c r="A1" s="10" t="s">
        <v>299</v>
      </c>
      <c r="H1" s="133"/>
    </row>
    <row r="2" spans="1:8" s="10" customFormat="1" ht="24" customHeight="1" x14ac:dyDescent="0.2"/>
    <row r="3" spans="1:8" s="10" customFormat="1" ht="24" customHeight="1" x14ac:dyDescent="0.2"/>
    <row r="4" spans="1:8" s="10" customFormat="1" ht="24" customHeight="1" x14ac:dyDescent="0.2">
      <c r="A4" s="178" t="s">
        <v>352</v>
      </c>
      <c r="B4" s="178"/>
      <c r="C4" s="178"/>
      <c r="D4" s="178"/>
      <c r="E4" s="178"/>
      <c r="F4" s="178"/>
      <c r="G4" s="178"/>
      <c r="H4" s="178"/>
    </row>
    <row r="5" spans="1:8" s="10" customFormat="1" ht="24" customHeight="1" x14ac:dyDescent="0.2">
      <c r="A5" s="178"/>
      <c r="B5" s="178"/>
      <c r="C5" s="178"/>
      <c r="D5" s="178"/>
      <c r="E5" s="178"/>
      <c r="F5" s="178"/>
      <c r="G5" s="178"/>
      <c r="H5" s="178"/>
    </row>
    <row r="6" spans="1:8" s="10" customFormat="1" ht="24" customHeight="1" thickBot="1" x14ac:dyDescent="0.25"/>
    <row r="7" spans="1:8" s="10" customFormat="1" ht="30" customHeight="1" thickBot="1" x14ac:dyDescent="0.25">
      <c r="A7" s="181" t="s">
        <v>149</v>
      </c>
      <c r="B7" s="182"/>
      <c r="C7" s="65"/>
    </row>
    <row r="8" spans="1:8" s="10" customFormat="1" ht="24" customHeight="1" thickBot="1" x14ac:dyDescent="0.25"/>
    <row r="9" spans="1:8" s="10" customFormat="1" ht="30" customHeight="1" thickBot="1" x14ac:dyDescent="0.25">
      <c r="A9" s="181" t="s">
        <v>150</v>
      </c>
      <c r="B9" s="182"/>
      <c r="C9" s="183" t="s">
        <v>350</v>
      </c>
      <c r="D9" s="184"/>
      <c r="E9" s="184"/>
      <c r="F9" s="185"/>
    </row>
    <row r="10" spans="1:8" s="10" customFormat="1" ht="24" customHeight="1" x14ac:dyDescent="0.2"/>
    <row r="11" spans="1:8" ht="24" customHeight="1" x14ac:dyDescent="0.2">
      <c r="A11" s="36" t="s">
        <v>279</v>
      </c>
    </row>
    <row r="12" spans="1:8" ht="24" customHeight="1" thickBot="1" x14ac:dyDescent="0.25">
      <c r="A12" s="36" t="s">
        <v>280</v>
      </c>
    </row>
    <row r="13" spans="1:8" ht="24" customHeight="1" x14ac:dyDescent="0.2">
      <c r="A13" s="190" t="s">
        <v>0</v>
      </c>
      <c r="B13" s="188" t="s">
        <v>123</v>
      </c>
      <c r="C13" s="188" t="s">
        <v>371</v>
      </c>
      <c r="D13" s="188" t="s">
        <v>3</v>
      </c>
      <c r="E13" s="188" t="s">
        <v>1</v>
      </c>
      <c r="F13" s="188" t="s">
        <v>4</v>
      </c>
      <c r="G13" s="188" t="s">
        <v>37</v>
      </c>
      <c r="H13" s="192" t="s">
        <v>38</v>
      </c>
    </row>
    <row r="14" spans="1:8" ht="24" customHeight="1" thickBot="1" x14ac:dyDescent="0.25">
      <c r="A14" s="191"/>
      <c r="B14" s="189"/>
      <c r="C14" s="189"/>
      <c r="D14" s="189"/>
      <c r="E14" s="189"/>
      <c r="F14" s="189"/>
      <c r="G14" s="189"/>
      <c r="H14" s="193"/>
    </row>
    <row r="15" spans="1:8" ht="30" customHeight="1" thickBot="1" x14ac:dyDescent="0.25">
      <c r="A15" s="151" t="s">
        <v>36</v>
      </c>
      <c r="B15" s="152" t="s">
        <v>88</v>
      </c>
      <c r="C15" s="153" t="s">
        <v>192</v>
      </c>
      <c r="D15" s="154" t="s">
        <v>6</v>
      </c>
      <c r="E15" s="154">
        <v>30</v>
      </c>
      <c r="F15" s="154" t="s">
        <v>11</v>
      </c>
      <c r="G15" s="154" t="s">
        <v>97</v>
      </c>
      <c r="H15" s="155" t="s">
        <v>98</v>
      </c>
    </row>
    <row r="16" spans="1:8" ht="30" customHeight="1" x14ac:dyDescent="0.2">
      <c r="A16" s="156" t="s">
        <v>356</v>
      </c>
      <c r="B16" s="147">
        <f>$C$7</f>
        <v>0</v>
      </c>
      <c r="C16" s="148"/>
      <c r="D16" s="149"/>
      <c r="E16" s="149"/>
      <c r="F16" s="149"/>
      <c r="G16" s="149"/>
      <c r="H16" s="157"/>
    </row>
    <row r="17" spans="1:8" ht="30" customHeight="1" x14ac:dyDescent="0.2">
      <c r="A17" s="158" t="s">
        <v>354</v>
      </c>
      <c r="B17" s="144">
        <f>$C$7</f>
        <v>0</v>
      </c>
      <c r="C17" s="145"/>
      <c r="D17" s="146"/>
      <c r="E17" s="146"/>
      <c r="F17" s="146"/>
      <c r="G17" s="146"/>
      <c r="H17" s="159"/>
    </row>
    <row r="18" spans="1:8" ht="30" customHeight="1" x14ac:dyDescent="0.2">
      <c r="A18" s="158" t="s">
        <v>358</v>
      </c>
      <c r="B18" s="144">
        <f>$C$7</f>
        <v>0</v>
      </c>
      <c r="C18" s="145"/>
      <c r="D18" s="146"/>
      <c r="E18" s="146"/>
      <c r="F18" s="146"/>
      <c r="G18" s="146"/>
      <c r="H18" s="159"/>
    </row>
    <row r="19" spans="1:8" ht="30" customHeight="1" x14ac:dyDescent="0.2">
      <c r="A19" s="158" t="s">
        <v>359</v>
      </c>
      <c r="B19" s="144">
        <f>$C$7</f>
        <v>0</v>
      </c>
      <c r="C19" s="145"/>
      <c r="D19" s="146"/>
      <c r="E19" s="146"/>
      <c r="F19" s="146"/>
      <c r="G19" s="146"/>
      <c r="H19" s="159"/>
    </row>
    <row r="20" spans="1:8" ht="30" customHeight="1" x14ac:dyDescent="0.2">
      <c r="A20" s="158" t="s">
        <v>360</v>
      </c>
      <c r="B20" s="144"/>
      <c r="C20" s="145"/>
      <c r="D20" s="146"/>
      <c r="E20" s="146"/>
      <c r="F20" s="146"/>
      <c r="G20" s="146"/>
      <c r="H20" s="159"/>
    </row>
    <row r="21" spans="1:8" ht="30" customHeight="1" thickBot="1" x14ac:dyDescent="0.25">
      <c r="A21" s="160" t="s">
        <v>361</v>
      </c>
      <c r="B21" s="150">
        <f>$C$7</f>
        <v>0</v>
      </c>
      <c r="C21" s="161"/>
      <c r="D21" s="162"/>
      <c r="E21" s="162"/>
      <c r="F21" s="162"/>
      <c r="G21" s="162"/>
      <c r="H21" s="163"/>
    </row>
    <row r="23" spans="1:8" s="13" customFormat="1" ht="24" customHeight="1" x14ac:dyDescent="0.2">
      <c r="B23" s="35" t="s">
        <v>124</v>
      </c>
    </row>
    <row r="24" spans="1:8" s="13" customFormat="1" ht="24" customHeight="1" x14ac:dyDescent="0.2">
      <c r="B24" s="35" t="s">
        <v>153</v>
      </c>
    </row>
    <row r="25" spans="1:8" s="13" customFormat="1" ht="24" customHeight="1" x14ac:dyDescent="0.2">
      <c r="B25" s="1" t="s">
        <v>180</v>
      </c>
    </row>
    <row r="26" spans="1:8" s="13" customFormat="1" ht="24" customHeight="1" x14ac:dyDescent="0.2">
      <c r="B26" s="179" t="s">
        <v>181</v>
      </c>
      <c r="C26" s="180"/>
      <c r="D26" s="180"/>
      <c r="E26" s="180"/>
      <c r="F26" s="180"/>
      <c r="G26" s="180"/>
      <c r="H26" s="180"/>
    </row>
    <row r="27" spans="1:8" s="13" customFormat="1" ht="24" customHeight="1" x14ac:dyDescent="0.2">
      <c r="B27" s="1" t="s">
        <v>353</v>
      </c>
    </row>
    <row r="28" spans="1:8" ht="24" customHeight="1" x14ac:dyDescent="0.2">
      <c r="B28" s="1" t="s">
        <v>376</v>
      </c>
    </row>
    <row r="30" spans="1:8" ht="24" customHeight="1" x14ac:dyDescent="0.2">
      <c r="B30" s="1" t="s">
        <v>261</v>
      </c>
    </row>
    <row r="31" spans="1:8" ht="24" customHeight="1" x14ac:dyDescent="0.2">
      <c r="B31" s="1" t="s">
        <v>262</v>
      </c>
    </row>
  </sheetData>
  <mergeCells count="13">
    <mergeCell ref="G13:G14"/>
    <mergeCell ref="H13:H14"/>
    <mergeCell ref="B26:H26"/>
    <mergeCell ref="A4:H5"/>
    <mergeCell ref="A7:B7"/>
    <mergeCell ref="A9:B9"/>
    <mergeCell ref="C9:F9"/>
    <mergeCell ref="A13:A14"/>
    <mergeCell ref="B13:B14"/>
    <mergeCell ref="C13:C14"/>
    <mergeCell ref="D13:D14"/>
    <mergeCell ref="E13:E14"/>
    <mergeCell ref="F13:F14"/>
  </mergeCells>
  <phoneticPr fontId="1"/>
  <dataValidations count="1">
    <dataValidation type="list" allowBlank="1" showInputMessage="1" showErrorMessage="1" sqref="C9:F9" xr:uid="{0EEF5964-FC7B-4593-AC3D-4451B58B0250}">
      <formula1>$B$30:$B$31</formula1>
    </dataValidation>
  </dataValidations>
  <printOptions horizontalCentered="1"/>
  <pageMargins left="0.78740157480314965" right="0.59055118110236227" top="0.98425196850393704" bottom="0.98425196850393704" header="0.51181102362204722" footer="0.51181102362204722"/>
  <pageSetup paperSize="9" scale="93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06454-614E-4FC5-A81B-81231F394C93}">
  <sheetPr>
    <tabColor theme="0" tint="-0.249977111117893"/>
  </sheetPr>
  <dimension ref="B2:D5"/>
  <sheetViews>
    <sheetView zoomScaleNormal="100" workbookViewId="0"/>
  </sheetViews>
  <sheetFormatPr defaultRowHeight="13" x14ac:dyDescent="0.2"/>
  <cols>
    <col min="1" max="1" width="2.453125" bestFit="1" customWidth="1"/>
    <col min="2" max="2" width="9.453125" style="106" bestFit="1" customWidth="1"/>
    <col min="3" max="3" width="6.453125" style="106" bestFit="1" customWidth="1"/>
    <col min="4" max="4" width="5.453125" style="106" bestFit="1" customWidth="1"/>
  </cols>
  <sheetData>
    <row r="2" spans="2:4" x14ac:dyDescent="0.2">
      <c r="B2" s="107" t="s">
        <v>336</v>
      </c>
      <c r="C2" s="109">
        <v>26</v>
      </c>
      <c r="D2" s="108" t="s">
        <v>337</v>
      </c>
    </row>
    <row r="5" spans="2:4" x14ac:dyDescent="0.2">
      <c r="B5" s="107" t="s">
        <v>188</v>
      </c>
      <c r="C5" s="110">
        <v>46113</v>
      </c>
      <c r="D5" s="108" t="s">
        <v>189</v>
      </c>
    </row>
  </sheetData>
  <customSheetViews>
    <customSheetView guid="{B6AA9C2E-C310-4D6B-8393-E9BB9316C9DE}">
      <selection activeCell="B4" sqref="B4"/>
      <pageMargins left="0.7" right="0.7" top="0.75" bottom="0.75" header="0.3" footer="0.3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C61BF336-B790-4259-8DFD-6995DD5625C1}">
      <selection activeCell="B27" sqref="B27"/>
      <pageMargins left="0.7" right="0.7" top="0.75" bottom="0.75" header="0.3" footer="0.3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3F697-E0DD-4A67-B2F5-31B6F84CE3BD}">
  <sheetPr>
    <pageSetUpPr fitToPage="1"/>
  </sheetPr>
  <dimension ref="A1:AJ151"/>
  <sheetViews>
    <sheetView showZeros="0" tabSelected="1" view="pageBreakPreview" zoomScale="80" zoomScaleNormal="70" zoomScaleSheetLayoutView="80" workbookViewId="0">
      <selection activeCell="D3" sqref="D3"/>
    </sheetView>
  </sheetViews>
  <sheetFormatPr defaultColWidth="9" defaultRowHeight="27" customHeight="1" x14ac:dyDescent="0.2"/>
  <cols>
    <col min="1" max="1" width="2.08984375" style="9" customWidth="1"/>
    <col min="2" max="2" width="4.08984375" style="9" customWidth="1"/>
    <col min="3" max="3" width="16.6328125" style="9" customWidth="1"/>
    <col min="4" max="4" width="23.6328125" style="9" customWidth="1"/>
    <col min="5" max="5" width="17.6328125" style="9" customWidth="1"/>
    <col min="6" max="6" width="18.26953125" style="9" bestFit="1" customWidth="1"/>
    <col min="7" max="7" width="10.6328125" style="9" customWidth="1"/>
    <col min="8" max="8" width="5.26953125" style="9" customWidth="1"/>
    <col min="9" max="9" width="3.6328125" style="9" customWidth="1"/>
    <col min="10" max="10" width="4.36328125" style="9" customWidth="1"/>
    <col min="11" max="11" width="3.6328125" style="9" customWidth="1"/>
    <col min="12" max="12" width="6.6328125" style="9" customWidth="1"/>
    <col min="13" max="13" width="6.36328125" style="9" customWidth="1"/>
    <col min="14" max="14" width="3.6328125" style="9" customWidth="1"/>
    <col min="15" max="15" width="10.08984375" style="9" bestFit="1" customWidth="1"/>
    <col min="16" max="16" width="3.6328125" style="9" customWidth="1"/>
    <col min="17" max="17" width="25.08984375" style="9" customWidth="1"/>
    <col min="18" max="18" width="10.6328125" style="9" customWidth="1"/>
    <col min="19" max="19" width="3.6328125" style="9" customWidth="1"/>
    <col min="20" max="20" width="25.08984375" style="9" customWidth="1"/>
    <col min="21" max="21" width="10.6328125" style="9" customWidth="1"/>
    <col min="22" max="22" width="3.6328125" style="9" customWidth="1"/>
    <col min="23" max="23" width="5.6328125" style="8" customWidth="1"/>
    <col min="24" max="24" width="3.6328125" style="9" customWidth="1"/>
    <col min="25" max="25" width="5.6328125" style="8" customWidth="1"/>
    <col min="26" max="26" width="3.6328125" style="9" customWidth="1"/>
    <col min="27" max="27" width="5.6328125" style="8" customWidth="1"/>
    <col min="28" max="28" width="3.6328125" style="9" customWidth="1"/>
    <col min="29" max="29" width="5.6328125" style="8" customWidth="1"/>
    <col min="30" max="30" width="3.6328125" style="9" customWidth="1"/>
    <col min="31" max="31" width="5.6328125" style="8" customWidth="1"/>
    <col min="32" max="32" width="3.6328125" style="9" customWidth="1"/>
    <col min="33" max="33" width="5.6328125" style="8" customWidth="1"/>
    <col min="34" max="35" width="1.6328125" style="9" customWidth="1"/>
    <col min="36" max="36" width="6" style="9" bestFit="1" customWidth="1"/>
    <col min="37" max="16384" width="9" style="9"/>
  </cols>
  <sheetData>
    <row r="1" spans="1:36" s="20" customFormat="1" ht="27" customHeight="1" x14ac:dyDescent="0.2">
      <c r="A1" s="55"/>
      <c r="B1" s="20" t="s">
        <v>167</v>
      </c>
      <c r="W1" s="21"/>
      <c r="Y1" s="21"/>
      <c r="AA1" s="21"/>
      <c r="AC1" s="21"/>
      <c r="AE1" s="21"/>
      <c r="AG1" s="52"/>
    </row>
    <row r="2" spans="1:36" s="22" customFormat="1" ht="27" customHeight="1" thickBot="1" x14ac:dyDescent="0.25">
      <c r="A2" s="175" t="str">
        <f>+"第"&amp;年齢計算等!C2&amp;"回山口県障害者スポーツ大会（キラリンの部）（陸上競技）参加選手名簿"</f>
        <v>第26回山口県障害者スポーツ大会（キラリンの部）（陸上競技）参加選手名簿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53"/>
    </row>
    <row r="3" spans="1:36" s="22" customFormat="1" ht="27" customHeight="1" thickBot="1" x14ac:dyDescent="0.25">
      <c r="C3" s="101" t="s">
        <v>123</v>
      </c>
      <c r="D3" s="103"/>
      <c r="F3" s="50"/>
      <c r="G3" s="50"/>
      <c r="H3" s="50"/>
      <c r="I3" s="50"/>
      <c r="J3" s="50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AA3" s="23"/>
      <c r="AC3" s="23"/>
      <c r="AE3" s="23"/>
      <c r="AG3" s="23"/>
    </row>
    <row r="4" spans="1:36" s="22" customFormat="1" ht="27" customHeight="1" x14ac:dyDescent="0.2">
      <c r="W4" s="23"/>
      <c r="Y4" s="23"/>
      <c r="AA4" s="23"/>
      <c r="AC4" s="23"/>
      <c r="AE4" s="23"/>
      <c r="AG4" s="23"/>
    </row>
    <row r="5" spans="1:36" s="8" customFormat="1" ht="24.75" customHeight="1" thickBot="1" x14ac:dyDescent="0.25">
      <c r="B5" s="59" t="s">
        <v>126</v>
      </c>
      <c r="C5" s="59"/>
      <c r="D5" s="60"/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  <c r="P5" s="61"/>
      <c r="Q5" s="62"/>
      <c r="R5" s="60"/>
      <c r="S5" s="61"/>
      <c r="T5" s="62"/>
      <c r="U5" s="60"/>
      <c r="V5" s="61"/>
      <c r="W5" s="63"/>
      <c r="X5" s="61"/>
      <c r="Y5" s="63"/>
      <c r="Z5" s="61"/>
      <c r="AA5" s="63"/>
      <c r="AB5" s="61"/>
      <c r="AC5" s="63"/>
      <c r="AD5" s="61"/>
      <c r="AE5" s="63"/>
      <c r="AF5" s="61"/>
      <c r="AG5" s="63"/>
    </row>
    <row r="6" spans="1:36" s="8" customFormat="1" ht="30" customHeight="1" thickBot="1" x14ac:dyDescent="0.25">
      <c r="A6" s="27"/>
      <c r="B6" s="24" t="s">
        <v>39</v>
      </c>
      <c r="C6" s="136" t="s">
        <v>339</v>
      </c>
      <c r="D6" s="25" t="s">
        <v>125</v>
      </c>
      <c r="E6" s="37" t="s">
        <v>371</v>
      </c>
      <c r="F6" s="37" t="s">
        <v>369</v>
      </c>
      <c r="G6" s="5" t="s">
        <v>187</v>
      </c>
      <c r="H6" s="26" t="s">
        <v>40</v>
      </c>
      <c r="I6" s="176" t="s">
        <v>41</v>
      </c>
      <c r="J6" s="177"/>
      <c r="K6" s="176" t="s">
        <v>4</v>
      </c>
      <c r="L6" s="177"/>
      <c r="M6" s="54" t="s">
        <v>373</v>
      </c>
      <c r="N6" s="176" t="s">
        <v>5</v>
      </c>
      <c r="O6" s="177"/>
      <c r="P6" s="172" t="s">
        <v>374</v>
      </c>
      <c r="Q6" s="173"/>
      <c r="R6" s="48" t="s">
        <v>365</v>
      </c>
      <c r="S6" s="172" t="s">
        <v>375</v>
      </c>
      <c r="T6" s="173"/>
      <c r="U6" s="48" t="s">
        <v>366</v>
      </c>
      <c r="V6" s="172" t="s">
        <v>108</v>
      </c>
      <c r="W6" s="174"/>
      <c r="X6" s="172" t="s">
        <v>107</v>
      </c>
      <c r="Y6" s="174"/>
      <c r="Z6" s="172" t="s">
        <v>106</v>
      </c>
      <c r="AA6" s="173"/>
      <c r="AB6" s="173"/>
      <c r="AC6" s="173"/>
      <c r="AD6" s="173"/>
      <c r="AE6" s="173"/>
      <c r="AF6" s="173"/>
      <c r="AG6" s="174"/>
      <c r="AH6" s="9"/>
      <c r="AI6" s="9"/>
      <c r="AJ6" s="9"/>
    </row>
    <row r="7" spans="1:36" ht="28.5" customHeight="1" thickBot="1" x14ac:dyDescent="0.25">
      <c r="B7" s="28" t="s">
        <v>36</v>
      </c>
      <c r="C7" s="28">
        <f>D3</f>
        <v>0</v>
      </c>
      <c r="D7" s="4" t="s">
        <v>163</v>
      </c>
      <c r="E7" s="39" t="s">
        <v>177</v>
      </c>
      <c r="F7" s="39" t="s">
        <v>370</v>
      </c>
      <c r="G7" s="134">
        <v>35431</v>
      </c>
      <c r="H7" s="135">
        <f>IF(G7="","",DATEDIF(G7,年齢計算等!$C$5,"Y"))</f>
        <v>29</v>
      </c>
      <c r="I7" s="5">
        <v>1</v>
      </c>
      <c r="J7" s="29" t="s">
        <v>233</v>
      </c>
      <c r="K7" s="5">
        <v>1</v>
      </c>
      <c r="L7" s="29" t="s">
        <v>190</v>
      </c>
      <c r="M7" s="29" t="s">
        <v>250</v>
      </c>
      <c r="N7" s="5">
        <v>5</v>
      </c>
      <c r="O7" s="30" t="s">
        <v>204</v>
      </c>
      <c r="P7" s="5">
        <v>3</v>
      </c>
      <c r="Q7" s="46" t="s">
        <v>195</v>
      </c>
      <c r="R7" s="51" t="s">
        <v>178</v>
      </c>
      <c r="S7" s="5">
        <v>15</v>
      </c>
      <c r="T7" s="46" t="s">
        <v>232</v>
      </c>
      <c r="U7" s="51" t="s">
        <v>179</v>
      </c>
      <c r="V7" s="5">
        <v>3</v>
      </c>
      <c r="W7" s="58" t="s">
        <v>191</v>
      </c>
      <c r="X7" s="5">
        <v>1</v>
      </c>
      <c r="Y7" s="58" t="s">
        <v>236</v>
      </c>
      <c r="Z7" s="5">
        <v>2</v>
      </c>
      <c r="AA7" s="58" t="s">
        <v>282</v>
      </c>
      <c r="AB7" s="5">
        <v>8</v>
      </c>
      <c r="AC7" s="58" t="s">
        <v>347</v>
      </c>
      <c r="AD7" s="5"/>
      <c r="AE7" s="31"/>
      <c r="AF7" s="5"/>
      <c r="AG7" s="31" t="s">
        <v>235</v>
      </c>
    </row>
    <row r="8" spans="1:36" customFormat="1" ht="28.5" customHeight="1" thickBot="1" x14ac:dyDescent="0.25"/>
    <row r="9" spans="1:36" s="8" customFormat="1" ht="30" customHeight="1" thickBot="1" x14ac:dyDescent="0.25">
      <c r="A9" s="27"/>
      <c r="B9" s="24" t="s">
        <v>0</v>
      </c>
      <c r="C9" s="136" t="s">
        <v>339</v>
      </c>
      <c r="D9" s="25" t="s">
        <v>125</v>
      </c>
      <c r="E9" s="37" t="s">
        <v>371</v>
      </c>
      <c r="F9" s="37" t="s">
        <v>369</v>
      </c>
      <c r="G9" s="5" t="s">
        <v>187</v>
      </c>
      <c r="H9" s="26" t="s">
        <v>1</v>
      </c>
      <c r="I9" s="176" t="s">
        <v>41</v>
      </c>
      <c r="J9" s="177"/>
      <c r="K9" s="176" t="s">
        <v>4</v>
      </c>
      <c r="L9" s="177"/>
      <c r="M9" s="54" t="s">
        <v>373</v>
      </c>
      <c r="N9" s="176" t="s">
        <v>5</v>
      </c>
      <c r="O9" s="177"/>
      <c r="P9" s="172" t="s">
        <v>374</v>
      </c>
      <c r="Q9" s="173"/>
      <c r="R9" s="48" t="s">
        <v>365</v>
      </c>
      <c r="S9" s="172" t="s">
        <v>375</v>
      </c>
      <c r="T9" s="173"/>
      <c r="U9" s="48" t="s">
        <v>366</v>
      </c>
      <c r="V9" s="172" t="s">
        <v>108</v>
      </c>
      <c r="W9" s="174"/>
      <c r="X9" s="172" t="s">
        <v>107</v>
      </c>
      <c r="Y9" s="174"/>
      <c r="Z9" s="172" t="s">
        <v>106</v>
      </c>
      <c r="AA9" s="173"/>
      <c r="AB9" s="173"/>
      <c r="AC9" s="173"/>
      <c r="AD9" s="173"/>
      <c r="AE9" s="173"/>
      <c r="AF9" s="173"/>
      <c r="AG9" s="174"/>
      <c r="AH9" s="9"/>
      <c r="AI9" s="9"/>
      <c r="AJ9" s="9"/>
    </row>
    <row r="10" spans="1:36" ht="28.5" customHeight="1" x14ac:dyDescent="0.2">
      <c r="B10" s="32" t="str">
        <f>IF(E10="","",ROW()-9)</f>
        <v/>
      </c>
      <c r="C10" s="32" t="str">
        <f>IF(E10="","",$D$3)</f>
        <v/>
      </c>
      <c r="D10" s="16"/>
      <c r="E10" s="67"/>
      <c r="F10" s="169"/>
      <c r="G10" s="56"/>
      <c r="H10" s="66" t="str">
        <f>IF(G10="","",DATEDIF(G10,年齢計算等!$C$5,"Y"))</f>
        <v/>
      </c>
      <c r="I10" s="17"/>
      <c r="J10" s="18" t="str">
        <f t="shared" ref="J10:J69" si="0">IF(I10="","",VLOOKUP(I10,性別,2,FALSE))</f>
        <v/>
      </c>
      <c r="K10" s="17"/>
      <c r="L10" s="18" t="str">
        <f t="shared" ref="L10:L69" si="1">IF(K10="","",VLOOKUP(K10,障害内容,2,FALSE))</f>
        <v/>
      </c>
      <c r="M10" s="18" t="str">
        <f t="shared" ref="M10:M69" si="2">IF(AND(H10="",K10=""),"",IF(H10&lt;13,"12歳以下",IF(AND(K10=4,H10&lt;=19),"少年",IF(AND(K10=4,H10&lt;=35),"青年",IF(K10=4,"壮年",IF(H10&lt;=39,"１部","２部"))))))</f>
        <v/>
      </c>
      <c r="N10" s="17"/>
      <c r="O10" s="19" t="str">
        <f t="shared" ref="O10:O69" si="3">IF(N10="","",VLOOKUP(N10,障害区分_陸上,2,FALSE))</f>
        <v/>
      </c>
      <c r="P10" s="17"/>
      <c r="Q10" s="47" t="str">
        <f t="shared" ref="Q10:Q69" si="4">IF(P10="","",VLOOKUP(P10,種目_陸上,2,FALSE))</f>
        <v/>
      </c>
      <c r="R10" s="49"/>
      <c r="S10" s="17"/>
      <c r="T10" s="47" t="str">
        <f t="shared" ref="T10:T69" si="5">IF(S10="","",VLOOKUP(S10,種目_陸上,2,FALSE))</f>
        <v/>
      </c>
      <c r="U10" s="49"/>
      <c r="V10" s="17"/>
      <c r="W10" s="34" t="str">
        <f t="shared" ref="W10:W69" si="6">IF(V10="","",VLOOKUP(V10,障害内容,2,FALSE))</f>
        <v/>
      </c>
      <c r="X10" s="17"/>
      <c r="Y10" s="34" t="str">
        <f>IF(X10="","",VLOOKUP(X10,補装具_陸上,2,FALSE))</f>
        <v/>
      </c>
      <c r="Z10" s="17"/>
      <c r="AA10" s="34" t="str">
        <f>IF(Z10="","",VLOOKUP(Z10,特記事項_陸上,2,FALSE))</f>
        <v/>
      </c>
      <c r="AB10" s="17"/>
      <c r="AC10" s="34" t="str">
        <f t="shared" ref="AC10:AC69" si="7">IF(AB10="","",VLOOKUP(AB10,特記事項_陸上,2,FALSE))</f>
        <v/>
      </c>
      <c r="AD10" s="17"/>
      <c r="AE10" s="34" t="str">
        <f t="shared" ref="AE10:AE69" si="8">IF(AD10="","",VLOOKUP(AD10,特記事項_陸上,2,FALSE))</f>
        <v/>
      </c>
      <c r="AF10" s="17"/>
      <c r="AG10" s="34" t="str">
        <f t="shared" ref="AG10:AG69" si="9">IF(AF10="","",VLOOKUP(AF10,特記事項_陸上,2,FALSE))</f>
        <v/>
      </c>
    </row>
    <row r="11" spans="1:36" ht="28.5" customHeight="1" x14ac:dyDescent="0.2">
      <c r="B11" s="68" t="str">
        <f>IF(E11="","",ROW()-9)</f>
        <v/>
      </c>
      <c r="C11" s="68" t="str">
        <f t="shared" ref="C11:C69" si="10">IF(E11="","",$D$3)</f>
        <v/>
      </c>
      <c r="D11" s="69"/>
      <c r="E11" s="38"/>
      <c r="F11" s="38"/>
      <c r="G11" s="70"/>
      <c r="H11" s="71" t="str">
        <f>IF(G11="","",DATEDIF(G11,年齢計算等!$C$5,"Y"))</f>
        <v/>
      </c>
      <c r="I11" s="72"/>
      <c r="J11" s="73" t="str">
        <f t="shared" si="0"/>
        <v/>
      </c>
      <c r="K11" s="72"/>
      <c r="L11" s="73" t="str">
        <f t="shared" si="1"/>
        <v/>
      </c>
      <c r="M11" s="73" t="str">
        <f t="shared" si="2"/>
        <v/>
      </c>
      <c r="N11" s="72"/>
      <c r="O11" s="74" t="str">
        <f t="shared" si="3"/>
        <v/>
      </c>
      <c r="P11" s="72"/>
      <c r="Q11" s="75" t="str">
        <f t="shared" si="4"/>
        <v/>
      </c>
      <c r="R11" s="76"/>
      <c r="S11" s="72"/>
      <c r="T11" s="75" t="str">
        <f t="shared" si="5"/>
        <v/>
      </c>
      <c r="U11" s="76"/>
      <c r="V11" s="72"/>
      <c r="W11" s="77" t="str">
        <f t="shared" si="6"/>
        <v/>
      </c>
      <c r="X11" s="72"/>
      <c r="Y11" s="77" t="str">
        <f t="shared" ref="Y11:Y69" si="11">IF(X11="","",VLOOKUP(X11,補装具_陸上,2,FALSE))</f>
        <v/>
      </c>
      <c r="Z11" s="72"/>
      <c r="AA11" s="77" t="str">
        <f t="shared" ref="AA11:AA69" si="12">IF(Z11="","",VLOOKUP(Z11,特記事項_陸上,2,FALSE))</f>
        <v/>
      </c>
      <c r="AB11" s="72"/>
      <c r="AC11" s="77" t="str">
        <f t="shared" si="7"/>
        <v/>
      </c>
      <c r="AD11" s="72"/>
      <c r="AE11" s="77" t="str">
        <f t="shared" si="8"/>
        <v/>
      </c>
      <c r="AF11" s="72"/>
      <c r="AG11" s="77" t="str">
        <f t="shared" si="9"/>
        <v/>
      </c>
    </row>
    <row r="12" spans="1:36" ht="28.5" customHeight="1" x14ac:dyDescent="0.2">
      <c r="B12" s="68" t="str">
        <f t="shared" ref="B12:B69" si="13">IF(E12="","",ROW()-9)</f>
        <v/>
      </c>
      <c r="C12" s="68" t="str">
        <f t="shared" si="10"/>
        <v/>
      </c>
      <c r="D12" s="69"/>
      <c r="E12" s="38"/>
      <c r="F12" s="38"/>
      <c r="G12" s="70"/>
      <c r="H12" s="71" t="str">
        <f>IF(G12="","",DATEDIF(G12,年齢計算等!$C$5,"Y"))</f>
        <v/>
      </c>
      <c r="I12" s="72"/>
      <c r="J12" s="73" t="str">
        <f t="shared" si="0"/>
        <v/>
      </c>
      <c r="K12" s="72"/>
      <c r="L12" s="73" t="str">
        <f t="shared" si="1"/>
        <v/>
      </c>
      <c r="M12" s="73" t="str">
        <f t="shared" si="2"/>
        <v/>
      </c>
      <c r="N12" s="72"/>
      <c r="O12" s="74" t="str">
        <f t="shared" si="3"/>
        <v/>
      </c>
      <c r="P12" s="72"/>
      <c r="Q12" s="75" t="str">
        <f t="shared" si="4"/>
        <v/>
      </c>
      <c r="R12" s="76"/>
      <c r="S12" s="72"/>
      <c r="T12" s="75" t="str">
        <f t="shared" si="5"/>
        <v/>
      </c>
      <c r="U12" s="76"/>
      <c r="V12" s="72"/>
      <c r="W12" s="77" t="str">
        <f t="shared" si="6"/>
        <v/>
      </c>
      <c r="X12" s="72"/>
      <c r="Y12" s="77" t="str">
        <f t="shared" si="11"/>
        <v/>
      </c>
      <c r="Z12" s="72"/>
      <c r="AA12" s="77" t="str">
        <f t="shared" si="12"/>
        <v/>
      </c>
      <c r="AB12" s="72"/>
      <c r="AC12" s="77" t="str">
        <f t="shared" si="7"/>
        <v/>
      </c>
      <c r="AD12" s="72"/>
      <c r="AE12" s="77" t="str">
        <f t="shared" si="8"/>
        <v/>
      </c>
      <c r="AF12" s="72"/>
      <c r="AG12" s="77" t="str">
        <f t="shared" si="9"/>
        <v/>
      </c>
    </row>
    <row r="13" spans="1:36" ht="28.5" customHeight="1" x14ac:dyDescent="0.2">
      <c r="B13" s="68" t="str">
        <f t="shared" si="13"/>
        <v/>
      </c>
      <c r="C13" s="68" t="str">
        <f t="shared" si="10"/>
        <v/>
      </c>
      <c r="D13" s="69"/>
      <c r="E13" s="38"/>
      <c r="F13" s="38"/>
      <c r="G13" s="70"/>
      <c r="H13" s="71" t="str">
        <f>IF(G13="","",DATEDIF(G13,年齢計算等!$C$5,"Y"))</f>
        <v/>
      </c>
      <c r="I13" s="72"/>
      <c r="J13" s="73" t="str">
        <f t="shared" si="0"/>
        <v/>
      </c>
      <c r="K13" s="72"/>
      <c r="L13" s="73" t="str">
        <f t="shared" si="1"/>
        <v/>
      </c>
      <c r="M13" s="73" t="str">
        <f t="shared" si="2"/>
        <v/>
      </c>
      <c r="N13" s="72"/>
      <c r="O13" s="74" t="str">
        <f t="shared" si="3"/>
        <v/>
      </c>
      <c r="P13" s="72"/>
      <c r="Q13" s="75" t="str">
        <f t="shared" si="4"/>
        <v/>
      </c>
      <c r="R13" s="76"/>
      <c r="S13" s="72"/>
      <c r="T13" s="75" t="str">
        <f t="shared" si="5"/>
        <v/>
      </c>
      <c r="U13" s="76"/>
      <c r="V13" s="72"/>
      <c r="W13" s="77" t="str">
        <f t="shared" si="6"/>
        <v/>
      </c>
      <c r="X13" s="72"/>
      <c r="Y13" s="77" t="str">
        <f t="shared" si="11"/>
        <v/>
      </c>
      <c r="Z13" s="72"/>
      <c r="AA13" s="77" t="str">
        <f t="shared" si="12"/>
        <v/>
      </c>
      <c r="AB13" s="72"/>
      <c r="AC13" s="77" t="str">
        <f t="shared" si="7"/>
        <v/>
      </c>
      <c r="AD13" s="72"/>
      <c r="AE13" s="77" t="str">
        <f t="shared" si="8"/>
        <v/>
      </c>
      <c r="AF13" s="72"/>
      <c r="AG13" s="77" t="str">
        <f t="shared" si="9"/>
        <v/>
      </c>
    </row>
    <row r="14" spans="1:36" ht="28.5" customHeight="1" x14ac:dyDescent="0.2">
      <c r="B14" s="68" t="str">
        <f t="shared" si="13"/>
        <v/>
      </c>
      <c r="C14" s="68" t="str">
        <f t="shared" si="10"/>
        <v/>
      </c>
      <c r="D14" s="69"/>
      <c r="E14" s="38"/>
      <c r="F14" s="38"/>
      <c r="G14" s="70"/>
      <c r="H14" s="71" t="str">
        <f>IF(G14="","",DATEDIF(G14,年齢計算等!$C$5,"Y"))</f>
        <v/>
      </c>
      <c r="I14" s="72"/>
      <c r="J14" s="73" t="str">
        <f t="shared" si="0"/>
        <v/>
      </c>
      <c r="K14" s="72"/>
      <c r="L14" s="73" t="str">
        <f t="shared" si="1"/>
        <v/>
      </c>
      <c r="M14" s="73" t="str">
        <f t="shared" si="2"/>
        <v/>
      </c>
      <c r="N14" s="72"/>
      <c r="O14" s="74" t="str">
        <f t="shared" si="3"/>
        <v/>
      </c>
      <c r="P14" s="72"/>
      <c r="Q14" s="75" t="str">
        <f t="shared" si="4"/>
        <v/>
      </c>
      <c r="R14" s="76"/>
      <c r="S14" s="72"/>
      <c r="T14" s="75" t="str">
        <f t="shared" si="5"/>
        <v/>
      </c>
      <c r="U14" s="76"/>
      <c r="V14" s="72"/>
      <c r="W14" s="77" t="str">
        <f t="shared" si="6"/>
        <v/>
      </c>
      <c r="X14" s="72"/>
      <c r="Y14" s="77" t="str">
        <f t="shared" si="11"/>
        <v/>
      </c>
      <c r="Z14" s="72"/>
      <c r="AA14" s="77" t="str">
        <f t="shared" si="12"/>
        <v/>
      </c>
      <c r="AB14" s="72"/>
      <c r="AC14" s="77" t="str">
        <f t="shared" si="7"/>
        <v/>
      </c>
      <c r="AD14" s="72"/>
      <c r="AE14" s="77" t="str">
        <f t="shared" si="8"/>
        <v/>
      </c>
      <c r="AF14" s="72"/>
      <c r="AG14" s="77" t="str">
        <f t="shared" si="9"/>
        <v/>
      </c>
    </row>
    <row r="15" spans="1:36" ht="28.5" customHeight="1" x14ac:dyDescent="0.2">
      <c r="B15" s="68" t="str">
        <f t="shared" si="13"/>
        <v/>
      </c>
      <c r="C15" s="68" t="str">
        <f t="shared" si="10"/>
        <v/>
      </c>
      <c r="D15" s="69"/>
      <c r="E15" s="38"/>
      <c r="F15" s="38"/>
      <c r="G15" s="70"/>
      <c r="H15" s="71" t="str">
        <f>IF(G15="","",DATEDIF(G15,年齢計算等!$C$5,"Y"))</f>
        <v/>
      </c>
      <c r="I15" s="72"/>
      <c r="J15" s="73" t="str">
        <f t="shared" si="0"/>
        <v/>
      </c>
      <c r="K15" s="72"/>
      <c r="L15" s="73" t="str">
        <f t="shared" si="1"/>
        <v/>
      </c>
      <c r="M15" s="73" t="str">
        <f t="shared" si="2"/>
        <v/>
      </c>
      <c r="N15" s="72"/>
      <c r="O15" s="74" t="str">
        <f t="shared" si="3"/>
        <v/>
      </c>
      <c r="P15" s="72"/>
      <c r="Q15" s="75" t="str">
        <f t="shared" si="4"/>
        <v/>
      </c>
      <c r="R15" s="76"/>
      <c r="S15" s="72"/>
      <c r="T15" s="75" t="str">
        <f t="shared" si="5"/>
        <v/>
      </c>
      <c r="U15" s="76"/>
      <c r="V15" s="72"/>
      <c r="W15" s="77" t="str">
        <f t="shared" si="6"/>
        <v/>
      </c>
      <c r="X15" s="72"/>
      <c r="Y15" s="77" t="str">
        <f t="shared" si="11"/>
        <v/>
      </c>
      <c r="Z15" s="72"/>
      <c r="AA15" s="77" t="str">
        <f t="shared" si="12"/>
        <v/>
      </c>
      <c r="AB15" s="72"/>
      <c r="AC15" s="77" t="str">
        <f t="shared" si="7"/>
        <v/>
      </c>
      <c r="AD15" s="72"/>
      <c r="AE15" s="77" t="str">
        <f t="shared" si="8"/>
        <v/>
      </c>
      <c r="AF15" s="72"/>
      <c r="AG15" s="77" t="str">
        <f t="shared" si="9"/>
        <v/>
      </c>
    </row>
    <row r="16" spans="1:36" ht="28.5" customHeight="1" x14ac:dyDescent="0.2">
      <c r="B16" s="68" t="str">
        <f t="shared" si="13"/>
        <v/>
      </c>
      <c r="C16" s="68" t="str">
        <f t="shared" si="10"/>
        <v/>
      </c>
      <c r="D16" s="69"/>
      <c r="E16" s="38"/>
      <c r="F16" s="38"/>
      <c r="G16" s="70"/>
      <c r="H16" s="71" t="str">
        <f>IF(G16="","",DATEDIF(G16,年齢計算等!$C$5,"Y"))</f>
        <v/>
      </c>
      <c r="I16" s="72"/>
      <c r="J16" s="73" t="str">
        <f t="shared" si="0"/>
        <v/>
      </c>
      <c r="K16" s="72"/>
      <c r="L16" s="73" t="str">
        <f t="shared" si="1"/>
        <v/>
      </c>
      <c r="M16" s="73" t="str">
        <f t="shared" si="2"/>
        <v/>
      </c>
      <c r="N16" s="72"/>
      <c r="O16" s="74" t="str">
        <f t="shared" si="3"/>
        <v/>
      </c>
      <c r="P16" s="72"/>
      <c r="Q16" s="75" t="str">
        <f t="shared" si="4"/>
        <v/>
      </c>
      <c r="R16" s="76"/>
      <c r="S16" s="72"/>
      <c r="T16" s="75" t="str">
        <f t="shared" si="5"/>
        <v/>
      </c>
      <c r="U16" s="76"/>
      <c r="V16" s="72"/>
      <c r="W16" s="77" t="str">
        <f t="shared" si="6"/>
        <v/>
      </c>
      <c r="X16" s="72"/>
      <c r="Y16" s="77" t="str">
        <f t="shared" si="11"/>
        <v/>
      </c>
      <c r="Z16" s="72"/>
      <c r="AA16" s="77" t="str">
        <f t="shared" si="12"/>
        <v/>
      </c>
      <c r="AB16" s="72"/>
      <c r="AC16" s="77" t="str">
        <f t="shared" si="7"/>
        <v/>
      </c>
      <c r="AD16" s="72"/>
      <c r="AE16" s="77" t="str">
        <f t="shared" si="8"/>
        <v/>
      </c>
      <c r="AF16" s="72"/>
      <c r="AG16" s="77" t="str">
        <f t="shared" si="9"/>
        <v/>
      </c>
    </row>
    <row r="17" spans="2:33" ht="28.5" customHeight="1" x14ac:dyDescent="0.2">
      <c r="B17" s="68" t="str">
        <f t="shared" si="13"/>
        <v/>
      </c>
      <c r="C17" s="68" t="str">
        <f t="shared" si="10"/>
        <v/>
      </c>
      <c r="D17" s="69"/>
      <c r="E17" s="38"/>
      <c r="F17" s="38"/>
      <c r="G17" s="70"/>
      <c r="H17" s="71" t="str">
        <f>IF(G17="","",DATEDIF(G17,年齢計算等!$C$5,"Y"))</f>
        <v/>
      </c>
      <c r="I17" s="72"/>
      <c r="J17" s="73" t="str">
        <f t="shared" si="0"/>
        <v/>
      </c>
      <c r="K17" s="72"/>
      <c r="L17" s="73" t="str">
        <f t="shared" si="1"/>
        <v/>
      </c>
      <c r="M17" s="73" t="str">
        <f t="shared" si="2"/>
        <v/>
      </c>
      <c r="N17" s="72"/>
      <c r="O17" s="74" t="str">
        <f t="shared" si="3"/>
        <v/>
      </c>
      <c r="P17" s="72"/>
      <c r="Q17" s="75" t="str">
        <f t="shared" si="4"/>
        <v/>
      </c>
      <c r="R17" s="76"/>
      <c r="S17" s="72"/>
      <c r="T17" s="75" t="str">
        <f t="shared" si="5"/>
        <v/>
      </c>
      <c r="U17" s="76"/>
      <c r="V17" s="72"/>
      <c r="W17" s="77" t="str">
        <f t="shared" si="6"/>
        <v/>
      </c>
      <c r="X17" s="72"/>
      <c r="Y17" s="77" t="str">
        <f t="shared" si="11"/>
        <v/>
      </c>
      <c r="Z17" s="72"/>
      <c r="AA17" s="77" t="str">
        <f t="shared" si="12"/>
        <v/>
      </c>
      <c r="AB17" s="72"/>
      <c r="AC17" s="77" t="str">
        <f t="shared" si="7"/>
        <v/>
      </c>
      <c r="AD17" s="72"/>
      <c r="AE17" s="77" t="str">
        <f t="shared" si="8"/>
        <v/>
      </c>
      <c r="AF17" s="72"/>
      <c r="AG17" s="77" t="str">
        <f t="shared" si="9"/>
        <v/>
      </c>
    </row>
    <row r="18" spans="2:33" ht="28.5" customHeight="1" x14ac:dyDescent="0.2">
      <c r="B18" s="68" t="str">
        <f t="shared" si="13"/>
        <v/>
      </c>
      <c r="C18" s="68" t="str">
        <f t="shared" si="10"/>
        <v/>
      </c>
      <c r="D18" s="69"/>
      <c r="E18" s="38"/>
      <c r="F18" s="38"/>
      <c r="G18" s="70"/>
      <c r="H18" s="71" t="str">
        <f>IF(G18="","",DATEDIF(G18,年齢計算等!$C$5,"Y"))</f>
        <v/>
      </c>
      <c r="I18" s="72"/>
      <c r="J18" s="73" t="str">
        <f t="shared" si="0"/>
        <v/>
      </c>
      <c r="K18" s="72"/>
      <c r="L18" s="73" t="str">
        <f t="shared" si="1"/>
        <v/>
      </c>
      <c r="M18" s="73" t="str">
        <f t="shared" si="2"/>
        <v/>
      </c>
      <c r="N18" s="72"/>
      <c r="O18" s="74" t="str">
        <f t="shared" si="3"/>
        <v/>
      </c>
      <c r="P18" s="72"/>
      <c r="Q18" s="75" t="str">
        <f t="shared" si="4"/>
        <v/>
      </c>
      <c r="R18" s="76"/>
      <c r="S18" s="72"/>
      <c r="T18" s="75" t="str">
        <f t="shared" si="5"/>
        <v/>
      </c>
      <c r="U18" s="76"/>
      <c r="V18" s="72"/>
      <c r="W18" s="77" t="str">
        <f t="shared" si="6"/>
        <v/>
      </c>
      <c r="X18" s="72"/>
      <c r="Y18" s="77" t="str">
        <f t="shared" si="11"/>
        <v/>
      </c>
      <c r="Z18" s="72"/>
      <c r="AA18" s="77" t="str">
        <f t="shared" si="12"/>
        <v/>
      </c>
      <c r="AB18" s="72"/>
      <c r="AC18" s="77" t="str">
        <f t="shared" si="7"/>
        <v/>
      </c>
      <c r="AD18" s="72"/>
      <c r="AE18" s="77" t="str">
        <f t="shared" si="8"/>
        <v/>
      </c>
      <c r="AF18" s="72"/>
      <c r="AG18" s="77" t="str">
        <f t="shared" si="9"/>
        <v/>
      </c>
    </row>
    <row r="19" spans="2:33" ht="28.5" customHeight="1" x14ac:dyDescent="0.2">
      <c r="B19" s="68" t="str">
        <f t="shared" si="13"/>
        <v/>
      </c>
      <c r="C19" s="68" t="str">
        <f t="shared" si="10"/>
        <v/>
      </c>
      <c r="D19" s="69"/>
      <c r="E19" s="38"/>
      <c r="F19" s="38"/>
      <c r="G19" s="70"/>
      <c r="H19" s="71" t="str">
        <f>IF(G19="","",DATEDIF(G19,年齢計算等!$C$5,"Y"))</f>
        <v/>
      </c>
      <c r="I19" s="72"/>
      <c r="J19" s="73" t="str">
        <f t="shared" si="0"/>
        <v/>
      </c>
      <c r="K19" s="72"/>
      <c r="L19" s="73" t="str">
        <f t="shared" si="1"/>
        <v/>
      </c>
      <c r="M19" s="73" t="str">
        <f t="shared" si="2"/>
        <v/>
      </c>
      <c r="N19" s="72"/>
      <c r="O19" s="74" t="str">
        <f t="shared" si="3"/>
        <v/>
      </c>
      <c r="P19" s="72"/>
      <c r="Q19" s="75" t="str">
        <f t="shared" si="4"/>
        <v/>
      </c>
      <c r="R19" s="76"/>
      <c r="S19" s="72"/>
      <c r="T19" s="75" t="str">
        <f t="shared" si="5"/>
        <v/>
      </c>
      <c r="U19" s="76"/>
      <c r="V19" s="72"/>
      <c r="W19" s="77" t="str">
        <f t="shared" si="6"/>
        <v/>
      </c>
      <c r="X19" s="72"/>
      <c r="Y19" s="77" t="str">
        <f t="shared" si="11"/>
        <v/>
      </c>
      <c r="Z19" s="72"/>
      <c r="AA19" s="77" t="str">
        <f t="shared" si="12"/>
        <v/>
      </c>
      <c r="AB19" s="72"/>
      <c r="AC19" s="77" t="str">
        <f t="shared" si="7"/>
        <v/>
      </c>
      <c r="AD19" s="72"/>
      <c r="AE19" s="77" t="str">
        <f t="shared" si="8"/>
        <v/>
      </c>
      <c r="AF19" s="72"/>
      <c r="AG19" s="77" t="str">
        <f t="shared" si="9"/>
        <v/>
      </c>
    </row>
    <row r="20" spans="2:33" ht="28.5" customHeight="1" x14ac:dyDescent="0.2">
      <c r="B20" s="68" t="str">
        <f t="shared" si="13"/>
        <v/>
      </c>
      <c r="C20" s="68" t="str">
        <f t="shared" si="10"/>
        <v/>
      </c>
      <c r="D20" s="69"/>
      <c r="E20" s="38"/>
      <c r="F20" s="38"/>
      <c r="G20" s="70"/>
      <c r="H20" s="71" t="str">
        <f>IF(G20="","",DATEDIF(G20,年齢計算等!$C$5,"Y"))</f>
        <v/>
      </c>
      <c r="I20" s="72"/>
      <c r="J20" s="73" t="str">
        <f t="shared" si="0"/>
        <v/>
      </c>
      <c r="K20" s="72"/>
      <c r="L20" s="73" t="str">
        <f t="shared" si="1"/>
        <v/>
      </c>
      <c r="M20" s="73" t="str">
        <f t="shared" si="2"/>
        <v/>
      </c>
      <c r="N20" s="72"/>
      <c r="O20" s="74" t="str">
        <f t="shared" si="3"/>
        <v/>
      </c>
      <c r="P20" s="72"/>
      <c r="Q20" s="75" t="str">
        <f t="shared" si="4"/>
        <v/>
      </c>
      <c r="R20" s="76"/>
      <c r="S20" s="72"/>
      <c r="T20" s="75" t="str">
        <f t="shared" si="5"/>
        <v/>
      </c>
      <c r="U20" s="76"/>
      <c r="V20" s="72"/>
      <c r="W20" s="77" t="str">
        <f t="shared" si="6"/>
        <v/>
      </c>
      <c r="X20" s="72"/>
      <c r="Y20" s="77" t="str">
        <f t="shared" si="11"/>
        <v/>
      </c>
      <c r="Z20" s="72"/>
      <c r="AA20" s="77" t="str">
        <f t="shared" si="12"/>
        <v/>
      </c>
      <c r="AB20" s="72"/>
      <c r="AC20" s="77" t="str">
        <f t="shared" si="7"/>
        <v/>
      </c>
      <c r="AD20" s="72"/>
      <c r="AE20" s="77" t="str">
        <f t="shared" si="8"/>
        <v/>
      </c>
      <c r="AF20" s="72"/>
      <c r="AG20" s="77" t="str">
        <f t="shared" si="9"/>
        <v/>
      </c>
    </row>
    <row r="21" spans="2:33" ht="28.5" customHeight="1" x14ac:dyDescent="0.2">
      <c r="B21" s="68" t="str">
        <f t="shared" si="13"/>
        <v/>
      </c>
      <c r="C21" s="68" t="str">
        <f t="shared" si="10"/>
        <v/>
      </c>
      <c r="D21" s="69"/>
      <c r="E21" s="38"/>
      <c r="F21" s="38"/>
      <c r="G21" s="70"/>
      <c r="H21" s="71" t="str">
        <f>IF(G21="","",DATEDIF(G21,年齢計算等!$C$5,"Y"))</f>
        <v/>
      </c>
      <c r="I21" s="72"/>
      <c r="J21" s="73" t="str">
        <f t="shared" si="0"/>
        <v/>
      </c>
      <c r="K21" s="72"/>
      <c r="L21" s="73" t="str">
        <f t="shared" si="1"/>
        <v/>
      </c>
      <c r="M21" s="73" t="str">
        <f t="shared" si="2"/>
        <v/>
      </c>
      <c r="N21" s="72"/>
      <c r="O21" s="74" t="str">
        <f t="shared" si="3"/>
        <v/>
      </c>
      <c r="P21" s="72"/>
      <c r="Q21" s="75" t="str">
        <f t="shared" si="4"/>
        <v/>
      </c>
      <c r="R21" s="76"/>
      <c r="S21" s="72"/>
      <c r="T21" s="75" t="str">
        <f t="shared" si="5"/>
        <v/>
      </c>
      <c r="U21" s="76"/>
      <c r="V21" s="72"/>
      <c r="W21" s="77" t="str">
        <f t="shared" si="6"/>
        <v/>
      </c>
      <c r="X21" s="72"/>
      <c r="Y21" s="77" t="str">
        <f t="shared" si="11"/>
        <v/>
      </c>
      <c r="Z21" s="72"/>
      <c r="AA21" s="77" t="str">
        <f t="shared" si="12"/>
        <v/>
      </c>
      <c r="AB21" s="72"/>
      <c r="AC21" s="77" t="str">
        <f t="shared" si="7"/>
        <v/>
      </c>
      <c r="AD21" s="72"/>
      <c r="AE21" s="77" t="str">
        <f t="shared" si="8"/>
        <v/>
      </c>
      <c r="AF21" s="72"/>
      <c r="AG21" s="77" t="str">
        <f t="shared" si="9"/>
        <v/>
      </c>
    </row>
    <row r="22" spans="2:33" ht="28.5" customHeight="1" x14ac:dyDescent="0.2">
      <c r="B22" s="68" t="str">
        <f t="shared" si="13"/>
        <v/>
      </c>
      <c r="C22" s="68" t="str">
        <f t="shared" si="10"/>
        <v/>
      </c>
      <c r="D22" s="69"/>
      <c r="E22" s="38"/>
      <c r="F22" s="38"/>
      <c r="G22" s="70"/>
      <c r="H22" s="71" t="str">
        <f>IF(G22="","",DATEDIF(G22,年齢計算等!$C$5,"Y"))</f>
        <v/>
      </c>
      <c r="I22" s="72"/>
      <c r="J22" s="73" t="str">
        <f t="shared" si="0"/>
        <v/>
      </c>
      <c r="K22" s="72"/>
      <c r="L22" s="73" t="str">
        <f t="shared" si="1"/>
        <v/>
      </c>
      <c r="M22" s="73" t="str">
        <f t="shared" si="2"/>
        <v/>
      </c>
      <c r="N22" s="72"/>
      <c r="O22" s="74" t="str">
        <f t="shared" si="3"/>
        <v/>
      </c>
      <c r="P22" s="72"/>
      <c r="Q22" s="75" t="str">
        <f t="shared" si="4"/>
        <v/>
      </c>
      <c r="R22" s="76"/>
      <c r="S22" s="72"/>
      <c r="T22" s="75" t="str">
        <f t="shared" si="5"/>
        <v/>
      </c>
      <c r="U22" s="76"/>
      <c r="V22" s="72"/>
      <c r="W22" s="77" t="str">
        <f t="shared" si="6"/>
        <v/>
      </c>
      <c r="X22" s="72"/>
      <c r="Y22" s="77" t="str">
        <f t="shared" si="11"/>
        <v/>
      </c>
      <c r="Z22" s="72"/>
      <c r="AA22" s="77" t="str">
        <f t="shared" si="12"/>
        <v/>
      </c>
      <c r="AB22" s="72"/>
      <c r="AC22" s="77" t="str">
        <f t="shared" si="7"/>
        <v/>
      </c>
      <c r="AD22" s="72"/>
      <c r="AE22" s="77" t="str">
        <f t="shared" si="8"/>
        <v/>
      </c>
      <c r="AF22" s="72"/>
      <c r="AG22" s="77" t="str">
        <f t="shared" si="9"/>
        <v/>
      </c>
    </row>
    <row r="23" spans="2:33" ht="28.5" customHeight="1" x14ac:dyDescent="0.2">
      <c r="B23" s="68" t="str">
        <f t="shared" si="13"/>
        <v/>
      </c>
      <c r="C23" s="68" t="str">
        <f t="shared" si="10"/>
        <v/>
      </c>
      <c r="D23" s="69"/>
      <c r="E23" s="38"/>
      <c r="F23" s="38"/>
      <c r="G23" s="70"/>
      <c r="H23" s="71" t="str">
        <f>IF(G23="","",DATEDIF(G23,年齢計算等!$C$5,"Y"))</f>
        <v/>
      </c>
      <c r="I23" s="72"/>
      <c r="J23" s="73" t="str">
        <f t="shared" si="0"/>
        <v/>
      </c>
      <c r="K23" s="72"/>
      <c r="L23" s="73" t="str">
        <f t="shared" si="1"/>
        <v/>
      </c>
      <c r="M23" s="73" t="str">
        <f t="shared" si="2"/>
        <v/>
      </c>
      <c r="N23" s="72"/>
      <c r="O23" s="74" t="str">
        <f t="shared" si="3"/>
        <v/>
      </c>
      <c r="P23" s="72"/>
      <c r="Q23" s="75" t="str">
        <f t="shared" si="4"/>
        <v/>
      </c>
      <c r="R23" s="76"/>
      <c r="S23" s="72"/>
      <c r="T23" s="75" t="str">
        <f t="shared" si="5"/>
        <v/>
      </c>
      <c r="U23" s="76"/>
      <c r="V23" s="72"/>
      <c r="W23" s="77" t="str">
        <f t="shared" si="6"/>
        <v/>
      </c>
      <c r="X23" s="72"/>
      <c r="Y23" s="77" t="str">
        <f t="shared" si="11"/>
        <v/>
      </c>
      <c r="Z23" s="72"/>
      <c r="AA23" s="77" t="str">
        <f t="shared" si="12"/>
        <v/>
      </c>
      <c r="AB23" s="72"/>
      <c r="AC23" s="77" t="str">
        <f t="shared" si="7"/>
        <v/>
      </c>
      <c r="AD23" s="72"/>
      <c r="AE23" s="77" t="str">
        <f t="shared" si="8"/>
        <v/>
      </c>
      <c r="AF23" s="72"/>
      <c r="AG23" s="77" t="str">
        <f t="shared" si="9"/>
        <v/>
      </c>
    </row>
    <row r="24" spans="2:33" ht="28.5" customHeight="1" x14ac:dyDescent="0.2">
      <c r="B24" s="68" t="str">
        <f t="shared" si="13"/>
        <v/>
      </c>
      <c r="C24" s="68" t="str">
        <f t="shared" si="10"/>
        <v/>
      </c>
      <c r="D24" s="69"/>
      <c r="E24" s="38"/>
      <c r="F24" s="38"/>
      <c r="G24" s="70"/>
      <c r="H24" s="71" t="str">
        <f>IF(G24="","",DATEDIF(G24,年齢計算等!$C$5,"Y"))</f>
        <v/>
      </c>
      <c r="I24" s="72"/>
      <c r="J24" s="73" t="str">
        <f t="shared" si="0"/>
        <v/>
      </c>
      <c r="K24" s="72"/>
      <c r="L24" s="73" t="str">
        <f t="shared" si="1"/>
        <v/>
      </c>
      <c r="M24" s="73" t="str">
        <f t="shared" si="2"/>
        <v/>
      </c>
      <c r="N24" s="72"/>
      <c r="O24" s="74" t="str">
        <f t="shared" si="3"/>
        <v/>
      </c>
      <c r="P24" s="72"/>
      <c r="Q24" s="75" t="str">
        <f t="shared" si="4"/>
        <v/>
      </c>
      <c r="R24" s="76"/>
      <c r="S24" s="72"/>
      <c r="T24" s="75" t="str">
        <f t="shared" si="5"/>
        <v/>
      </c>
      <c r="U24" s="76"/>
      <c r="V24" s="72"/>
      <c r="W24" s="77" t="str">
        <f t="shared" si="6"/>
        <v/>
      </c>
      <c r="X24" s="72"/>
      <c r="Y24" s="77" t="str">
        <f t="shared" si="11"/>
        <v/>
      </c>
      <c r="Z24" s="72"/>
      <c r="AA24" s="77" t="str">
        <f t="shared" si="12"/>
        <v/>
      </c>
      <c r="AB24" s="72"/>
      <c r="AC24" s="77" t="str">
        <f t="shared" si="7"/>
        <v/>
      </c>
      <c r="AD24" s="72"/>
      <c r="AE24" s="77" t="str">
        <f t="shared" si="8"/>
        <v/>
      </c>
      <c r="AF24" s="72"/>
      <c r="AG24" s="77" t="str">
        <f t="shared" si="9"/>
        <v/>
      </c>
    </row>
    <row r="25" spans="2:33" ht="28.5" customHeight="1" x14ac:dyDescent="0.2">
      <c r="B25" s="68" t="str">
        <f t="shared" si="13"/>
        <v/>
      </c>
      <c r="C25" s="68" t="str">
        <f t="shared" si="10"/>
        <v/>
      </c>
      <c r="D25" s="69"/>
      <c r="E25" s="38"/>
      <c r="F25" s="38"/>
      <c r="G25" s="70"/>
      <c r="H25" s="71" t="str">
        <f>IF(G25="","",DATEDIF(G25,年齢計算等!$C$5,"Y"))</f>
        <v/>
      </c>
      <c r="I25" s="72"/>
      <c r="J25" s="73" t="str">
        <f t="shared" si="0"/>
        <v/>
      </c>
      <c r="K25" s="72"/>
      <c r="L25" s="73" t="str">
        <f t="shared" si="1"/>
        <v/>
      </c>
      <c r="M25" s="73" t="str">
        <f t="shared" si="2"/>
        <v/>
      </c>
      <c r="N25" s="72"/>
      <c r="O25" s="74" t="str">
        <f t="shared" si="3"/>
        <v/>
      </c>
      <c r="P25" s="72"/>
      <c r="Q25" s="75" t="str">
        <f t="shared" si="4"/>
        <v/>
      </c>
      <c r="R25" s="76"/>
      <c r="S25" s="72"/>
      <c r="T25" s="75" t="str">
        <f t="shared" si="5"/>
        <v/>
      </c>
      <c r="U25" s="76"/>
      <c r="V25" s="72"/>
      <c r="W25" s="77" t="str">
        <f t="shared" si="6"/>
        <v/>
      </c>
      <c r="X25" s="72"/>
      <c r="Y25" s="77" t="str">
        <f t="shared" si="11"/>
        <v/>
      </c>
      <c r="Z25" s="72"/>
      <c r="AA25" s="77" t="str">
        <f t="shared" si="12"/>
        <v/>
      </c>
      <c r="AB25" s="72"/>
      <c r="AC25" s="77" t="str">
        <f t="shared" si="7"/>
        <v/>
      </c>
      <c r="AD25" s="72"/>
      <c r="AE25" s="77" t="str">
        <f t="shared" si="8"/>
        <v/>
      </c>
      <c r="AF25" s="72"/>
      <c r="AG25" s="77" t="str">
        <f t="shared" si="9"/>
        <v/>
      </c>
    </row>
    <row r="26" spans="2:33" ht="28.5" customHeight="1" x14ac:dyDescent="0.2">
      <c r="B26" s="68" t="str">
        <f t="shared" si="13"/>
        <v/>
      </c>
      <c r="C26" s="68" t="str">
        <f t="shared" si="10"/>
        <v/>
      </c>
      <c r="D26" s="69"/>
      <c r="E26" s="38"/>
      <c r="F26" s="38"/>
      <c r="G26" s="70"/>
      <c r="H26" s="71" t="str">
        <f>IF(G26="","",DATEDIF(G26,年齢計算等!$C$5,"Y"))</f>
        <v/>
      </c>
      <c r="I26" s="72"/>
      <c r="J26" s="73" t="str">
        <f t="shared" si="0"/>
        <v/>
      </c>
      <c r="K26" s="72"/>
      <c r="L26" s="73" t="str">
        <f t="shared" si="1"/>
        <v/>
      </c>
      <c r="M26" s="73" t="str">
        <f t="shared" si="2"/>
        <v/>
      </c>
      <c r="N26" s="72"/>
      <c r="O26" s="74" t="str">
        <f t="shared" si="3"/>
        <v/>
      </c>
      <c r="P26" s="72"/>
      <c r="Q26" s="75" t="str">
        <f t="shared" si="4"/>
        <v/>
      </c>
      <c r="R26" s="76"/>
      <c r="S26" s="72"/>
      <c r="T26" s="75" t="str">
        <f t="shared" si="5"/>
        <v/>
      </c>
      <c r="U26" s="76"/>
      <c r="V26" s="72"/>
      <c r="W26" s="77" t="str">
        <f t="shared" si="6"/>
        <v/>
      </c>
      <c r="X26" s="72"/>
      <c r="Y26" s="77" t="str">
        <f t="shared" si="11"/>
        <v/>
      </c>
      <c r="Z26" s="72"/>
      <c r="AA26" s="77" t="str">
        <f t="shared" si="12"/>
        <v/>
      </c>
      <c r="AB26" s="72"/>
      <c r="AC26" s="77" t="str">
        <f t="shared" si="7"/>
        <v/>
      </c>
      <c r="AD26" s="72"/>
      <c r="AE26" s="77" t="str">
        <f t="shared" si="8"/>
        <v/>
      </c>
      <c r="AF26" s="72"/>
      <c r="AG26" s="77" t="str">
        <f t="shared" si="9"/>
        <v/>
      </c>
    </row>
    <row r="27" spans="2:33" ht="28.5" customHeight="1" x14ac:dyDescent="0.2">
      <c r="B27" s="68" t="str">
        <f t="shared" si="13"/>
        <v/>
      </c>
      <c r="C27" s="68" t="str">
        <f t="shared" si="10"/>
        <v/>
      </c>
      <c r="D27" s="69"/>
      <c r="E27" s="38"/>
      <c r="F27" s="38"/>
      <c r="G27" s="70"/>
      <c r="H27" s="71" t="str">
        <f>IF(G27="","",DATEDIF(G27,年齢計算等!$C$5,"Y"))</f>
        <v/>
      </c>
      <c r="I27" s="72"/>
      <c r="J27" s="73" t="str">
        <f t="shared" si="0"/>
        <v/>
      </c>
      <c r="K27" s="72"/>
      <c r="L27" s="73" t="str">
        <f t="shared" si="1"/>
        <v/>
      </c>
      <c r="M27" s="73" t="str">
        <f t="shared" si="2"/>
        <v/>
      </c>
      <c r="N27" s="72"/>
      <c r="O27" s="74" t="str">
        <f t="shared" si="3"/>
        <v/>
      </c>
      <c r="P27" s="72"/>
      <c r="Q27" s="75" t="str">
        <f t="shared" si="4"/>
        <v/>
      </c>
      <c r="R27" s="76"/>
      <c r="S27" s="72"/>
      <c r="T27" s="75" t="str">
        <f t="shared" si="5"/>
        <v/>
      </c>
      <c r="U27" s="76"/>
      <c r="V27" s="72"/>
      <c r="W27" s="77" t="str">
        <f t="shared" si="6"/>
        <v/>
      </c>
      <c r="X27" s="72"/>
      <c r="Y27" s="77" t="str">
        <f t="shared" si="11"/>
        <v/>
      </c>
      <c r="Z27" s="72"/>
      <c r="AA27" s="77" t="str">
        <f t="shared" si="12"/>
        <v/>
      </c>
      <c r="AB27" s="72"/>
      <c r="AC27" s="77" t="str">
        <f t="shared" si="7"/>
        <v/>
      </c>
      <c r="AD27" s="72"/>
      <c r="AE27" s="77" t="str">
        <f t="shared" si="8"/>
        <v/>
      </c>
      <c r="AF27" s="72"/>
      <c r="AG27" s="77" t="str">
        <f t="shared" si="9"/>
        <v/>
      </c>
    </row>
    <row r="28" spans="2:33" ht="28.5" customHeight="1" x14ac:dyDescent="0.2">
      <c r="B28" s="68" t="str">
        <f t="shared" si="13"/>
        <v/>
      </c>
      <c r="C28" s="68" t="str">
        <f t="shared" si="10"/>
        <v/>
      </c>
      <c r="D28" s="69"/>
      <c r="E28" s="38"/>
      <c r="F28" s="38"/>
      <c r="G28" s="70"/>
      <c r="H28" s="71" t="str">
        <f>IF(G28="","",DATEDIF(G28,年齢計算等!$C$5,"Y"))</f>
        <v/>
      </c>
      <c r="I28" s="72"/>
      <c r="J28" s="73" t="str">
        <f t="shared" si="0"/>
        <v/>
      </c>
      <c r="K28" s="72"/>
      <c r="L28" s="73" t="str">
        <f t="shared" si="1"/>
        <v/>
      </c>
      <c r="M28" s="73" t="str">
        <f t="shared" si="2"/>
        <v/>
      </c>
      <c r="N28" s="72"/>
      <c r="O28" s="74" t="str">
        <f t="shared" si="3"/>
        <v/>
      </c>
      <c r="P28" s="72"/>
      <c r="Q28" s="75" t="str">
        <f t="shared" si="4"/>
        <v/>
      </c>
      <c r="R28" s="76"/>
      <c r="S28" s="72"/>
      <c r="T28" s="75" t="str">
        <f t="shared" si="5"/>
        <v/>
      </c>
      <c r="U28" s="76"/>
      <c r="V28" s="72"/>
      <c r="W28" s="77" t="str">
        <f t="shared" si="6"/>
        <v/>
      </c>
      <c r="X28" s="72"/>
      <c r="Y28" s="77" t="str">
        <f t="shared" si="11"/>
        <v/>
      </c>
      <c r="Z28" s="72"/>
      <c r="AA28" s="77" t="str">
        <f t="shared" si="12"/>
        <v/>
      </c>
      <c r="AB28" s="72"/>
      <c r="AC28" s="77" t="str">
        <f t="shared" si="7"/>
        <v/>
      </c>
      <c r="AD28" s="72"/>
      <c r="AE28" s="77" t="str">
        <f t="shared" si="8"/>
        <v/>
      </c>
      <c r="AF28" s="72"/>
      <c r="AG28" s="77" t="str">
        <f t="shared" si="9"/>
        <v/>
      </c>
    </row>
    <row r="29" spans="2:33" ht="28.5" customHeight="1" x14ac:dyDescent="0.2">
      <c r="B29" s="68" t="str">
        <f t="shared" si="13"/>
        <v/>
      </c>
      <c r="C29" s="68" t="str">
        <f t="shared" si="10"/>
        <v/>
      </c>
      <c r="D29" s="69"/>
      <c r="E29" s="38"/>
      <c r="F29" s="38"/>
      <c r="G29" s="70"/>
      <c r="H29" s="71" t="str">
        <f>IF(G29="","",DATEDIF(G29,年齢計算等!$C$5,"Y"))</f>
        <v/>
      </c>
      <c r="I29" s="72"/>
      <c r="J29" s="73" t="str">
        <f t="shared" si="0"/>
        <v/>
      </c>
      <c r="K29" s="72"/>
      <c r="L29" s="73" t="str">
        <f t="shared" si="1"/>
        <v/>
      </c>
      <c r="M29" s="73" t="str">
        <f t="shared" si="2"/>
        <v/>
      </c>
      <c r="N29" s="72"/>
      <c r="O29" s="74" t="str">
        <f t="shared" si="3"/>
        <v/>
      </c>
      <c r="P29" s="72"/>
      <c r="Q29" s="75" t="str">
        <f t="shared" si="4"/>
        <v/>
      </c>
      <c r="R29" s="76"/>
      <c r="S29" s="72"/>
      <c r="T29" s="75" t="str">
        <f t="shared" si="5"/>
        <v/>
      </c>
      <c r="U29" s="76"/>
      <c r="V29" s="72"/>
      <c r="W29" s="77" t="str">
        <f t="shared" si="6"/>
        <v/>
      </c>
      <c r="X29" s="72"/>
      <c r="Y29" s="77" t="str">
        <f t="shared" si="11"/>
        <v/>
      </c>
      <c r="Z29" s="72"/>
      <c r="AA29" s="77" t="str">
        <f t="shared" si="12"/>
        <v/>
      </c>
      <c r="AB29" s="72"/>
      <c r="AC29" s="77" t="str">
        <f t="shared" si="7"/>
        <v/>
      </c>
      <c r="AD29" s="72"/>
      <c r="AE29" s="77" t="str">
        <f t="shared" si="8"/>
        <v/>
      </c>
      <c r="AF29" s="72"/>
      <c r="AG29" s="77" t="str">
        <f t="shared" si="9"/>
        <v/>
      </c>
    </row>
    <row r="30" spans="2:33" ht="28.5" customHeight="1" x14ac:dyDescent="0.2">
      <c r="B30" s="68" t="str">
        <f t="shared" si="13"/>
        <v/>
      </c>
      <c r="C30" s="68" t="str">
        <f t="shared" si="10"/>
        <v/>
      </c>
      <c r="D30" s="69"/>
      <c r="E30" s="38"/>
      <c r="F30" s="38"/>
      <c r="G30" s="70"/>
      <c r="H30" s="71" t="str">
        <f>IF(G30="","",DATEDIF(G30,年齢計算等!$C$5,"Y"))</f>
        <v/>
      </c>
      <c r="I30" s="72"/>
      <c r="J30" s="73" t="str">
        <f t="shared" si="0"/>
        <v/>
      </c>
      <c r="K30" s="72"/>
      <c r="L30" s="73" t="str">
        <f t="shared" si="1"/>
        <v/>
      </c>
      <c r="M30" s="73" t="str">
        <f t="shared" si="2"/>
        <v/>
      </c>
      <c r="N30" s="72"/>
      <c r="O30" s="74" t="str">
        <f t="shared" si="3"/>
        <v/>
      </c>
      <c r="P30" s="72"/>
      <c r="Q30" s="75" t="str">
        <f t="shared" si="4"/>
        <v/>
      </c>
      <c r="R30" s="76"/>
      <c r="S30" s="72"/>
      <c r="T30" s="75" t="str">
        <f t="shared" si="5"/>
        <v/>
      </c>
      <c r="U30" s="76"/>
      <c r="V30" s="72"/>
      <c r="W30" s="77" t="str">
        <f t="shared" si="6"/>
        <v/>
      </c>
      <c r="X30" s="72"/>
      <c r="Y30" s="77" t="str">
        <f t="shared" si="11"/>
        <v/>
      </c>
      <c r="Z30" s="72"/>
      <c r="AA30" s="77" t="str">
        <f t="shared" si="12"/>
        <v/>
      </c>
      <c r="AB30" s="72"/>
      <c r="AC30" s="77" t="str">
        <f t="shared" si="7"/>
        <v/>
      </c>
      <c r="AD30" s="72"/>
      <c r="AE30" s="77" t="str">
        <f t="shared" si="8"/>
        <v/>
      </c>
      <c r="AF30" s="72"/>
      <c r="AG30" s="77" t="str">
        <f t="shared" si="9"/>
        <v/>
      </c>
    </row>
    <row r="31" spans="2:33" ht="28.5" customHeight="1" x14ac:dyDescent="0.2">
      <c r="B31" s="68" t="str">
        <f t="shared" si="13"/>
        <v/>
      </c>
      <c r="C31" s="68" t="str">
        <f t="shared" si="10"/>
        <v/>
      </c>
      <c r="D31" s="69"/>
      <c r="E31" s="38"/>
      <c r="F31" s="38"/>
      <c r="G31" s="70"/>
      <c r="H31" s="71" t="str">
        <f>IF(G31="","",DATEDIF(G31,年齢計算等!$C$5,"Y"))</f>
        <v/>
      </c>
      <c r="I31" s="72"/>
      <c r="J31" s="73" t="str">
        <f t="shared" si="0"/>
        <v/>
      </c>
      <c r="K31" s="72"/>
      <c r="L31" s="73" t="str">
        <f t="shared" si="1"/>
        <v/>
      </c>
      <c r="M31" s="73" t="str">
        <f t="shared" si="2"/>
        <v/>
      </c>
      <c r="N31" s="72"/>
      <c r="O31" s="74" t="str">
        <f t="shared" si="3"/>
        <v/>
      </c>
      <c r="P31" s="72"/>
      <c r="Q31" s="75" t="str">
        <f t="shared" si="4"/>
        <v/>
      </c>
      <c r="R31" s="76"/>
      <c r="S31" s="72"/>
      <c r="T31" s="75" t="str">
        <f t="shared" si="5"/>
        <v/>
      </c>
      <c r="U31" s="76"/>
      <c r="V31" s="72"/>
      <c r="W31" s="77" t="str">
        <f t="shared" si="6"/>
        <v/>
      </c>
      <c r="X31" s="72"/>
      <c r="Y31" s="77" t="str">
        <f t="shared" si="11"/>
        <v/>
      </c>
      <c r="Z31" s="72"/>
      <c r="AA31" s="77" t="str">
        <f t="shared" si="12"/>
        <v/>
      </c>
      <c r="AB31" s="72"/>
      <c r="AC31" s="77" t="str">
        <f t="shared" si="7"/>
        <v/>
      </c>
      <c r="AD31" s="72"/>
      <c r="AE31" s="77" t="str">
        <f t="shared" si="8"/>
        <v/>
      </c>
      <c r="AF31" s="72"/>
      <c r="AG31" s="77" t="str">
        <f t="shared" si="9"/>
        <v/>
      </c>
    </row>
    <row r="32" spans="2:33" ht="28.5" customHeight="1" x14ac:dyDescent="0.2">
      <c r="B32" s="68" t="str">
        <f t="shared" si="13"/>
        <v/>
      </c>
      <c r="C32" s="68" t="str">
        <f t="shared" si="10"/>
        <v/>
      </c>
      <c r="D32" s="69"/>
      <c r="E32" s="38"/>
      <c r="F32" s="38"/>
      <c r="G32" s="70"/>
      <c r="H32" s="71" t="str">
        <f>IF(G32="","",DATEDIF(G32,年齢計算等!$C$5,"Y"))</f>
        <v/>
      </c>
      <c r="I32" s="72"/>
      <c r="J32" s="73" t="str">
        <f t="shared" si="0"/>
        <v/>
      </c>
      <c r="K32" s="72"/>
      <c r="L32" s="73" t="str">
        <f t="shared" si="1"/>
        <v/>
      </c>
      <c r="M32" s="73" t="str">
        <f t="shared" si="2"/>
        <v/>
      </c>
      <c r="N32" s="72"/>
      <c r="O32" s="74" t="str">
        <f t="shared" si="3"/>
        <v/>
      </c>
      <c r="P32" s="72"/>
      <c r="Q32" s="75" t="str">
        <f t="shared" si="4"/>
        <v/>
      </c>
      <c r="R32" s="76"/>
      <c r="S32" s="72"/>
      <c r="T32" s="75" t="str">
        <f t="shared" si="5"/>
        <v/>
      </c>
      <c r="U32" s="76"/>
      <c r="V32" s="72"/>
      <c r="W32" s="77" t="str">
        <f t="shared" si="6"/>
        <v/>
      </c>
      <c r="X32" s="72"/>
      <c r="Y32" s="77" t="str">
        <f t="shared" si="11"/>
        <v/>
      </c>
      <c r="Z32" s="72"/>
      <c r="AA32" s="77" t="str">
        <f t="shared" si="12"/>
        <v/>
      </c>
      <c r="AB32" s="72"/>
      <c r="AC32" s="77" t="str">
        <f t="shared" si="7"/>
        <v/>
      </c>
      <c r="AD32" s="72"/>
      <c r="AE32" s="77" t="str">
        <f t="shared" si="8"/>
        <v/>
      </c>
      <c r="AF32" s="72"/>
      <c r="AG32" s="77" t="str">
        <f t="shared" si="9"/>
        <v/>
      </c>
    </row>
    <row r="33" spans="2:33" ht="28.5" customHeight="1" x14ac:dyDescent="0.2">
      <c r="B33" s="68" t="str">
        <f t="shared" si="13"/>
        <v/>
      </c>
      <c r="C33" s="68" t="str">
        <f t="shared" si="10"/>
        <v/>
      </c>
      <c r="D33" s="69"/>
      <c r="E33" s="38"/>
      <c r="F33" s="38"/>
      <c r="G33" s="70"/>
      <c r="H33" s="71" t="str">
        <f>IF(G33="","",DATEDIF(G33,年齢計算等!$C$5,"Y"))</f>
        <v/>
      </c>
      <c r="I33" s="72"/>
      <c r="J33" s="73" t="str">
        <f t="shared" si="0"/>
        <v/>
      </c>
      <c r="K33" s="72"/>
      <c r="L33" s="73" t="str">
        <f t="shared" si="1"/>
        <v/>
      </c>
      <c r="M33" s="73" t="str">
        <f t="shared" si="2"/>
        <v/>
      </c>
      <c r="N33" s="72"/>
      <c r="O33" s="74" t="str">
        <f t="shared" si="3"/>
        <v/>
      </c>
      <c r="P33" s="72"/>
      <c r="Q33" s="75" t="str">
        <f t="shared" si="4"/>
        <v/>
      </c>
      <c r="R33" s="76"/>
      <c r="S33" s="72"/>
      <c r="T33" s="75" t="str">
        <f t="shared" si="5"/>
        <v/>
      </c>
      <c r="U33" s="76"/>
      <c r="V33" s="72"/>
      <c r="W33" s="77" t="str">
        <f t="shared" si="6"/>
        <v/>
      </c>
      <c r="X33" s="72"/>
      <c r="Y33" s="77" t="str">
        <f t="shared" si="11"/>
        <v/>
      </c>
      <c r="Z33" s="72"/>
      <c r="AA33" s="77" t="str">
        <f t="shared" si="12"/>
        <v/>
      </c>
      <c r="AB33" s="72"/>
      <c r="AC33" s="77" t="str">
        <f t="shared" si="7"/>
        <v/>
      </c>
      <c r="AD33" s="72"/>
      <c r="AE33" s="77" t="str">
        <f t="shared" si="8"/>
        <v/>
      </c>
      <c r="AF33" s="72"/>
      <c r="AG33" s="77" t="str">
        <f t="shared" si="9"/>
        <v/>
      </c>
    </row>
    <row r="34" spans="2:33" ht="28.5" customHeight="1" x14ac:dyDescent="0.2">
      <c r="B34" s="68" t="str">
        <f t="shared" si="13"/>
        <v/>
      </c>
      <c r="C34" s="68" t="str">
        <f t="shared" si="10"/>
        <v/>
      </c>
      <c r="D34" s="69"/>
      <c r="E34" s="38"/>
      <c r="F34" s="38"/>
      <c r="G34" s="70"/>
      <c r="H34" s="71" t="str">
        <f>IF(G34="","",DATEDIF(G34,年齢計算等!$C$5,"Y"))</f>
        <v/>
      </c>
      <c r="I34" s="72"/>
      <c r="J34" s="73" t="str">
        <f t="shared" si="0"/>
        <v/>
      </c>
      <c r="K34" s="72"/>
      <c r="L34" s="73" t="str">
        <f t="shared" si="1"/>
        <v/>
      </c>
      <c r="M34" s="73" t="str">
        <f t="shared" si="2"/>
        <v/>
      </c>
      <c r="N34" s="72"/>
      <c r="O34" s="74" t="str">
        <f t="shared" si="3"/>
        <v/>
      </c>
      <c r="P34" s="72"/>
      <c r="Q34" s="75" t="str">
        <f t="shared" si="4"/>
        <v/>
      </c>
      <c r="R34" s="76"/>
      <c r="S34" s="72"/>
      <c r="T34" s="75" t="str">
        <f t="shared" si="5"/>
        <v/>
      </c>
      <c r="U34" s="76"/>
      <c r="V34" s="72"/>
      <c r="W34" s="77" t="str">
        <f t="shared" si="6"/>
        <v/>
      </c>
      <c r="X34" s="72"/>
      <c r="Y34" s="77" t="str">
        <f t="shared" si="11"/>
        <v/>
      </c>
      <c r="Z34" s="72"/>
      <c r="AA34" s="77" t="str">
        <f t="shared" si="12"/>
        <v/>
      </c>
      <c r="AB34" s="72"/>
      <c r="AC34" s="77" t="str">
        <f t="shared" si="7"/>
        <v/>
      </c>
      <c r="AD34" s="72"/>
      <c r="AE34" s="77" t="str">
        <f t="shared" si="8"/>
        <v/>
      </c>
      <c r="AF34" s="72"/>
      <c r="AG34" s="77" t="str">
        <f t="shared" si="9"/>
        <v/>
      </c>
    </row>
    <row r="35" spans="2:33" ht="28.5" customHeight="1" x14ac:dyDescent="0.2">
      <c r="B35" s="68" t="str">
        <f t="shared" si="13"/>
        <v/>
      </c>
      <c r="C35" s="68" t="str">
        <f t="shared" si="10"/>
        <v/>
      </c>
      <c r="D35" s="69"/>
      <c r="E35" s="38"/>
      <c r="F35" s="38"/>
      <c r="G35" s="70"/>
      <c r="H35" s="71" t="str">
        <f>IF(G35="","",DATEDIF(G35,年齢計算等!$C$5,"Y"))</f>
        <v/>
      </c>
      <c r="I35" s="72"/>
      <c r="J35" s="73" t="str">
        <f t="shared" si="0"/>
        <v/>
      </c>
      <c r="K35" s="72"/>
      <c r="L35" s="73" t="str">
        <f t="shared" si="1"/>
        <v/>
      </c>
      <c r="M35" s="73" t="str">
        <f t="shared" si="2"/>
        <v/>
      </c>
      <c r="N35" s="72"/>
      <c r="O35" s="74" t="str">
        <f t="shared" si="3"/>
        <v/>
      </c>
      <c r="P35" s="72"/>
      <c r="Q35" s="75" t="str">
        <f t="shared" si="4"/>
        <v/>
      </c>
      <c r="R35" s="76"/>
      <c r="S35" s="72"/>
      <c r="T35" s="75" t="str">
        <f t="shared" si="5"/>
        <v/>
      </c>
      <c r="U35" s="76"/>
      <c r="V35" s="72"/>
      <c r="W35" s="77" t="str">
        <f t="shared" si="6"/>
        <v/>
      </c>
      <c r="X35" s="72"/>
      <c r="Y35" s="77" t="str">
        <f t="shared" si="11"/>
        <v/>
      </c>
      <c r="Z35" s="72"/>
      <c r="AA35" s="77" t="str">
        <f t="shared" si="12"/>
        <v/>
      </c>
      <c r="AB35" s="72"/>
      <c r="AC35" s="77" t="str">
        <f t="shared" si="7"/>
        <v/>
      </c>
      <c r="AD35" s="72"/>
      <c r="AE35" s="77" t="str">
        <f t="shared" si="8"/>
        <v/>
      </c>
      <c r="AF35" s="72"/>
      <c r="AG35" s="77" t="str">
        <f t="shared" si="9"/>
        <v/>
      </c>
    </row>
    <row r="36" spans="2:33" ht="28.5" customHeight="1" x14ac:dyDescent="0.2">
      <c r="B36" s="68" t="str">
        <f t="shared" si="13"/>
        <v/>
      </c>
      <c r="C36" s="68" t="str">
        <f t="shared" si="10"/>
        <v/>
      </c>
      <c r="D36" s="69"/>
      <c r="E36" s="38"/>
      <c r="F36" s="38"/>
      <c r="G36" s="70"/>
      <c r="H36" s="71" t="str">
        <f>IF(G36="","",DATEDIF(G36,年齢計算等!$C$5,"Y"))</f>
        <v/>
      </c>
      <c r="I36" s="72"/>
      <c r="J36" s="73" t="str">
        <f t="shared" si="0"/>
        <v/>
      </c>
      <c r="K36" s="72"/>
      <c r="L36" s="73" t="str">
        <f t="shared" si="1"/>
        <v/>
      </c>
      <c r="M36" s="73" t="str">
        <f t="shared" si="2"/>
        <v/>
      </c>
      <c r="N36" s="72"/>
      <c r="O36" s="74" t="str">
        <f t="shared" si="3"/>
        <v/>
      </c>
      <c r="P36" s="72"/>
      <c r="Q36" s="75" t="str">
        <f t="shared" si="4"/>
        <v/>
      </c>
      <c r="R36" s="76"/>
      <c r="S36" s="72"/>
      <c r="T36" s="75" t="str">
        <f t="shared" si="5"/>
        <v/>
      </c>
      <c r="U36" s="76"/>
      <c r="V36" s="72"/>
      <c r="W36" s="77" t="str">
        <f t="shared" si="6"/>
        <v/>
      </c>
      <c r="X36" s="72"/>
      <c r="Y36" s="77" t="str">
        <f t="shared" si="11"/>
        <v/>
      </c>
      <c r="Z36" s="72"/>
      <c r="AA36" s="77" t="str">
        <f t="shared" si="12"/>
        <v/>
      </c>
      <c r="AB36" s="72"/>
      <c r="AC36" s="77" t="str">
        <f t="shared" si="7"/>
        <v/>
      </c>
      <c r="AD36" s="72"/>
      <c r="AE36" s="77" t="str">
        <f t="shared" si="8"/>
        <v/>
      </c>
      <c r="AF36" s="72"/>
      <c r="AG36" s="77" t="str">
        <f t="shared" si="9"/>
        <v/>
      </c>
    </row>
    <row r="37" spans="2:33" ht="28.5" customHeight="1" x14ac:dyDescent="0.2">
      <c r="B37" s="68" t="str">
        <f t="shared" si="13"/>
        <v/>
      </c>
      <c r="C37" s="68" t="str">
        <f t="shared" si="10"/>
        <v/>
      </c>
      <c r="D37" s="69"/>
      <c r="E37" s="38"/>
      <c r="F37" s="38"/>
      <c r="G37" s="70"/>
      <c r="H37" s="71" t="str">
        <f>IF(G37="","",DATEDIF(G37,年齢計算等!$C$5,"Y"))</f>
        <v/>
      </c>
      <c r="I37" s="72"/>
      <c r="J37" s="73" t="str">
        <f t="shared" si="0"/>
        <v/>
      </c>
      <c r="K37" s="72"/>
      <c r="L37" s="73" t="str">
        <f t="shared" si="1"/>
        <v/>
      </c>
      <c r="M37" s="73" t="str">
        <f t="shared" si="2"/>
        <v/>
      </c>
      <c r="N37" s="72"/>
      <c r="O37" s="74" t="str">
        <f t="shared" si="3"/>
        <v/>
      </c>
      <c r="P37" s="72"/>
      <c r="Q37" s="75" t="str">
        <f t="shared" si="4"/>
        <v/>
      </c>
      <c r="R37" s="76"/>
      <c r="S37" s="72"/>
      <c r="T37" s="75" t="str">
        <f t="shared" si="5"/>
        <v/>
      </c>
      <c r="U37" s="76"/>
      <c r="V37" s="72"/>
      <c r="W37" s="77" t="str">
        <f t="shared" si="6"/>
        <v/>
      </c>
      <c r="X37" s="72"/>
      <c r="Y37" s="77" t="str">
        <f t="shared" si="11"/>
        <v/>
      </c>
      <c r="Z37" s="72"/>
      <c r="AA37" s="77" t="str">
        <f t="shared" si="12"/>
        <v/>
      </c>
      <c r="AB37" s="72"/>
      <c r="AC37" s="77" t="str">
        <f t="shared" si="7"/>
        <v/>
      </c>
      <c r="AD37" s="72"/>
      <c r="AE37" s="77" t="str">
        <f t="shared" si="8"/>
        <v/>
      </c>
      <c r="AF37" s="72"/>
      <c r="AG37" s="77" t="str">
        <f t="shared" si="9"/>
        <v/>
      </c>
    </row>
    <row r="38" spans="2:33" ht="28.5" customHeight="1" x14ac:dyDescent="0.2">
      <c r="B38" s="68" t="str">
        <f t="shared" si="13"/>
        <v/>
      </c>
      <c r="C38" s="68" t="str">
        <f t="shared" si="10"/>
        <v/>
      </c>
      <c r="D38" s="69"/>
      <c r="E38" s="38"/>
      <c r="F38" s="38"/>
      <c r="G38" s="70"/>
      <c r="H38" s="71" t="str">
        <f>IF(G38="","",DATEDIF(G38,年齢計算等!$C$5,"Y"))</f>
        <v/>
      </c>
      <c r="I38" s="72"/>
      <c r="J38" s="73" t="str">
        <f t="shared" si="0"/>
        <v/>
      </c>
      <c r="K38" s="72"/>
      <c r="L38" s="73" t="str">
        <f t="shared" si="1"/>
        <v/>
      </c>
      <c r="M38" s="73" t="str">
        <f t="shared" si="2"/>
        <v/>
      </c>
      <c r="N38" s="72"/>
      <c r="O38" s="74" t="str">
        <f t="shared" si="3"/>
        <v/>
      </c>
      <c r="P38" s="72"/>
      <c r="Q38" s="75" t="str">
        <f t="shared" si="4"/>
        <v/>
      </c>
      <c r="R38" s="76"/>
      <c r="S38" s="72"/>
      <c r="T38" s="75" t="str">
        <f t="shared" si="5"/>
        <v/>
      </c>
      <c r="U38" s="76"/>
      <c r="V38" s="72"/>
      <c r="W38" s="77" t="str">
        <f t="shared" si="6"/>
        <v/>
      </c>
      <c r="X38" s="72"/>
      <c r="Y38" s="77" t="str">
        <f t="shared" si="11"/>
        <v/>
      </c>
      <c r="Z38" s="72"/>
      <c r="AA38" s="77" t="str">
        <f t="shared" si="12"/>
        <v/>
      </c>
      <c r="AB38" s="72"/>
      <c r="AC38" s="77" t="str">
        <f t="shared" si="7"/>
        <v/>
      </c>
      <c r="AD38" s="72"/>
      <c r="AE38" s="77" t="str">
        <f t="shared" si="8"/>
        <v/>
      </c>
      <c r="AF38" s="72"/>
      <c r="AG38" s="77" t="str">
        <f t="shared" si="9"/>
        <v/>
      </c>
    </row>
    <row r="39" spans="2:33" ht="28.5" customHeight="1" x14ac:dyDescent="0.2">
      <c r="B39" s="68" t="str">
        <f t="shared" si="13"/>
        <v/>
      </c>
      <c r="C39" s="68" t="str">
        <f t="shared" si="10"/>
        <v/>
      </c>
      <c r="D39" s="69"/>
      <c r="E39" s="38"/>
      <c r="F39" s="38"/>
      <c r="G39" s="70"/>
      <c r="H39" s="71" t="str">
        <f>IF(G39="","",DATEDIF(G39,年齢計算等!$C$5,"Y"))</f>
        <v/>
      </c>
      <c r="I39" s="72"/>
      <c r="J39" s="73" t="str">
        <f t="shared" si="0"/>
        <v/>
      </c>
      <c r="K39" s="72"/>
      <c r="L39" s="73" t="str">
        <f t="shared" si="1"/>
        <v/>
      </c>
      <c r="M39" s="73" t="str">
        <f t="shared" si="2"/>
        <v/>
      </c>
      <c r="N39" s="72"/>
      <c r="O39" s="74" t="str">
        <f t="shared" si="3"/>
        <v/>
      </c>
      <c r="P39" s="72"/>
      <c r="Q39" s="75" t="str">
        <f t="shared" si="4"/>
        <v/>
      </c>
      <c r="R39" s="76"/>
      <c r="S39" s="72"/>
      <c r="T39" s="75" t="str">
        <f t="shared" si="5"/>
        <v/>
      </c>
      <c r="U39" s="76"/>
      <c r="V39" s="72"/>
      <c r="W39" s="77" t="str">
        <f t="shared" si="6"/>
        <v/>
      </c>
      <c r="X39" s="72"/>
      <c r="Y39" s="77" t="str">
        <f t="shared" si="11"/>
        <v/>
      </c>
      <c r="Z39" s="72"/>
      <c r="AA39" s="77" t="str">
        <f t="shared" si="12"/>
        <v/>
      </c>
      <c r="AB39" s="72"/>
      <c r="AC39" s="77" t="str">
        <f t="shared" si="7"/>
        <v/>
      </c>
      <c r="AD39" s="72"/>
      <c r="AE39" s="77" t="str">
        <f t="shared" si="8"/>
        <v/>
      </c>
      <c r="AF39" s="72"/>
      <c r="AG39" s="77" t="str">
        <f t="shared" si="9"/>
        <v/>
      </c>
    </row>
    <row r="40" spans="2:33" ht="28.5" customHeight="1" x14ac:dyDescent="0.2">
      <c r="B40" s="68" t="str">
        <f t="shared" si="13"/>
        <v/>
      </c>
      <c r="C40" s="68" t="str">
        <f t="shared" si="10"/>
        <v/>
      </c>
      <c r="D40" s="69"/>
      <c r="E40" s="38"/>
      <c r="F40" s="38"/>
      <c r="G40" s="70"/>
      <c r="H40" s="71" t="str">
        <f>IF(G40="","",DATEDIF(G40,年齢計算等!$C$5,"Y"))</f>
        <v/>
      </c>
      <c r="I40" s="72"/>
      <c r="J40" s="73" t="str">
        <f t="shared" si="0"/>
        <v/>
      </c>
      <c r="K40" s="72"/>
      <c r="L40" s="73" t="str">
        <f t="shared" si="1"/>
        <v/>
      </c>
      <c r="M40" s="73" t="str">
        <f t="shared" si="2"/>
        <v/>
      </c>
      <c r="N40" s="72"/>
      <c r="O40" s="74" t="str">
        <f t="shared" si="3"/>
        <v/>
      </c>
      <c r="P40" s="72"/>
      <c r="Q40" s="75" t="str">
        <f t="shared" si="4"/>
        <v/>
      </c>
      <c r="R40" s="76"/>
      <c r="S40" s="72"/>
      <c r="T40" s="75" t="str">
        <f t="shared" si="5"/>
        <v/>
      </c>
      <c r="U40" s="76"/>
      <c r="V40" s="72"/>
      <c r="W40" s="77" t="str">
        <f t="shared" si="6"/>
        <v/>
      </c>
      <c r="X40" s="72"/>
      <c r="Y40" s="77" t="str">
        <f t="shared" si="11"/>
        <v/>
      </c>
      <c r="Z40" s="72"/>
      <c r="AA40" s="77" t="str">
        <f t="shared" si="12"/>
        <v/>
      </c>
      <c r="AB40" s="72"/>
      <c r="AC40" s="77" t="str">
        <f t="shared" si="7"/>
        <v/>
      </c>
      <c r="AD40" s="72"/>
      <c r="AE40" s="77" t="str">
        <f t="shared" si="8"/>
        <v/>
      </c>
      <c r="AF40" s="72"/>
      <c r="AG40" s="77" t="str">
        <f t="shared" si="9"/>
        <v/>
      </c>
    </row>
    <row r="41" spans="2:33" ht="28.5" customHeight="1" x14ac:dyDescent="0.2">
      <c r="B41" s="68" t="str">
        <f t="shared" si="13"/>
        <v/>
      </c>
      <c r="C41" s="68" t="str">
        <f t="shared" si="10"/>
        <v/>
      </c>
      <c r="D41" s="69"/>
      <c r="E41" s="38"/>
      <c r="F41" s="38"/>
      <c r="G41" s="70"/>
      <c r="H41" s="71" t="str">
        <f>IF(G41="","",DATEDIF(G41,年齢計算等!$C$5,"Y"))</f>
        <v/>
      </c>
      <c r="I41" s="72"/>
      <c r="J41" s="73" t="str">
        <f t="shared" si="0"/>
        <v/>
      </c>
      <c r="K41" s="72"/>
      <c r="L41" s="73" t="str">
        <f t="shared" si="1"/>
        <v/>
      </c>
      <c r="M41" s="73" t="str">
        <f t="shared" si="2"/>
        <v/>
      </c>
      <c r="N41" s="72"/>
      <c r="O41" s="74" t="str">
        <f t="shared" si="3"/>
        <v/>
      </c>
      <c r="P41" s="72"/>
      <c r="Q41" s="75" t="str">
        <f t="shared" si="4"/>
        <v/>
      </c>
      <c r="R41" s="76"/>
      <c r="S41" s="72"/>
      <c r="T41" s="75" t="str">
        <f t="shared" si="5"/>
        <v/>
      </c>
      <c r="U41" s="76"/>
      <c r="V41" s="72"/>
      <c r="W41" s="77" t="str">
        <f t="shared" si="6"/>
        <v/>
      </c>
      <c r="X41" s="72"/>
      <c r="Y41" s="77" t="str">
        <f t="shared" si="11"/>
        <v/>
      </c>
      <c r="Z41" s="72"/>
      <c r="AA41" s="77" t="str">
        <f t="shared" si="12"/>
        <v/>
      </c>
      <c r="AB41" s="72"/>
      <c r="AC41" s="77" t="str">
        <f t="shared" si="7"/>
        <v/>
      </c>
      <c r="AD41" s="72"/>
      <c r="AE41" s="77" t="str">
        <f t="shared" si="8"/>
        <v/>
      </c>
      <c r="AF41" s="72"/>
      <c r="AG41" s="77" t="str">
        <f t="shared" si="9"/>
        <v/>
      </c>
    </row>
    <row r="42" spans="2:33" ht="28.5" customHeight="1" x14ac:dyDescent="0.2">
      <c r="B42" s="68" t="str">
        <f t="shared" si="13"/>
        <v/>
      </c>
      <c r="C42" s="68" t="str">
        <f t="shared" si="10"/>
        <v/>
      </c>
      <c r="D42" s="69"/>
      <c r="E42" s="38"/>
      <c r="F42" s="38"/>
      <c r="G42" s="70"/>
      <c r="H42" s="71" t="str">
        <f>IF(G42="","",DATEDIF(G42,年齢計算等!$C$5,"Y"))</f>
        <v/>
      </c>
      <c r="I42" s="72"/>
      <c r="J42" s="73" t="str">
        <f t="shared" si="0"/>
        <v/>
      </c>
      <c r="K42" s="72"/>
      <c r="L42" s="73" t="str">
        <f t="shared" si="1"/>
        <v/>
      </c>
      <c r="M42" s="73" t="str">
        <f t="shared" si="2"/>
        <v/>
      </c>
      <c r="N42" s="72"/>
      <c r="O42" s="74" t="str">
        <f t="shared" si="3"/>
        <v/>
      </c>
      <c r="P42" s="72"/>
      <c r="Q42" s="75" t="str">
        <f t="shared" si="4"/>
        <v/>
      </c>
      <c r="R42" s="76"/>
      <c r="S42" s="72"/>
      <c r="T42" s="75" t="str">
        <f t="shared" si="5"/>
        <v/>
      </c>
      <c r="U42" s="76"/>
      <c r="V42" s="72"/>
      <c r="W42" s="77" t="str">
        <f t="shared" si="6"/>
        <v/>
      </c>
      <c r="X42" s="72"/>
      <c r="Y42" s="77" t="str">
        <f t="shared" si="11"/>
        <v/>
      </c>
      <c r="Z42" s="72"/>
      <c r="AA42" s="77" t="str">
        <f t="shared" si="12"/>
        <v/>
      </c>
      <c r="AB42" s="72"/>
      <c r="AC42" s="77" t="str">
        <f t="shared" si="7"/>
        <v/>
      </c>
      <c r="AD42" s="72"/>
      <c r="AE42" s="77" t="str">
        <f t="shared" si="8"/>
        <v/>
      </c>
      <c r="AF42" s="72"/>
      <c r="AG42" s="77" t="str">
        <f t="shared" si="9"/>
        <v/>
      </c>
    </row>
    <row r="43" spans="2:33" ht="28.5" customHeight="1" x14ac:dyDescent="0.2">
      <c r="B43" s="68" t="str">
        <f t="shared" si="13"/>
        <v/>
      </c>
      <c r="C43" s="68" t="str">
        <f t="shared" si="10"/>
        <v/>
      </c>
      <c r="D43" s="69"/>
      <c r="E43" s="38"/>
      <c r="F43" s="38"/>
      <c r="G43" s="70"/>
      <c r="H43" s="71" t="str">
        <f>IF(G43="","",DATEDIF(G43,年齢計算等!$C$5,"Y"))</f>
        <v/>
      </c>
      <c r="I43" s="72"/>
      <c r="J43" s="73" t="str">
        <f t="shared" si="0"/>
        <v/>
      </c>
      <c r="K43" s="72"/>
      <c r="L43" s="73" t="str">
        <f t="shared" si="1"/>
        <v/>
      </c>
      <c r="M43" s="73" t="str">
        <f t="shared" si="2"/>
        <v/>
      </c>
      <c r="N43" s="72"/>
      <c r="O43" s="74" t="str">
        <f t="shared" si="3"/>
        <v/>
      </c>
      <c r="P43" s="72"/>
      <c r="Q43" s="75" t="str">
        <f t="shared" si="4"/>
        <v/>
      </c>
      <c r="R43" s="76"/>
      <c r="S43" s="72"/>
      <c r="T43" s="75" t="str">
        <f t="shared" si="5"/>
        <v/>
      </c>
      <c r="U43" s="76"/>
      <c r="V43" s="72"/>
      <c r="W43" s="77" t="str">
        <f t="shared" si="6"/>
        <v/>
      </c>
      <c r="X43" s="72"/>
      <c r="Y43" s="77" t="str">
        <f t="shared" si="11"/>
        <v/>
      </c>
      <c r="Z43" s="72"/>
      <c r="AA43" s="77" t="str">
        <f t="shared" si="12"/>
        <v/>
      </c>
      <c r="AB43" s="72"/>
      <c r="AC43" s="77" t="str">
        <f t="shared" si="7"/>
        <v/>
      </c>
      <c r="AD43" s="72"/>
      <c r="AE43" s="77" t="str">
        <f t="shared" si="8"/>
        <v/>
      </c>
      <c r="AF43" s="72"/>
      <c r="AG43" s="77" t="str">
        <f t="shared" si="9"/>
        <v/>
      </c>
    </row>
    <row r="44" spans="2:33" ht="28.5" customHeight="1" x14ac:dyDescent="0.2">
      <c r="B44" s="68" t="str">
        <f t="shared" si="13"/>
        <v/>
      </c>
      <c r="C44" s="68" t="str">
        <f t="shared" si="10"/>
        <v/>
      </c>
      <c r="D44" s="69"/>
      <c r="E44" s="38"/>
      <c r="F44" s="38"/>
      <c r="G44" s="70"/>
      <c r="H44" s="71" t="str">
        <f>IF(G44="","",DATEDIF(G44,年齢計算等!$C$5,"Y"))</f>
        <v/>
      </c>
      <c r="I44" s="72"/>
      <c r="J44" s="73" t="str">
        <f t="shared" si="0"/>
        <v/>
      </c>
      <c r="K44" s="72"/>
      <c r="L44" s="73" t="str">
        <f t="shared" si="1"/>
        <v/>
      </c>
      <c r="M44" s="73" t="str">
        <f t="shared" si="2"/>
        <v/>
      </c>
      <c r="N44" s="72"/>
      <c r="O44" s="74" t="str">
        <f t="shared" si="3"/>
        <v/>
      </c>
      <c r="P44" s="72"/>
      <c r="Q44" s="75" t="str">
        <f t="shared" si="4"/>
        <v/>
      </c>
      <c r="R44" s="76"/>
      <c r="S44" s="72"/>
      <c r="T44" s="75" t="str">
        <f t="shared" si="5"/>
        <v/>
      </c>
      <c r="U44" s="76"/>
      <c r="V44" s="72"/>
      <c r="W44" s="77" t="str">
        <f t="shared" si="6"/>
        <v/>
      </c>
      <c r="X44" s="72"/>
      <c r="Y44" s="77" t="str">
        <f t="shared" si="11"/>
        <v/>
      </c>
      <c r="Z44" s="72"/>
      <c r="AA44" s="77" t="str">
        <f t="shared" si="12"/>
        <v/>
      </c>
      <c r="AB44" s="72"/>
      <c r="AC44" s="77" t="str">
        <f t="shared" si="7"/>
        <v/>
      </c>
      <c r="AD44" s="72"/>
      <c r="AE44" s="77" t="str">
        <f t="shared" si="8"/>
        <v/>
      </c>
      <c r="AF44" s="72"/>
      <c r="AG44" s="77" t="str">
        <f t="shared" si="9"/>
        <v/>
      </c>
    </row>
    <row r="45" spans="2:33" ht="28.5" customHeight="1" x14ac:dyDescent="0.2">
      <c r="B45" s="68" t="str">
        <f t="shared" si="13"/>
        <v/>
      </c>
      <c r="C45" s="68" t="str">
        <f t="shared" si="10"/>
        <v/>
      </c>
      <c r="D45" s="69"/>
      <c r="E45" s="38"/>
      <c r="F45" s="38"/>
      <c r="G45" s="70"/>
      <c r="H45" s="71" t="str">
        <f>IF(G45="","",DATEDIF(G45,年齢計算等!$C$5,"Y"))</f>
        <v/>
      </c>
      <c r="I45" s="72"/>
      <c r="J45" s="73" t="str">
        <f t="shared" si="0"/>
        <v/>
      </c>
      <c r="K45" s="72"/>
      <c r="L45" s="73" t="str">
        <f t="shared" si="1"/>
        <v/>
      </c>
      <c r="M45" s="73" t="str">
        <f t="shared" si="2"/>
        <v/>
      </c>
      <c r="N45" s="72"/>
      <c r="O45" s="74" t="str">
        <f t="shared" si="3"/>
        <v/>
      </c>
      <c r="P45" s="72"/>
      <c r="Q45" s="75" t="str">
        <f t="shared" si="4"/>
        <v/>
      </c>
      <c r="R45" s="76"/>
      <c r="S45" s="72"/>
      <c r="T45" s="75" t="str">
        <f t="shared" si="5"/>
        <v/>
      </c>
      <c r="U45" s="76"/>
      <c r="V45" s="72"/>
      <c r="W45" s="77" t="str">
        <f t="shared" si="6"/>
        <v/>
      </c>
      <c r="X45" s="72"/>
      <c r="Y45" s="77" t="str">
        <f t="shared" si="11"/>
        <v/>
      </c>
      <c r="Z45" s="72"/>
      <c r="AA45" s="77" t="str">
        <f t="shared" si="12"/>
        <v/>
      </c>
      <c r="AB45" s="72"/>
      <c r="AC45" s="77" t="str">
        <f t="shared" si="7"/>
        <v/>
      </c>
      <c r="AD45" s="72"/>
      <c r="AE45" s="77" t="str">
        <f t="shared" si="8"/>
        <v/>
      </c>
      <c r="AF45" s="72"/>
      <c r="AG45" s="77" t="str">
        <f t="shared" si="9"/>
        <v/>
      </c>
    </row>
    <row r="46" spans="2:33" ht="28.5" customHeight="1" x14ac:dyDescent="0.2">
      <c r="B46" s="68" t="str">
        <f t="shared" si="13"/>
        <v/>
      </c>
      <c r="C46" s="68" t="str">
        <f t="shared" si="10"/>
        <v/>
      </c>
      <c r="D46" s="69"/>
      <c r="E46" s="38"/>
      <c r="F46" s="38"/>
      <c r="G46" s="70"/>
      <c r="H46" s="71" t="str">
        <f>IF(G46="","",DATEDIF(G46,年齢計算等!$C$5,"Y"))</f>
        <v/>
      </c>
      <c r="I46" s="72"/>
      <c r="J46" s="73" t="str">
        <f t="shared" si="0"/>
        <v/>
      </c>
      <c r="K46" s="72"/>
      <c r="L46" s="73" t="str">
        <f t="shared" si="1"/>
        <v/>
      </c>
      <c r="M46" s="73" t="str">
        <f t="shared" si="2"/>
        <v/>
      </c>
      <c r="N46" s="72"/>
      <c r="O46" s="74" t="str">
        <f t="shared" si="3"/>
        <v/>
      </c>
      <c r="P46" s="72"/>
      <c r="Q46" s="75" t="str">
        <f t="shared" si="4"/>
        <v/>
      </c>
      <c r="R46" s="76"/>
      <c r="S46" s="72"/>
      <c r="T46" s="75" t="str">
        <f t="shared" si="5"/>
        <v/>
      </c>
      <c r="U46" s="76"/>
      <c r="V46" s="72"/>
      <c r="W46" s="77" t="str">
        <f t="shared" si="6"/>
        <v/>
      </c>
      <c r="X46" s="72"/>
      <c r="Y46" s="77" t="str">
        <f t="shared" si="11"/>
        <v/>
      </c>
      <c r="Z46" s="72"/>
      <c r="AA46" s="77" t="str">
        <f t="shared" si="12"/>
        <v/>
      </c>
      <c r="AB46" s="72"/>
      <c r="AC46" s="77" t="str">
        <f t="shared" si="7"/>
        <v/>
      </c>
      <c r="AD46" s="72"/>
      <c r="AE46" s="77" t="str">
        <f t="shared" si="8"/>
        <v/>
      </c>
      <c r="AF46" s="72"/>
      <c r="AG46" s="77" t="str">
        <f t="shared" si="9"/>
        <v/>
      </c>
    </row>
    <row r="47" spans="2:33" ht="28.5" customHeight="1" x14ac:dyDescent="0.2">
      <c r="B47" s="68" t="str">
        <f t="shared" si="13"/>
        <v/>
      </c>
      <c r="C47" s="68" t="str">
        <f t="shared" si="10"/>
        <v/>
      </c>
      <c r="D47" s="69"/>
      <c r="E47" s="38"/>
      <c r="F47" s="38"/>
      <c r="G47" s="70"/>
      <c r="H47" s="71" t="str">
        <f>IF(G47="","",DATEDIF(G47,年齢計算等!$C$5,"Y"))</f>
        <v/>
      </c>
      <c r="I47" s="72"/>
      <c r="J47" s="73" t="str">
        <f t="shared" si="0"/>
        <v/>
      </c>
      <c r="K47" s="72"/>
      <c r="L47" s="73" t="str">
        <f t="shared" si="1"/>
        <v/>
      </c>
      <c r="M47" s="73" t="str">
        <f t="shared" si="2"/>
        <v/>
      </c>
      <c r="N47" s="72"/>
      <c r="O47" s="74" t="str">
        <f t="shared" si="3"/>
        <v/>
      </c>
      <c r="P47" s="72"/>
      <c r="Q47" s="75" t="str">
        <f t="shared" si="4"/>
        <v/>
      </c>
      <c r="R47" s="76"/>
      <c r="S47" s="72"/>
      <c r="T47" s="75" t="str">
        <f t="shared" si="5"/>
        <v/>
      </c>
      <c r="U47" s="76"/>
      <c r="V47" s="72"/>
      <c r="W47" s="77" t="str">
        <f t="shared" si="6"/>
        <v/>
      </c>
      <c r="X47" s="72"/>
      <c r="Y47" s="77" t="str">
        <f t="shared" si="11"/>
        <v/>
      </c>
      <c r="Z47" s="72"/>
      <c r="AA47" s="77" t="str">
        <f t="shared" si="12"/>
        <v/>
      </c>
      <c r="AB47" s="72"/>
      <c r="AC47" s="77" t="str">
        <f t="shared" si="7"/>
        <v/>
      </c>
      <c r="AD47" s="72"/>
      <c r="AE47" s="77" t="str">
        <f t="shared" si="8"/>
        <v/>
      </c>
      <c r="AF47" s="72"/>
      <c r="AG47" s="77" t="str">
        <f t="shared" si="9"/>
        <v/>
      </c>
    </row>
    <row r="48" spans="2:33" ht="28.5" customHeight="1" x14ac:dyDescent="0.2">
      <c r="B48" s="68" t="str">
        <f t="shared" si="13"/>
        <v/>
      </c>
      <c r="C48" s="68" t="str">
        <f t="shared" si="10"/>
        <v/>
      </c>
      <c r="D48" s="69"/>
      <c r="E48" s="38"/>
      <c r="F48" s="38"/>
      <c r="G48" s="70"/>
      <c r="H48" s="71" t="str">
        <f>IF(G48="","",DATEDIF(G48,年齢計算等!$C$5,"Y"))</f>
        <v/>
      </c>
      <c r="I48" s="72"/>
      <c r="J48" s="73" t="str">
        <f t="shared" si="0"/>
        <v/>
      </c>
      <c r="K48" s="72"/>
      <c r="L48" s="73" t="str">
        <f t="shared" si="1"/>
        <v/>
      </c>
      <c r="M48" s="73" t="str">
        <f t="shared" si="2"/>
        <v/>
      </c>
      <c r="N48" s="72"/>
      <c r="O48" s="74" t="str">
        <f t="shared" si="3"/>
        <v/>
      </c>
      <c r="P48" s="72"/>
      <c r="Q48" s="75" t="str">
        <f t="shared" si="4"/>
        <v/>
      </c>
      <c r="R48" s="76"/>
      <c r="S48" s="72"/>
      <c r="T48" s="75" t="str">
        <f t="shared" si="5"/>
        <v/>
      </c>
      <c r="U48" s="76"/>
      <c r="V48" s="72"/>
      <c r="W48" s="77" t="str">
        <f t="shared" si="6"/>
        <v/>
      </c>
      <c r="X48" s="72"/>
      <c r="Y48" s="77" t="str">
        <f t="shared" si="11"/>
        <v/>
      </c>
      <c r="Z48" s="72"/>
      <c r="AA48" s="77" t="str">
        <f t="shared" si="12"/>
        <v/>
      </c>
      <c r="AB48" s="72"/>
      <c r="AC48" s="77" t="str">
        <f t="shared" si="7"/>
        <v/>
      </c>
      <c r="AD48" s="72"/>
      <c r="AE48" s="77" t="str">
        <f t="shared" si="8"/>
        <v/>
      </c>
      <c r="AF48" s="72"/>
      <c r="AG48" s="77" t="str">
        <f t="shared" si="9"/>
        <v/>
      </c>
    </row>
    <row r="49" spans="2:33" ht="28.5" customHeight="1" x14ac:dyDescent="0.2">
      <c r="B49" s="68" t="str">
        <f t="shared" si="13"/>
        <v/>
      </c>
      <c r="C49" s="68" t="str">
        <f t="shared" si="10"/>
        <v/>
      </c>
      <c r="D49" s="69"/>
      <c r="E49" s="38"/>
      <c r="F49" s="38"/>
      <c r="G49" s="70"/>
      <c r="H49" s="71" t="str">
        <f>IF(G49="","",DATEDIF(G49,年齢計算等!$C$5,"Y"))</f>
        <v/>
      </c>
      <c r="I49" s="72"/>
      <c r="J49" s="73" t="str">
        <f t="shared" si="0"/>
        <v/>
      </c>
      <c r="K49" s="72"/>
      <c r="L49" s="73" t="str">
        <f t="shared" si="1"/>
        <v/>
      </c>
      <c r="M49" s="73" t="str">
        <f t="shared" si="2"/>
        <v/>
      </c>
      <c r="N49" s="72"/>
      <c r="O49" s="74" t="str">
        <f t="shared" si="3"/>
        <v/>
      </c>
      <c r="P49" s="72"/>
      <c r="Q49" s="75" t="str">
        <f t="shared" si="4"/>
        <v/>
      </c>
      <c r="R49" s="76"/>
      <c r="S49" s="72"/>
      <c r="T49" s="75" t="str">
        <f t="shared" si="5"/>
        <v/>
      </c>
      <c r="U49" s="76"/>
      <c r="V49" s="72"/>
      <c r="W49" s="77" t="str">
        <f t="shared" si="6"/>
        <v/>
      </c>
      <c r="X49" s="72"/>
      <c r="Y49" s="77" t="str">
        <f t="shared" si="11"/>
        <v/>
      </c>
      <c r="Z49" s="72"/>
      <c r="AA49" s="77" t="str">
        <f t="shared" si="12"/>
        <v/>
      </c>
      <c r="AB49" s="72"/>
      <c r="AC49" s="77" t="str">
        <f t="shared" si="7"/>
        <v/>
      </c>
      <c r="AD49" s="72"/>
      <c r="AE49" s="77" t="str">
        <f t="shared" si="8"/>
        <v/>
      </c>
      <c r="AF49" s="72"/>
      <c r="AG49" s="77" t="str">
        <f t="shared" si="9"/>
        <v/>
      </c>
    </row>
    <row r="50" spans="2:33" ht="28.5" customHeight="1" x14ac:dyDescent="0.2">
      <c r="B50" s="68" t="str">
        <f t="shared" si="13"/>
        <v/>
      </c>
      <c r="C50" s="68" t="str">
        <f t="shared" si="10"/>
        <v/>
      </c>
      <c r="D50" s="69"/>
      <c r="E50" s="38"/>
      <c r="F50" s="38"/>
      <c r="G50" s="70"/>
      <c r="H50" s="71" t="str">
        <f>IF(G50="","",DATEDIF(G50,年齢計算等!$C$5,"Y"))</f>
        <v/>
      </c>
      <c r="I50" s="72"/>
      <c r="J50" s="73" t="str">
        <f t="shared" si="0"/>
        <v/>
      </c>
      <c r="K50" s="72"/>
      <c r="L50" s="73" t="str">
        <f t="shared" si="1"/>
        <v/>
      </c>
      <c r="M50" s="73" t="str">
        <f t="shared" si="2"/>
        <v/>
      </c>
      <c r="N50" s="72"/>
      <c r="O50" s="74" t="str">
        <f t="shared" si="3"/>
        <v/>
      </c>
      <c r="P50" s="72"/>
      <c r="Q50" s="75" t="str">
        <f t="shared" si="4"/>
        <v/>
      </c>
      <c r="R50" s="76"/>
      <c r="S50" s="72"/>
      <c r="T50" s="75" t="str">
        <f t="shared" si="5"/>
        <v/>
      </c>
      <c r="U50" s="76"/>
      <c r="V50" s="72"/>
      <c r="W50" s="77" t="str">
        <f t="shared" si="6"/>
        <v/>
      </c>
      <c r="X50" s="72"/>
      <c r="Y50" s="77" t="str">
        <f t="shared" si="11"/>
        <v/>
      </c>
      <c r="Z50" s="72"/>
      <c r="AA50" s="77" t="str">
        <f t="shared" si="12"/>
        <v/>
      </c>
      <c r="AB50" s="72"/>
      <c r="AC50" s="77" t="str">
        <f t="shared" si="7"/>
        <v/>
      </c>
      <c r="AD50" s="72"/>
      <c r="AE50" s="77" t="str">
        <f t="shared" si="8"/>
        <v/>
      </c>
      <c r="AF50" s="72"/>
      <c r="AG50" s="77" t="str">
        <f t="shared" si="9"/>
        <v/>
      </c>
    </row>
    <row r="51" spans="2:33" ht="28.5" customHeight="1" x14ac:dyDescent="0.2">
      <c r="B51" s="68" t="str">
        <f t="shared" si="13"/>
        <v/>
      </c>
      <c r="C51" s="68" t="str">
        <f t="shared" si="10"/>
        <v/>
      </c>
      <c r="D51" s="69"/>
      <c r="E51" s="38"/>
      <c r="F51" s="38"/>
      <c r="G51" s="70"/>
      <c r="H51" s="71" t="str">
        <f>IF(G51="","",DATEDIF(G51,年齢計算等!$C$5,"Y"))</f>
        <v/>
      </c>
      <c r="I51" s="72"/>
      <c r="J51" s="73" t="str">
        <f t="shared" si="0"/>
        <v/>
      </c>
      <c r="K51" s="72"/>
      <c r="L51" s="73" t="str">
        <f t="shared" si="1"/>
        <v/>
      </c>
      <c r="M51" s="73" t="str">
        <f t="shared" si="2"/>
        <v/>
      </c>
      <c r="N51" s="72"/>
      <c r="O51" s="74" t="str">
        <f t="shared" si="3"/>
        <v/>
      </c>
      <c r="P51" s="72"/>
      <c r="Q51" s="75" t="str">
        <f t="shared" si="4"/>
        <v/>
      </c>
      <c r="R51" s="76"/>
      <c r="S51" s="72"/>
      <c r="T51" s="75" t="str">
        <f t="shared" si="5"/>
        <v/>
      </c>
      <c r="U51" s="76"/>
      <c r="V51" s="72"/>
      <c r="W51" s="77" t="str">
        <f t="shared" si="6"/>
        <v/>
      </c>
      <c r="X51" s="72"/>
      <c r="Y51" s="77" t="str">
        <f t="shared" si="11"/>
        <v/>
      </c>
      <c r="Z51" s="72"/>
      <c r="AA51" s="77" t="str">
        <f t="shared" si="12"/>
        <v/>
      </c>
      <c r="AB51" s="72"/>
      <c r="AC51" s="77" t="str">
        <f t="shared" si="7"/>
        <v/>
      </c>
      <c r="AD51" s="72"/>
      <c r="AE51" s="77" t="str">
        <f t="shared" si="8"/>
        <v/>
      </c>
      <c r="AF51" s="72"/>
      <c r="AG51" s="77" t="str">
        <f t="shared" si="9"/>
        <v/>
      </c>
    </row>
    <row r="52" spans="2:33" ht="28.5" customHeight="1" x14ac:dyDescent="0.2">
      <c r="B52" s="68" t="str">
        <f t="shared" si="13"/>
        <v/>
      </c>
      <c r="C52" s="68" t="str">
        <f t="shared" si="10"/>
        <v/>
      </c>
      <c r="D52" s="69"/>
      <c r="E52" s="38"/>
      <c r="F52" s="38"/>
      <c r="G52" s="70"/>
      <c r="H52" s="71" t="str">
        <f>IF(G52="","",DATEDIF(G52,年齢計算等!$C$5,"Y"))</f>
        <v/>
      </c>
      <c r="I52" s="72"/>
      <c r="J52" s="73" t="str">
        <f t="shared" si="0"/>
        <v/>
      </c>
      <c r="K52" s="72"/>
      <c r="L52" s="73" t="str">
        <f t="shared" si="1"/>
        <v/>
      </c>
      <c r="M52" s="73" t="str">
        <f t="shared" si="2"/>
        <v/>
      </c>
      <c r="N52" s="72"/>
      <c r="O52" s="74" t="str">
        <f t="shared" si="3"/>
        <v/>
      </c>
      <c r="P52" s="72"/>
      <c r="Q52" s="75" t="str">
        <f t="shared" si="4"/>
        <v/>
      </c>
      <c r="R52" s="76"/>
      <c r="S52" s="72"/>
      <c r="T52" s="75" t="str">
        <f t="shared" si="5"/>
        <v/>
      </c>
      <c r="U52" s="76"/>
      <c r="V52" s="72"/>
      <c r="W52" s="77" t="str">
        <f t="shared" si="6"/>
        <v/>
      </c>
      <c r="X52" s="72"/>
      <c r="Y52" s="77" t="str">
        <f t="shared" si="11"/>
        <v/>
      </c>
      <c r="Z52" s="72"/>
      <c r="AA52" s="77" t="str">
        <f t="shared" si="12"/>
        <v/>
      </c>
      <c r="AB52" s="72"/>
      <c r="AC52" s="77" t="str">
        <f t="shared" si="7"/>
        <v/>
      </c>
      <c r="AD52" s="72"/>
      <c r="AE52" s="77" t="str">
        <f t="shared" si="8"/>
        <v/>
      </c>
      <c r="AF52" s="72"/>
      <c r="AG52" s="77" t="str">
        <f t="shared" si="9"/>
        <v/>
      </c>
    </row>
    <row r="53" spans="2:33" ht="28.5" customHeight="1" x14ac:dyDescent="0.2">
      <c r="B53" s="68" t="str">
        <f t="shared" si="13"/>
        <v/>
      </c>
      <c r="C53" s="68" t="str">
        <f t="shared" si="10"/>
        <v/>
      </c>
      <c r="D53" s="69"/>
      <c r="E53" s="38"/>
      <c r="F53" s="38"/>
      <c r="G53" s="70"/>
      <c r="H53" s="71" t="str">
        <f>IF(G53="","",DATEDIF(G53,年齢計算等!$C$5,"Y"))</f>
        <v/>
      </c>
      <c r="I53" s="72"/>
      <c r="J53" s="73" t="str">
        <f t="shared" si="0"/>
        <v/>
      </c>
      <c r="K53" s="72"/>
      <c r="L53" s="73" t="str">
        <f t="shared" si="1"/>
        <v/>
      </c>
      <c r="M53" s="73" t="str">
        <f t="shared" si="2"/>
        <v/>
      </c>
      <c r="N53" s="72"/>
      <c r="O53" s="74" t="str">
        <f t="shared" si="3"/>
        <v/>
      </c>
      <c r="P53" s="72"/>
      <c r="Q53" s="75" t="str">
        <f t="shared" si="4"/>
        <v/>
      </c>
      <c r="R53" s="76"/>
      <c r="S53" s="72"/>
      <c r="T53" s="75" t="str">
        <f t="shared" si="5"/>
        <v/>
      </c>
      <c r="U53" s="76"/>
      <c r="V53" s="72"/>
      <c r="W53" s="77" t="str">
        <f t="shared" si="6"/>
        <v/>
      </c>
      <c r="X53" s="72"/>
      <c r="Y53" s="77" t="str">
        <f t="shared" si="11"/>
        <v/>
      </c>
      <c r="Z53" s="72"/>
      <c r="AA53" s="77" t="str">
        <f t="shared" si="12"/>
        <v/>
      </c>
      <c r="AB53" s="72"/>
      <c r="AC53" s="77" t="str">
        <f t="shared" si="7"/>
        <v/>
      </c>
      <c r="AD53" s="72"/>
      <c r="AE53" s="77" t="str">
        <f t="shared" si="8"/>
        <v/>
      </c>
      <c r="AF53" s="72"/>
      <c r="AG53" s="77" t="str">
        <f t="shared" si="9"/>
        <v/>
      </c>
    </row>
    <row r="54" spans="2:33" ht="28.5" customHeight="1" x14ac:dyDescent="0.2">
      <c r="B54" s="68" t="str">
        <f t="shared" si="13"/>
        <v/>
      </c>
      <c r="C54" s="68" t="str">
        <f t="shared" si="10"/>
        <v/>
      </c>
      <c r="D54" s="69"/>
      <c r="E54" s="38"/>
      <c r="F54" s="38"/>
      <c r="G54" s="70"/>
      <c r="H54" s="71" t="str">
        <f>IF(G54="","",DATEDIF(G54,年齢計算等!$C$5,"Y"))</f>
        <v/>
      </c>
      <c r="I54" s="72"/>
      <c r="J54" s="73" t="str">
        <f t="shared" si="0"/>
        <v/>
      </c>
      <c r="K54" s="72"/>
      <c r="L54" s="73" t="str">
        <f t="shared" si="1"/>
        <v/>
      </c>
      <c r="M54" s="73" t="str">
        <f t="shared" si="2"/>
        <v/>
      </c>
      <c r="N54" s="72"/>
      <c r="O54" s="74" t="str">
        <f t="shared" si="3"/>
        <v/>
      </c>
      <c r="P54" s="72"/>
      <c r="Q54" s="75" t="str">
        <f t="shared" si="4"/>
        <v/>
      </c>
      <c r="R54" s="76"/>
      <c r="S54" s="72"/>
      <c r="T54" s="75" t="str">
        <f t="shared" si="5"/>
        <v/>
      </c>
      <c r="U54" s="76"/>
      <c r="V54" s="72"/>
      <c r="W54" s="77" t="str">
        <f t="shared" si="6"/>
        <v/>
      </c>
      <c r="X54" s="72"/>
      <c r="Y54" s="77" t="str">
        <f t="shared" si="11"/>
        <v/>
      </c>
      <c r="Z54" s="72"/>
      <c r="AA54" s="77" t="str">
        <f t="shared" si="12"/>
        <v/>
      </c>
      <c r="AB54" s="72"/>
      <c r="AC54" s="77" t="str">
        <f t="shared" si="7"/>
        <v/>
      </c>
      <c r="AD54" s="72"/>
      <c r="AE54" s="77" t="str">
        <f t="shared" si="8"/>
        <v/>
      </c>
      <c r="AF54" s="72"/>
      <c r="AG54" s="77" t="str">
        <f t="shared" si="9"/>
        <v/>
      </c>
    </row>
    <row r="55" spans="2:33" ht="28.5" customHeight="1" x14ac:dyDescent="0.2">
      <c r="B55" s="68" t="str">
        <f t="shared" si="13"/>
        <v/>
      </c>
      <c r="C55" s="68" t="str">
        <f t="shared" si="10"/>
        <v/>
      </c>
      <c r="D55" s="69"/>
      <c r="E55" s="38"/>
      <c r="F55" s="38"/>
      <c r="G55" s="70"/>
      <c r="H55" s="71" t="str">
        <f>IF(G55="","",DATEDIF(G55,年齢計算等!$C$5,"Y"))</f>
        <v/>
      </c>
      <c r="I55" s="72"/>
      <c r="J55" s="73" t="str">
        <f t="shared" si="0"/>
        <v/>
      </c>
      <c r="K55" s="72"/>
      <c r="L55" s="73" t="str">
        <f t="shared" si="1"/>
        <v/>
      </c>
      <c r="M55" s="73" t="str">
        <f t="shared" si="2"/>
        <v/>
      </c>
      <c r="N55" s="72"/>
      <c r="O55" s="74" t="str">
        <f t="shared" si="3"/>
        <v/>
      </c>
      <c r="P55" s="72"/>
      <c r="Q55" s="75" t="str">
        <f t="shared" si="4"/>
        <v/>
      </c>
      <c r="R55" s="76"/>
      <c r="S55" s="72"/>
      <c r="T55" s="75" t="str">
        <f t="shared" si="5"/>
        <v/>
      </c>
      <c r="U55" s="76"/>
      <c r="V55" s="72"/>
      <c r="W55" s="77" t="str">
        <f t="shared" si="6"/>
        <v/>
      </c>
      <c r="X55" s="72"/>
      <c r="Y55" s="77" t="str">
        <f t="shared" si="11"/>
        <v/>
      </c>
      <c r="Z55" s="72"/>
      <c r="AA55" s="77" t="str">
        <f t="shared" si="12"/>
        <v/>
      </c>
      <c r="AB55" s="72"/>
      <c r="AC55" s="77" t="str">
        <f t="shared" si="7"/>
        <v/>
      </c>
      <c r="AD55" s="72"/>
      <c r="AE55" s="77" t="str">
        <f t="shared" si="8"/>
        <v/>
      </c>
      <c r="AF55" s="72"/>
      <c r="AG55" s="77" t="str">
        <f t="shared" si="9"/>
        <v/>
      </c>
    </row>
    <row r="56" spans="2:33" ht="28.5" customHeight="1" x14ac:dyDescent="0.2">
      <c r="B56" s="68" t="str">
        <f t="shared" si="13"/>
        <v/>
      </c>
      <c r="C56" s="68" t="str">
        <f t="shared" si="10"/>
        <v/>
      </c>
      <c r="D56" s="69"/>
      <c r="E56" s="38"/>
      <c r="F56" s="38"/>
      <c r="G56" s="70"/>
      <c r="H56" s="71" t="str">
        <f>IF(G56="","",DATEDIF(G56,年齢計算等!$C$5,"Y"))</f>
        <v/>
      </c>
      <c r="I56" s="72"/>
      <c r="J56" s="73" t="str">
        <f t="shared" si="0"/>
        <v/>
      </c>
      <c r="K56" s="72"/>
      <c r="L56" s="73" t="str">
        <f t="shared" si="1"/>
        <v/>
      </c>
      <c r="M56" s="73" t="str">
        <f t="shared" si="2"/>
        <v/>
      </c>
      <c r="N56" s="72"/>
      <c r="O56" s="74" t="str">
        <f t="shared" si="3"/>
        <v/>
      </c>
      <c r="P56" s="72"/>
      <c r="Q56" s="75" t="str">
        <f t="shared" si="4"/>
        <v/>
      </c>
      <c r="R56" s="76"/>
      <c r="S56" s="72"/>
      <c r="T56" s="75" t="str">
        <f t="shared" si="5"/>
        <v/>
      </c>
      <c r="U56" s="76"/>
      <c r="V56" s="72"/>
      <c r="W56" s="77" t="str">
        <f t="shared" si="6"/>
        <v/>
      </c>
      <c r="X56" s="72"/>
      <c r="Y56" s="77" t="str">
        <f t="shared" si="11"/>
        <v/>
      </c>
      <c r="Z56" s="72"/>
      <c r="AA56" s="77" t="str">
        <f t="shared" si="12"/>
        <v/>
      </c>
      <c r="AB56" s="72"/>
      <c r="AC56" s="77" t="str">
        <f t="shared" si="7"/>
        <v/>
      </c>
      <c r="AD56" s="72"/>
      <c r="AE56" s="77" t="str">
        <f t="shared" si="8"/>
        <v/>
      </c>
      <c r="AF56" s="72"/>
      <c r="AG56" s="77" t="str">
        <f t="shared" si="9"/>
        <v/>
      </c>
    </row>
    <row r="57" spans="2:33" ht="28.5" customHeight="1" x14ac:dyDescent="0.2">
      <c r="B57" s="68" t="str">
        <f t="shared" si="13"/>
        <v/>
      </c>
      <c r="C57" s="68" t="str">
        <f t="shared" si="10"/>
        <v/>
      </c>
      <c r="D57" s="69"/>
      <c r="E57" s="38"/>
      <c r="F57" s="38"/>
      <c r="G57" s="70"/>
      <c r="H57" s="71" t="str">
        <f>IF(G57="","",DATEDIF(G57,年齢計算等!$C$5,"Y"))</f>
        <v/>
      </c>
      <c r="I57" s="72"/>
      <c r="J57" s="73" t="str">
        <f t="shared" si="0"/>
        <v/>
      </c>
      <c r="K57" s="72"/>
      <c r="L57" s="73" t="str">
        <f t="shared" si="1"/>
        <v/>
      </c>
      <c r="M57" s="73" t="str">
        <f t="shared" si="2"/>
        <v/>
      </c>
      <c r="N57" s="72"/>
      <c r="O57" s="74" t="str">
        <f t="shared" si="3"/>
        <v/>
      </c>
      <c r="P57" s="72"/>
      <c r="Q57" s="75" t="str">
        <f t="shared" si="4"/>
        <v/>
      </c>
      <c r="R57" s="76"/>
      <c r="S57" s="72"/>
      <c r="T57" s="75" t="str">
        <f t="shared" si="5"/>
        <v/>
      </c>
      <c r="U57" s="76"/>
      <c r="V57" s="72"/>
      <c r="W57" s="77" t="str">
        <f t="shared" si="6"/>
        <v/>
      </c>
      <c r="X57" s="72"/>
      <c r="Y57" s="77" t="str">
        <f t="shared" si="11"/>
        <v/>
      </c>
      <c r="Z57" s="72"/>
      <c r="AA57" s="77" t="str">
        <f t="shared" si="12"/>
        <v/>
      </c>
      <c r="AB57" s="72"/>
      <c r="AC57" s="77" t="str">
        <f t="shared" si="7"/>
        <v/>
      </c>
      <c r="AD57" s="72"/>
      <c r="AE57" s="77" t="str">
        <f t="shared" si="8"/>
        <v/>
      </c>
      <c r="AF57" s="72"/>
      <c r="AG57" s="77" t="str">
        <f t="shared" si="9"/>
        <v/>
      </c>
    </row>
    <row r="58" spans="2:33" ht="28.5" customHeight="1" x14ac:dyDescent="0.2">
      <c r="B58" s="68" t="str">
        <f t="shared" si="13"/>
        <v/>
      </c>
      <c r="C58" s="68" t="str">
        <f t="shared" si="10"/>
        <v/>
      </c>
      <c r="D58" s="69"/>
      <c r="E58" s="38"/>
      <c r="F58" s="38"/>
      <c r="G58" s="70"/>
      <c r="H58" s="71" t="str">
        <f>IF(G58="","",DATEDIF(G58,年齢計算等!$C$5,"Y"))</f>
        <v/>
      </c>
      <c r="I58" s="72"/>
      <c r="J58" s="73" t="str">
        <f t="shared" si="0"/>
        <v/>
      </c>
      <c r="K58" s="72"/>
      <c r="L58" s="73" t="str">
        <f t="shared" si="1"/>
        <v/>
      </c>
      <c r="M58" s="73" t="str">
        <f t="shared" si="2"/>
        <v/>
      </c>
      <c r="N58" s="72"/>
      <c r="O58" s="74" t="str">
        <f t="shared" si="3"/>
        <v/>
      </c>
      <c r="P58" s="72"/>
      <c r="Q58" s="75" t="str">
        <f t="shared" si="4"/>
        <v/>
      </c>
      <c r="R58" s="76"/>
      <c r="S58" s="72"/>
      <c r="T58" s="75" t="str">
        <f t="shared" si="5"/>
        <v/>
      </c>
      <c r="U58" s="76"/>
      <c r="V58" s="72"/>
      <c r="W58" s="77" t="str">
        <f t="shared" si="6"/>
        <v/>
      </c>
      <c r="X58" s="72"/>
      <c r="Y58" s="77" t="str">
        <f t="shared" si="11"/>
        <v/>
      </c>
      <c r="Z58" s="72"/>
      <c r="AA58" s="77" t="str">
        <f t="shared" si="12"/>
        <v/>
      </c>
      <c r="AB58" s="72"/>
      <c r="AC58" s="77" t="str">
        <f t="shared" si="7"/>
        <v/>
      </c>
      <c r="AD58" s="72"/>
      <c r="AE58" s="77" t="str">
        <f t="shared" si="8"/>
        <v/>
      </c>
      <c r="AF58" s="72"/>
      <c r="AG58" s="77" t="str">
        <f t="shared" si="9"/>
        <v/>
      </c>
    </row>
    <row r="59" spans="2:33" ht="28.5" customHeight="1" x14ac:dyDescent="0.2">
      <c r="B59" s="68" t="str">
        <f t="shared" si="13"/>
        <v/>
      </c>
      <c r="C59" s="68" t="str">
        <f t="shared" si="10"/>
        <v/>
      </c>
      <c r="D59" s="69"/>
      <c r="E59" s="38"/>
      <c r="F59" s="38"/>
      <c r="G59" s="70"/>
      <c r="H59" s="71" t="str">
        <f>IF(G59="","",DATEDIF(G59,年齢計算等!$C$5,"Y"))</f>
        <v/>
      </c>
      <c r="I59" s="72"/>
      <c r="J59" s="73" t="str">
        <f t="shared" si="0"/>
        <v/>
      </c>
      <c r="K59" s="72"/>
      <c r="L59" s="73" t="str">
        <f t="shared" si="1"/>
        <v/>
      </c>
      <c r="M59" s="73" t="str">
        <f t="shared" si="2"/>
        <v/>
      </c>
      <c r="N59" s="72"/>
      <c r="O59" s="74" t="str">
        <f t="shared" si="3"/>
        <v/>
      </c>
      <c r="P59" s="72"/>
      <c r="Q59" s="75" t="str">
        <f t="shared" si="4"/>
        <v/>
      </c>
      <c r="R59" s="76"/>
      <c r="S59" s="72"/>
      <c r="T59" s="75" t="str">
        <f t="shared" si="5"/>
        <v/>
      </c>
      <c r="U59" s="76"/>
      <c r="V59" s="72"/>
      <c r="W59" s="77" t="str">
        <f t="shared" si="6"/>
        <v/>
      </c>
      <c r="X59" s="72"/>
      <c r="Y59" s="77" t="str">
        <f t="shared" si="11"/>
        <v/>
      </c>
      <c r="Z59" s="72"/>
      <c r="AA59" s="77" t="str">
        <f t="shared" si="12"/>
        <v/>
      </c>
      <c r="AB59" s="72"/>
      <c r="AC59" s="77" t="str">
        <f t="shared" si="7"/>
        <v/>
      </c>
      <c r="AD59" s="72"/>
      <c r="AE59" s="77" t="str">
        <f t="shared" si="8"/>
        <v/>
      </c>
      <c r="AF59" s="72"/>
      <c r="AG59" s="77" t="str">
        <f t="shared" si="9"/>
        <v/>
      </c>
    </row>
    <row r="60" spans="2:33" ht="28.5" customHeight="1" x14ac:dyDescent="0.2">
      <c r="B60" s="68" t="str">
        <f t="shared" si="13"/>
        <v/>
      </c>
      <c r="C60" s="68" t="str">
        <f t="shared" si="10"/>
        <v/>
      </c>
      <c r="D60" s="69"/>
      <c r="E60" s="38"/>
      <c r="F60" s="38"/>
      <c r="G60" s="70"/>
      <c r="H60" s="71" t="str">
        <f>IF(G60="","",DATEDIF(G60,年齢計算等!$C$5,"Y"))</f>
        <v/>
      </c>
      <c r="I60" s="72"/>
      <c r="J60" s="73" t="str">
        <f t="shared" si="0"/>
        <v/>
      </c>
      <c r="K60" s="72"/>
      <c r="L60" s="73" t="str">
        <f t="shared" si="1"/>
        <v/>
      </c>
      <c r="M60" s="73" t="str">
        <f t="shared" si="2"/>
        <v/>
      </c>
      <c r="N60" s="72"/>
      <c r="O60" s="74" t="str">
        <f t="shared" si="3"/>
        <v/>
      </c>
      <c r="P60" s="72"/>
      <c r="Q60" s="75" t="str">
        <f t="shared" si="4"/>
        <v/>
      </c>
      <c r="R60" s="76"/>
      <c r="S60" s="72"/>
      <c r="T60" s="75" t="str">
        <f t="shared" si="5"/>
        <v/>
      </c>
      <c r="U60" s="76"/>
      <c r="V60" s="72"/>
      <c r="W60" s="77" t="str">
        <f t="shared" si="6"/>
        <v/>
      </c>
      <c r="X60" s="72"/>
      <c r="Y60" s="77" t="str">
        <f t="shared" si="11"/>
        <v/>
      </c>
      <c r="Z60" s="72"/>
      <c r="AA60" s="77" t="str">
        <f t="shared" si="12"/>
        <v/>
      </c>
      <c r="AB60" s="72"/>
      <c r="AC60" s="77" t="str">
        <f t="shared" si="7"/>
        <v/>
      </c>
      <c r="AD60" s="72"/>
      <c r="AE60" s="77" t="str">
        <f t="shared" si="8"/>
        <v/>
      </c>
      <c r="AF60" s="72"/>
      <c r="AG60" s="77" t="str">
        <f t="shared" si="9"/>
        <v/>
      </c>
    </row>
    <row r="61" spans="2:33" ht="28.5" customHeight="1" x14ac:dyDescent="0.2">
      <c r="B61" s="68" t="str">
        <f t="shared" si="13"/>
        <v/>
      </c>
      <c r="C61" s="68" t="str">
        <f t="shared" si="10"/>
        <v/>
      </c>
      <c r="D61" s="69"/>
      <c r="E61" s="38"/>
      <c r="F61" s="38"/>
      <c r="G61" s="70"/>
      <c r="H61" s="71" t="str">
        <f>IF(G61="","",DATEDIF(G61,年齢計算等!$C$5,"Y"))</f>
        <v/>
      </c>
      <c r="I61" s="72"/>
      <c r="J61" s="73" t="str">
        <f t="shared" si="0"/>
        <v/>
      </c>
      <c r="K61" s="72"/>
      <c r="L61" s="73" t="str">
        <f t="shared" si="1"/>
        <v/>
      </c>
      <c r="M61" s="73" t="str">
        <f t="shared" si="2"/>
        <v/>
      </c>
      <c r="N61" s="72"/>
      <c r="O61" s="74" t="str">
        <f t="shared" si="3"/>
        <v/>
      </c>
      <c r="P61" s="72"/>
      <c r="Q61" s="75" t="str">
        <f t="shared" si="4"/>
        <v/>
      </c>
      <c r="R61" s="76"/>
      <c r="S61" s="72"/>
      <c r="T61" s="75" t="str">
        <f t="shared" si="5"/>
        <v/>
      </c>
      <c r="U61" s="76"/>
      <c r="V61" s="72"/>
      <c r="W61" s="77" t="str">
        <f t="shared" si="6"/>
        <v/>
      </c>
      <c r="X61" s="72"/>
      <c r="Y61" s="77" t="str">
        <f t="shared" si="11"/>
        <v/>
      </c>
      <c r="Z61" s="72"/>
      <c r="AA61" s="77" t="str">
        <f t="shared" si="12"/>
        <v/>
      </c>
      <c r="AB61" s="72"/>
      <c r="AC61" s="77" t="str">
        <f t="shared" si="7"/>
        <v/>
      </c>
      <c r="AD61" s="72"/>
      <c r="AE61" s="77" t="str">
        <f t="shared" si="8"/>
        <v/>
      </c>
      <c r="AF61" s="72"/>
      <c r="AG61" s="77" t="str">
        <f t="shared" si="9"/>
        <v/>
      </c>
    </row>
    <row r="62" spans="2:33" ht="28.5" customHeight="1" x14ac:dyDescent="0.2">
      <c r="B62" s="68" t="str">
        <f t="shared" si="13"/>
        <v/>
      </c>
      <c r="C62" s="68" t="str">
        <f t="shared" si="10"/>
        <v/>
      </c>
      <c r="D62" s="69"/>
      <c r="E62" s="38"/>
      <c r="F62" s="38"/>
      <c r="G62" s="70"/>
      <c r="H62" s="71" t="str">
        <f>IF(G62="","",DATEDIF(G62,年齢計算等!$C$5,"Y"))</f>
        <v/>
      </c>
      <c r="I62" s="72"/>
      <c r="J62" s="73" t="str">
        <f t="shared" si="0"/>
        <v/>
      </c>
      <c r="K62" s="72"/>
      <c r="L62" s="73" t="str">
        <f t="shared" si="1"/>
        <v/>
      </c>
      <c r="M62" s="73" t="str">
        <f t="shared" si="2"/>
        <v/>
      </c>
      <c r="N62" s="72"/>
      <c r="O62" s="74" t="str">
        <f t="shared" si="3"/>
        <v/>
      </c>
      <c r="P62" s="72"/>
      <c r="Q62" s="75" t="str">
        <f t="shared" si="4"/>
        <v/>
      </c>
      <c r="R62" s="76"/>
      <c r="S62" s="72"/>
      <c r="T62" s="75" t="str">
        <f t="shared" si="5"/>
        <v/>
      </c>
      <c r="U62" s="76"/>
      <c r="V62" s="72"/>
      <c r="W62" s="77" t="str">
        <f t="shared" si="6"/>
        <v/>
      </c>
      <c r="X62" s="72"/>
      <c r="Y62" s="77" t="str">
        <f t="shared" si="11"/>
        <v/>
      </c>
      <c r="Z62" s="72"/>
      <c r="AA62" s="77" t="str">
        <f t="shared" si="12"/>
        <v/>
      </c>
      <c r="AB62" s="72"/>
      <c r="AC62" s="77" t="str">
        <f t="shared" si="7"/>
        <v/>
      </c>
      <c r="AD62" s="72"/>
      <c r="AE62" s="77" t="str">
        <f t="shared" si="8"/>
        <v/>
      </c>
      <c r="AF62" s="72"/>
      <c r="AG62" s="77" t="str">
        <f t="shared" si="9"/>
        <v/>
      </c>
    </row>
    <row r="63" spans="2:33" ht="28.5" customHeight="1" x14ac:dyDescent="0.2">
      <c r="B63" s="68" t="str">
        <f t="shared" si="13"/>
        <v/>
      </c>
      <c r="C63" s="68" t="str">
        <f t="shared" si="10"/>
        <v/>
      </c>
      <c r="D63" s="69"/>
      <c r="E63" s="38"/>
      <c r="F63" s="38"/>
      <c r="G63" s="70"/>
      <c r="H63" s="71" t="str">
        <f>IF(G63="","",DATEDIF(G63,年齢計算等!$C$5,"Y"))</f>
        <v/>
      </c>
      <c r="I63" s="72"/>
      <c r="J63" s="73" t="str">
        <f t="shared" si="0"/>
        <v/>
      </c>
      <c r="K63" s="72"/>
      <c r="L63" s="73" t="str">
        <f t="shared" si="1"/>
        <v/>
      </c>
      <c r="M63" s="73" t="str">
        <f t="shared" si="2"/>
        <v/>
      </c>
      <c r="N63" s="72"/>
      <c r="O63" s="74" t="str">
        <f t="shared" si="3"/>
        <v/>
      </c>
      <c r="P63" s="72"/>
      <c r="Q63" s="75" t="str">
        <f t="shared" si="4"/>
        <v/>
      </c>
      <c r="R63" s="76"/>
      <c r="S63" s="72"/>
      <c r="T63" s="75" t="str">
        <f t="shared" si="5"/>
        <v/>
      </c>
      <c r="U63" s="76"/>
      <c r="V63" s="72"/>
      <c r="W63" s="77" t="str">
        <f t="shared" si="6"/>
        <v/>
      </c>
      <c r="X63" s="72"/>
      <c r="Y63" s="77" t="str">
        <f t="shared" si="11"/>
        <v/>
      </c>
      <c r="Z63" s="72"/>
      <c r="AA63" s="77" t="str">
        <f t="shared" si="12"/>
        <v/>
      </c>
      <c r="AB63" s="72"/>
      <c r="AC63" s="77" t="str">
        <f t="shared" si="7"/>
        <v/>
      </c>
      <c r="AD63" s="72"/>
      <c r="AE63" s="77" t="str">
        <f t="shared" si="8"/>
        <v/>
      </c>
      <c r="AF63" s="72"/>
      <c r="AG63" s="77" t="str">
        <f t="shared" si="9"/>
        <v/>
      </c>
    </row>
    <row r="64" spans="2:33" ht="28.5" customHeight="1" x14ac:dyDescent="0.2">
      <c r="B64" s="68" t="str">
        <f t="shared" si="13"/>
        <v/>
      </c>
      <c r="C64" s="68" t="str">
        <f t="shared" si="10"/>
        <v/>
      </c>
      <c r="D64" s="69"/>
      <c r="E64" s="38"/>
      <c r="F64" s="38"/>
      <c r="G64" s="70"/>
      <c r="H64" s="71" t="str">
        <f>IF(G64="","",DATEDIF(G64,年齢計算等!$C$5,"Y"))</f>
        <v/>
      </c>
      <c r="I64" s="72"/>
      <c r="J64" s="73" t="str">
        <f t="shared" si="0"/>
        <v/>
      </c>
      <c r="K64" s="72"/>
      <c r="L64" s="73" t="str">
        <f t="shared" si="1"/>
        <v/>
      </c>
      <c r="M64" s="73" t="str">
        <f t="shared" si="2"/>
        <v/>
      </c>
      <c r="N64" s="72"/>
      <c r="O64" s="74" t="str">
        <f t="shared" si="3"/>
        <v/>
      </c>
      <c r="P64" s="72"/>
      <c r="Q64" s="75" t="str">
        <f t="shared" si="4"/>
        <v/>
      </c>
      <c r="R64" s="76"/>
      <c r="S64" s="72"/>
      <c r="T64" s="75" t="str">
        <f t="shared" si="5"/>
        <v/>
      </c>
      <c r="U64" s="76"/>
      <c r="V64" s="72"/>
      <c r="W64" s="77" t="str">
        <f t="shared" si="6"/>
        <v/>
      </c>
      <c r="X64" s="72"/>
      <c r="Y64" s="77" t="str">
        <f t="shared" si="11"/>
        <v/>
      </c>
      <c r="Z64" s="72"/>
      <c r="AA64" s="77" t="str">
        <f t="shared" si="12"/>
        <v/>
      </c>
      <c r="AB64" s="72"/>
      <c r="AC64" s="77" t="str">
        <f t="shared" si="7"/>
        <v/>
      </c>
      <c r="AD64" s="72"/>
      <c r="AE64" s="77" t="str">
        <f t="shared" si="8"/>
        <v/>
      </c>
      <c r="AF64" s="72"/>
      <c r="AG64" s="77" t="str">
        <f t="shared" si="9"/>
        <v/>
      </c>
    </row>
    <row r="65" spans="2:33" ht="28.5" customHeight="1" x14ac:dyDescent="0.2">
      <c r="B65" s="68" t="str">
        <f t="shared" si="13"/>
        <v/>
      </c>
      <c r="C65" s="68" t="str">
        <f t="shared" si="10"/>
        <v/>
      </c>
      <c r="D65" s="69"/>
      <c r="E65" s="38"/>
      <c r="F65" s="38"/>
      <c r="G65" s="70"/>
      <c r="H65" s="71" t="str">
        <f>IF(G65="","",DATEDIF(G65,年齢計算等!$C$5,"Y"))</f>
        <v/>
      </c>
      <c r="I65" s="72"/>
      <c r="J65" s="73" t="str">
        <f t="shared" si="0"/>
        <v/>
      </c>
      <c r="K65" s="72"/>
      <c r="L65" s="73" t="str">
        <f t="shared" si="1"/>
        <v/>
      </c>
      <c r="M65" s="73" t="str">
        <f t="shared" si="2"/>
        <v/>
      </c>
      <c r="N65" s="72"/>
      <c r="O65" s="74" t="str">
        <f t="shared" si="3"/>
        <v/>
      </c>
      <c r="P65" s="72"/>
      <c r="Q65" s="75" t="str">
        <f t="shared" si="4"/>
        <v/>
      </c>
      <c r="R65" s="76"/>
      <c r="S65" s="72"/>
      <c r="T65" s="75" t="str">
        <f t="shared" si="5"/>
        <v/>
      </c>
      <c r="U65" s="76"/>
      <c r="V65" s="72"/>
      <c r="W65" s="77" t="str">
        <f t="shared" si="6"/>
        <v/>
      </c>
      <c r="X65" s="72"/>
      <c r="Y65" s="77" t="str">
        <f t="shared" si="11"/>
        <v/>
      </c>
      <c r="Z65" s="72"/>
      <c r="AA65" s="77" t="str">
        <f t="shared" si="12"/>
        <v/>
      </c>
      <c r="AB65" s="72"/>
      <c r="AC65" s="77" t="str">
        <f t="shared" si="7"/>
        <v/>
      </c>
      <c r="AD65" s="72"/>
      <c r="AE65" s="77" t="str">
        <f t="shared" si="8"/>
        <v/>
      </c>
      <c r="AF65" s="72"/>
      <c r="AG65" s="77" t="str">
        <f t="shared" si="9"/>
        <v/>
      </c>
    </row>
    <row r="66" spans="2:33" ht="28.5" customHeight="1" x14ac:dyDescent="0.2">
      <c r="B66" s="68" t="str">
        <f t="shared" si="13"/>
        <v/>
      </c>
      <c r="C66" s="68" t="str">
        <f t="shared" si="10"/>
        <v/>
      </c>
      <c r="D66" s="69"/>
      <c r="E66" s="38"/>
      <c r="F66" s="38"/>
      <c r="G66" s="70"/>
      <c r="H66" s="71" t="str">
        <f>IF(G66="","",DATEDIF(G66,年齢計算等!$C$5,"Y"))</f>
        <v/>
      </c>
      <c r="I66" s="72"/>
      <c r="J66" s="73" t="str">
        <f t="shared" si="0"/>
        <v/>
      </c>
      <c r="K66" s="72"/>
      <c r="L66" s="73" t="str">
        <f t="shared" si="1"/>
        <v/>
      </c>
      <c r="M66" s="73" t="str">
        <f t="shared" si="2"/>
        <v/>
      </c>
      <c r="N66" s="72"/>
      <c r="O66" s="74" t="str">
        <f t="shared" si="3"/>
        <v/>
      </c>
      <c r="P66" s="72"/>
      <c r="Q66" s="75" t="str">
        <f t="shared" si="4"/>
        <v/>
      </c>
      <c r="R66" s="76"/>
      <c r="S66" s="72"/>
      <c r="T66" s="75" t="str">
        <f t="shared" si="5"/>
        <v/>
      </c>
      <c r="U66" s="76"/>
      <c r="V66" s="72"/>
      <c r="W66" s="77" t="str">
        <f t="shared" si="6"/>
        <v/>
      </c>
      <c r="X66" s="72"/>
      <c r="Y66" s="77" t="str">
        <f t="shared" si="11"/>
        <v/>
      </c>
      <c r="Z66" s="72"/>
      <c r="AA66" s="77" t="str">
        <f t="shared" si="12"/>
        <v/>
      </c>
      <c r="AB66" s="72"/>
      <c r="AC66" s="77" t="str">
        <f t="shared" si="7"/>
        <v/>
      </c>
      <c r="AD66" s="72"/>
      <c r="AE66" s="77" t="str">
        <f t="shared" si="8"/>
        <v/>
      </c>
      <c r="AF66" s="72"/>
      <c r="AG66" s="77" t="str">
        <f t="shared" si="9"/>
        <v/>
      </c>
    </row>
    <row r="67" spans="2:33" ht="28.5" customHeight="1" x14ac:dyDescent="0.2">
      <c r="B67" s="68" t="str">
        <f t="shared" si="13"/>
        <v/>
      </c>
      <c r="C67" s="68" t="str">
        <f t="shared" si="10"/>
        <v/>
      </c>
      <c r="D67" s="69"/>
      <c r="E67" s="38"/>
      <c r="F67" s="38"/>
      <c r="G67" s="70"/>
      <c r="H67" s="71" t="str">
        <f>IF(G67="","",DATEDIF(G67,年齢計算等!$C$5,"Y"))</f>
        <v/>
      </c>
      <c r="I67" s="72"/>
      <c r="J67" s="73" t="str">
        <f t="shared" si="0"/>
        <v/>
      </c>
      <c r="K67" s="72"/>
      <c r="L67" s="73" t="str">
        <f t="shared" si="1"/>
        <v/>
      </c>
      <c r="M67" s="73" t="str">
        <f t="shared" si="2"/>
        <v/>
      </c>
      <c r="N67" s="72"/>
      <c r="O67" s="74" t="str">
        <f t="shared" si="3"/>
        <v/>
      </c>
      <c r="P67" s="72"/>
      <c r="Q67" s="75" t="str">
        <f t="shared" si="4"/>
        <v/>
      </c>
      <c r="R67" s="76"/>
      <c r="S67" s="72"/>
      <c r="T67" s="75" t="str">
        <f t="shared" si="5"/>
        <v/>
      </c>
      <c r="U67" s="76"/>
      <c r="V67" s="72"/>
      <c r="W67" s="77" t="str">
        <f t="shared" si="6"/>
        <v/>
      </c>
      <c r="X67" s="72"/>
      <c r="Y67" s="77" t="str">
        <f t="shared" si="11"/>
        <v/>
      </c>
      <c r="Z67" s="72"/>
      <c r="AA67" s="77" t="str">
        <f t="shared" si="12"/>
        <v/>
      </c>
      <c r="AB67" s="72"/>
      <c r="AC67" s="77" t="str">
        <f t="shared" si="7"/>
        <v/>
      </c>
      <c r="AD67" s="72"/>
      <c r="AE67" s="77" t="str">
        <f t="shared" si="8"/>
        <v/>
      </c>
      <c r="AF67" s="72"/>
      <c r="AG67" s="77" t="str">
        <f t="shared" si="9"/>
        <v/>
      </c>
    </row>
    <row r="68" spans="2:33" ht="28.5" customHeight="1" x14ac:dyDescent="0.2">
      <c r="B68" s="68" t="str">
        <f t="shared" si="13"/>
        <v/>
      </c>
      <c r="C68" s="68" t="str">
        <f t="shared" si="10"/>
        <v/>
      </c>
      <c r="D68" s="69"/>
      <c r="E68" s="38"/>
      <c r="F68" s="38"/>
      <c r="G68" s="70"/>
      <c r="H68" s="71" t="str">
        <f>IF(G68="","",DATEDIF(G68,年齢計算等!$C$5,"Y"))</f>
        <v/>
      </c>
      <c r="I68" s="72"/>
      <c r="J68" s="73" t="str">
        <f t="shared" si="0"/>
        <v/>
      </c>
      <c r="K68" s="72"/>
      <c r="L68" s="73" t="str">
        <f t="shared" si="1"/>
        <v/>
      </c>
      <c r="M68" s="73" t="str">
        <f t="shared" si="2"/>
        <v/>
      </c>
      <c r="N68" s="72"/>
      <c r="O68" s="74" t="str">
        <f t="shared" si="3"/>
        <v/>
      </c>
      <c r="P68" s="72"/>
      <c r="Q68" s="75" t="str">
        <f t="shared" si="4"/>
        <v/>
      </c>
      <c r="R68" s="76"/>
      <c r="S68" s="72"/>
      <c r="T68" s="75" t="str">
        <f t="shared" si="5"/>
        <v/>
      </c>
      <c r="U68" s="76"/>
      <c r="V68" s="72"/>
      <c r="W68" s="77" t="str">
        <f t="shared" si="6"/>
        <v/>
      </c>
      <c r="X68" s="72"/>
      <c r="Y68" s="77" t="str">
        <f t="shared" si="11"/>
        <v/>
      </c>
      <c r="Z68" s="72"/>
      <c r="AA68" s="77" t="str">
        <f t="shared" si="12"/>
        <v/>
      </c>
      <c r="AB68" s="72"/>
      <c r="AC68" s="77" t="str">
        <f t="shared" si="7"/>
        <v/>
      </c>
      <c r="AD68" s="72"/>
      <c r="AE68" s="77" t="str">
        <f t="shared" si="8"/>
        <v/>
      </c>
      <c r="AF68" s="72"/>
      <c r="AG68" s="77" t="str">
        <f t="shared" si="9"/>
        <v/>
      </c>
    </row>
    <row r="69" spans="2:33" ht="28.5" customHeight="1" thickBot="1" x14ac:dyDescent="0.25">
      <c r="B69" s="78" t="str">
        <f t="shared" si="13"/>
        <v/>
      </c>
      <c r="C69" s="78" t="str">
        <f t="shared" si="10"/>
        <v/>
      </c>
      <c r="D69" s="79"/>
      <c r="E69" s="80"/>
      <c r="F69" s="80"/>
      <c r="G69" s="81"/>
      <c r="H69" s="82" t="str">
        <f>IF(G69="","",DATEDIF(G69,年齢計算等!$C$5,"Y"))</f>
        <v/>
      </c>
      <c r="I69" s="83"/>
      <c r="J69" s="84" t="str">
        <f t="shared" si="0"/>
        <v/>
      </c>
      <c r="K69" s="83"/>
      <c r="L69" s="84" t="str">
        <f t="shared" si="1"/>
        <v/>
      </c>
      <c r="M69" s="84" t="str">
        <f t="shared" si="2"/>
        <v/>
      </c>
      <c r="N69" s="83"/>
      <c r="O69" s="85" t="str">
        <f t="shared" si="3"/>
        <v/>
      </c>
      <c r="P69" s="83"/>
      <c r="Q69" s="86" t="str">
        <f t="shared" si="4"/>
        <v/>
      </c>
      <c r="R69" s="87"/>
      <c r="S69" s="83"/>
      <c r="T69" s="86" t="str">
        <f t="shared" si="5"/>
        <v/>
      </c>
      <c r="U69" s="87"/>
      <c r="V69" s="83"/>
      <c r="W69" s="88" t="str">
        <f t="shared" si="6"/>
        <v/>
      </c>
      <c r="X69" s="83"/>
      <c r="Y69" s="88" t="str">
        <f t="shared" si="11"/>
        <v/>
      </c>
      <c r="Z69" s="83"/>
      <c r="AA69" s="88" t="str">
        <f t="shared" si="12"/>
        <v/>
      </c>
      <c r="AB69" s="83"/>
      <c r="AC69" s="88" t="str">
        <f t="shared" si="7"/>
        <v/>
      </c>
      <c r="AD69" s="83"/>
      <c r="AE69" s="88" t="str">
        <f t="shared" si="8"/>
        <v/>
      </c>
      <c r="AF69" s="83"/>
      <c r="AG69" s="88" t="str">
        <f t="shared" si="9"/>
        <v/>
      </c>
    </row>
    <row r="70" spans="2:33" ht="28.5" customHeight="1" x14ac:dyDescent="0.2"/>
    <row r="71" spans="2:33" ht="28.5" customHeight="1" x14ac:dyDescent="0.2"/>
    <row r="72" spans="2:33" ht="28.5" customHeight="1" x14ac:dyDescent="0.2"/>
    <row r="73" spans="2:33" ht="28.5" customHeight="1" x14ac:dyDescent="0.2"/>
    <row r="74" spans="2:33" ht="28.5" customHeight="1" x14ac:dyDescent="0.2"/>
    <row r="75" spans="2:33" ht="28.5" customHeight="1" x14ac:dyDescent="0.2"/>
    <row r="76" spans="2:33" ht="28.5" customHeight="1" x14ac:dyDescent="0.2"/>
    <row r="77" spans="2:33" ht="28.5" customHeight="1" x14ac:dyDescent="0.2"/>
    <row r="78" spans="2:33" ht="28.5" customHeight="1" x14ac:dyDescent="0.2"/>
    <row r="79" spans="2:33" ht="28.5" customHeight="1" x14ac:dyDescent="0.2"/>
    <row r="80" spans="2:33" ht="28.5" customHeight="1" x14ac:dyDescent="0.2"/>
    <row r="81" ht="28.5" customHeight="1" x14ac:dyDescent="0.2"/>
    <row r="82" ht="28.5" customHeight="1" x14ac:dyDescent="0.2"/>
    <row r="83" ht="28.5" customHeight="1" x14ac:dyDescent="0.2"/>
    <row r="84" ht="28.5" customHeight="1" x14ac:dyDescent="0.2"/>
    <row r="85" ht="28.5" customHeight="1" x14ac:dyDescent="0.2"/>
    <row r="86" ht="28.5" customHeight="1" x14ac:dyDescent="0.2"/>
    <row r="87" ht="28.5" customHeight="1" x14ac:dyDescent="0.2"/>
    <row r="88" ht="28.5" customHeight="1" x14ac:dyDescent="0.2"/>
    <row r="89" ht="28.5" customHeight="1" x14ac:dyDescent="0.2"/>
    <row r="90" ht="28.5" customHeight="1" x14ac:dyDescent="0.2"/>
    <row r="91" ht="28.5" customHeight="1" x14ac:dyDescent="0.2"/>
    <row r="92" ht="28.5" customHeight="1" x14ac:dyDescent="0.2"/>
    <row r="93" ht="28.5" customHeight="1" x14ac:dyDescent="0.2"/>
    <row r="94" ht="28.5" customHeight="1" x14ac:dyDescent="0.2"/>
    <row r="95" ht="28.5" customHeight="1" x14ac:dyDescent="0.2"/>
    <row r="96" ht="28.5" customHeight="1" x14ac:dyDescent="0.2"/>
    <row r="97" ht="28.5" customHeight="1" x14ac:dyDescent="0.2"/>
    <row r="98" ht="28.5" customHeight="1" x14ac:dyDescent="0.2"/>
    <row r="99" ht="28.5" customHeight="1" x14ac:dyDescent="0.2"/>
    <row r="100" ht="28.5" customHeight="1" x14ac:dyDescent="0.2"/>
    <row r="101" ht="28.5" customHeight="1" x14ac:dyDescent="0.2"/>
    <row r="102" ht="28.5" customHeight="1" x14ac:dyDescent="0.2"/>
    <row r="103" ht="28.5" customHeight="1" x14ac:dyDescent="0.2"/>
    <row r="104" ht="28.5" customHeight="1" x14ac:dyDescent="0.2"/>
    <row r="105" ht="28.5" customHeight="1" x14ac:dyDescent="0.2"/>
    <row r="106" ht="28.5" customHeight="1" x14ac:dyDescent="0.2"/>
    <row r="107" ht="28.5" customHeight="1" x14ac:dyDescent="0.2"/>
    <row r="108" ht="28.5" customHeight="1" x14ac:dyDescent="0.2"/>
    <row r="109" ht="28.5" customHeight="1" x14ac:dyDescent="0.2"/>
    <row r="110" ht="28.5" customHeight="1" x14ac:dyDescent="0.2"/>
    <row r="111" ht="28.5" customHeight="1" x14ac:dyDescent="0.2"/>
    <row r="112" ht="28.5" customHeight="1" x14ac:dyDescent="0.2"/>
    <row r="113" ht="28.5" customHeight="1" x14ac:dyDescent="0.2"/>
    <row r="114" ht="28.5" customHeight="1" x14ac:dyDescent="0.2"/>
    <row r="115" ht="28.5" customHeight="1" x14ac:dyDescent="0.2"/>
    <row r="116" ht="28.5" customHeight="1" x14ac:dyDescent="0.2"/>
    <row r="117" ht="28.5" customHeight="1" x14ac:dyDescent="0.2"/>
    <row r="118" ht="28.5" customHeight="1" x14ac:dyDescent="0.2"/>
    <row r="119" ht="28.5" customHeight="1" x14ac:dyDescent="0.2"/>
    <row r="120" ht="28.5" customHeight="1" x14ac:dyDescent="0.2"/>
    <row r="121" ht="28.5" customHeight="1" x14ac:dyDescent="0.2"/>
    <row r="122" ht="28.5" customHeight="1" x14ac:dyDescent="0.2"/>
    <row r="123" ht="28.5" customHeight="1" x14ac:dyDescent="0.2"/>
    <row r="124" ht="28.5" customHeight="1" x14ac:dyDescent="0.2"/>
    <row r="125" ht="28.5" customHeight="1" x14ac:dyDescent="0.2"/>
    <row r="126" ht="28.5" customHeight="1" x14ac:dyDescent="0.2"/>
    <row r="127" ht="28.5" customHeight="1" x14ac:dyDescent="0.2"/>
    <row r="128" ht="28.5" customHeight="1" x14ac:dyDescent="0.2"/>
    <row r="129" ht="28.5" customHeight="1" x14ac:dyDescent="0.2"/>
    <row r="130" ht="28.5" customHeight="1" x14ac:dyDescent="0.2"/>
    <row r="131" ht="28.5" customHeight="1" x14ac:dyDescent="0.2"/>
    <row r="132" ht="28.5" customHeight="1" x14ac:dyDescent="0.2"/>
    <row r="133" ht="28.5" customHeight="1" x14ac:dyDescent="0.2"/>
    <row r="134" ht="28.5" customHeight="1" x14ac:dyDescent="0.2"/>
    <row r="135" ht="28.5" customHeight="1" x14ac:dyDescent="0.2"/>
    <row r="136" ht="28.5" customHeight="1" x14ac:dyDescent="0.2"/>
    <row r="137" ht="28.5" customHeight="1" x14ac:dyDescent="0.2"/>
    <row r="138" ht="28.5" customHeight="1" x14ac:dyDescent="0.2"/>
    <row r="139" ht="28.5" customHeight="1" x14ac:dyDescent="0.2"/>
    <row r="140" ht="28.5" customHeight="1" x14ac:dyDescent="0.2"/>
    <row r="141" ht="28.5" customHeight="1" x14ac:dyDescent="0.2"/>
    <row r="142" ht="28.5" customHeight="1" x14ac:dyDescent="0.2"/>
    <row r="143" ht="28.5" customHeight="1" x14ac:dyDescent="0.2"/>
    <row r="144" ht="28.5" customHeight="1" x14ac:dyDescent="0.2"/>
    <row r="145" ht="28.5" customHeight="1" x14ac:dyDescent="0.2"/>
    <row r="146" ht="28.5" customHeight="1" x14ac:dyDescent="0.2"/>
    <row r="147" ht="28.5" customHeight="1" x14ac:dyDescent="0.2"/>
    <row r="148" ht="28.5" customHeight="1" x14ac:dyDescent="0.2"/>
    <row r="149" ht="28.5" customHeight="1" x14ac:dyDescent="0.2"/>
    <row r="150" ht="28.5" customHeight="1" x14ac:dyDescent="0.2"/>
    <row r="151" ht="28.5" customHeight="1" x14ac:dyDescent="0.2"/>
  </sheetData>
  <sheetProtection formatCells="0" formatColumns="0" formatRows="0" insertColumns="0" insertRows="0" insertHyperlinks="0" deleteColumns="0" deleteRows="0" sort="0" autoFilter="0" pivotTables="0"/>
  <dataConsolidate>
    <dataRefs count="1">
      <dataRef ref="H6:I6" sheet="別紙１" r:id="rId1"/>
    </dataRefs>
  </dataConsolidate>
  <mergeCells count="17">
    <mergeCell ref="V9:W9"/>
    <mergeCell ref="X9:Y9"/>
    <mergeCell ref="Z9:AG9"/>
    <mergeCell ref="I9:J9"/>
    <mergeCell ref="K9:L9"/>
    <mergeCell ref="N9:O9"/>
    <mergeCell ref="P9:Q9"/>
    <mergeCell ref="S9:T9"/>
    <mergeCell ref="Z6:AG6"/>
    <mergeCell ref="A2:AH2"/>
    <mergeCell ref="I6:J6"/>
    <mergeCell ref="K6:L6"/>
    <mergeCell ref="N6:O6"/>
    <mergeCell ref="P6:Q6"/>
    <mergeCell ref="S6:T6"/>
    <mergeCell ref="V6:W6"/>
    <mergeCell ref="X6:Y6"/>
  </mergeCells>
  <phoneticPr fontId="1"/>
  <dataValidations disablePrompts="1" count="1">
    <dataValidation type="list" allowBlank="1" showDropDown="1" showInputMessage="1" showErrorMessage="1" sqref="P10:P69 S10:S69" xr:uid="{10A6F5B3-87B9-4846-9555-048DBB9B3C26}">
      <formula1>"1,2,3,4,5,6,7,8,9,10,11,12,13,14,15"</formula1>
    </dataValidation>
  </dataValidations>
  <printOptions horizontalCentered="1"/>
  <pageMargins left="0" right="0" top="0.31496062992125984" bottom="0" header="0.27559055118110237" footer="0.31496062992125984"/>
  <pageSetup paperSize="9" scale="53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C81DD-1258-4E65-BAC7-DA8E53D40199}">
  <sheetPr>
    <pageSetUpPr fitToPage="1"/>
  </sheetPr>
  <dimension ref="A1:AH151"/>
  <sheetViews>
    <sheetView showZeros="0" view="pageBreakPreview" topLeftCell="A4" zoomScaleNormal="70" zoomScaleSheetLayoutView="100" workbookViewId="0">
      <selection activeCell="G12" sqref="G12"/>
    </sheetView>
  </sheetViews>
  <sheetFormatPr defaultColWidth="9" defaultRowHeight="27" customHeight="1" x14ac:dyDescent="0.2"/>
  <cols>
    <col min="1" max="1" width="2.08984375" style="9" customWidth="1"/>
    <col min="2" max="2" width="4.08984375" style="9" customWidth="1"/>
    <col min="3" max="3" width="16.6328125" style="9" customWidth="1"/>
    <col min="4" max="4" width="23.6328125" style="9" customWidth="1"/>
    <col min="5" max="5" width="17.6328125" style="9" customWidth="1"/>
    <col min="6" max="6" width="18.26953125" style="9" bestFit="1" customWidth="1"/>
    <col min="7" max="7" width="10.6328125" style="9" customWidth="1"/>
    <col min="8" max="8" width="5.26953125" style="9" customWidth="1"/>
    <col min="9" max="9" width="3.6328125" style="9" customWidth="1"/>
    <col min="10" max="10" width="4.36328125" style="9" customWidth="1"/>
    <col min="11" max="11" width="3.6328125" style="9" customWidth="1"/>
    <col min="12" max="12" width="6.6328125" style="9" customWidth="1"/>
    <col min="13" max="13" width="6.36328125" style="9" customWidth="1"/>
    <col min="14" max="14" width="3.6328125" style="9" customWidth="1"/>
    <col min="15" max="15" width="10.08984375" style="9" bestFit="1" customWidth="1"/>
    <col min="16" max="16" width="3.6328125" style="9" customWidth="1"/>
    <col min="17" max="17" width="25.08984375" style="9" customWidth="1"/>
    <col min="18" max="18" width="10.6328125" style="9" customWidth="1"/>
    <col min="19" max="19" width="3.6328125" style="9" customWidth="1"/>
    <col min="20" max="20" width="25.08984375" style="9" customWidth="1"/>
    <col min="21" max="21" width="10.6328125" style="9" customWidth="1"/>
    <col min="22" max="22" width="3.6328125" style="9" customWidth="1"/>
    <col min="23" max="23" width="5.6328125" style="8" customWidth="1"/>
    <col min="24" max="24" width="3.6328125" style="9" customWidth="1"/>
    <col min="25" max="25" width="5.6328125" style="8" customWidth="1"/>
    <col min="26" max="26" width="3.6328125" style="9" customWidth="1"/>
    <col min="27" max="27" width="5.6328125" style="8" customWidth="1"/>
    <col min="28" max="28" width="3.6328125" style="9" customWidth="1"/>
    <col min="29" max="29" width="5.6328125" style="8" customWidth="1"/>
    <col min="30" max="30" width="3.6328125" style="9" customWidth="1"/>
    <col min="31" max="31" width="5.6328125" style="8" customWidth="1"/>
    <col min="32" max="33" width="1.6328125" style="9" customWidth="1"/>
    <col min="34" max="34" width="6" style="9" bestFit="1" customWidth="1"/>
    <col min="35" max="16384" width="9" style="9"/>
  </cols>
  <sheetData>
    <row r="1" spans="1:34" s="20" customFormat="1" ht="27" customHeight="1" x14ac:dyDescent="0.2">
      <c r="A1" s="55"/>
      <c r="B1" s="20" t="s">
        <v>169</v>
      </c>
      <c r="W1" s="21"/>
      <c r="Y1" s="21"/>
      <c r="AA1" s="21"/>
      <c r="AC1" s="21"/>
      <c r="AE1" s="52"/>
    </row>
    <row r="2" spans="1:34" s="22" customFormat="1" ht="27" customHeight="1" thickBot="1" x14ac:dyDescent="0.25">
      <c r="A2" s="175" t="str">
        <f>+"第"&amp;年齢計算等!C2&amp;"回山口県障害者スポーツ大会（キラリンの部）（水泳）参加選手名簿"</f>
        <v>第26回山口県障害者スポーツ大会（キラリンの部）（水泳）参加選手名簿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53"/>
    </row>
    <row r="3" spans="1:34" s="22" customFormat="1" ht="27" customHeight="1" thickBot="1" x14ac:dyDescent="0.25">
      <c r="C3" s="101" t="s">
        <v>123</v>
      </c>
      <c r="D3" s="103"/>
      <c r="F3" s="50"/>
      <c r="G3" s="50"/>
      <c r="H3" s="50"/>
      <c r="I3" s="50"/>
      <c r="J3" s="50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Y3" s="23"/>
      <c r="AA3" s="23"/>
      <c r="AC3" s="23"/>
      <c r="AE3" s="23"/>
    </row>
    <row r="4" spans="1:34" s="22" customFormat="1" ht="27" customHeight="1" x14ac:dyDescent="0.2">
      <c r="W4" s="23"/>
      <c r="Y4" s="23"/>
      <c r="AA4" s="23"/>
      <c r="AC4" s="23"/>
      <c r="AE4" s="23"/>
    </row>
    <row r="5" spans="1:34" s="8" customFormat="1" ht="24.75" customHeight="1" thickBot="1" x14ac:dyDescent="0.25">
      <c r="B5" s="138" t="s">
        <v>126</v>
      </c>
      <c r="C5" s="59"/>
      <c r="D5" s="60"/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  <c r="P5" s="61"/>
      <c r="Q5" s="62"/>
      <c r="R5" s="60"/>
      <c r="S5" s="61"/>
      <c r="T5" s="62"/>
      <c r="U5" s="60"/>
      <c r="V5" s="61"/>
      <c r="W5" s="63"/>
      <c r="X5" s="61"/>
      <c r="Y5" s="63"/>
      <c r="Z5" s="61"/>
      <c r="AA5" s="63"/>
      <c r="AB5" s="61"/>
      <c r="AC5" s="63"/>
      <c r="AD5" s="61"/>
      <c r="AE5" s="63"/>
    </row>
    <row r="6" spans="1:34" s="8" customFormat="1" ht="30" customHeight="1" thickBot="1" x14ac:dyDescent="0.25">
      <c r="A6" s="27"/>
      <c r="B6" s="139" t="s">
        <v>39</v>
      </c>
      <c r="C6" s="58" t="s">
        <v>339</v>
      </c>
      <c r="D6" s="25" t="s">
        <v>125</v>
      </c>
      <c r="E6" s="37" t="s">
        <v>362</v>
      </c>
      <c r="F6" s="37" t="s">
        <v>369</v>
      </c>
      <c r="G6" s="5" t="s">
        <v>187</v>
      </c>
      <c r="H6" s="26" t="s">
        <v>40</v>
      </c>
      <c r="I6" s="176" t="s">
        <v>41</v>
      </c>
      <c r="J6" s="177"/>
      <c r="K6" s="176" t="s">
        <v>4</v>
      </c>
      <c r="L6" s="177"/>
      <c r="M6" s="54" t="s">
        <v>363</v>
      </c>
      <c r="N6" s="176" t="s">
        <v>5</v>
      </c>
      <c r="O6" s="177"/>
      <c r="P6" s="172" t="s">
        <v>364</v>
      </c>
      <c r="Q6" s="173"/>
      <c r="R6" s="48" t="s">
        <v>365</v>
      </c>
      <c r="S6" s="172" t="s">
        <v>375</v>
      </c>
      <c r="T6" s="173"/>
      <c r="U6" s="48" t="s">
        <v>366</v>
      </c>
      <c r="V6" s="172" t="s">
        <v>108</v>
      </c>
      <c r="W6" s="174"/>
      <c r="X6" s="172" t="s">
        <v>106</v>
      </c>
      <c r="Y6" s="173"/>
      <c r="Z6" s="173"/>
      <c r="AA6" s="173"/>
      <c r="AB6" s="173"/>
      <c r="AC6" s="173"/>
      <c r="AD6" s="173"/>
      <c r="AE6" s="174"/>
      <c r="AF6" s="9"/>
      <c r="AG6" s="9"/>
      <c r="AH6" s="9"/>
    </row>
    <row r="7" spans="1:34" ht="28.5" customHeight="1" thickBot="1" x14ac:dyDescent="0.25">
      <c r="B7" s="28" t="s">
        <v>36</v>
      </c>
      <c r="C7" s="28">
        <f>D3</f>
        <v>0</v>
      </c>
      <c r="D7" s="4" t="s">
        <v>163</v>
      </c>
      <c r="E7" s="39" t="s">
        <v>177</v>
      </c>
      <c r="F7" s="39" t="s">
        <v>370</v>
      </c>
      <c r="G7" s="134">
        <v>35431</v>
      </c>
      <c r="H7" s="135">
        <f>IF(G7="","",DATEDIF(G7,年齢計算等!$C$5,"Y"))</f>
        <v>29</v>
      </c>
      <c r="I7" s="5">
        <v>1</v>
      </c>
      <c r="J7" s="29" t="s">
        <v>233</v>
      </c>
      <c r="K7" s="5">
        <v>1</v>
      </c>
      <c r="L7" s="29" t="s">
        <v>190</v>
      </c>
      <c r="M7" s="29" t="s">
        <v>250</v>
      </c>
      <c r="N7" s="5">
        <v>5</v>
      </c>
      <c r="O7" s="30" t="s">
        <v>74</v>
      </c>
      <c r="P7" s="5">
        <v>2</v>
      </c>
      <c r="Q7" s="46" t="s">
        <v>239</v>
      </c>
      <c r="R7" s="51" t="s">
        <v>241</v>
      </c>
      <c r="S7" s="5">
        <v>5</v>
      </c>
      <c r="T7" s="46" t="s">
        <v>240</v>
      </c>
      <c r="U7" s="51" t="s">
        <v>242</v>
      </c>
      <c r="V7" s="5">
        <v>3</v>
      </c>
      <c r="W7" s="58" t="s">
        <v>191</v>
      </c>
      <c r="X7" s="5">
        <v>4</v>
      </c>
      <c r="Y7" s="31" t="s">
        <v>245</v>
      </c>
      <c r="Z7" s="5">
        <v>7</v>
      </c>
      <c r="AA7" s="31" t="s">
        <v>246</v>
      </c>
      <c r="AB7" s="5"/>
      <c r="AC7" s="31"/>
      <c r="AD7" s="5"/>
      <c r="AE7" s="31" t="s">
        <v>235</v>
      </c>
    </row>
    <row r="8" spans="1:34" customFormat="1" ht="28.5" customHeight="1" thickBot="1" x14ac:dyDescent="0.25"/>
    <row r="9" spans="1:34" ht="28.5" customHeight="1" thickBot="1" x14ac:dyDescent="0.25">
      <c r="B9" s="24" t="s">
        <v>0</v>
      </c>
      <c r="C9" s="136" t="s">
        <v>339</v>
      </c>
      <c r="D9" s="25" t="s">
        <v>125</v>
      </c>
      <c r="E9" s="137" t="s">
        <v>362</v>
      </c>
      <c r="F9" s="137" t="s">
        <v>369</v>
      </c>
      <c r="G9" s="5" t="s">
        <v>187</v>
      </c>
      <c r="H9" s="25" t="s">
        <v>1</v>
      </c>
      <c r="I9" s="172" t="s">
        <v>41</v>
      </c>
      <c r="J9" s="174"/>
      <c r="K9" s="172" t="s">
        <v>4</v>
      </c>
      <c r="L9" s="174"/>
      <c r="M9" s="54" t="s">
        <v>363</v>
      </c>
      <c r="N9" s="172" t="s">
        <v>5</v>
      </c>
      <c r="O9" s="174"/>
      <c r="P9" s="172" t="s">
        <v>364</v>
      </c>
      <c r="Q9" s="173"/>
      <c r="R9" s="48" t="s">
        <v>365</v>
      </c>
      <c r="S9" s="172" t="s">
        <v>375</v>
      </c>
      <c r="T9" s="173"/>
      <c r="U9" s="48" t="s">
        <v>366</v>
      </c>
      <c r="V9" s="172" t="s">
        <v>108</v>
      </c>
      <c r="W9" s="174"/>
      <c r="X9" s="172" t="s">
        <v>106</v>
      </c>
      <c r="Y9" s="173"/>
      <c r="Z9" s="173"/>
      <c r="AA9" s="173"/>
      <c r="AB9" s="173"/>
      <c r="AC9" s="173"/>
      <c r="AD9" s="173"/>
      <c r="AE9" s="174"/>
    </row>
    <row r="10" spans="1:34" ht="28.5" customHeight="1" x14ac:dyDescent="0.2">
      <c r="B10" s="32" t="str">
        <f>IF(E10="","",ROW()-9)</f>
        <v/>
      </c>
      <c r="C10" s="32" t="str">
        <f>IF(E10="","",$D$3)</f>
        <v/>
      </c>
      <c r="D10" s="16"/>
      <c r="E10" s="67"/>
      <c r="F10" s="169"/>
      <c r="G10" s="56"/>
      <c r="H10" s="66" t="str">
        <f>IF(G10="","",DATEDIF(G10,年齢計算等!$C$5,"Y"))</f>
        <v/>
      </c>
      <c r="I10" s="17"/>
      <c r="J10" s="18" t="str">
        <f t="shared" ref="J10:J39" si="0">IF(I10="","",VLOOKUP(I10,性別,2,FALSE))</f>
        <v/>
      </c>
      <c r="K10" s="17"/>
      <c r="L10" s="18" t="str">
        <f t="shared" ref="L10:L39" si="1">IF(K10="","",VLOOKUP(K10,障害内容,2,FALSE))</f>
        <v/>
      </c>
      <c r="M10" s="18" t="str">
        <f t="shared" ref="M10:M39" si="2">IF(AND(H10="",K10=""),"",IF(H10&lt;13,"12歳以下",IF(AND(K10=4,H10&lt;=19),"少年",IF(AND(K10=4,H10&lt;=35),"青年",IF(K10=4,"壮年",IF(H10&lt;=39,"１部","２部"))))))</f>
        <v/>
      </c>
      <c r="N10" s="17"/>
      <c r="O10" s="19" t="str">
        <f t="shared" ref="O10:O39" si="3">IF(N10="","",VLOOKUP(N10,障害区分_水泳,2,FALSE))</f>
        <v/>
      </c>
      <c r="P10" s="93"/>
      <c r="Q10" s="47" t="str">
        <f t="shared" ref="Q10:Q39" si="4">IF(P10="","",VLOOKUP(P10,種目_水泳,2,FALSE))</f>
        <v/>
      </c>
      <c r="R10" s="49"/>
      <c r="S10" s="93"/>
      <c r="T10" s="47" t="str">
        <f t="shared" ref="T10:T39" si="5">IF(S10="","",VLOOKUP(S10,種目_水泳,2,FALSE))</f>
        <v/>
      </c>
      <c r="U10" s="49"/>
      <c r="V10" s="17"/>
      <c r="W10" s="34" t="str">
        <f t="shared" ref="W10:W39" si="6">IF(V10="","",VLOOKUP(V10,障害内容,2,FALSE))</f>
        <v/>
      </c>
      <c r="X10" s="17"/>
      <c r="Y10" s="34" t="str">
        <f t="shared" ref="Y10:Y39" si="7">IF(X10="","",VLOOKUP(X10,特記事項_水泳,2,FALSE))</f>
        <v/>
      </c>
      <c r="Z10" s="17"/>
      <c r="AA10" s="34" t="str">
        <f t="shared" ref="AA10:AA39" si="8">IF(Z10="","",VLOOKUP(Z10,特記事項_水泳,2,FALSE))</f>
        <v/>
      </c>
      <c r="AB10" s="17"/>
      <c r="AC10" s="34" t="str">
        <f t="shared" ref="AC10:AC39" si="9">IF(AB10="","",VLOOKUP(AB10,特記事項_水泳,2,FALSE))</f>
        <v/>
      </c>
      <c r="AD10" s="17"/>
      <c r="AE10" s="34" t="str">
        <f t="shared" ref="AE10:AE39" si="10">IF(AD10="","",VLOOKUP(AD10,特記事項_水泳,2,FALSE))</f>
        <v/>
      </c>
    </row>
    <row r="11" spans="1:34" ht="28.5" customHeight="1" x14ac:dyDescent="0.2">
      <c r="B11" s="68" t="str">
        <f t="shared" ref="B11:B39" si="11">IF(E11="","",ROW()-9)</f>
        <v/>
      </c>
      <c r="C11" s="68" t="str">
        <f t="shared" ref="C11:C39" si="12">IF(E11="","",$D$3)</f>
        <v/>
      </c>
      <c r="D11" s="69"/>
      <c r="E11" s="38"/>
      <c r="F11" s="38"/>
      <c r="G11" s="70"/>
      <c r="H11" s="71" t="str">
        <f>IF(G11="","",DATEDIF(G11,年齢計算等!$C$5,"Y"))</f>
        <v/>
      </c>
      <c r="I11" s="72"/>
      <c r="J11" s="73" t="str">
        <f t="shared" si="0"/>
        <v/>
      </c>
      <c r="K11" s="72"/>
      <c r="L11" s="73" t="str">
        <f t="shared" si="1"/>
        <v/>
      </c>
      <c r="M11" s="73" t="str">
        <f t="shared" si="2"/>
        <v/>
      </c>
      <c r="N11" s="72"/>
      <c r="O11" s="74" t="str">
        <f t="shared" si="3"/>
        <v/>
      </c>
      <c r="P11" s="104"/>
      <c r="Q11" s="75" t="str">
        <f t="shared" si="4"/>
        <v/>
      </c>
      <c r="R11" s="76"/>
      <c r="S11" s="104"/>
      <c r="T11" s="75" t="str">
        <f t="shared" si="5"/>
        <v/>
      </c>
      <c r="U11" s="76"/>
      <c r="V11" s="72"/>
      <c r="W11" s="77" t="str">
        <f t="shared" si="6"/>
        <v/>
      </c>
      <c r="X11" s="72"/>
      <c r="Y11" s="77" t="str">
        <f t="shared" si="7"/>
        <v/>
      </c>
      <c r="Z11" s="72"/>
      <c r="AA11" s="77" t="str">
        <f t="shared" si="8"/>
        <v/>
      </c>
      <c r="AB11" s="72"/>
      <c r="AC11" s="77" t="str">
        <f t="shared" si="9"/>
        <v/>
      </c>
      <c r="AD11" s="72"/>
      <c r="AE11" s="77" t="str">
        <f t="shared" si="10"/>
        <v/>
      </c>
    </row>
    <row r="12" spans="1:34" ht="28.5" customHeight="1" x14ac:dyDescent="0.2">
      <c r="B12" s="68" t="str">
        <f t="shared" si="11"/>
        <v/>
      </c>
      <c r="C12" s="68" t="str">
        <f t="shared" si="12"/>
        <v/>
      </c>
      <c r="D12" s="69"/>
      <c r="E12" s="38"/>
      <c r="F12" s="38"/>
      <c r="G12" s="70"/>
      <c r="H12" s="71" t="str">
        <f>IF(G12="","",DATEDIF(G12,年齢計算等!$C$5,"Y"))</f>
        <v/>
      </c>
      <c r="I12" s="72"/>
      <c r="J12" s="73" t="str">
        <f t="shared" si="0"/>
        <v/>
      </c>
      <c r="K12" s="72"/>
      <c r="L12" s="73" t="str">
        <f t="shared" si="1"/>
        <v/>
      </c>
      <c r="M12" s="73" t="str">
        <f t="shared" si="2"/>
        <v/>
      </c>
      <c r="N12" s="72"/>
      <c r="O12" s="74" t="str">
        <f t="shared" si="3"/>
        <v/>
      </c>
      <c r="P12" s="104"/>
      <c r="Q12" s="75" t="str">
        <f t="shared" si="4"/>
        <v/>
      </c>
      <c r="R12" s="76"/>
      <c r="S12" s="104"/>
      <c r="T12" s="75" t="str">
        <f t="shared" si="5"/>
        <v/>
      </c>
      <c r="U12" s="76"/>
      <c r="V12" s="72"/>
      <c r="W12" s="77" t="str">
        <f t="shared" si="6"/>
        <v/>
      </c>
      <c r="X12" s="72"/>
      <c r="Y12" s="77" t="str">
        <f t="shared" si="7"/>
        <v/>
      </c>
      <c r="Z12" s="72"/>
      <c r="AA12" s="77" t="str">
        <f t="shared" si="8"/>
        <v/>
      </c>
      <c r="AB12" s="72"/>
      <c r="AC12" s="77" t="str">
        <f t="shared" si="9"/>
        <v/>
      </c>
      <c r="AD12" s="72"/>
      <c r="AE12" s="77" t="str">
        <f t="shared" si="10"/>
        <v/>
      </c>
    </row>
    <row r="13" spans="1:34" ht="28.5" customHeight="1" x14ac:dyDescent="0.2">
      <c r="B13" s="68" t="str">
        <f t="shared" si="11"/>
        <v/>
      </c>
      <c r="C13" s="68" t="str">
        <f t="shared" si="12"/>
        <v/>
      </c>
      <c r="D13" s="69"/>
      <c r="E13" s="38"/>
      <c r="F13" s="38"/>
      <c r="G13" s="70"/>
      <c r="H13" s="71" t="str">
        <f>IF(G13="","",DATEDIF(G13,年齢計算等!$C$5,"Y"))</f>
        <v/>
      </c>
      <c r="I13" s="72"/>
      <c r="J13" s="73" t="str">
        <f t="shared" si="0"/>
        <v/>
      </c>
      <c r="K13" s="72"/>
      <c r="L13" s="73" t="str">
        <f t="shared" si="1"/>
        <v/>
      </c>
      <c r="M13" s="73" t="str">
        <f t="shared" si="2"/>
        <v/>
      </c>
      <c r="N13" s="72"/>
      <c r="O13" s="74" t="str">
        <f t="shared" si="3"/>
        <v/>
      </c>
      <c r="P13" s="104"/>
      <c r="Q13" s="75" t="str">
        <f t="shared" si="4"/>
        <v/>
      </c>
      <c r="R13" s="76"/>
      <c r="S13" s="104"/>
      <c r="T13" s="75" t="str">
        <f t="shared" si="5"/>
        <v/>
      </c>
      <c r="U13" s="76"/>
      <c r="V13" s="72"/>
      <c r="W13" s="77" t="str">
        <f t="shared" si="6"/>
        <v/>
      </c>
      <c r="X13" s="72"/>
      <c r="Y13" s="77" t="str">
        <f t="shared" si="7"/>
        <v/>
      </c>
      <c r="Z13" s="72"/>
      <c r="AA13" s="77" t="str">
        <f t="shared" si="8"/>
        <v/>
      </c>
      <c r="AB13" s="72"/>
      <c r="AC13" s="77" t="str">
        <f t="shared" si="9"/>
        <v/>
      </c>
      <c r="AD13" s="72"/>
      <c r="AE13" s="77" t="str">
        <f t="shared" si="10"/>
        <v/>
      </c>
    </row>
    <row r="14" spans="1:34" ht="28.5" customHeight="1" x14ac:dyDescent="0.2">
      <c r="B14" s="68" t="str">
        <f t="shared" si="11"/>
        <v/>
      </c>
      <c r="C14" s="68" t="str">
        <f t="shared" si="12"/>
        <v/>
      </c>
      <c r="D14" s="69"/>
      <c r="E14" s="38"/>
      <c r="F14" s="38"/>
      <c r="G14" s="70"/>
      <c r="H14" s="71" t="str">
        <f>IF(G14="","",DATEDIF(G14,年齢計算等!$C$5,"Y"))</f>
        <v/>
      </c>
      <c r="I14" s="72"/>
      <c r="J14" s="73" t="str">
        <f t="shared" si="0"/>
        <v/>
      </c>
      <c r="K14" s="72"/>
      <c r="L14" s="73" t="str">
        <f t="shared" si="1"/>
        <v/>
      </c>
      <c r="M14" s="73" t="str">
        <f t="shared" si="2"/>
        <v/>
      </c>
      <c r="N14" s="72"/>
      <c r="O14" s="74" t="str">
        <f t="shared" si="3"/>
        <v/>
      </c>
      <c r="P14" s="104"/>
      <c r="Q14" s="75" t="str">
        <f t="shared" si="4"/>
        <v/>
      </c>
      <c r="R14" s="76"/>
      <c r="S14" s="104"/>
      <c r="T14" s="75" t="str">
        <f t="shared" si="5"/>
        <v/>
      </c>
      <c r="U14" s="76"/>
      <c r="V14" s="72"/>
      <c r="W14" s="77" t="str">
        <f t="shared" si="6"/>
        <v/>
      </c>
      <c r="X14" s="72"/>
      <c r="Y14" s="77" t="str">
        <f t="shared" si="7"/>
        <v/>
      </c>
      <c r="Z14" s="72"/>
      <c r="AA14" s="77" t="str">
        <f t="shared" si="8"/>
        <v/>
      </c>
      <c r="AB14" s="72"/>
      <c r="AC14" s="77" t="str">
        <f t="shared" si="9"/>
        <v/>
      </c>
      <c r="AD14" s="72"/>
      <c r="AE14" s="77" t="str">
        <f t="shared" si="10"/>
        <v/>
      </c>
    </row>
    <row r="15" spans="1:34" ht="28.5" customHeight="1" x14ac:dyDescent="0.2">
      <c r="B15" s="68" t="str">
        <f t="shared" si="11"/>
        <v/>
      </c>
      <c r="C15" s="68" t="str">
        <f t="shared" si="12"/>
        <v/>
      </c>
      <c r="D15" s="69"/>
      <c r="E15" s="38"/>
      <c r="F15" s="38"/>
      <c r="G15" s="70"/>
      <c r="H15" s="71" t="str">
        <f>IF(G15="","",DATEDIF(G15,年齢計算等!$C$5,"Y"))</f>
        <v/>
      </c>
      <c r="I15" s="72"/>
      <c r="J15" s="73" t="str">
        <f t="shared" si="0"/>
        <v/>
      </c>
      <c r="K15" s="72"/>
      <c r="L15" s="73" t="str">
        <f>IF(K15="","",VLOOKUP(K15,障害内容,2,FALSE))</f>
        <v/>
      </c>
      <c r="M15" s="73" t="str">
        <f t="shared" si="2"/>
        <v/>
      </c>
      <c r="N15" s="72"/>
      <c r="O15" s="74" t="str">
        <f t="shared" si="3"/>
        <v/>
      </c>
      <c r="P15" s="104"/>
      <c r="Q15" s="75" t="str">
        <f t="shared" si="4"/>
        <v/>
      </c>
      <c r="R15" s="76"/>
      <c r="S15" s="104"/>
      <c r="T15" s="75" t="str">
        <f t="shared" si="5"/>
        <v/>
      </c>
      <c r="U15" s="76"/>
      <c r="V15" s="72"/>
      <c r="W15" s="77" t="str">
        <f t="shared" si="6"/>
        <v/>
      </c>
      <c r="X15" s="72"/>
      <c r="Y15" s="77" t="str">
        <f t="shared" si="7"/>
        <v/>
      </c>
      <c r="Z15" s="72"/>
      <c r="AA15" s="77" t="str">
        <f t="shared" si="8"/>
        <v/>
      </c>
      <c r="AB15" s="72"/>
      <c r="AC15" s="77" t="str">
        <f t="shared" si="9"/>
        <v/>
      </c>
      <c r="AD15" s="72"/>
      <c r="AE15" s="77" t="str">
        <f t="shared" si="10"/>
        <v/>
      </c>
    </row>
    <row r="16" spans="1:34" ht="28.5" customHeight="1" x14ac:dyDescent="0.2">
      <c r="B16" s="68" t="str">
        <f t="shared" si="11"/>
        <v/>
      </c>
      <c r="C16" s="68" t="str">
        <f t="shared" si="12"/>
        <v/>
      </c>
      <c r="D16" s="69"/>
      <c r="E16" s="38"/>
      <c r="F16" s="38"/>
      <c r="G16" s="70"/>
      <c r="H16" s="71" t="str">
        <f>IF(G16="","",DATEDIF(G16,年齢計算等!$C$5,"Y"))</f>
        <v/>
      </c>
      <c r="I16" s="72"/>
      <c r="J16" s="73" t="str">
        <f t="shared" si="0"/>
        <v/>
      </c>
      <c r="K16" s="72"/>
      <c r="L16" s="73" t="str">
        <f t="shared" si="1"/>
        <v/>
      </c>
      <c r="M16" s="73" t="str">
        <f t="shared" si="2"/>
        <v/>
      </c>
      <c r="N16" s="72"/>
      <c r="O16" s="74" t="str">
        <f t="shared" si="3"/>
        <v/>
      </c>
      <c r="P16" s="104"/>
      <c r="Q16" s="75" t="str">
        <f t="shared" si="4"/>
        <v/>
      </c>
      <c r="R16" s="76"/>
      <c r="S16" s="104"/>
      <c r="T16" s="75" t="str">
        <f t="shared" si="5"/>
        <v/>
      </c>
      <c r="U16" s="76"/>
      <c r="V16" s="72"/>
      <c r="W16" s="77" t="str">
        <f t="shared" si="6"/>
        <v/>
      </c>
      <c r="X16" s="72"/>
      <c r="Y16" s="77" t="str">
        <f t="shared" si="7"/>
        <v/>
      </c>
      <c r="Z16" s="72"/>
      <c r="AA16" s="77" t="str">
        <f t="shared" si="8"/>
        <v/>
      </c>
      <c r="AB16" s="72"/>
      <c r="AC16" s="77" t="str">
        <f t="shared" si="9"/>
        <v/>
      </c>
      <c r="AD16" s="72"/>
      <c r="AE16" s="77" t="str">
        <f t="shared" si="10"/>
        <v/>
      </c>
    </row>
    <row r="17" spans="2:31" ht="28.5" customHeight="1" x14ac:dyDescent="0.2">
      <c r="B17" s="68" t="str">
        <f t="shared" si="11"/>
        <v/>
      </c>
      <c r="C17" s="68" t="str">
        <f t="shared" si="12"/>
        <v/>
      </c>
      <c r="D17" s="69"/>
      <c r="E17" s="38"/>
      <c r="F17" s="38"/>
      <c r="G17" s="70"/>
      <c r="H17" s="71" t="str">
        <f>IF(G17="","",DATEDIF(G17,年齢計算等!$C$5,"Y"))</f>
        <v/>
      </c>
      <c r="I17" s="72"/>
      <c r="J17" s="73" t="str">
        <f t="shared" si="0"/>
        <v/>
      </c>
      <c r="K17" s="72"/>
      <c r="L17" s="73" t="str">
        <f t="shared" si="1"/>
        <v/>
      </c>
      <c r="M17" s="73" t="str">
        <f t="shared" si="2"/>
        <v/>
      </c>
      <c r="N17" s="72"/>
      <c r="O17" s="74" t="str">
        <f t="shared" si="3"/>
        <v/>
      </c>
      <c r="P17" s="104"/>
      <c r="Q17" s="75" t="str">
        <f t="shared" si="4"/>
        <v/>
      </c>
      <c r="R17" s="76"/>
      <c r="S17" s="104"/>
      <c r="T17" s="75" t="str">
        <f t="shared" si="5"/>
        <v/>
      </c>
      <c r="U17" s="76"/>
      <c r="V17" s="72"/>
      <c r="W17" s="77" t="str">
        <f t="shared" si="6"/>
        <v/>
      </c>
      <c r="X17" s="72"/>
      <c r="Y17" s="77" t="str">
        <f t="shared" si="7"/>
        <v/>
      </c>
      <c r="Z17" s="72"/>
      <c r="AA17" s="77" t="str">
        <f t="shared" si="8"/>
        <v/>
      </c>
      <c r="AB17" s="72"/>
      <c r="AC17" s="77" t="str">
        <f t="shared" si="9"/>
        <v/>
      </c>
      <c r="AD17" s="72"/>
      <c r="AE17" s="77" t="str">
        <f t="shared" si="10"/>
        <v/>
      </c>
    </row>
    <row r="18" spans="2:31" ht="28.5" customHeight="1" x14ac:dyDescent="0.2">
      <c r="B18" s="68" t="str">
        <f t="shared" si="11"/>
        <v/>
      </c>
      <c r="C18" s="68" t="str">
        <f t="shared" si="12"/>
        <v/>
      </c>
      <c r="D18" s="69"/>
      <c r="E18" s="38"/>
      <c r="F18" s="38"/>
      <c r="G18" s="70"/>
      <c r="H18" s="71" t="str">
        <f>IF(G18="","",DATEDIF(G18,年齢計算等!$C$5,"Y"))</f>
        <v/>
      </c>
      <c r="I18" s="72"/>
      <c r="J18" s="73" t="str">
        <f t="shared" si="0"/>
        <v/>
      </c>
      <c r="K18" s="72"/>
      <c r="L18" s="73" t="str">
        <f t="shared" si="1"/>
        <v/>
      </c>
      <c r="M18" s="73" t="str">
        <f t="shared" si="2"/>
        <v/>
      </c>
      <c r="N18" s="72"/>
      <c r="O18" s="74" t="str">
        <f t="shared" si="3"/>
        <v/>
      </c>
      <c r="P18" s="104"/>
      <c r="Q18" s="75" t="str">
        <f t="shared" si="4"/>
        <v/>
      </c>
      <c r="R18" s="76"/>
      <c r="S18" s="104"/>
      <c r="T18" s="75" t="str">
        <f t="shared" si="5"/>
        <v/>
      </c>
      <c r="U18" s="76"/>
      <c r="V18" s="72"/>
      <c r="W18" s="77" t="str">
        <f t="shared" si="6"/>
        <v/>
      </c>
      <c r="X18" s="72"/>
      <c r="Y18" s="77" t="str">
        <f t="shared" si="7"/>
        <v/>
      </c>
      <c r="Z18" s="72"/>
      <c r="AA18" s="77" t="str">
        <f t="shared" si="8"/>
        <v/>
      </c>
      <c r="AB18" s="72"/>
      <c r="AC18" s="77" t="str">
        <f t="shared" si="9"/>
        <v/>
      </c>
      <c r="AD18" s="72"/>
      <c r="AE18" s="77" t="str">
        <f t="shared" si="10"/>
        <v/>
      </c>
    </row>
    <row r="19" spans="2:31" ht="28.5" customHeight="1" x14ac:dyDescent="0.2">
      <c r="B19" s="68" t="str">
        <f t="shared" si="11"/>
        <v/>
      </c>
      <c r="C19" s="68" t="str">
        <f t="shared" si="12"/>
        <v/>
      </c>
      <c r="D19" s="69"/>
      <c r="E19" s="38"/>
      <c r="F19" s="38"/>
      <c r="G19" s="70"/>
      <c r="H19" s="71" t="str">
        <f>IF(G19="","",DATEDIF(G19,年齢計算等!$C$5,"Y"))</f>
        <v/>
      </c>
      <c r="I19" s="72"/>
      <c r="J19" s="73" t="str">
        <f t="shared" si="0"/>
        <v/>
      </c>
      <c r="K19" s="72"/>
      <c r="L19" s="73" t="str">
        <f t="shared" si="1"/>
        <v/>
      </c>
      <c r="M19" s="73" t="str">
        <f t="shared" si="2"/>
        <v/>
      </c>
      <c r="N19" s="72"/>
      <c r="O19" s="74" t="str">
        <f t="shared" si="3"/>
        <v/>
      </c>
      <c r="P19" s="104"/>
      <c r="Q19" s="75" t="str">
        <f t="shared" si="4"/>
        <v/>
      </c>
      <c r="R19" s="76"/>
      <c r="S19" s="104"/>
      <c r="T19" s="75" t="str">
        <f t="shared" si="5"/>
        <v/>
      </c>
      <c r="U19" s="76"/>
      <c r="V19" s="72"/>
      <c r="W19" s="77" t="str">
        <f t="shared" si="6"/>
        <v/>
      </c>
      <c r="X19" s="72"/>
      <c r="Y19" s="77" t="str">
        <f t="shared" si="7"/>
        <v/>
      </c>
      <c r="Z19" s="72"/>
      <c r="AA19" s="77" t="str">
        <f t="shared" si="8"/>
        <v/>
      </c>
      <c r="AB19" s="72"/>
      <c r="AC19" s="77" t="str">
        <f t="shared" si="9"/>
        <v/>
      </c>
      <c r="AD19" s="72"/>
      <c r="AE19" s="77" t="str">
        <f t="shared" si="10"/>
        <v/>
      </c>
    </row>
    <row r="20" spans="2:31" ht="28.5" customHeight="1" x14ac:dyDescent="0.2">
      <c r="B20" s="68" t="str">
        <f t="shared" si="11"/>
        <v/>
      </c>
      <c r="C20" s="68" t="str">
        <f t="shared" si="12"/>
        <v/>
      </c>
      <c r="D20" s="69"/>
      <c r="E20" s="38"/>
      <c r="F20" s="38"/>
      <c r="G20" s="70"/>
      <c r="H20" s="71" t="str">
        <f>IF(G20="","",DATEDIF(G20,年齢計算等!$C$5,"Y"))</f>
        <v/>
      </c>
      <c r="I20" s="72"/>
      <c r="J20" s="73" t="str">
        <f t="shared" si="0"/>
        <v/>
      </c>
      <c r="K20" s="72"/>
      <c r="L20" s="73" t="str">
        <f t="shared" si="1"/>
        <v/>
      </c>
      <c r="M20" s="73" t="str">
        <f t="shared" si="2"/>
        <v/>
      </c>
      <c r="N20" s="72"/>
      <c r="O20" s="74" t="str">
        <f t="shared" si="3"/>
        <v/>
      </c>
      <c r="P20" s="104"/>
      <c r="Q20" s="75" t="str">
        <f t="shared" si="4"/>
        <v/>
      </c>
      <c r="R20" s="76"/>
      <c r="S20" s="104"/>
      <c r="T20" s="75" t="str">
        <f t="shared" si="5"/>
        <v/>
      </c>
      <c r="U20" s="76"/>
      <c r="V20" s="72"/>
      <c r="W20" s="77" t="str">
        <f t="shared" si="6"/>
        <v/>
      </c>
      <c r="X20" s="72"/>
      <c r="Y20" s="77" t="str">
        <f t="shared" si="7"/>
        <v/>
      </c>
      <c r="Z20" s="72"/>
      <c r="AA20" s="77" t="str">
        <f t="shared" si="8"/>
        <v/>
      </c>
      <c r="AB20" s="72"/>
      <c r="AC20" s="77" t="str">
        <f t="shared" si="9"/>
        <v/>
      </c>
      <c r="AD20" s="72"/>
      <c r="AE20" s="77" t="str">
        <f t="shared" si="10"/>
        <v/>
      </c>
    </row>
    <row r="21" spans="2:31" ht="28.5" customHeight="1" x14ac:dyDescent="0.2">
      <c r="B21" s="68" t="str">
        <f t="shared" si="11"/>
        <v/>
      </c>
      <c r="C21" s="68" t="str">
        <f t="shared" si="12"/>
        <v/>
      </c>
      <c r="D21" s="69"/>
      <c r="E21" s="38"/>
      <c r="F21" s="38"/>
      <c r="G21" s="70"/>
      <c r="H21" s="71" t="str">
        <f>IF(G21="","",DATEDIF(G21,年齢計算等!$C$5,"Y"))</f>
        <v/>
      </c>
      <c r="I21" s="72"/>
      <c r="J21" s="73" t="str">
        <f t="shared" si="0"/>
        <v/>
      </c>
      <c r="K21" s="72"/>
      <c r="L21" s="73" t="str">
        <f t="shared" si="1"/>
        <v/>
      </c>
      <c r="M21" s="73" t="str">
        <f t="shared" si="2"/>
        <v/>
      </c>
      <c r="N21" s="72"/>
      <c r="O21" s="74" t="str">
        <f t="shared" si="3"/>
        <v/>
      </c>
      <c r="P21" s="104"/>
      <c r="Q21" s="75" t="str">
        <f t="shared" si="4"/>
        <v/>
      </c>
      <c r="R21" s="76"/>
      <c r="S21" s="104"/>
      <c r="T21" s="75" t="str">
        <f t="shared" si="5"/>
        <v/>
      </c>
      <c r="U21" s="76"/>
      <c r="V21" s="72"/>
      <c r="W21" s="77" t="str">
        <f t="shared" si="6"/>
        <v/>
      </c>
      <c r="X21" s="72"/>
      <c r="Y21" s="77" t="str">
        <f t="shared" si="7"/>
        <v/>
      </c>
      <c r="Z21" s="72"/>
      <c r="AA21" s="77" t="str">
        <f t="shared" si="8"/>
        <v/>
      </c>
      <c r="AB21" s="72"/>
      <c r="AC21" s="77" t="str">
        <f t="shared" si="9"/>
        <v/>
      </c>
      <c r="AD21" s="72"/>
      <c r="AE21" s="77" t="str">
        <f t="shared" si="10"/>
        <v/>
      </c>
    </row>
    <row r="22" spans="2:31" ht="28.5" customHeight="1" x14ac:dyDescent="0.2">
      <c r="B22" s="68" t="str">
        <f t="shared" si="11"/>
        <v/>
      </c>
      <c r="C22" s="68" t="str">
        <f t="shared" si="12"/>
        <v/>
      </c>
      <c r="D22" s="69"/>
      <c r="E22" s="38"/>
      <c r="F22" s="38"/>
      <c r="G22" s="70"/>
      <c r="H22" s="71" t="str">
        <f>IF(G22="","",DATEDIF(G22,年齢計算等!$C$5,"Y"))</f>
        <v/>
      </c>
      <c r="I22" s="72"/>
      <c r="J22" s="73" t="str">
        <f t="shared" si="0"/>
        <v/>
      </c>
      <c r="K22" s="72"/>
      <c r="L22" s="73" t="str">
        <f t="shared" si="1"/>
        <v/>
      </c>
      <c r="M22" s="73" t="str">
        <f t="shared" si="2"/>
        <v/>
      </c>
      <c r="N22" s="72"/>
      <c r="O22" s="74" t="str">
        <f t="shared" si="3"/>
        <v/>
      </c>
      <c r="P22" s="104"/>
      <c r="Q22" s="75" t="str">
        <f t="shared" si="4"/>
        <v/>
      </c>
      <c r="R22" s="76"/>
      <c r="S22" s="104"/>
      <c r="T22" s="75" t="str">
        <f t="shared" si="5"/>
        <v/>
      </c>
      <c r="U22" s="76"/>
      <c r="V22" s="72"/>
      <c r="W22" s="77" t="str">
        <f t="shared" si="6"/>
        <v/>
      </c>
      <c r="X22" s="72"/>
      <c r="Y22" s="77" t="str">
        <f t="shared" si="7"/>
        <v/>
      </c>
      <c r="Z22" s="72"/>
      <c r="AA22" s="77" t="str">
        <f t="shared" si="8"/>
        <v/>
      </c>
      <c r="AB22" s="72"/>
      <c r="AC22" s="77" t="str">
        <f t="shared" si="9"/>
        <v/>
      </c>
      <c r="AD22" s="72"/>
      <c r="AE22" s="77" t="str">
        <f t="shared" si="10"/>
        <v/>
      </c>
    </row>
    <row r="23" spans="2:31" ht="28.5" customHeight="1" x14ac:dyDescent="0.2">
      <c r="B23" s="68" t="str">
        <f t="shared" si="11"/>
        <v/>
      </c>
      <c r="C23" s="68" t="str">
        <f t="shared" si="12"/>
        <v/>
      </c>
      <c r="D23" s="69"/>
      <c r="E23" s="38"/>
      <c r="F23" s="38"/>
      <c r="G23" s="70"/>
      <c r="H23" s="71" t="str">
        <f>IF(G23="","",DATEDIF(G23,年齢計算等!$C$5,"Y"))</f>
        <v/>
      </c>
      <c r="I23" s="72"/>
      <c r="J23" s="73" t="str">
        <f t="shared" si="0"/>
        <v/>
      </c>
      <c r="K23" s="72"/>
      <c r="L23" s="73" t="str">
        <f t="shared" si="1"/>
        <v/>
      </c>
      <c r="M23" s="73" t="str">
        <f t="shared" si="2"/>
        <v/>
      </c>
      <c r="N23" s="72"/>
      <c r="O23" s="74" t="str">
        <f t="shared" si="3"/>
        <v/>
      </c>
      <c r="P23" s="104"/>
      <c r="Q23" s="75" t="str">
        <f t="shared" si="4"/>
        <v/>
      </c>
      <c r="R23" s="76"/>
      <c r="S23" s="104"/>
      <c r="T23" s="75" t="str">
        <f t="shared" si="5"/>
        <v/>
      </c>
      <c r="U23" s="76"/>
      <c r="V23" s="72"/>
      <c r="W23" s="77" t="str">
        <f t="shared" si="6"/>
        <v/>
      </c>
      <c r="X23" s="72"/>
      <c r="Y23" s="77" t="str">
        <f t="shared" si="7"/>
        <v/>
      </c>
      <c r="Z23" s="72"/>
      <c r="AA23" s="77" t="str">
        <f t="shared" si="8"/>
        <v/>
      </c>
      <c r="AB23" s="72"/>
      <c r="AC23" s="77" t="str">
        <f t="shared" si="9"/>
        <v/>
      </c>
      <c r="AD23" s="72"/>
      <c r="AE23" s="77" t="str">
        <f t="shared" si="10"/>
        <v/>
      </c>
    </row>
    <row r="24" spans="2:31" ht="28.5" customHeight="1" x14ac:dyDescent="0.2">
      <c r="B24" s="68" t="str">
        <f t="shared" si="11"/>
        <v/>
      </c>
      <c r="C24" s="68" t="str">
        <f t="shared" si="12"/>
        <v/>
      </c>
      <c r="D24" s="69"/>
      <c r="E24" s="38"/>
      <c r="F24" s="38"/>
      <c r="G24" s="70"/>
      <c r="H24" s="71" t="str">
        <f>IF(G24="","",DATEDIF(G24,年齢計算等!$C$5,"Y"))</f>
        <v/>
      </c>
      <c r="I24" s="72"/>
      <c r="J24" s="73" t="str">
        <f t="shared" si="0"/>
        <v/>
      </c>
      <c r="K24" s="72"/>
      <c r="L24" s="73" t="str">
        <f t="shared" si="1"/>
        <v/>
      </c>
      <c r="M24" s="73" t="str">
        <f t="shared" si="2"/>
        <v/>
      </c>
      <c r="N24" s="72"/>
      <c r="O24" s="74" t="str">
        <f t="shared" si="3"/>
        <v/>
      </c>
      <c r="P24" s="104"/>
      <c r="Q24" s="75" t="str">
        <f t="shared" si="4"/>
        <v/>
      </c>
      <c r="R24" s="76"/>
      <c r="S24" s="104"/>
      <c r="T24" s="75" t="str">
        <f t="shared" si="5"/>
        <v/>
      </c>
      <c r="U24" s="76"/>
      <c r="V24" s="72"/>
      <c r="W24" s="77" t="str">
        <f t="shared" si="6"/>
        <v/>
      </c>
      <c r="X24" s="72"/>
      <c r="Y24" s="77" t="str">
        <f t="shared" si="7"/>
        <v/>
      </c>
      <c r="Z24" s="72"/>
      <c r="AA24" s="77" t="str">
        <f t="shared" si="8"/>
        <v/>
      </c>
      <c r="AB24" s="72"/>
      <c r="AC24" s="77" t="str">
        <f t="shared" si="9"/>
        <v/>
      </c>
      <c r="AD24" s="72"/>
      <c r="AE24" s="77" t="str">
        <f t="shared" si="10"/>
        <v/>
      </c>
    </row>
    <row r="25" spans="2:31" ht="28.5" customHeight="1" x14ac:dyDescent="0.2">
      <c r="B25" s="68" t="str">
        <f t="shared" si="11"/>
        <v/>
      </c>
      <c r="C25" s="68" t="str">
        <f t="shared" si="12"/>
        <v/>
      </c>
      <c r="D25" s="69"/>
      <c r="E25" s="38"/>
      <c r="F25" s="38"/>
      <c r="G25" s="70"/>
      <c r="H25" s="71" t="str">
        <f>IF(G25="","",DATEDIF(G25,年齢計算等!$C$5,"Y"))</f>
        <v/>
      </c>
      <c r="I25" s="72"/>
      <c r="J25" s="73" t="str">
        <f t="shared" si="0"/>
        <v/>
      </c>
      <c r="K25" s="72"/>
      <c r="L25" s="73" t="str">
        <f t="shared" si="1"/>
        <v/>
      </c>
      <c r="M25" s="73" t="str">
        <f t="shared" si="2"/>
        <v/>
      </c>
      <c r="N25" s="72"/>
      <c r="O25" s="74" t="str">
        <f t="shared" si="3"/>
        <v/>
      </c>
      <c r="P25" s="104"/>
      <c r="Q25" s="75" t="str">
        <f t="shared" si="4"/>
        <v/>
      </c>
      <c r="R25" s="76"/>
      <c r="S25" s="104"/>
      <c r="T25" s="75" t="str">
        <f t="shared" si="5"/>
        <v/>
      </c>
      <c r="U25" s="76"/>
      <c r="V25" s="72"/>
      <c r="W25" s="77" t="str">
        <f t="shared" si="6"/>
        <v/>
      </c>
      <c r="X25" s="72"/>
      <c r="Y25" s="77" t="str">
        <f t="shared" si="7"/>
        <v/>
      </c>
      <c r="Z25" s="72"/>
      <c r="AA25" s="77" t="str">
        <f t="shared" si="8"/>
        <v/>
      </c>
      <c r="AB25" s="72"/>
      <c r="AC25" s="77" t="str">
        <f t="shared" si="9"/>
        <v/>
      </c>
      <c r="AD25" s="72"/>
      <c r="AE25" s="77" t="str">
        <f t="shared" si="10"/>
        <v/>
      </c>
    </row>
    <row r="26" spans="2:31" ht="28.5" customHeight="1" x14ac:dyDescent="0.2">
      <c r="B26" s="68" t="str">
        <f t="shared" si="11"/>
        <v/>
      </c>
      <c r="C26" s="68" t="str">
        <f t="shared" si="12"/>
        <v/>
      </c>
      <c r="D26" s="69"/>
      <c r="E26" s="38"/>
      <c r="F26" s="38"/>
      <c r="G26" s="70"/>
      <c r="H26" s="71" t="str">
        <f>IF(G26="","",DATEDIF(G26,年齢計算等!$C$5,"Y"))</f>
        <v/>
      </c>
      <c r="I26" s="72"/>
      <c r="J26" s="73" t="str">
        <f t="shared" si="0"/>
        <v/>
      </c>
      <c r="K26" s="72"/>
      <c r="L26" s="73" t="str">
        <f t="shared" si="1"/>
        <v/>
      </c>
      <c r="M26" s="73" t="str">
        <f t="shared" si="2"/>
        <v/>
      </c>
      <c r="N26" s="72"/>
      <c r="O26" s="74" t="str">
        <f t="shared" si="3"/>
        <v/>
      </c>
      <c r="P26" s="104"/>
      <c r="Q26" s="75" t="str">
        <f t="shared" si="4"/>
        <v/>
      </c>
      <c r="R26" s="76"/>
      <c r="S26" s="104"/>
      <c r="T26" s="75" t="str">
        <f t="shared" si="5"/>
        <v/>
      </c>
      <c r="U26" s="76"/>
      <c r="V26" s="72"/>
      <c r="W26" s="77" t="str">
        <f t="shared" si="6"/>
        <v/>
      </c>
      <c r="X26" s="72"/>
      <c r="Y26" s="77" t="str">
        <f t="shared" si="7"/>
        <v/>
      </c>
      <c r="Z26" s="72"/>
      <c r="AA26" s="77" t="str">
        <f t="shared" si="8"/>
        <v/>
      </c>
      <c r="AB26" s="72"/>
      <c r="AC26" s="77" t="str">
        <f t="shared" si="9"/>
        <v/>
      </c>
      <c r="AD26" s="72"/>
      <c r="AE26" s="77" t="str">
        <f t="shared" si="10"/>
        <v/>
      </c>
    </row>
    <row r="27" spans="2:31" ht="28.5" customHeight="1" x14ac:dyDescent="0.2">
      <c r="B27" s="68" t="str">
        <f t="shared" si="11"/>
        <v/>
      </c>
      <c r="C27" s="68" t="str">
        <f t="shared" si="12"/>
        <v/>
      </c>
      <c r="D27" s="69"/>
      <c r="E27" s="38"/>
      <c r="F27" s="38"/>
      <c r="G27" s="70"/>
      <c r="H27" s="71" t="str">
        <f>IF(G27="","",DATEDIF(G27,年齢計算等!$C$5,"Y"))</f>
        <v/>
      </c>
      <c r="I27" s="72"/>
      <c r="J27" s="73" t="str">
        <f t="shared" si="0"/>
        <v/>
      </c>
      <c r="K27" s="72"/>
      <c r="L27" s="73" t="str">
        <f t="shared" si="1"/>
        <v/>
      </c>
      <c r="M27" s="73" t="str">
        <f t="shared" si="2"/>
        <v/>
      </c>
      <c r="N27" s="72"/>
      <c r="O27" s="74" t="str">
        <f t="shared" si="3"/>
        <v/>
      </c>
      <c r="P27" s="104"/>
      <c r="Q27" s="75" t="str">
        <f t="shared" si="4"/>
        <v/>
      </c>
      <c r="R27" s="76"/>
      <c r="S27" s="104"/>
      <c r="T27" s="75" t="str">
        <f t="shared" si="5"/>
        <v/>
      </c>
      <c r="U27" s="76"/>
      <c r="V27" s="72"/>
      <c r="W27" s="77" t="str">
        <f t="shared" si="6"/>
        <v/>
      </c>
      <c r="X27" s="72"/>
      <c r="Y27" s="77" t="str">
        <f t="shared" si="7"/>
        <v/>
      </c>
      <c r="Z27" s="72"/>
      <c r="AA27" s="77" t="str">
        <f t="shared" si="8"/>
        <v/>
      </c>
      <c r="AB27" s="72"/>
      <c r="AC27" s="77" t="str">
        <f t="shared" si="9"/>
        <v/>
      </c>
      <c r="AD27" s="72"/>
      <c r="AE27" s="77" t="str">
        <f t="shared" si="10"/>
        <v/>
      </c>
    </row>
    <row r="28" spans="2:31" ht="28.5" customHeight="1" x14ac:dyDescent="0.2">
      <c r="B28" s="68" t="str">
        <f t="shared" si="11"/>
        <v/>
      </c>
      <c r="C28" s="68" t="str">
        <f t="shared" si="12"/>
        <v/>
      </c>
      <c r="D28" s="69"/>
      <c r="E28" s="38"/>
      <c r="F28" s="38"/>
      <c r="G28" s="70"/>
      <c r="H28" s="71" t="str">
        <f>IF(G28="","",DATEDIF(G28,年齢計算等!$C$5,"Y"))</f>
        <v/>
      </c>
      <c r="I28" s="72"/>
      <c r="J28" s="73" t="str">
        <f t="shared" si="0"/>
        <v/>
      </c>
      <c r="K28" s="72"/>
      <c r="L28" s="73" t="str">
        <f t="shared" si="1"/>
        <v/>
      </c>
      <c r="M28" s="73" t="str">
        <f t="shared" si="2"/>
        <v/>
      </c>
      <c r="N28" s="72"/>
      <c r="O28" s="74" t="str">
        <f t="shared" si="3"/>
        <v/>
      </c>
      <c r="P28" s="104"/>
      <c r="Q28" s="75" t="str">
        <f t="shared" si="4"/>
        <v/>
      </c>
      <c r="R28" s="76"/>
      <c r="S28" s="104"/>
      <c r="T28" s="75" t="str">
        <f t="shared" si="5"/>
        <v/>
      </c>
      <c r="U28" s="76"/>
      <c r="V28" s="72"/>
      <c r="W28" s="77" t="str">
        <f t="shared" si="6"/>
        <v/>
      </c>
      <c r="X28" s="72"/>
      <c r="Y28" s="77" t="str">
        <f t="shared" si="7"/>
        <v/>
      </c>
      <c r="Z28" s="72"/>
      <c r="AA28" s="77" t="str">
        <f t="shared" si="8"/>
        <v/>
      </c>
      <c r="AB28" s="72"/>
      <c r="AC28" s="77" t="str">
        <f t="shared" si="9"/>
        <v/>
      </c>
      <c r="AD28" s="72"/>
      <c r="AE28" s="77" t="str">
        <f t="shared" si="10"/>
        <v/>
      </c>
    </row>
    <row r="29" spans="2:31" ht="28.5" customHeight="1" x14ac:dyDescent="0.2">
      <c r="B29" s="68" t="str">
        <f t="shared" si="11"/>
        <v/>
      </c>
      <c r="C29" s="68" t="str">
        <f t="shared" si="12"/>
        <v/>
      </c>
      <c r="D29" s="69"/>
      <c r="E29" s="38"/>
      <c r="F29" s="38"/>
      <c r="G29" s="70"/>
      <c r="H29" s="71" t="str">
        <f>IF(G29="","",DATEDIF(G29,年齢計算等!$C$5,"Y"))</f>
        <v/>
      </c>
      <c r="I29" s="72"/>
      <c r="J29" s="73" t="str">
        <f t="shared" si="0"/>
        <v/>
      </c>
      <c r="K29" s="72"/>
      <c r="L29" s="73" t="str">
        <f t="shared" si="1"/>
        <v/>
      </c>
      <c r="M29" s="73" t="str">
        <f t="shared" si="2"/>
        <v/>
      </c>
      <c r="N29" s="72"/>
      <c r="O29" s="74" t="str">
        <f t="shared" si="3"/>
        <v/>
      </c>
      <c r="P29" s="104"/>
      <c r="Q29" s="75" t="str">
        <f t="shared" si="4"/>
        <v/>
      </c>
      <c r="R29" s="76"/>
      <c r="S29" s="104"/>
      <c r="T29" s="75" t="str">
        <f t="shared" si="5"/>
        <v/>
      </c>
      <c r="U29" s="76"/>
      <c r="V29" s="72"/>
      <c r="W29" s="77" t="str">
        <f t="shared" si="6"/>
        <v/>
      </c>
      <c r="X29" s="72"/>
      <c r="Y29" s="77" t="str">
        <f t="shared" si="7"/>
        <v/>
      </c>
      <c r="Z29" s="72"/>
      <c r="AA29" s="77" t="str">
        <f t="shared" si="8"/>
        <v/>
      </c>
      <c r="AB29" s="72"/>
      <c r="AC29" s="77" t="str">
        <f t="shared" si="9"/>
        <v/>
      </c>
      <c r="AD29" s="72"/>
      <c r="AE29" s="77" t="str">
        <f t="shared" si="10"/>
        <v/>
      </c>
    </row>
    <row r="30" spans="2:31" ht="28.5" customHeight="1" x14ac:dyDescent="0.2">
      <c r="B30" s="68" t="str">
        <f t="shared" si="11"/>
        <v/>
      </c>
      <c r="C30" s="68" t="str">
        <f t="shared" si="12"/>
        <v/>
      </c>
      <c r="D30" s="69"/>
      <c r="E30" s="38"/>
      <c r="F30" s="38"/>
      <c r="G30" s="70"/>
      <c r="H30" s="71" t="str">
        <f>IF(G30="","",DATEDIF(G30,年齢計算等!$C$5,"Y"))</f>
        <v/>
      </c>
      <c r="I30" s="72"/>
      <c r="J30" s="73" t="str">
        <f t="shared" si="0"/>
        <v/>
      </c>
      <c r="K30" s="72"/>
      <c r="L30" s="73" t="str">
        <f t="shared" si="1"/>
        <v/>
      </c>
      <c r="M30" s="73" t="str">
        <f t="shared" si="2"/>
        <v/>
      </c>
      <c r="N30" s="72"/>
      <c r="O30" s="74" t="str">
        <f t="shared" si="3"/>
        <v/>
      </c>
      <c r="P30" s="104"/>
      <c r="Q30" s="75" t="str">
        <f t="shared" si="4"/>
        <v/>
      </c>
      <c r="R30" s="76"/>
      <c r="S30" s="104"/>
      <c r="T30" s="75" t="str">
        <f t="shared" si="5"/>
        <v/>
      </c>
      <c r="U30" s="76"/>
      <c r="V30" s="72"/>
      <c r="W30" s="77" t="str">
        <f t="shared" si="6"/>
        <v/>
      </c>
      <c r="X30" s="72"/>
      <c r="Y30" s="77" t="str">
        <f t="shared" si="7"/>
        <v/>
      </c>
      <c r="Z30" s="72"/>
      <c r="AA30" s="77" t="str">
        <f t="shared" si="8"/>
        <v/>
      </c>
      <c r="AB30" s="72"/>
      <c r="AC30" s="77" t="str">
        <f t="shared" si="9"/>
        <v/>
      </c>
      <c r="AD30" s="72"/>
      <c r="AE30" s="77" t="str">
        <f t="shared" si="10"/>
        <v/>
      </c>
    </row>
    <row r="31" spans="2:31" ht="28.5" customHeight="1" x14ac:dyDescent="0.2">
      <c r="B31" s="68" t="str">
        <f t="shared" si="11"/>
        <v/>
      </c>
      <c r="C31" s="68" t="str">
        <f t="shared" si="12"/>
        <v/>
      </c>
      <c r="D31" s="69"/>
      <c r="E31" s="38"/>
      <c r="F31" s="38"/>
      <c r="G31" s="70"/>
      <c r="H31" s="71" t="str">
        <f>IF(G31="","",DATEDIF(G31,年齢計算等!$C$5,"Y"))</f>
        <v/>
      </c>
      <c r="I31" s="72"/>
      <c r="J31" s="73" t="str">
        <f t="shared" si="0"/>
        <v/>
      </c>
      <c r="K31" s="72"/>
      <c r="L31" s="73" t="str">
        <f t="shared" si="1"/>
        <v/>
      </c>
      <c r="M31" s="73" t="str">
        <f t="shared" si="2"/>
        <v/>
      </c>
      <c r="N31" s="72"/>
      <c r="O31" s="74" t="str">
        <f t="shared" si="3"/>
        <v/>
      </c>
      <c r="P31" s="104"/>
      <c r="Q31" s="75" t="str">
        <f t="shared" si="4"/>
        <v/>
      </c>
      <c r="R31" s="76"/>
      <c r="S31" s="104"/>
      <c r="T31" s="75" t="str">
        <f t="shared" si="5"/>
        <v/>
      </c>
      <c r="U31" s="76"/>
      <c r="V31" s="72"/>
      <c r="W31" s="77" t="str">
        <f t="shared" si="6"/>
        <v/>
      </c>
      <c r="X31" s="72"/>
      <c r="Y31" s="77" t="str">
        <f t="shared" si="7"/>
        <v/>
      </c>
      <c r="Z31" s="72"/>
      <c r="AA31" s="77" t="str">
        <f t="shared" si="8"/>
        <v/>
      </c>
      <c r="AB31" s="72"/>
      <c r="AC31" s="77" t="str">
        <f t="shared" si="9"/>
        <v/>
      </c>
      <c r="AD31" s="72"/>
      <c r="AE31" s="77" t="str">
        <f t="shared" si="10"/>
        <v/>
      </c>
    </row>
    <row r="32" spans="2:31" ht="28.5" customHeight="1" x14ac:dyDescent="0.2">
      <c r="B32" s="68" t="str">
        <f t="shared" si="11"/>
        <v/>
      </c>
      <c r="C32" s="68" t="str">
        <f t="shared" si="12"/>
        <v/>
      </c>
      <c r="D32" s="69"/>
      <c r="E32" s="38"/>
      <c r="F32" s="38"/>
      <c r="G32" s="70"/>
      <c r="H32" s="71" t="str">
        <f>IF(G32="","",DATEDIF(G32,年齢計算等!$C$5,"Y"))</f>
        <v/>
      </c>
      <c r="I32" s="72"/>
      <c r="J32" s="73" t="str">
        <f t="shared" si="0"/>
        <v/>
      </c>
      <c r="K32" s="72"/>
      <c r="L32" s="73" t="str">
        <f t="shared" si="1"/>
        <v/>
      </c>
      <c r="M32" s="73" t="str">
        <f t="shared" si="2"/>
        <v/>
      </c>
      <c r="N32" s="72"/>
      <c r="O32" s="74" t="str">
        <f t="shared" si="3"/>
        <v/>
      </c>
      <c r="P32" s="104"/>
      <c r="Q32" s="75" t="str">
        <f t="shared" si="4"/>
        <v/>
      </c>
      <c r="R32" s="76"/>
      <c r="S32" s="104"/>
      <c r="T32" s="75" t="str">
        <f t="shared" si="5"/>
        <v/>
      </c>
      <c r="U32" s="76"/>
      <c r="V32" s="72"/>
      <c r="W32" s="77" t="str">
        <f t="shared" si="6"/>
        <v/>
      </c>
      <c r="X32" s="72"/>
      <c r="Y32" s="77" t="str">
        <f t="shared" si="7"/>
        <v/>
      </c>
      <c r="Z32" s="72"/>
      <c r="AA32" s="77" t="str">
        <f t="shared" si="8"/>
        <v/>
      </c>
      <c r="AB32" s="72"/>
      <c r="AC32" s="77" t="str">
        <f t="shared" si="9"/>
        <v/>
      </c>
      <c r="AD32" s="72"/>
      <c r="AE32" s="77" t="str">
        <f t="shared" si="10"/>
        <v/>
      </c>
    </row>
    <row r="33" spans="2:31" ht="28.5" customHeight="1" x14ac:dyDescent="0.2">
      <c r="B33" s="68" t="str">
        <f t="shared" si="11"/>
        <v/>
      </c>
      <c r="C33" s="68" t="str">
        <f t="shared" si="12"/>
        <v/>
      </c>
      <c r="D33" s="69"/>
      <c r="E33" s="38"/>
      <c r="F33" s="38"/>
      <c r="G33" s="70"/>
      <c r="H33" s="71" t="str">
        <f>IF(G33="","",DATEDIF(G33,年齢計算等!$C$5,"Y"))</f>
        <v/>
      </c>
      <c r="I33" s="72"/>
      <c r="J33" s="73" t="str">
        <f t="shared" si="0"/>
        <v/>
      </c>
      <c r="K33" s="72"/>
      <c r="L33" s="73" t="str">
        <f t="shared" si="1"/>
        <v/>
      </c>
      <c r="M33" s="73" t="str">
        <f t="shared" si="2"/>
        <v/>
      </c>
      <c r="N33" s="72"/>
      <c r="O33" s="74" t="str">
        <f t="shared" si="3"/>
        <v/>
      </c>
      <c r="P33" s="104"/>
      <c r="Q33" s="75" t="str">
        <f t="shared" si="4"/>
        <v/>
      </c>
      <c r="R33" s="76"/>
      <c r="S33" s="104"/>
      <c r="T33" s="75" t="str">
        <f t="shared" si="5"/>
        <v/>
      </c>
      <c r="U33" s="76"/>
      <c r="V33" s="72"/>
      <c r="W33" s="77" t="str">
        <f t="shared" si="6"/>
        <v/>
      </c>
      <c r="X33" s="72"/>
      <c r="Y33" s="77" t="str">
        <f t="shared" si="7"/>
        <v/>
      </c>
      <c r="Z33" s="72"/>
      <c r="AA33" s="77" t="str">
        <f t="shared" si="8"/>
        <v/>
      </c>
      <c r="AB33" s="72"/>
      <c r="AC33" s="77" t="str">
        <f t="shared" si="9"/>
        <v/>
      </c>
      <c r="AD33" s="72"/>
      <c r="AE33" s="77" t="str">
        <f t="shared" si="10"/>
        <v/>
      </c>
    </row>
    <row r="34" spans="2:31" ht="28.5" customHeight="1" x14ac:dyDescent="0.2">
      <c r="B34" s="68" t="str">
        <f t="shared" si="11"/>
        <v/>
      </c>
      <c r="C34" s="68" t="str">
        <f t="shared" si="12"/>
        <v/>
      </c>
      <c r="D34" s="69"/>
      <c r="E34" s="38"/>
      <c r="F34" s="38"/>
      <c r="G34" s="70"/>
      <c r="H34" s="71" t="str">
        <f>IF(G34="","",DATEDIF(G34,年齢計算等!$C$5,"Y"))</f>
        <v/>
      </c>
      <c r="I34" s="72"/>
      <c r="J34" s="73" t="str">
        <f t="shared" si="0"/>
        <v/>
      </c>
      <c r="K34" s="72"/>
      <c r="L34" s="73" t="str">
        <f t="shared" si="1"/>
        <v/>
      </c>
      <c r="M34" s="73" t="str">
        <f t="shared" si="2"/>
        <v/>
      </c>
      <c r="N34" s="72"/>
      <c r="O34" s="74" t="str">
        <f t="shared" si="3"/>
        <v/>
      </c>
      <c r="P34" s="104"/>
      <c r="Q34" s="75" t="str">
        <f t="shared" si="4"/>
        <v/>
      </c>
      <c r="R34" s="76"/>
      <c r="S34" s="104"/>
      <c r="T34" s="75" t="str">
        <f t="shared" si="5"/>
        <v/>
      </c>
      <c r="U34" s="76"/>
      <c r="V34" s="72"/>
      <c r="W34" s="77" t="str">
        <f t="shared" si="6"/>
        <v/>
      </c>
      <c r="X34" s="72"/>
      <c r="Y34" s="77" t="str">
        <f t="shared" si="7"/>
        <v/>
      </c>
      <c r="Z34" s="72"/>
      <c r="AA34" s="77" t="str">
        <f t="shared" si="8"/>
        <v/>
      </c>
      <c r="AB34" s="72"/>
      <c r="AC34" s="77" t="str">
        <f t="shared" si="9"/>
        <v/>
      </c>
      <c r="AD34" s="72"/>
      <c r="AE34" s="77" t="str">
        <f t="shared" si="10"/>
        <v/>
      </c>
    </row>
    <row r="35" spans="2:31" ht="28.5" customHeight="1" x14ac:dyDescent="0.2">
      <c r="B35" s="68" t="str">
        <f t="shared" si="11"/>
        <v/>
      </c>
      <c r="C35" s="68" t="str">
        <f t="shared" si="12"/>
        <v/>
      </c>
      <c r="D35" s="69"/>
      <c r="E35" s="38"/>
      <c r="F35" s="38"/>
      <c r="G35" s="70"/>
      <c r="H35" s="71" t="str">
        <f>IF(G35="","",DATEDIF(G35,年齢計算等!$C$5,"Y"))</f>
        <v/>
      </c>
      <c r="I35" s="72"/>
      <c r="J35" s="73" t="str">
        <f t="shared" si="0"/>
        <v/>
      </c>
      <c r="K35" s="72"/>
      <c r="L35" s="73" t="str">
        <f t="shared" si="1"/>
        <v/>
      </c>
      <c r="M35" s="73" t="str">
        <f t="shared" si="2"/>
        <v/>
      </c>
      <c r="N35" s="72"/>
      <c r="O35" s="74" t="str">
        <f t="shared" si="3"/>
        <v/>
      </c>
      <c r="P35" s="104"/>
      <c r="Q35" s="75" t="str">
        <f t="shared" si="4"/>
        <v/>
      </c>
      <c r="R35" s="76"/>
      <c r="S35" s="104"/>
      <c r="T35" s="75" t="str">
        <f t="shared" si="5"/>
        <v/>
      </c>
      <c r="U35" s="76"/>
      <c r="V35" s="72"/>
      <c r="W35" s="77" t="str">
        <f t="shared" si="6"/>
        <v/>
      </c>
      <c r="X35" s="72"/>
      <c r="Y35" s="77" t="str">
        <f t="shared" si="7"/>
        <v/>
      </c>
      <c r="Z35" s="72"/>
      <c r="AA35" s="77" t="str">
        <f t="shared" si="8"/>
        <v/>
      </c>
      <c r="AB35" s="72"/>
      <c r="AC35" s="77" t="str">
        <f t="shared" si="9"/>
        <v/>
      </c>
      <c r="AD35" s="72"/>
      <c r="AE35" s="77" t="str">
        <f t="shared" si="10"/>
        <v/>
      </c>
    </row>
    <row r="36" spans="2:31" ht="28.5" customHeight="1" x14ac:dyDescent="0.2">
      <c r="B36" s="68" t="str">
        <f t="shared" si="11"/>
        <v/>
      </c>
      <c r="C36" s="68" t="str">
        <f t="shared" si="12"/>
        <v/>
      </c>
      <c r="D36" s="69"/>
      <c r="E36" s="38"/>
      <c r="F36" s="38"/>
      <c r="G36" s="70"/>
      <c r="H36" s="71" t="str">
        <f>IF(G36="","",DATEDIF(G36,年齢計算等!$C$5,"Y"))</f>
        <v/>
      </c>
      <c r="I36" s="72"/>
      <c r="J36" s="73" t="str">
        <f t="shared" si="0"/>
        <v/>
      </c>
      <c r="K36" s="72"/>
      <c r="L36" s="73" t="str">
        <f t="shared" si="1"/>
        <v/>
      </c>
      <c r="M36" s="73" t="str">
        <f t="shared" si="2"/>
        <v/>
      </c>
      <c r="N36" s="72"/>
      <c r="O36" s="74" t="str">
        <f t="shared" si="3"/>
        <v/>
      </c>
      <c r="P36" s="104"/>
      <c r="Q36" s="75" t="str">
        <f t="shared" si="4"/>
        <v/>
      </c>
      <c r="R36" s="76"/>
      <c r="S36" s="104"/>
      <c r="T36" s="75" t="str">
        <f t="shared" si="5"/>
        <v/>
      </c>
      <c r="U36" s="76"/>
      <c r="V36" s="72"/>
      <c r="W36" s="77" t="str">
        <f t="shared" si="6"/>
        <v/>
      </c>
      <c r="X36" s="72"/>
      <c r="Y36" s="77" t="str">
        <f t="shared" si="7"/>
        <v/>
      </c>
      <c r="Z36" s="72"/>
      <c r="AA36" s="77" t="str">
        <f t="shared" si="8"/>
        <v/>
      </c>
      <c r="AB36" s="72"/>
      <c r="AC36" s="77" t="str">
        <f t="shared" si="9"/>
        <v/>
      </c>
      <c r="AD36" s="72"/>
      <c r="AE36" s="77" t="str">
        <f t="shared" si="10"/>
        <v/>
      </c>
    </row>
    <row r="37" spans="2:31" ht="28.5" customHeight="1" x14ac:dyDescent="0.2">
      <c r="B37" s="68" t="str">
        <f t="shared" si="11"/>
        <v/>
      </c>
      <c r="C37" s="68" t="str">
        <f t="shared" si="12"/>
        <v/>
      </c>
      <c r="D37" s="69"/>
      <c r="E37" s="38"/>
      <c r="F37" s="38"/>
      <c r="G37" s="70"/>
      <c r="H37" s="71" t="str">
        <f>IF(G37="","",DATEDIF(G37,年齢計算等!$C$5,"Y"))</f>
        <v/>
      </c>
      <c r="I37" s="72"/>
      <c r="J37" s="73" t="str">
        <f t="shared" si="0"/>
        <v/>
      </c>
      <c r="K37" s="72"/>
      <c r="L37" s="73" t="str">
        <f t="shared" si="1"/>
        <v/>
      </c>
      <c r="M37" s="73" t="str">
        <f t="shared" si="2"/>
        <v/>
      </c>
      <c r="N37" s="72"/>
      <c r="O37" s="74" t="str">
        <f t="shared" si="3"/>
        <v/>
      </c>
      <c r="P37" s="104"/>
      <c r="Q37" s="75" t="str">
        <f t="shared" si="4"/>
        <v/>
      </c>
      <c r="R37" s="76"/>
      <c r="S37" s="104"/>
      <c r="T37" s="75" t="str">
        <f t="shared" si="5"/>
        <v/>
      </c>
      <c r="U37" s="76"/>
      <c r="V37" s="72"/>
      <c r="W37" s="77" t="str">
        <f t="shared" si="6"/>
        <v/>
      </c>
      <c r="X37" s="72"/>
      <c r="Y37" s="77" t="str">
        <f t="shared" si="7"/>
        <v/>
      </c>
      <c r="Z37" s="72"/>
      <c r="AA37" s="77" t="str">
        <f t="shared" si="8"/>
        <v/>
      </c>
      <c r="AB37" s="72"/>
      <c r="AC37" s="77" t="str">
        <f t="shared" si="9"/>
        <v/>
      </c>
      <c r="AD37" s="72"/>
      <c r="AE37" s="77" t="str">
        <f t="shared" si="10"/>
        <v/>
      </c>
    </row>
    <row r="38" spans="2:31" ht="28.5" customHeight="1" x14ac:dyDescent="0.2">
      <c r="B38" s="68" t="str">
        <f t="shared" si="11"/>
        <v/>
      </c>
      <c r="C38" s="68" t="str">
        <f t="shared" si="12"/>
        <v/>
      </c>
      <c r="D38" s="69"/>
      <c r="E38" s="38"/>
      <c r="F38" s="38"/>
      <c r="G38" s="70"/>
      <c r="H38" s="71" t="str">
        <f>IF(G38="","",DATEDIF(G38,年齢計算等!$C$5,"Y"))</f>
        <v/>
      </c>
      <c r="I38" s="72"/>
      <c r="J38" s="73" t="str">
        <f t="shared" si="0"/>
        <v/>
      </c>
      <c r="K38" s="72"/>
      <c r="L38" s="73" t="str">
        <f t="shared" si="1"/>
        <v/>
      </c>
      <c r="M38" s="73" t="str">
        <f t="shared" si="2"/>
        <v/>
      </c>
      <c r="N38" s="72"/>
      <c r="O38" s="74" t="str">
        <f t="shared" si="3"/>
        <v/>
      </c>
      <c r="P38" s="104"/>
      <c r="Q38" s="75" t="str">
        <f t="shared" si="4"/>
        <v/>
      </c>
      <c r="R38" s="76"/>
      <c r="S38" s="104"/>
      <c r="T38" s="75" t="str">
        <f t="shared" si="5"/>
        <v/>
      </c>
      <c r="U38" s="76"/>
      <c r="V38" s="72"/>
      <c r="W38" s="77" t="str">
        <f t="shared" si="6"/>
        <v/>
      </c>
      <c r="X38" s="72"/>
      <c r="Y38" s="77" t="str">
        <f t="shared" si="7"/>
        <v/>
      </c>
      <c r="Z38" s="72"/>
      <c r="AA38" s="77" t="str">
        <f t="shared" si="8"/>
        <v/>
      </c>
      <c r="AB38" s="72"/>
      <c r="AC38" s="77" t="str">
        <f t="shared" si="9"/>
        <v/>
      </c>
      <c r="AD38" s="72"/>
      <c r="AE38" s="77" t="str">
        <f t="shared" si="10"/>
        <v/>
      </c>
    </row>
    <row r="39" spans="2:31" ht="28.5" customHeight="1" thickBot="1" x14ac:dyDescent="0.25">
      <c r="B39" s="78" t="str">
        <f t="shared" si="11"/>
        <v/>
      </c>
      <c r="C39" s="78" t="str">
        <f t="shared" si="12"/>
        <v/>
      </c>
      <c r="D39" s="79"/>
      <c r="E39" s="80"/>
      <c r="F39" s="80"/>
      <c r="G39" s="81"/>
      <c r="H39" s="82" t="str">
        <f>IF(G39="","",DATEDIF(G39,年齢計算等!$C$5,"Y"))</f>
        <v/>
      </c>
      <c r="I39" s="83"/>
      <c r="J39" s="84" t="str">
        <f t="shared" si="0"/>
        <v/>
      </c>
      <c r="K39" s="83"/>
      <c r="L39" s="84" t="str">
        <f t="shared" si="1"/>
        <v/>
      </c>
      <c r="M39" s="84" t="str">
        <f t="shared" si="2"/>
        <v/>
      </c>
      <c r="N39" s="83"/>
      <c r="O39" s="85" t="str">
        <f t="shared" si="3"/>
        <v/>
      </c>
      <c r="P39" s="105"/>
      <c r="Q39" s="86" t="str">
        <f t="shared" si="4"/>
        <v/>
      </c>
      <c r="R39" s="87"/>
      <c r="S39" s="105"/>
      <c r="T39" s="86" t="str">
        <f t="shared" si="5"/>
        <v/>
      </c>
      <c r="U39" s="87"/>
      <c r="V39" s="83"/>
      <c r="W39" s="88" t="str">
        <f t="shared" si="6"/>
        <v/>
      </c>
      <c r="X39" s="83"/>
      <c r="Y39" s="88" t="str">
        <f t="shared" si="7"/>
        <v/>
      </c>
      <c r="Z39" s="83"/>
      <c r="AA39" s="88" t="str">
        <f t="shared" si="8"/>
        <v/>
      </c>
      <c r="AB39" s="83"/>
      <c r="AC39" s="88" t="str">
        <f t="shared" si="9"/>
        <v/>
      </c>
      <c r="AD39" s="83"/>
      <c r="AE39" s="88" t="str">
        <f t="shared" si="10"/>
        <v/>
      </c>
    </row>
    <row r="40" spans="2:31" ht="28.5" customHeight="1" x14ac:dyDescent="0.2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15"/>
      <c r="R40" s="8"/>
      <c r="S40" s="8"/>
      <c r="T40" s="15"/>
      <c r="U40" s="8"/>
      <c r="V40" s="8"/>
      <c r="X40" s="8"/>
      <c r="Z40" s="8"/>
      <c r="AB40" s="8"/>
      <c r="AD40" s="8"/>
    </row>
    <row r="41" spans="2:31" ht="28.5" customHeight="1" x14ac:dyDescent="0.2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15"/>
      <c r="R41" s="8"/>
      <c r="S41" s="8"/>
      <c r="T41" s="15"/>
      <c r="U41" s="8"/>
      <c r="V41" s="8"/>
      <c r="X41" s="8"/>
      <c r="Z41" s="8"/>
      <c r="AB41" s="8"/>
      <c r="AD41" s="8"/>
    </row>
    <row r="42" spans="2:31" ht="28.5" customHeight="1" x14ac:dyDescent="0.2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15"/>
      <c r="R42" s="8"/>
      <c r="S42" s="8"/>
      <c r="T42" s="15"/>
      <c r="U42" s="8"/>
      <c r="V42" s="8"/>
      <c r="X42" s="8"/>
      <c r="Z42" s="8"/>
      <c r="AB42" s="8"/>
      <c r="AD42" s="8"/>
    </row>
    <row r="43" spans="2:31" ht="28.5" customHeight="1" x14ac:dyDescent="0.2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5"/>
      <c r="R43" s="8"/>
      <c r="S43" s="8"/>
      <c r="T43" s="15"/>
      <c r="U43" s="8"/>
      <c r="V43" s="8"/>
      <c r="X43" s="8"/>
      <c r="Z43" s="8"/>
      <c r="AB43" s="8"/>
      <c r="AD43" s="8"/>
    </row>
    <row r="44" spans="2:31" ht="28.5" customHeight="1" x14ac:dyDescent="0.2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15"/>
      <c r="R44" s="8"/>
      <c r="S44" s="8"/>
      <c r="T44" s="15"/>
      <c r="U44" s="8"/>
      <c r="V44" s="8"/>
      <c r="X44" s="8"/>
      <c r="Z44" s="8"/>
      <c r="AB44" s="8"/>
      <c r="AD44" s="8"/>
    </row>
    <row r="45" spans="2:31" ht="28.5" customHeight="1" x14ac:dyDescent="0.2">
      <c r="D45" s="7"/>
      <c r="E45" s="7"/>
      <c r="F45" s="7"/>
      <c r="G45" s="8"/>
      <c r="H45" s="8"/>
      <c r="I45" s="7"/>
      <c r="J45" s="8"/>
      <c r="K45" s="8"/>
      <c r="L45" s="8"/>
      <c r="M45" s="8"/>
      <c r="O45" s="8"/>
      <c r="P45" s="8"/>
      <c r="Q45" s="15"/>
      <c r="R45" s="7"/>
      <c r="S45" s="8"/>
      <c r="T45" s="15"/>
      <c r="U45" s="7"/>
      <c r="V45" s="8"/>
      <c r="X45" s="8"/>
      <c r="Z45" s="8"/>
      <c r="AB45" s="8"/>
      <c r="AD45" s="8"/>
    </row>
    <row r="46" spans="2:31" ht="28.5" customHeight="1" x14ac:dyDescent="0.2">
      <c r="D46" s="7"/>
      <c r="E46" s="7"/>
      <c r="F46" s="7"/>
      <c r="G46" s="8"/>
      <c r="H46" s="8"/>
      <c r="I46" s="7"/>
      <c r="J46" s="8"/>
      <c r="K46" s="8"/>
      <c r="L46" s="8"/>
      <c r="M46" s="8"/>
      <c r="O46" s="8"/>
      <c r="P46" s="8"/>
      <c r="Q46" s="15"/>
      <c r="R46" s="7"/>
      <c r="S46" s="8"/>
      <c r="T46" s="15"/>
      <c r="U46" s="7"/>
      <c r="V46" s="8"/>
      <c r="X46" s="8"/>
      <c r="Z46" s="8"/>
      <c r="AB46" s="8"/>
      <c r="AD46" s="8"/>
    </row>
    <row r="47" spans="2:31" ht="28.5" customHeight="1" x14ac:dyDescent="0.2">
      <c r="D47" s="7"/>
      <c r="E47" s="7"/>
      <c r="F47" s="7"/>
      <c r="G47" s="8"/>
      <c r="H47" s="8"/>
      <c r="I47" s="7"/>
      <c r="J47" s="8"/>
      <c r="K47" s="8"/>
      <c r="L47" s="8"/>
      <c r="M47" s="8"/>
      <c r="O47" s="8"/>
      <c r="P47" s="8"/>
      <c r="Q47" s="15"/>
      <c r="R47" s="7"/>
      <c r="S47" s="8"/>
      <c r="T47" s="8"/>
      <c r="U47" s="7"/>
      <c r="V47" s="8"/>
      <c r="X47" s="8"/>
      <c r="Z47" s="8"/>
      <c r="AB47" s="8"/>
      <c r="AD47" s="8"/>
    </row>
    <row r="48" spans="2:31" ht="28.5" customHeight="1" x14ac:dyDescent="0.2">
      <c r="D48" s="7"/>
      <c r="E48" s="7"/>
      <c r="F48" s="7"/>
      <c r="G48" s="8"/>
      <c r="H48" s="8"/>
      <c r="I48" s="7"/>
      <c r="J48" s="8"/>
      <c r="K48" s="8"/>
      <c r="L48" s="8"/>
      <c r="M48" s="8"/>
      <c r="O48" s="8"/>
      <c r="P48" s="8"/>
      <c r="Q48" s="15"/>
      <c r="R48" s="7"/>
      <c r="S48" s="8"/>
      <c r="T48" s="8"/>
      <c r="U48" s="7"/>
      <c r="V48" s="8"/>
      <c r="X48" s="8"/>
      <c r="Z48" s="8"/>
      <c r="AB48" s="8"/>
      <c r="AD48" s="8"/>
    </row>
    <row r="49" spans="4:30" ht="28.5" customHeight="1" x14ac:dyDescent="0.2">
      <c r="D49" s="7"/>
      <c r="E49" s="7"/>
      <c r="F49" s="7"/>
      <c r="G49" s="8"/>
      <c r="H49" s="8"/>
      <c r="I49" s="7"/>
      <c r="J49" s="8"/>
      <c r="K49" s="8"/>
      <c r="L49" s="8"/>
      <c r="M49" s="8"/>
      <c r="O49" s="8"/>
      <c r="P49" s="8"/>
      <c r="Q49" s="15"/>
      <c r="R49" s="7"/>
      <c r="S49" s="8"/>
      <c r="T49" s="8"/>
      <c r="U49" s="7"/>
      <c r="V49" s="8"/>
      <c r="X49" s="8"/>
      <c r="Z49" s="8"/>
      <c r="AB49" s="8"/>
      <c r="AD49" s="8"/>
    </row>
    <row r="50" spans="4:30" ht="28.5" customHeight="1" x14ac:dyDescent="0.2">
      <c r="D50" s="7"/>
      <c r="E50" s="7"/>
      <c r="F50" s="7"/>
      <c r="G50" s="8"/>
      <c r="H50" s="8"/>
      <c r="I50" s="7"/>
      <c r="J50" s="8"/>
      <c r="K50" s="8"/>
      <c r="L50" s="8"/>
      <c r="M50" s="8"/>
      <c r="O50" s="8"/>
      <c r="P50" s="8"/>
      <c r="Q50" s="15"/>
      <c r="R50" s="7"/>
      <c r="S50" s="8"/>
      <c r="T50" s="8"/>
      <c r="U50" s="7"/>
      <c r="V50" s="8"/>
      <c r="X50" s="8"/>
      <c r="Z50" s="8"/>
      <c r="AB50" s="8"/>
      <c r="AD50" s="8"/>
    </row>
    <row r="51" spans="4:30" ht="28.5" customHeight="1" x14ac:dyDescent="0.2">
      <c r="D51" s="7"/>
      <c r="E51" s="7"/>
      <c r="F51" s="7"/>
      <c r="G51" s="8"/>
      <c r="H51" s="8"/>
      <c r="I51" s="7"/>
      <c r="J51" s="8"/>
      <c r="K51" s="8"/>
      <c r="L51" s="8"/>
      <c r="M51" s="8"/>
      <c r="O51" s="8"/>
      <c r="P51" s="8"/>
      <c r="Q51" s="8"/>
      <c r="R51" s="7"/>
      <c r="S51" s="8"/>
      <c r="T51" s="8"/>
      <c r="U51" s="7"/>
      <c r="V51" s="8"/>
      <c r="X51" s="8"/>
      <c r="Z51" s="8"/>
      <c r="AB51" s="8"/>
      <c r="AD51" s="8"/>
    </row>
    <row r="52" spans="4:30" ht="28.5" customHeight="1" x14ac:dyDescent="0.2">
      <c r="D52" s="7"/>
      <c r="E52" s="7"/>
      <c r="F52" s="7"/>
      <c r="G52" s="8"/>
      <c r="H52" s="8"/>
      <c r="I52" s="7"/>
      <c r="J52" s="8"/>
      <c r="K52" s="8"/>
      <c r="L52" s="8"/>
      <c r="M52" s="8"/>
      <c r="O52" s="8"/>
      <c r="P52" s="8"/>
      <c r="Q52" s="8"/>
      <c r="R52" s="7"/>
      <c r="S52" s="8"/>
      <c r="T52" s="8"/>
      <c r="U52" s="7"/>
      <c r="V52" s="8"/>
      <c r="X52" s="8"/>
      <c r="Z52" s="8"/>
      <c r="AB52" s="8"/>
      <c r="AD52" s="8"/>
    </row>
    <row r="53" spans="4:30" ht="28.5" customHeight="1" x14ac:dyDescent="0.2">
      <c r="D53" s="7"/>
      <c r="E53" s="7"/>
      <c r="F53" s="7"/>
      <c r="G53" s="8"/>
      <c r="H53" s="8"/>
      <c r="I53" s="7"/>
      <c r="J53" s="8"/>
      <c r="K53" s="8"/>
      <c r="L53" s="8"/>
      <c r="M53" s="8"/>
      <c r="O53" s="8"/>
      <c r="P53" s="8"/>
      <c r="Q53" s="8"/>
      <c r="R53" s="7"/>
      <c r="S53" s="8"/>
      <c r="T53" s="8"/>
      <c r="U53" s="7"/>
      <c r="V53" s="8"/>
      <c r="X53" s="8"/>
      <c r="Z53" s="8"/>
      <c r="AB53" s="8"/>
      <c r="AD53" s="8"/>
    </row>
    <row r="54" spans="4:30" ht="28.5" customHeight="1" x14ac:dyDescent="0.2">
      <c r="D54" s="7"/>
      <c r="E54" s="7"/>
      <c r="F54" s="7"/>
      <c r="G54" s="8"/>
      <c r="H54" s="8"/>
      <c r="I54" s="7"/>
      <c r="J54" s="8"/>
      <c r="K54" s="8"/>
      <c r="L54" s="8"/>
      <c r="M54" s="8"/>
      <c r="O54" s="8"/>
      <c r="P54" s="8"/>
      <c r="Q54" s="8"/>
      <c r="R54" s="7"/>
      <c r="S54" s="8"/>
      <c r="T54" s="8"/>
      <c r="U54" s="7"/>
      <c r="V54" s="8"/>
      <c r="X54" s="8"/>
      <c r="Z54" s="8"/>
      <c r="AB54" s="8"/>
      <c r="AD54" s="8"/>
    </row>
    <row r="55" spans="4:30" ht="28.5" customHeight="1" x14ac:dyDescent="0.2">
      <c r="D55" s="7"/>
      <c r="E55" s="7"/>
      <c r="F55" s="7"/>
      <c r="G55" s="8"/>
      <c r="H55" s="8"/>
      <c r="I55" s="7"/>
      <c r="J55" s="8"/>
      <c r="K55" s="8"/>
      <c r="L55" s="8"/>
      <c r="M55" s="8"/>
      <c r="O55" s="8"/>
      <c r="P55" s="8"/>
      <c r="Q55" s="8"/>
      <c r="R55" s="7"/>
      <c r="S55" s="8"/>
      <c r="T55" s="8"/>
      <c r="U55" s="7"/>
      <c r="V55" s="8"/>
      <c r="X55" s="8"/>
      <c r="Z55" s="8"/>
      <c r="AB55" s="8"/>
      <c r="AD55" s="8"/>
    </row>
    <row r="56" spans="4:30" ht="28.5" customHeight="1" x14ac:dyDescent="0.2">
      <c r="D56" s="7"/>
      <c r="E56" s="7"/>
      <c r="F56" s="7"/>
      <c r="G56" s="8"/>
      <c r="H56" s="8"/>
      <c r="I56" s="7"/>
      <c r="J56" s="8"/>
      <c r="K56" s="8"/>
      <c r="L56" s="8"/>
      <c r="M56" s="8"/>
      <c r="O56" s="8"/>
      <c r="P56" s="8"/>
      <c r="Q56" s="8"/>
      <c r="R56" s="7"/>
      <c r="S56" s="8"/>
      <c r="T56" s="8"/>
      <c r="U56" s="7"/>
      <c r="V56" s="8"/>
      <c r="X56" s="8"/>
      <c r="Z56" s="8"/>
      <c r="AB56" s="8"/>
      <c r="AD56" s="8"/>
    </row>
    <row r="57" spans="4:30" ht="28.5" customHeight="1" x14ac:dyDescent="0.2">
      <c r="D57" s="7"/>
      <c r="E57" s="7"/>
      <c r="F57" s="7"/>
      <c r="G57" s="8"/>
      <c r="H57" s="8"/>
      <c r="I57" s="7"/>
      <c r="J57" s="8"/>
      <c r="K57" s="8"/>
      <c r="L57" s="8"/>
      <c r="M57" s="8"/>
      <c r="O57" s="8"/>
      <c r="P57" s="8"/>
      <c r="Q57" s="8"/>
      <c r="R57" s="7"/>
      <c r="S57" s="8"/>
      <c r="T57" s="8"/>
      <c r="U57" s="7"/>
      <c r="V57" s="8"/>
      <c r="X57" s="8"/>
      <c r="Z57" s="8"/>
      <c r="AB57" s="8"/>
      <c r="AD57" s="8"/>
    </row>
    <row r="58" spans="4:30" ht="28.5" customHeight="1" x14ac:dyDescent="0.2">
      <c r="D58" s="7"/>
      <c r="E58" s="7"/>
      <c r="F58" s="7"/>
      <c r="G58" s="8"/>
      <c r="H58" s="8"/>
      <c r="I58" s="7"/>
      <c r="J58" s="8"/>
      <c r="K58" s="8"/>
      <c r="L58" s="8"/>
      <c r="M58" s="8"/>
      <c r="O58" s="8"/>
      <c r="P58" s="8"/>
      <c r="Q58" s="8"/>
      <c r="R58" s="7"/>
      <c r="S58" s="8"/>
      <c r="T58" s="8"/>
      <c r="U58" s="7"/>
      <c r="V58" s="8"/>
      <c r="X58" s="8"/>
      <c r="Z58" s="8"/>
      <c r="AB58" s="8"/>
      <c r="AD58" s="8"/>
    </row>
    <row r="59" spans="4:30" ht="28.5" customHeight="1" x14ac:dyDescent="0.2">
      <c r="D59" s="7"/>
      <c r="E59" s="7"/>
      <c r="F59" s="7"/>
      <c r="G59" s="8"/>
      <c r="H59" s="8"/>
      <c r="I59" s="7"/>
      <c r="J59" s="8"/>
      <c r="K59" s="8"/>
      <c r="L59" s="8"/>
      <c r="M59" s="8"/>
      <c r="O59" s="8"/>
      <c r="P59" s="8"/>
      <c r="Q59" s="8"/>
      <c r="R59" s="7"/>
      <c r="S59" s="8"/>
      <c r="T59" s="8"/>
      <c r="U59" s="7"/>
      <c r="V59" s="8"/>
      <c r="X59" s="8"/>
      <c r="Z59" s="8"/>
      <c r="AB59" s="8"/>
      <c r="AD59" s="8"/>
    </row>
    <row r="60" spans="4:30" ht="28.5" customHeight="1" x14ac:dyDescent="0.2">
      <c r="D60" s="7"/>
      <c r="E60" s="7"/>
      <c r="F60" s="7"/>
      <c r="G60" s="8"/>
      <c r="H60" s="8"/>
      <c r="I60" s="7"/>
      <c r="J60" s="8"/>
      <c r="K60" s="8"/>
      <c r="L60" s="8"/>
      <c r="M60" s="8"/>
      <c r="O60" s="8"/>
      <c r="P60" s="8"/>
      <c r="Q60" s="8"/>
      <c r="R60" s="7"/>
      <c r="S60" s="8"/>
      <c r="T60" s="8"/>
      <c r="U60" s="7"/>
      <c r="V60" s="8"/>
      <c r="X60" s="8"/>
      <c r="Z60" s="8"/>
      <c r="AB60" s="8"/>
      <c r="AD60" s="8"/>
    </row>
    <row r="61" spans="4:30" ht="28.5" customHeight="1" x14ac:dyDescent="0.2">
      <c r="D61" s="7"/>
      <c r="E61" s="7"/>
      <c r="F61" s="7"/>
      <c r="G61" s="8"/>
      <c r="H61" s="8"/>
      <c r="I61" s="7"/>
      <c r="J61" s="8"/>
      <c r="K61" s="8"/>
      <c r="L61" s="8"/>
      <c r="M61" s="8"/>
      <c r="O61" s="8"/>
      <c r="P61" s="8"/>
      <c r="Q61" s="8"/>
      <c r="R61" s="7"/>
      <c r="S61" s="8"/>
      <c r="T61" s="8"/>
      <c r="U61" s="7"/>
      <c r="V61" s="8"/>
      <c r="X61" s="8"/>
      <c r="Z61" s="8"/>
      <c r="AB61" s="8"/>
      <c r="AD61" s="8"/>
    </row>
    <row r="62" spans="4:30" ht="28.5" customHeight="1" x14ac:dyDescent="0.2">
      <c r="D62" s="7"/>
      <c r="E62" s="7"/>
      <c r="F62" s="7"/>
      <c r="G62" s="8"/>
      <c r="H62" s="8"/>
      <c r="I62" s="7"/>
      <c r="J62" s="8"/>
      <c r="K62" s="8"/>
      <c r="L62" s="8"/>
      <c r="M62" s="8"/>
      <c r="O62" s="8"/>
      <c r="P62" s="8"/>
      <c r="Q62" s="8"/>
      <c r="R62" s="7"/>
      <c r="S62" s="8"/>
      <c r="T62" s="8"/>
      <c r="U62" s="7"/>
      <c r="V62" s="8"/>
      <c r="X62" s="8"/>
      <c r="Z62" s="8"/>
      <c r="AB62" s="8"/>
      <c r="AD62" s="8"/>
    </row>
    <row r="63" spans="4:30" ht="28.5" customHeight="1" x14ac:dyDescent="0.2">
      <c r="D63" s="7"/>
      <c r="E63" s="7"/>
      <c r="F63" s="7"/>
      <c r="G63" s="8"/>
      <c r="H63" s="8"/>
      <c r="I63" s="7"/>
      <c r="J63" s="8"/>
      <c r="K63" s="8"/>
      <c r="L63" s="8"/>
      <c r="M63" s="8"/>
      <c r="O63" s="8"/>
      <c r="P63" s="8"/>
      <c r="Q63" s="8"/>
      <c r="R63" s="7"/>
      <c r="S63" s="8"/>
      <c r="T63" s="8"/>
      <c r="U63" s="7"/>
      <c r="V63" s="8"/>
      <c r="X63" s="8"/>
      <c r="Z63" s="8"/>
      <c r="AB63" s="8"/>
      <c r="AD63" s="8"/>
    </row>
    <row r="64" spans="4:30" ht="28.5" customHeight="1" x14ac:dyDescent="0.2">
      <c r="D64" s="7"/>
      <c r="E64" s="7"/>
      <c r="F64" s="7"/>
      <c r="G64" s="8"/>
      <c r="H64" s="8"/>
      <c r="I64" s="7"/>
      <c r="J64" s="8"/>
      <c r="K64" s="8"/>
      <c r="L64" s="8"/>
      <c r="M64" s="8"/>
      <c r="O64" s="8"/>
      <c r="P64" s="8"/>
      <c r="Q64" s="8"/>
      <c r="R64" s="7"/>
      <c r="S64" s="8"/>
      <c r="T64" s="8"/>
      <c r="U64" s="7"/>
      <c r="V64" s="8"/>
      <c r="X64" s="8"/>
      <c r="Z64" s="8"/>
      <c r="AB64" s="8"/>
      <c r="AD64" s="8"/>
    </row>
    <row r="65" spans="4:30" ht="28.5" customHeight="1" x14ac:dyDescent="0.2">
      <c r="D65" s="7"/>
      <c r="E65" s="7"/>
      <c r="F65" s="7"/>
      <c r="G65" s="8"/>
      <c r="H65" s="8"/>
      <c r="I65" s="7"/>
      <c r="J65" s="8"/>
      <c r="K65" s="8"/>
      <c r="L65" s="8"/>
      <c r="M65" s="8"/>
      <c r="O65" s="8"/>
      <c r="P65" s="8"/>
      <c r="Q65" s="8"/>
      <c r="R65" s="7"/>
      <c r="S65" s="8"/>
      <c r="T65" s="8"/>
      <c r="U65" s="7"/>
      <c r="V65" s="8"/>
      <c r="X65" s="8"/>
      <c r="Z65" s="8"/>
      <c r="AB65" s="8"/>
      <c r="AD65" s="8"/>
    </row>
    <row r="66" spans="4:30" ht="28.5" customHeight="1" x14ac:dyDescent="0.2">
      <c r="D66" s="7"/>
      <c r="E66" s="7"/>
      <c r="F66" s="7"/>
      <c r="G66" s="8"/>
      <c r="H66" s="8"/>
      <c r="I66" s="7"/>
      <c r="J66" s="8"/>
      <c r="K66" s="8"/>
      <c r="L66" s="8"/>
      <c r="M66" s="8"/>
      <c r="O66" s="8"/>
      <c r="P66" s="8"/>
      <c r="Q66" s="8"/>
      <c r="R66" s="7"/>
      <c r="S66" s="8"/>
      <c r="T66" s="8"/>
      <c r="U66" s="7"/>
      <c r="V66" s="8"/>
      <c r="X66" s="8"/>
      <c r="Z66" s="8"/>
      <c r="AB66" s="8"/>
      <c r="AD66" s="8"/>
    </row>
    <row r="67" spans="4:30" ht="28.5" customHeight="1" x14ac:dyDescent="0.2">
      <c r="D67" s="7"/>
      <c r="E67" s="7"/>
      <c r="F67" s="7"/>
      <c r="G67" s="8"/>
      <c r="H67" s="8"/>
      <c r="I67" s="7"/>
      <c r="J67" s="8"/>
      <c r="K67" s="8"/>
      <c r="L67" s="8"/>
      <c r="M67" s="8"/>
      <c r="O67" s="8"/>
      <c r="P67" s="8"/>
      <c r="Q67" s="8"/>
      <c r="R67" s="7"/>
      <c r="S67" s="8"/>
      <c r="T67" s="8"/>
      <c r="U67" s="7"/>
      <c r="V67" s="8"/>
      <c r="X67" s="8"/>
      <c r="Z67" s="8"/>
      <c r="AB67" s="8"/>
      <c r="AD67" s="8"/>
    </row>
    <row r="68" spans="4:30" ht="28.5" customHeight="1" x14ac:dyDescent="0.2"/>
    <row r="69" spans="4:30" ht="28.5" customHeight="1" x14ac:dyDescent="0.2"/>
    <row r="70" spans="4:30" ht="28.5" customHeight="1" x14ac:dyDescent="0.2"/>
    <row r="71" spans="4:30" ht="28.5" customHeight="1" x14ac:dyDescent="0.2"/>
    <row r="72" spans="4:30" ht="28.5" customHeight="1" x14ac:dyDescent="0.2"/>
    <row r="73" spans="4:30" ht="28.5" customHeight="1" x14ac:dyDescent="0.2"/>
    <row r="74" spans="4:30" ht="28.5" customHeight="1" x14ac:dyDescent="0.2"/>
    <row r="75" spans="4:30" ht="28.5" customHeight="1" x14ac:dyDescent="0.2"/>
    <row r="76" spans="4:30" ht="28.5" customHeight="1" x14ac:dyDescent="0.2"/>
    <row r="77" spans="4:30" ht="28.5" customHeight="1" x14ac:dyDescent="0.2"/>
    <row r="78" spans="4:30" ht="28.5" customHeight="1" x14ac:dyDescent="0.2"/>
    <row r="79" spans="4:30" ht="28.5" customHeight="1" x14ac:dyDescent="0.2"/>
    <row r="80" spans="4:30" ht="28.5" customHeight="1" x14ac:dyDescent="0.2"/>
    <row r="81" ht="28.5" customHeight="1" x14ac:dyDescent="0.2"/>
    <row r="82" ht="28.5" customHeight="1" x14ac:dyDescent="0.2"/>
    <row r="83" ht="28.5" customHeight="1" x14ac:dyDescent="0.2"/>
    <row r="84" ht="28.5" customHeight="1" x14ac:dyDescent="0.2"/>
    <row r="85" ht="28.5" customHeight="1" x14ac:dyDescent="0.2"/>
    <row r="86" ht="28.5" customHeight="1" x14ac:dyDescent="0.2"/>
    <row r="87" ht="28.5" customHeight="1" x14ac:dyDescent="0.2"/>
    <row r="88" ht="28.5" customHeight="1" x14ac:dyDescent="0.2"/>
    <row r="89" ht="28.5" customHeight="1" x14ac:dyDescent="0.2"/>
    <row r="90" ht="28.5" customHeight="1" x14ac:dyDescent="0.2"/>
    <row r="91" ht="28.5" customHeight="1" x14ac:dyDescent="0.2"/>
    <row r="92" ht="28.5" customHeight="1" x14ac:dyDescent="0.2"/>
    <row r="93" ht="28.5" customHeight="1" x14ac:dyDescent="0.2"/>
    <row r="94" ht="28.5" customHeight="1" x14ac:dyDescent="0.2"/>
    <row r="95" ht="28.5" customHeight="1" x14ac:dyDescent="0.2"/>
    <row r="96" ht="28.5" customHeight="1" x14ac:dyDescent="0.2"/>
    <row r="97" ht="28.5" customHeight="1" x14ac:dyDescent="0.2"/>
    <row r="98" ht="28.5" customHeight="1" x14ac:dyDescent="0.2"/>
    <row r="99" ht="28.5" customHeight="1" x14ac:dyDescent="0.2"/>
    <row r="100" ht="28.5" customHeight="1" x14ac:dyDescent="0.2"/>
    <row r="101" ht="28.5" customHeight="1" x14ac:dyDescent="0.2"/>
    <row r="102" ht="28.5" customHeight="1" x14ac:dyDescent="0.2"/>
    <row r="103" ht="28.5" customHeight="1" x14ac:dyDescent="0.2"/>
    <row r="104" ht="28.5" customHeight="1" x14ac:dyDescent="0.2"/>
    <row r="105" ht="28.5" customHeight="1" x14ac:dyDescent="0.2"/>
    <row r="106" ht="28.5" customHeight="1" x14ac:dyDescent="0.2"/>
    <row r="107" ht="28.5" customHeight="1" x14ac:dyDescent="0.2"/>
    <row r="108" ht="28.5" customHeight="1" x14ac:dyDescent="0.2"/>
    <row r="109" ht="28.5" customHeight="1" x14ac:dyDescent="0.2"/>
    <row r="110" ht="28.5" customHeight="1" x14ac:dyDescent="0.2"/>
    <row r="111" ht="28.5" customHeight="1" x14ac:dyDescent="0.2"/>
    <row r="112" ht="28.5" customHeight="1" x14ac:dyDescent="0.2"/>
    <row r="113" ht="28.5" customHeight="1" x14ac:dyDescent="0.2"/>
    <row r="114" ht="28.5" customHeight="1" x14ac:dyDescent="0.2"/>
    <row r="115" ht="28.5" customHeight="1" x14ac:dyDescent="0.2"/>
    <row r="116" ht="28.5" customHeight="1" x14ac:dyDescent="0.2"/>
    <row r="117" ht="28.5" customHeight="1" x14ac:dyDescent="0.2"/>
    <row r="118" ht="28.5" customHeight="1" x14ac:dyDescent="0.2"/>
    <row r="119" ht="28.5" customHeight="1" x14ac:dyDescent="0.2"/>
    <row r="120" ht="28.5" customHeight="1" x14ac:dyDescent="0.2"/>
    <row r="121" ht="28.5" customHeight="1" x14ac:dyDescent="0.2"/>
    <row r="122" ht="28.5" customHeight="1" x14ac:dyDescent="0.2"/>
    <row r="123" ht="28.5" customHeight="1" x14ac:dyDescent="0.2"/>
    <row r="124" ht="28.5" customHeight="1" x14ac:dyDescent="0.2"/>
    <row r="125" ht="28.5" customHeight="1" x14ac:dyDescent="0.2"/>
    <row r="126" ht="28.5" customHeight="1" x14ac:dyDescent="0.2"/>
    <row r="127" ht="28.5" customHeight="1" x14ac:dyDescent="0.2"/>
    <row r="128" ht="28.5" customHeight="1" x14ac:dyDescent="0.2"/>
    <row r="129" ht="28.5" customHeight="1" x14ac:dyDescent="0.2"/>
    <row r="130" ht="28.5" customHeight="1" x14ac:dyDescent="0.2"/>
    <row r="131" ht="28.5" customHeight="1" x14ac:dyDescent="0.2"/>
    <row r="132" ht="28.5" customHeight="1" x14ac:dyDescent="0.2"/>
    <row r="133" ht="28.5" customHeight="1" x14ac:dyDescent="0.2"/>
    <row r="134" ht="28.5" customHeight="1" x14ac:dyDescent="0.2"/>
    <row r="135" ht="28.5" customHeight="1" x14ac:dyDescent="0.2"/>
    <row r="136" ht="28.5" customHeight="1" x14ac:dyDescent="0.2"/>
    <row r="137" ht="28.5" customHeight="1" x14ac:dyDescent="0.2"/>
    <row r="138" ht="28.5" customHeight="1" x14ac:dyDescent="0.2"/>
    <row r="139" ht="28.5" customHeight="1" x14ac:dyDescent="0.2"/>
    <row r="140" ht="28.5" customHeight="1" x14ac:dyDescent="0.2"/>
    <row r="141" ht="28.5" customHeight="1" x14ac:dyDescent="0.2"/>
    <row r="142" ht="28.5" customHeight="1" x14ac:dyDescent="0.2"/>
    <row r="143" ht="28.5" customHeight="1" x14ac:dyDescent="0.2"/>
    <row r="144" ht="28.5" customHeight="1" x14ac:dyDescent="0.2"/>
    <row r="145" ht="28.5" customHeight="1" x14ac:dyDescent="0.2"/>
    <row r="146" ht="28.5" customHeight="1" x14ac:dyDescent="0.2"/>
    <row r="147" ht="28.5" customHeight="1" x14ac:dyDescent="0.2"/>
    <row r="148" ht="28.5" customHeight="1" x14ac:dyDescent="0.2"/>
    <row r="149" ht="28.5" customHeight="1" x14ac:dyDescent="0.2"/>
    <row r="150" ht="28.5" customHeight="1" x14ac:dyDescent="0.2"/>
    <row r="151" ht="28.5" customHeight="1" x14ac:dyDescent="0.2"/>
  </sheetData>
  <sheetProtection formatCells="0" formatColumns="0" formatRows="0" insertColumns="0" insertRows="0" insertHyperlinks="0" deleteColumns="0" deleteRows="0" sort="0" autoFilter="0" pivotTables="0"/>
  <dataConsolidate>
    <dataRefs count="1">
      <dataRef ref="H6:I6" sheet="別紙１" r:id="rId1"/>
    </dataRefs>
  </dataConsolidate>
  <mergeCells count="15">
    <mergeCell ref="V9:W9"/>
    <mergeCell ref="X9:AE9"/>
    <mergeCell ref="I9:J9"/>
    <mergeCell ref="K9:L9"/>
    <mergeCell ref="N9:O9"/>
    <mergeCell ref="P9:Q9"/>
    <mergeCell ref="S9:T9"/>
    <mergeCell ref="A2:AF2"/>
    <mergeCell ref="I6:J6"/>
    <mergeCell ref="K6:L6"/>
    <mergeCell ref="N6:O6"/>
    <mergeCell ref="P6:Q6"/>
    <mergeCell ref="S6:T6"/>
    <mergeCell ref="V6:W6"/>
    <mergeCell ref="X6:AE6"/>
  </mergeCells>
  <phoneticPr fontId="1"/>
  <dataValidations count="1">
    <dataValidation type="list" allowBlank="1" showDropDown="1" showInputMessage="1" showErrorMessage="1" sqref="P10:P39 S10:S39" xr:uid="{C6CA9729-6B34-4B5F-B7AC-18692ACB4058}">
      <formula1>"1,2,3,4,5,6,7,8,9,10,11,12,13"</formula1>
    </dataValidation>
  </dataValidations>
  <printOptions horizontalCentered="1"/>
  <pageMargins left="0" right="0" top="0.31496062992125984" bottom="0" header="0.27559055118110237" footer="0.31496062992125984"/>
  <pageSetup paperSize="9" scale="53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82C55-83BF-4F69-AD5F-18DD94208FB0}">
  <sheetPr>
    <pageSetUpPr fitToPage="1"/>
  </sheetPr>
  <dimension ref="A1:AE151"/>
  <sheetViews>
    <sheetView showZeros="0" view="pageBreakPreview" zoomScaleNormal="70" zoomScaleSheetLayoutView="100" workbookViewId="0">
      <selection activeCell="A2" sqref="A2:AB2"/>
    </sheetView>
  </sheetViews>
  <sheetFormatPr defaultColWidth="9" defaultRowHeight="27" customHeight="1" x14ac:dyDescent="0.2"/>
  <cols>
    <col min="1" max="1" width="2.7265625" style="9" customWidth="1"/>
    <col min="2" max="2" width="4.08984375" style="9" customWidth="1"/>
    <col min="3" max="3" width="16.6328125" style="9" customWidth="1"/>
    <col min="4" max="4" width="17.6328125" style="9" customWidth="1"/>
    <col min="5" max="5" width="18.26953125" style="9" bestFit="1" customWidth="1"/>
    <col min="6" max="6" width="19.54296875" style="9" bestFit="1" customWidth="1"/>
    <col min="7" max="7" width="11.54296875" style="9" customWidth="1"/>
    <col min="8" max="8" width="5.7265625" style="9" bestFit="1" customWidth="1"/>
    <col min="9" max="9" width="4.36328125" style="9" customWidth="1"/>
    <col min="10" max="10" width="3.6328125" style="9" customWidth="1"/>
    <col min="11" max="11" width="6.6328125" style="9" customWidth="1"/>
    <col min="12" max="12" width="6.36328125" style="9" customWidth="1"/>
    <col min="13" max="13" width="6.81640625" style="9" customWidth="1"/>
    <col min="14" max="14" width="5.90625" style="9" customWidth="1"/>
    <col min="15" max="15" width="14.1796875" style="9" customWidth="1"/>
    <col min="16" max="16" width="5.36328125" style="9" customWidth="1"/>
    <col min="17" max="17" width="22.6328125" style="9" customWidth="1"/>
    <col min="18" max="18" width="8.08984375" style="9" customWidth="1"/>
    <col min="19" max="19" width="3.90625" style="8" customWidth="1"/>
    <col min="20" max="20" width="4.90625" style="9" customWidth="1"/>
    <col min="21" max="21" width="5.6328125" style="8" customWidth="1"/>
    <col min="22" max="22" width="3.6328125" style="9" customWidth="1"/>
    <col min="23" max="23" width="5.6328125" style="8" customWidth="1"/>
    <col min="24" max="24" width="3.6328125" style="9" customWidth="1"/>
    <col min="25" max="25" width="5.6328125" style="8" customWidth="1"/>
    <col min="26" max="26" width="3.6328125" style="9" customWidth="1"/>
    <col min="27" max="27" width="5.6328125" style="8" customWidth="1"/>
    <col min="28" max="29" width="1.6328125" style="9" customWidth="1"/>
    <col min="30" max="30" width="6" style="9" bestFit="1" customWidth="1"/>
    <col min="31" max="16384" width="9" style="9"/>
  </cols>
  <sheetData>
    <row r="1" spans="1:31" s="20" customFormat="1" ht="27" customHeight="1" x14ac:dyDescent="0.2">
      <c r="A1" s="55"/>
      <c r="B1" s="20" t="s">
        <v>168</v>
      </c>
      <c r="S1" s="21"/>
      <c r="U1" s="21"/>
      <c r="W1" s="21"/>
      <c r="Y1" s="21"/>
      <c r="AA1" s="52"/>
    </row>
    <row r="2" spans="1:31" s="22" customFormat="1" ht="27" customHeight="1" thickBot="1" x14ac:dyDescent="0.25">
      <c r="A2" s="175" t="str">
        <f>+"第"&amp;年齢計算等!C2&amp;"回山口県障害者スポーツ大会（キラリンの部）（アーチェリー）参加選手名簿"</f>
        <v>第26回山口県障害者スポーツ大会（キラリンの部）（アーチェリー）参加選手名簿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53"/>
    </row>
    <row r="3" spans="1:31" s="22" customFormat="1" ht="27" customHeight="1" thickBot="1" x14ac:dyDescent="0.25">
      <c r="C3" s="101" t="s">
        <v>123</v>
      </c>
      <c r="D3" s="102"/>
      <c r="E3" s="100"/>
      <c r="F3" s="50"/>
      <c r="G3" s="50"/>
      <c r="H3" s="50"/>
      <c r="I3" s="50"/>
      <c r="L3" s="111"/>
      <c r="M3" s="111"/>
      <c r="N3" s="111"/>
      <c r="O3" s="111"/>
      <c r="P3" s="111"/>
      <c r="Q3" s="111"/>
      <c r="R3" s="111"/>
      <c r="S3" s="111"/>
      <c r="U3" s="23"/>
      <c r="W3" s="23"/>
      <c r="Y3" s="23"/>
      <c r="AA3" s="23"/>
    </row>
    <row r="4" spans="1:31" s="22" customFormat="1" ht="27" customHeight="1" x14ac:dyDescent="0.2">
      <c r="S4" s="23"/>
      <c r="U4" s="23"/>
      <c r="W4" s="23"/>
      <c r="Y4" s="23"/>
      <c r="AA4" s="23"/>
    </row>
    <row r="5" spans="1:31" s="8" customFormat="1" ht="24.75" customHeight="1" thickBot="1" x14ac:dyDescent="0.25">
      <c r="B5" s="59" t="s">
        <v>126</v>
      </c>
      <c r="C5" s="60"/>
      <c r="D5" s="61"/>
      <c r="E5" s="61"/>
      <c r="F5" s="61"/>
      <c r="G5" s="61"/>
      <c r="H5" s="61"/>
      <c r="I5" s="61"/>
      <c r="J5" s="61"/>
      <c r="K5" s="61"/>
      <c r="L5" s="61"/>
      <c r="M5" s="61"/>
      <c r="N5" s="62"/>
      <c r="O5" s="61"/>
      <c r="P5" s="62"/>
      <c r="Q5" s="60"/>
      <c r="R5" s="61"/>
      <c r="S5" s="63"/>
      <c r="T5" s="61"/>
      <c r="U5" s="63"/>
      <c r="V5" s="61"/>
      <c r="W5" s="63"/>
      <c r="X5" s="61"/>
      <c r="Y5" s="63"/>
      <c r="Z5" s="61"/>
      <c r="AA5" s="63"/>
    </row>
    <row r="6" spans="1:31" s="8" customFormat="1" ht="30" customHeight="1" thickBot="1" x14ac:dyDescent="0.25">
      <c r="A6" s="27"/>
      <c r="B6" s="24" t="s">
        <v>39</v>
      </c>
      <c r="C6" s="136" t="s">
        <v>339</v>
      </c>
      <c r="D6" s="25" t="s">
        <v>125</v>
      </c>
      <c r="E6" s="37" t="s">
        <v>371</v>
      </c>
      <c r="F6" s="99" t="s">
        <v>369</v>
      </c>
      <c r="G6" s="5" t="s">
        <v>187</v>
      </c>
      <c r="H6" s="26" t="s">
        <v>40</v>
      </c>
      <c r="I6" s="176" t="s">
        <v>41</v>
      </c>
      <c r="J6" s="177"/>
      <c r="K6" s="176" t="s">
        <v>4</v>
      </c>
      <c r="L6" s="177"/>
      <c r="M6" s="54" t="s">
        <v>373</v>
      </c>
      <c r="N6" s="176" t="s">
        <v>5</v>
      </c>
      <c r="O6" s="177"/>
      <c r="P6" s="172" t="s">
        <v>374</v>
      </c>
      <c r="Q6" s="173"/>
      <c r="R6" s="48" t="s">
        <v>365</v>
      </c>
      <c r="S6" s="172" t="s">
        <v>108</v>
      </c>
      <c r="T6" s="174"/>
      <c r="U6" s="172" t="s">
        <v>106</v>
      </c>
      <c r="V6" s="173"/>
      <c r="W6" s="173"/>
      <c r="X6" s="173"/>
      <c r="Y6" s="173"/>
      <c r="Z6" s="173"/>
      <c r="AA6" s="173"/>
      <c r="AB6" s="174"/>
      <c r="AC6" s="9"/>
      <c r="AD6" s="9"/>
      <c r="AE6" s="9"/>
    </row>
    <row r="7" spans="1:31" ht="28.5" customHeight="1" thickBot="1" x14ac:dyDescent="0.25">
      <c r="B7" s="28" t="s">
        <v>36</v>
      </c>
      <c r="C7" s="28">
        <f>D3</f>
        <v>0</v>
      </c>
      <c r="D7" s="4" t="s">
        <v>163</v>
      </c>
      <c r="E7" s="39" t="s">
        <v>177</v>
      </c>
      <c r="F7" s="142" t="s">
        <v>370</v>
      </c>
      <c r="G7" s="134">
        <v>35431</v>
      </c>
      <c r="H7" s="135">
        <f>IF(G7="","",DATEDIF(G7,年齢計算等!$C$5,"Y"))</f>
        <v>29</v>
      </c>
      <c r="I7" s="5">
        <v>1</v>
      </c>
      <c r="J7" s="29" t="s">
        <v>233</v>
      </c>
      <c r="K7" s="5">
        <v>1</v>
      </c>
      <c r="L7" s="29" t="s">
        <v>190</v>
      </c>
      <c r="M7" s="29" t="s">
        <v>250</v>
      </c>
      <c r="N7" s="5">
        <v>1</v>
      </c>
      <c r="O7" s="141" t="s">
        <v>85</v>
      </c>
      <c r="P7" s="5">
        <v>1</v>
      </c>
      <c r="Q7" s="46" t="s">
        <v>272</v>
      </c>
      <c r="R7" s="51" t="s">
        <v>258</v>
      </c>
      <c r="S7" s="5">
        <v>3</v>
      </c>
      <c r="T7" s="58" t="s">
        <v>191</v>
      </c>
      <c r="U7" s="5">
        <v>4</v>
      </c>
      <c r="V7" s="31" t="s">
        <v>243</v>
      </c>
      <c r="W7" s="5">
        <v>6</v>
      </c>
      <c r="X7" s="31" t="s">
        <v>244</v>
      </c>
      <c r="Y7" s="5"/>
      <c r="Z7" s="31"/>
      <c r="AA7" s="5"/>
      <c r="AB7" s="31" t="s">
        <v>235</v>
      </c>
    </row>
    <row r="8" spans="1:31" customFormat="1" ht="28.5" customHeight="1" thickBot="1" x14ac:dyDescent="0.25"/>
    <row r="9" spans="1:31" customFormat="1" ht="28.5" customHeight="1" thickBot="1" x14ac:dyDescent="0.25">
      <c r="B9" s="24" t="s">
        <v>0</v>
      </c>
      <c r="C9" s="58" t="s">
        <v>339</v>
      </c>
      <c r="D9" s="25" t="s">
        <v>125</v>
      </c>
      <c r="E9" s="37" t="s">
        <v>371</v>
      </c>
      <c r="F9" s="99" t="s">
        <v>369</v>
      </c>
      <c r="G9" s="5" t="s">
        <v>187</v>
      </c>
      <c r="H9" s="26" t="s">
        <v>1</v>
      </c>
      <c r="I9" s="176" t="s">
        <v>41</v>
      </c>
      <c r="J9" s="177"/>
      <c r="K9" s="176" t="s">
        <v>4</v>
      </c>
      <c r="L9" s="177"/>
      <c r="M9" s="54" t="s">
        <v>373</v>
      </c>
      <c r="N9" s="176" t="s">
        <v>5</v>
      </c>
      <c r="O9" s="177"/>
      <c r="P9" s="172" t="s">
        <v>374</v>
      </c>
      <c r="Q9" s="173"/>
      <c r="R9" s="48" t="s">
        <v>365</v>
      </c>
      <c r="S9" s="172" t="s">
        <v>108</v>
      </c>
      <c r="T9" s="174"/>
      <c r="U9" s="172" t="s">
        <v>106</v>
      </c>
      <c r="V9" s="173"/>
      <c r="W9" s="173"/>
      <c r="X9" s="173"/>
      <c r="Y9" s="173"/>
      <c r="Z9" s="173"/>
      <c r="AA9" s="173"/>
      <c r="AB9" s="174"/>
    </row>
    <row r="10" spans="1:31" ht="28.5" customHeight="1" x14ac:dyDescent="0.2">
      <c r="B10" s="140" t="str">
        <f>IF(E10="","",ROW()-9)</f>
        <v/>
      </c>
      <c r="C10" s="32" t="str">
        <f>IF(E10="","",$D$3)</f>
        <v/>
      </c>
      <c r="D10" s="16"/>
      <c r="E10" s="169"/>
      <c r="F10" s="169"/>
      <c r="G10" s="56"/>
      <c r="H10" s="66" t="str">
        <f>IF(G10="","",DATEDIF(G10,年齢計算等!$C$5,"Y"))</f>
        <v/>
      </c>
      <c r="I10" s="17"/>
      <c r="J10" s="18" t="str">
        <f t="shared" ref="J10:J19" si="0">IF(I10="","",VLOOKUP(I10,性別,2,FALSE))</f>
        <v/>
      </c>
      <c r="K10" s="17"/>
      <c r="L10" s="18" t="str">
        <f t="shared" ref="L10:L19" si="1">IF(K10="","",VLOOKUP(K10,障害内容,2,FALSE))</f>
        <v/>
      </c>
      <c r="M10" s="18" t="str">
        <f t="shared" ref="M10:M19" si="2">IF(AND(H10="",K10=""),"",IF(H10&lt;13,"12歳以下",IF(AND(K10=4,H10&lt;=19),"少年",IF(AND(K10=4,H10&lt;=35),"青年",IF(K10=4,"壮年",IF(H10&lt;=39,"１部","２部"))))))</f>
        <v/>
      </c>
      <c r="N10" s="17"/>
      <c r="O10" s="19" t="str">
        <f t="shared" ref="O10:O19" si="3">IF(N10="","",VLOOKUP(N10,障害区分_AR,2,FALSE))</f>
        <v/>
      </c>
      <c r="P10" s="17"/>
      <c r="Q10" s="47" t="str">
        <f t="shared" ref="Q10:Q19" si="4">IF(P10="","",VLOOKUP(P10,種目_AR,2,FALSE))</f>
        <v/>
      </c>
      <c r="R10" s="49"/>
      <c r="S10" s="17"/>
      <c r="T10" s="34" t="str">
        <f t="shared" ref="T10:T19" si="5">IF(S10="","",VLOOKUP(S10,障害内容,2,FALSE))</f>
        <v/>
      </c>
      <c r="U10" s="17"/>
      <c r="V10" s="34" t="str">
        <f t="shared" ref="V10:V19" si="6">IF(U10="","",VLOOKUP(U10,特記事項_AR,2,FALSE))</f>
        <v/>
      </c>
      <c r="W10" s="17"/>
      <c r="X10" s="34" t="str">
        <f t="shared" ref="X10:X19" si="7">IF(W10="","",VLOOKUP(W10,特記事項_AR,2,FALSE))</f>
        <v/>
      </c>
      <c r="Y10" s="17"/>
      <c r="Z10" s="34" t="str">
        <f t="shared" ref="Z10:Z19" si="8">IF(Y10="","",VLOOKUP(Y10,特記事項_AR,2,FALSE))</f>
        <v/>
      </c>
      <c r="AA10" s="17"/>
      <c r="AB10" s="34" t="str">
        <f t="shared" ref="AB10:AB19" si="9">IF(AA10="","",VLOOKUP(AA10,特記事項_AR,2,FALSE))</f>
        <v/>
      </c>
    </row>
    <row r="11" spans="1:31" ht="28.5" customHeight="1" x14ac:dyDescent="0.2">
      <c r="B11" s="68" t="str">
        <f t="shared" ref="B11:B19" si="10">IF(E11="","",ROW()-9)</f>
        <v/>
      </c>
      <c r="C11" s="68" t="str">
        <f t="shared" ref="C11:C19" si="11">IF(E11="","",$D$3)</f>
        <v/>
      </c>
      <c r="D11" s="69"/>
      <c r="E11" s="170"/>
      <c r="F11" s="170"/>
      <c r="G11" s="70"/>
      <c r="H11" s="71" t="str">
        <f>IF(G11="","",DATEDIF(G11,年齢計算等!$C$5,"Y"))</f>
        <v/>
      </c>
      <c r="I11" s="72"/>
      <c r="J11" s="73" t="str">
        <f t="shared" si="0"/>
        <v/>
      </c>
      <c r="K11" s="72"/>
      <c r="L11" s="73" t="str">
        <f t="shared" si="1"/>
        <v/>
      </c>
      <c r="M11" s="73" t="str">
        <f t="shared" si="2"/>
        <v/>
      </c>
      <c r="N11" s="72"/>
      <c r="O11" s="74" t="str">
        <f t="shared" si="3"/>
        <v/>
      </c>
      <c r="P11" s="72"/>
      <c r="Q11" s="75" t="str">
        <f t="shared" si="4"/>
        <v/>
      </c>
      <c r="R11" s="76"/>
      <c r="S11" s="72"/>
      <c r="T11" s="77" t="str">
        <f t="shared" si="5"/>
        <v/>
      </c>
      <c r="U11" s="72"/>
      <c r="V11" s="77" t="str">
        <f t="shared" si="6"/>
        <v/>
      </c>
      <c r="W11" s="72"/>
      <c r="X11" s="77" t="str">
        <f t="shared" si="7"/>
        <v/>
      </c>
      <c r="Y11" s="72"/>
      <c r="Z11" s="77" t="str">
        <f t="shared" si="8"/>
        <v/>
      </c>
      <c r="AA11" s="72"/>
      <c r="AB11" s="77" t="str">
        <f t="shared" si="9"/>
        <v/>
      </c>
    </row>
    <row r="12" spans="1:31" ht="28.5" customHeight="1" x14ac:dyDescent="0.2">
      <c r="B12" s="68" t="str">
        <f t="shared" si="10"/>
        <v/>
      </c>
      <c r="C12" s="68" t="str">
        <f t="shared" si="11"/>
        <v/>
      </c>
      <c r="D12" s="69"/>
      <c r="E12" s="170"/>
      <c r="F12" s="170"/>
      <c r="G12" s="70"/>
      <c r="H12" s="71" t="str">
        <f>IF(G12="","",DATEDIF(G12,年齢計算等!$C$5,"Y"))</f>
        <v/>
      </c>
      <c r="I12" s="72"/>
      <c r="J12" s="73" t="str">
        <f t="shared" si="0"/>
        <v/>
      </c>
      <c r="K12" s="72"/>
      <c r="L12" s="73" t="str">
        <f t="shared" si="1"/>
        <v/>
      </c>
      <c r="M12" s="73" t="str">
        <f t="shared" si="2"/>
        <v/>
      </c>
      <c r="N12" s="72"/>
      <c r="O12" s="74" t="str">
        <f t="shared" si="3"/>
        <v/>
      </c>
      <c r="P12" s="72"/>
      <c r="Q12" s="75" t="str">
        <f t="shared" si="4"/>
        <v/>
      </c>
      <c r="R12" s="76"/>
      <c r="S12" s="72"/>
      <c r="T12" s="77" t="str">
        <f t="shared" si="5"/>
        <v/>
      </c>
      <c r="U12" s="72"/>
      <c r="V12" s="77" t="str">
        <f t="shared" si="6"/>
        <v/>
      </c>
      <c r="W12" s="72"/>
      <c r="X12" s="77" t="str">
        <f t="shared" si="7"/>
        <v/>
      </c>
      <c r="Y12" s="72"/>
      <c r="Z12" s="77" t="str">
        <f t="shared" si="8"/>
        <v/>
      </c>
      <c r="AA12" s="72"/>
      <c r="AB12" s="77" t="str">
        <f t="shared" si="9"/>
        <v/>
      </c>
    </row>
    <row r="13" spans="1:31" ht="28.5" customHeight="1" x14ac:dyDescent="0.2">
      <c r="B13" s="68" t="str">
        <f t="shared" si="10"/>
        <v/>
      </c>
      <c r="C13" s="68" t="str">
        <f t="shared" si="11"/>
        <v/>
      </c>
      <c r="D13" s="69"/>
      <c r="E13" s="170"/>
      <c r="F13" s="170"/>
      <c r="G13" s="70"/>
      <c r="H13" s="71" t="str">
        <f>IF(G13="","",DATEDIF(G13,年齢計算等!$C$5,"Y"))</f>
        <v/>
      </c>
      <c r="I13" s="72"/>
      <c r="J13" s="73" t="str">
        <f t="shared" si="0"/>
        <v/>
      </c>
      <c r="K13" s="72"/>
      <c r="L13" s="73" t="str">
        <f t="shared" si="1"/>
        <v/>
      </c>
      <c r="M13" s="73" t="str">
        <f t="shared" si="2"/>
        <v/>
      </c>
      <c r="N13" s="72"/>
      <c r="O13" s="74" t="str">
        <f t="shared" si="3"/>
        <v/>
      </c>
      <c r="P13" s="72"/>
      <c r="Q13" s="75" t="str">
        <f t="shared" si="4"/>
        <v/>
      </c>
      <c r="R13" s="76"/>
      <c r="S13" s="72"/>
      <c r="T13" s="77" t="str">
        <f t="shared" si="5"/>
        <v/>
      </c>
      <c r="U13" s="72"/>
      <c r="V13" s="77" t="str">
        <f t="shared" si="6"/>
        <v/>
      </c>
      <c r="W13" s="72"/>
      <c r="X13" s="77" t="str">
        <f t="shared" si="7"/>
        <v/>
      </c>
      <c r="Y13" s="72"/>
      <c r="Z13" s="77" t="str">
        <f t="shared" si="8"/>
        <v/>
      </c>
      <c r="AA13" s="72"/>
      <c r="AB13" s="77" t="str">
        <f t="shared" si="9"/>
        <v/>
      </c>
    </row>
    <row r="14" spans="1:31" ht="28.5" customHeight="1" x14ac:dyDescent="0.2">
      <c r="B14" s="68" t="str">
        <f t="shared" si="10"/>
        <v/>
      </c>
      <c r="C14" s="68" t="str">
        <f t="shared" si="11"/>
        <v/>
      </c>
      <c r="D14" s="69"/>
      <c r="E14" s="170"/>
      <c r="F14" s="170"/>
      <c r="G14" s="70"/>
      <c r="H14" s="71" t="str">
        <f>IF(G14="","",DATEDIF(G14,年齢計算等!$C$5,"Y"))</f>
        <v/>
      </c>
      <c r="I14" s="72"/>
      <c r="J14" s="73" t="str">
        <f t="shared" si="0"/>
        <v/>
      </c>
      <c r="K14" s="72"/>
      <c r="L14" s="73" t="str">
        <f t="shared" si="1"/>
        <v/>
      </c>
      <c r="M14" s="73" t="str">
        <f t="shared" si="2"/>
        <v/>
      </c>
      <c r="N14" s="72"/>
      <c r="O14" s="74" t="str">
        <f t="shared" si="3"/>
        <v/>
      </c>
      <c r="P14" s="72"/>
      <c r="Q14" s="75" t="str">
        <f t="shared" si="4"/>
        <v/>
      </c>
      <c r="R14" s="76"/>
      <c r="S14" s="72"/>
      <c r="T14" s="77" t="str">
        <f t="shared" si="5"/>
        <v/>
      </c>
      <c r="U14" s="72"/>
      <c r="V14" s="77" t="str">
        <f t="shared" si="6"/>
        <v/>
      </c>
      <c r="W14" s="72"/>
      <c r="X14" s="77" t="str">
        <f t="shared" si="7"/>
        <v/>
      </c>
      <c r="Y14" s="72"/>
      <c r="Z14" s="77" t="str">
        <f t="shared" si="8"/>
        <v/>
      </c>
      <c r="AA14" s="72"/>
      <c r="AB14" s="77" t="str">
        <f t="shared" si="9"/>
        <v/>
      </c>
    </row>
    <row r="15" spans="1:31" ht="28.5" customHeight="1" x14ac:dyDescent="0.2">
      <c r="B15" s="68" t="str">
        <f t="shared" si="10"/>
        <v/>
      </c>
      <c r="C15" s="68" t="str">
        <f t="shared" si="11"/>
        <v/>
      </c>
      <c r="D15" s="69"/>
      <c r="E15" s="170"/>
      <c r="F15" s="170"/>
      <c r="G15" s="70"/>
      <c r="H15" s="71" t="str">
        <f>IF(G15="","",DATEDIF(G15,年齢計算等!$C$5,"Y"))</f>
        <v/>
      </c>
      <c r="I15" s="72"/>
      <c r="J15" s="73" t="str">
        <f t="shared" si="0"/>
        <v/>
      </c>
      <c r="K15" s="72"/>
      <c r="L15" s="73" t="str">
        <f t="shared" si="1"/>
        <v/>
      </c>
      <c r="M15" s="73" t="str">
        <f t="shared" si="2"/>
        <v/>
      </c>
      <c r="N15" s="72"/>
      <c r="O15" s="74" t="str">
        <f t="shared" si="3"/>
        <v/>
      </c>
      <c r="P15" s="72"/>
      <c r="Q15" s="75" t="str">
        <f t="shared" si="4"/>
        <v/>
      </c>
      <c r="R15" s="76"/>
      <c r="S15" s="72"/>
      <c r="T15" s="77" t="str">
        <f t="shared" si="5"/>
        <v/>
      </c>
      <c r="U15" s="72"/>
      <c r="V15" s="77" t="str">
        <f t="shared" si="6"/>
        <v/>
      </c>
      <c r="W15" s="72"/>
      <c r="X15" s="77" t="str">
        <f t="shared" si="7"/>
        <v/>
      </c>
      <c r="Y15" s="72"/>
      <c r="Z15" s="77" t="str">
        <f t="shared" si="8"/>
        <v/>
      </c>
      <c r="AA15" s="72"/>
      <c r="AB15" s="77" t="str">
        <f t="shared" si="9"/>
        <v/>
      </c>
    </row>
    <row r="16" spans="1:31" ht="28.5" customHeight="1" x14ac:dyDescent="0.2">
      <c r="B16" s="68" t="str">
        <f t="shared" si="10"/>
        <v/>
      </c>
      <c r="C16" s="68" t="str">
        <f t="shared" si="11"/>
        <v/>
      </c>
      <c r="D16" s="69"/>
      <c r="E16" s="170"/>
      <c r="F16" s="170"/>
      <c r="G16" s="70"/>
      <c r="H16" s="71" t="str">
        <f>IF(G16="","",DATEDIF(G16,年齢計算等!$C$5,"Y"))</f>
        <v/>
      </c>
      <c r="I16" s="72"/>
      <c r="J16" s="73" t="str">
        <f t="shared" si="0"/>
        <v/>
      </c>
      <c r="K16" s="72"/>
      <c r="L16" s="73" t="str">
        <f t="shared" si="1"/>
        <v/>
      </c>
      <c r="M16" s="73" t="str">
        <f t="shared" si="2"/>
        <v/>
      </c>
      <c r="N16" s="72"/>
      <c r="O16" s="74" t="str">
        <f t="shared" si="3"/>
        <v/>
      </c>
      <c r="P16" s="72"/>
      <c r="Q16" s="75" t="str">
        <f t="shared" si="4"/>
        <v/>
      </c>
      <c r="R16" s="76"/>
      <c r="S16" s="72"/>
      <c r="T16" s="77" t="str">
        <f t="shared" si="5"/>
        <v/>
      </c>
      <c r="U16" s="72"/>
      <c r="V16" s="77" t="str">
        <f t="shared" si="6"/>
        <v/>
      </c>
      <c r="W16" s="72"/>
      <c r="X16" s="77" t="str">
        <f t="shared" si="7"/>
        <v/>
      </c>
      <c r="Y16" s="72"/>
      <c r="Z16" s="77" t="str">
        <f t="shared" si="8"/>
        <v/>
      </c>
      <c r="AA16" s="72"/>
      <c r="AB16" s="77" t="str">
        <f t="shared" si="9"/>
        <v/>
      </c>
    </row>
    <row r="17" spans="2:28" ht="28.5" customHeight="1" x14ac:dyDescent="0.2">
      <c r="B17" s="68" t="str">
        <f t="shared" si="10"/>
        <v/>
      </c>
      <c r="C17" s="68" t="str">
        <f t="shared" si="11"/>
        <v/>
      </c>
      <c r="D17" s="69"/>
      <c r="E17" s="170"/>
      <c r="F17" s="170"/>
      <c r="G17" s="70"/>
      <c r="H17" s="71" t="str">
        <f>IF(G17="","",DATEDIF(G17,年齢計算等!$C$5,"Y"))</f>
        <v/>
      </c>
      <c r="I17" s="72"/>
      <c r="J17" s="73" t="str">
        <f t="shared" si="0"/>
        <v/>
      </c>
      <c r="K17" s="72"/>
      <c r="L17" s="73" t="str">
        <f t="shared" si="1"/>
        <v/>
      </c>
      <c r="M17" s="73" t="str">
        <f t="shared" si="2"/>
        <v/>
      </c>
      <c r="N17" s="72"/>
      <c r="O17" s="74" t="str">
        <f t="shared" si="3"/>
        <v/>
      </c>
      <c r="P17" s="72"/>
      <c r="Q17" s="75" t="str">
        <f t="shared" si="4"/>
        <v/>
      </c>
      <c r="R17" s="76"/>
      <c r="S17" s="72"/>
      <c r="T17" s="77" t="str">
        <f t="shared" si="5"/>
        <v/>
      </c>
      <c r="U17" s="72"/>
      <c r="V17" s="77" t="str">
        <f t="shared" si="6"/>
        <v/>
      </c>
      <c r="W17" s="72"/>
      <c r="X17" s="77" t="str">
        <f t="shared" si="7"/>
        <v/>
      </c>
      <c r="Y17" s="72"/>
      <c r="Z17" s="77" t="str">
        <f t="shared" si="8"/>
        <v/>
      </c>
      <c r="AA17" s="72"/>
      <c r="AB17" s="77" t="str">
        <f t="shared" si="9"/>
        <v/>
      </c>
    </row>
    <row r="18" spans="2:28" ht="28.5" customHeight="1" x14ac:dyDescent="0.2">
      <c r="B18" s="68" t="str">
        <f t="shared" si="10"/>
        <v/>
      </c>
      <c r="C18" s="68" t="str">
        <f t="shared" si="11"/>
        <v/>
      </c>
      <c r="D18" s="69"/>
      <c r="E18" s="170"/>
      <c r="F18" s="170"/>
      <c r="G18" s="70"/>
      <c r="H18" s="71" t="str">
        <f>IF(G18="","",DATEDIF(G18,年齢計算等!$C$5,"Y"))</f>
        <v/>
      </c>
      <c r="I18" s="72"/>
      <c r="J18" s="73" t="str">
        <f t="shared" si="0"/>
        <v/>
      </c>
      <c r="K18" s="72"/>
      <c r="L18" s="73" t="str">
        <f t="shared" si="1"/>
        <v/>
      </c>
      <c r="M18" s="73" t="str">
        <f t="shared" si="2"/>
        <v/>
      </c>
      <c r="N18" s="72"/>
      <c r="O18" s="74" t="str">
        <f t="shared" si="3"/>
        <v/>
      </c>
      <c r="P18" s="72"/>
      <c r="Q18" s="75" t="str">
        <f t="shared" si="4"/>
        <v/>
      </c>
      <c r="R18" s="76"/>
      <c r="S18" s="72"/>
      <c r="T18" s="77" t="str">
        <f t="shared" si="5"/>
        <v/>
      </c>
      <c r="U18" s="72"/>
      <c r="V18" s="77" t="str">
        <f t="shared" si="6"/>
        <v/>
      </c>
      <c r="W18" s="72"/>
      <c r="X18" s="77" t="str">
        <f t="shared" si="7"/>
        <v/>
      </c>
      <c r="Y18" s="72"/>
      <c r="Z18" s="77" t="str">
        <f t="shared" si="8"/>
        <v/>
      </c>
      <c r="AA18" s="72"/>
      <c r="AB18" s="77" t="str">
        <f t="shared" si="9"/>
        <v/>
      </c>
    </row>
    <row r="19" spans="2:28" ht="28.5" customHeight="1" thickBot="1" x14ac:dyDescent="0.25">
      <c r="B19" s="78" t="str">
        <f t="shared" si="10"/>
        <v/>
      </c>
      <c r="C19" s="78" t="str">
        <f t="shared" si="11"/>
        <v/>
      </c>
      <c r="D19" s="79"/>
      <c r="E19" s="171"/>
      <c r="F19" s="171"/>
      <c r="G19" s="81"/>
      <c r="H19" s="82" t="str">
        <f>IF(G19="","",DATEDIF(G19,年齢計算等!$C$5,"Y"))</f>
        <v/>
      </c>
      <c r="I19" s="83"/>
      <c r="J19" s="84" t="str">
        <f t="shared" si="0"/>
        <v/>
      </c>
      <c r="K19" s="83"/>
      <c r="L19" s="84" t="str">
        <f t="shared" si="1"/>
        <v/>
      </c>
      <c r="M19" s="84" t="str">
        <f t="shared" si="2"/>
        <v/>
      </c>
      <c r="N19" s="83"/>
      <c r="O19" s="85" t="str">
        <f t="shared" si="3"/>
        <v/>
      </c>
      <c r="P19" s="83"/>
      <c r="Q19" s="86" t="str">
        <f t="shared" si="4"/>
        <v/>
      </c>
      <c r="R19" s="87"/>
      <c r="S19" s="83"/>
      <c r="T19" s="88" t="str">
        <f t="shared" si="5"/>
        <v/>
      </c>
      <c r="U19" s="83"/>
      <c r="V19" s="88" t="str">
        <f t="shared" si="6"/>
        <v/>
      </c>
      <c r="W19" s="83"/>
      <c r="X19" s="88" t="str">
        <f t="shared" si="7"/>
        <v/>
      </c>
      <c r="Y19" s="83"/>
      <c r="Z19" s="88" t="str">
        <f t="shared" si="8"/>
        <v/>
      </c>
      <c r="AA19" s="83"/>
      <c r="AB19" s="88" t="str">
        <f t="shared" si="9"/>
        <v/>
      </c>
    </row>
    <row r="20" spans="2:28" ht="28.5" customHeight="1" x14ac:dyDescent="0.2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15"/>
      <c r="T20" s="8"/>
      <c r="U20" s="15"/>
      <c r="V20" s="8"/>
      <c r="W20" s="15"/>
      <c r="X20" s="8"/>
      <c r="Y20" s="15"/>
      <c r="Z20" s="8"/>
      <c r="AA20" s="15"/>
    </row>
    <row r="21" spans="2:28" ht="28.5" customHeight="1" x14ac:dyDescent="0.2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15"/>
      <c r="T21" s="8"/>
      <c r="U21" s="15"/>
      <c r="V21" s="8"/>
      <c r="W21" s="15"/>
      <c r="X21" s="8"/>
      <c r="Y21" s="15"/>
      <c r="Z21" s="8"/>
      <c r="AA21" s="15"/>
    </row>
    <row r="22" spans="2:28" ht="28.5" customHeight="1" x14ac:dyDescent="0.2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15"/>
      <c r="T22" s="8"/>
      <c r="U22" s="15"/>
      <c r="V22" s="8"/>
      <c r="W22" s="15"/>
      <c r="X22" s="8"/>
      <c r="Y22" s="15"/>
      <c r="Z22" s="8"/>
      <c r="AA22" s="15"/>
    </row>
    <row r="23" spans="2:28" ht="28.5" customHeight="1" x14ac:dyDescent="0.2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15"/>
      <c r="T23" s="8"/>
      <c r="U23" s="15"/>
      <c r="V23" s="8"/>
      <c r="W23" s="15"/>
      <c r="X23" s="8"/>
      <c r="Y23" s="15"/>
      <c r="Z23" s="8"/>
      <c r="AA23" s="15"/>
    </row>
    <row r="24" spans="2:28" ht="28.5" customHeight="1" x14ac:dyDescent="0.2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15"/>
      <c r="T24" s="8"/>
      <c r="U24" s="15"/>
      <c r="V24" s="8"/>
      <c r="W24" s="15"/>
      <c r="X24" s="8"/>
      <c r="Y24" s="15"/>
      <c r="Z24" s="8"/>
      <c r="AA24" s="15"/>
    </row>
    <row r="25" spans="2:28" ht="28.5" customHeight="1" x14ac:dyDescent="0.2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15"/>
      <c r="T25" s="8"/>
      <c r="U25" s="15"/>
      <c r="V25" s="8"/>
      <c r="W25" s="15"/>
      <c r="X25" s="8"/>
      <c r="Y25" s="15"/>
      <c r="Z25" s="8"/>
      <c r="AA25" s="15"/>
    </row>
    <row r="26" spans="2:28" ht="28.5" customHeight="1" x14ac:dyDescent="0.2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15"/>
      <c r="T26" s="8"/>
      <c r="U26" s="15"/>
      <c r="V26" s="8"/>
      <c r="W26" s="15"/>
      <c r="X26" s="8"/>
      <c r="Y26" s="15"/>
      <c r="Z26" s="8"/>
      <c r="AA26" s="15"/>
    </row>
    <row r="27" spans="2:28" ht="28.5" customHeight="1" x14ac:dyDescent="0.2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15"/>
      <c r="T27" s="8"/>
      <c r="U27" s="15"/>
      <c r="V27" s="8"/>
      <c r="W27" s="15"/>
      <c r="X27" s="8"/>
      <c r="Y27" s="15"/>
      <c r="Z27" s="8"/>
      <c r="AA27" s="15"/>
    </row>
    <row r="28" spans="2:28" ht="28.5" customHeight="1" x14ac:dyDescent="0.2">
      <c r="B28" s="33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15"/>
      <c r="Q28" s="8"/>
      <c r="R28" s="8"/>
      <c r="S28" s="15"/>
      <c r="T28" s="8"/>
      <c r="U28" s="15"/>
      <c r="V28" s="8"/>
      <c r="W28" s="15"/>
      <c r="X28" s="8"/>
      <c r="Y28" s="15"/>
      <c r="Z28" s="8"/>
      <c r="AA28" s="15"/>
    </row>
    <row r="29" spans="2:28" ht="28.5" customHeight="1" x14ac:dyDescent="0.2">
      <c r="B29" s="33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5"/>
      <c r="Q29" s="8"/>
      <c r="R29" s="8"/>
      <c r="S29" s="15"/>
      <c r="T29" s="8"/>
      <c r="U29" s="15"/>
      <c r="V29" s="8"/>
      <c r="W29" s="15"/>
      <c r="X29" s="8"/>
      <c r="Y29" s="15"/>
      <c r="Z29" s="8"/>
      <c r="AA29" s="15"/>
    </row>
    <row r="30" spans="2:28" ht="28.5" customHeight="1" x14ac:dyDescent="0.2">
      <c r="B30" s="33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15"/>
      <c r="Q30" s="8"/>
      <c r="R30" s="8"/>
      <c r="S30" s="15"/>
      <c r="T30" s="8"/>
      <c r="U30" s="15"/>
      <c r="V30" s="8"/>
      <c r="W30" s="15"/>
      <c r="X30" s="8"/>
      <c r="Y30" s="15"/>
      <c r="Z30" s="8"/>
      <c r="AA30" s="15"/>
    </row>
    <row r="31" spans="2:28" ht="28.5" customHeight="1" x14ac:dyDescent="0.2">
      <c r="B31" s="33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15"/>
      <c r="Q31" s="8"/>
      <c r="R31" s="8"/>
      <c r="S31" s="15"/>
      <c r="T31" s="8"/>
      <c r="U31" s="15"/>
      <c r="V31" s="8"/>
      <c r="W31" s="15"/>
      <c r="X31" s="8"/>
      <c r="Y31" s="15"/>
      <c r="Z31" s="8"/>
      <c r="AA31" s="15"/>
    </row>
    <row r="32" spans="2:28" ht="28.5" customHeight="1" x14ac:dyDescent="0.2">
      <c r="B32" s="33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15"/>
      <c r="Q32" s="8"/>
      <c r="R32" s="8"/>
      <c r="T32" s="8"/>
      <c r="V32" s="8"/>
      <c r="X32" s="8"/>
      <c r="Z32" s="8"/>
    </row>
    <row r="33" spans="3:26" ht="28.5" customHeight="1" x14ac:dyDescent="0.2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5"/>
      <c r="Q33" s="8"/>
      <c r="R33" s="8"/>
      <c r="T33" s="8"/>
      <c r="V33" s="8"/>
      <c r="X33" s="8"/>
      <c r="Z33" s="8"/>
    </row>
    <row r="34" spans="3:26" ht="28.5" customHeight="1" x14ac:dyDescent="0.2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15"/>
      <c r="Q34" s="8"/>
      <c r="R34" s="8"/>
      <c r="T34" s="8"/>
      <c r="V34" s="8"/>
      <c r="X34" s="8"/>
      <c r="Z34" s="8"/>
    </row>
    <row r="35" spans="3:26" ht="28.5" customHeight="1" x14ac:dyDescent="0.2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15"/>
      <c r="Q35" s="8"/>
      <c r="R35" s="8"/>
      <c r="T35" s="8"/>
      <c r="V35" s="8"/>
      <c r="X35" s="8"/>
      <c r="Z35" s="8"/>
    </row>
    <row r="36" spans="3:26" ht="28.5" customHeight="1" x14ac:dyDescent="0.2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15"/>
      <c r="Q36" s="8"/>
      <c r="R36" s="8"/>
      <c r="T36" s="8"/>
      <c r="V36" s="8"/>
      <c r="X36" s="8"/>
      <c r="Z36" s="8"/>
    </row>
    <row r="37" spans="3:26" ht="28.5" customHeight="1" x14ac:dyDescent="0.2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15"/>
      <c r="Q37" s="8"/>
      <c r="R37" s="8"/>
      <c r="T37" s="8"/>
      <c r="V37" s="8"/>
      <c r="X37" s="8"/>
      <c r="Z37" s="8"/>
    </row>
    <row r="38" spans="3:26" ht="28.5" customHeight="1" x14ac:dyDescent="0.2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15"/>
      <c r="Q38" s="8"/>
      <c r="R38" s="8"/>
      <c r="T38" s="8"/>
      <c r="V38" s="8"/>
      <c r="X38" s="8"/>
      <c r="Z38" s="8"/>
    </row>
    <row r="39" spans="3:26" ht="28.5" customHeight="1" x14ac:dyDescent="0.2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15"/>
      <c r="Q39" s="8"/>
      <c r="R39" s="8"/>
      <c r="T39" s="8"/>
      <c r="V39" s="8"/>
      <c r="X39" s="8"/>
      <c r="Z39" s="8"/>
    </row>
    <row r="40" spans="3:26" ht="28.5" customHeight="1" x14ac:dyDescent="0.2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15"/>
      <c r="Q40" s="8"/>
      <c r="R40" s="8"/>
      <c r="T40" s="8"/>
      <c r="V40" s="8"/>
      <c r="X40" s="8"/>
      <c r="Z40" s="8"/>
    </row>
    <row r="41" spans="3:26" ht="28.5" customHeight="1" x14ac:dyDescent="0.2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15"/>
      <c r="Q41" s="8"/>
      <c r="R41" s="8"/>
      <c r="T41" s="8"/>
      <c r="V41" s="8"/>
      <c r="X41" s="8"/>
      <c r="Z41" s="8"/>
    </row>
    <row r="42" spans="3:26" ht="28.5" customHeight="1" x14ac:dyDescent="0.2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15"/>
      <c r="Q42" s="8"/>
      <c r="R42" s="8"/>
      <c r="T42" s="8"/>
      <c r="V42" s="8"/>
      <c r="X42" s="8"/>
      <c r="Z42" s="8"/>
    </row>
    <row r="43" spans="3:26" ht="28.5" customHeight="1" x14ac:dyDescent="0.2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15"/>
      <c r="Q43" s="8"/>
      <c r="R43" s="8"/>
      <c r="T43" s="8"/>
      <c r="V43" s="8"/>
      <c r="X43" s="8"/>
      <c r="Z43" s="8"/>
    </row>
    <row r="44" spans="3:26" ht="28.5" customHeight="1" x14ac:dyDescent="0.2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15"/>
      <c r="Q44" s="8"/>
      <c r="R44" s="8"/>
      <c r="T44" s="8"/>
      <c r="V44" s="8"/>
      <c r="X44" s="8"/>
      <c r="Z44" s="8"/>
    </row>
    <row r="45" spans="3:26" ht="28.5" customHeight="1" x14ac:dyDescent="0.2">
      <c r="C45" s="7"/>
      <c r="D45" s="7"/>
      <c r="E45" s="7"/>
      <c r="F45" s="8"/>
      <c r="G45" s="8"/>
      <c r="H45" s="7"/>
      <c r="I45" s="8"/>
      <c r="J45" s="8"/>
      <c r="K45" s="8"/>
      <c r="L45" s="8"/>
      <c r="N45" s="8"/>
      <c r="O45" s="8"/>
      <c r="P45" s="15"/>
      <c r="Q45" s="7"/>
      <c r="R45" s="8"/>
      <c r="T45" s="8"/>
      <c r="V45" s="8"/>
      <c r="X45" s="8"/>
      <c r="Z45" s="8"/>
    </row>
    <row r="46" spans="3:26" ht="28.5" customHeight="1" x14ac:dyDescent="0.2">
      <c r="C46" s="7"/>
      <c r="D46" s="7"/>
      <c r="E46" s="7"/>
      <c r="F46" s="8"/>
      <c r="G46" s="8"/>
      <c r="H46" s="7"/>
      <c r="I46" s="8"/>
      <c r="J46" s="8"/>
      <c r="K46" s="8"/>
      <c r="L46" s="8"/>
      <c r="N46" s="8"/>
      <c r="O46" s="8"/>
      <c r="P46" s="15"/>
      <c r="Q46" s="7"/>
      <c r="R46" s="8"/>
      <c r="T46" s="8"/>
      <c r="V46" s="8"/>
      <c r="X46" s="8"/>
      <c r="Z46" s="8"/>
    </row>
    <row r="47" spans="3:26" ht="28.5" customHeight="1" x14ac:dyDescent="0.2">
      <c r="C47" s="7"/>
      <c r="D47" s="7"/>
      <c r="E47" s="7"/>
      <c r="F47" s="8"/>
      <c r="G47" s="8"/>
      <c r="H47" s="7"/>
      <c r="I47" s="8"/>
      <c r="J47" s="8"/>
      <c r="K47" s="8"/>
      <c r="L47" s="8"/>
      <c r="N47" s="8"/>
      <c r="O47" s="8"/>
      <c r="P47" s="15"/>
      <c r="Q47" s="7"/>
      <c r="R47" s="8"/>
      <c r="T47" s="8"/>
      <c r="V47" s="8"/>
      <c r="X47" s="8"/>
      <c r="Z47" s="8"/>
    </row>
    <row r="48" spans="3:26" ht="28.5" customHeight="1" x14ac:dyDescent="0.2">
      <c r="C48" s="7"/>
      <c r="D48" s="7"/>
      <c r="E48" s="7"/>
      <c r="F48" s="8"/>
      <c r="G48" s="8"/>
      <c r="H48" s="7"/>
      <c r="I48" s="8"/>
      <c r="J48" s="8"/>
      <c r="K48" s="8"/>
      <c r="L48" s="8"/>
      <c r="N48" s="8"/>
      <c r="O48" s="8"/>
      <c r="P48" s="15"/>
      <c r="Q48" s="7"/>
      <c r="R48" s="8"/>
      <c r="T48" s="8"/>
      <c r="V48" s="8"/>
      <c r="X48" s="8"/>
      <c r="Z48" s="8"/>
    </row>
    <row r="49" spans="3:26" ht="28.5" customHeight="1" x14ac:dyDescent="0.2">
      <c r="C49" s="7"/>
      <c r="D49" s="7"/>
      <c r="E49" s="7"/>
      <c r="F49" s="8"/>
      <c r="G49" s="8"/>
      <c r="H49" s="7"/>
      <c r="I49" s="8"/>
      <c r="J49" s="8"/>
      <c r="K49" s="8"/>
      <c r="L49" s="8"/>
      <c r="N49" s="8"/>
      <c r="O49" s="8"/>
      <c r="P49" s="15"/>
      <c r="Q49" s="7"/>
      <c r="R49" s="8"/>
      <c r="T49" s="8"/>
      <c r="V49" s="8"/>
      <c r="X49" s="8"/>
      <c r="Z49" s="8"/>
    </row>
    <row r="50" spans="3:26" ht="28.5" customHeight="1" x14ac:dyDescent="0.2">
      <c r="C50" s="7"/>
      <c r="D50" s="7"/>
      <c r="E50" s="7"/>
      <c r="F50" s="8"/>
      <c r="G50" s="8"/>
      <c r="H50" s="7"/>
      <c r="I50" s="8"/>
      <c r="J50" s="8"/>
      <c r="K50" s="8"/>
      <c r="L50" s="8"/>
      <c r="N50" s="8"/>
      <c r="O50" s="8"/>
      <c r="P50" s="15"/>
      <c r="Q50" s="7"/>
      <c r="R50" s="8"/>
      <c r="T50" s="8"/>
      <c r="V50" s="8"/>
      <c r="X50" s="8"/>
      <c r="Z50" s="8"/>
    </row>
    <row r="51" spans="3:26" ht="28.5" customHeight="1" x14ac:dyDescent="0.2">
      <c r="C51" s="7"/>
      <c r="D51" s="7"/>
      <c r="E51" s="7"/>
      <c r="F51" s="8"/>
      <c r="G51" s="8"/>
      <c r="H51" s="7"/>
      <c r="I51" s="8"/>
      <c r="J51" s="8"/>
      <c r="K51" s="8"/>
      <c r="L51" s="8"/>
      <c r="N51" s="8"/>
      <c r="O51" s="8"/>
      <c r="P51" s="8"/>
      <c r="Q51" s="7"/>
      <c r="R51" s="8"/>
      <c r="T51" s="8"/>
      <c r="V51" s="8"/>
      <c r="X51" s="8"/>
      <c r="Z51" s="8"/>
    </row>
    <row r="52" spans="3:26" ht="28.5" customHeight="1" x14ac:dyDescent="0.2">
      <c r="C52" s="7"/>
      <c r="D52" s="7"/>
      <c r="E52" s="7"/>
      <c r="F52" s="8"/>
      <c r="G52" s="8"/>
      <c r="H52" s="7"/>
      <c r="I52" s="8"/>
      <c r="J52" s="8"/>
      <c r="K52" s="8"/>
      <c r="L52" s="8"/>
      <c r="N52" s="8"/>
      <c r="O52" s="8"/>
      <c r="P52" s="8"/>
      <c r="Q52" s="7"/>
      <c r="R52" s="8"/>
      <c r="T52" s="8"/>
      <c r="V52" s="8"/>
      <c r="X52" s="8"/>
      <c r="Z52" s="8"/>
    </row>
    <row r="53" spans="3:26" ht="28.5" customHeight="1" x14ac:dyDescent="0.2">
      <c r="C53" s="7"/>
      <c r="D53" s="7"/>
      <c r="E53" s="7"/>
      <c r="F53" s="8"/>
      <c r="G53" s="8"/>
      <c r="H53" s="7"/>
      <c r="I53" s="8"/>
      <c r="J53" s="8"/>
      <c r="K53" s="8"/>
      <c r="L53" s="8"/>
      <c r="N53" s="8"/>
      <c r="O53" s="8"/>
      <c r="P53" s="8"/>
      <c r="Q53" s="7"/>
      <c r="R53" s="8"/>
      <c r="T53" s="8"/>
      <c r="V53" s="8"/>
      <c r="X53" s="8"/>
      <c r="Z53" s="8"/>
    </row>
    <row r="54" spans="3:26" ht="28.5" customHeight="1" x14ac:dyDescent="0.2">
      <c r="C54" s="7"/>
      <c r="D54" s="7"/>
      <c r="E54" s="7"/>
      <c r="F54" s="8"/>
      <c r="G54" s="8"/>
      <c r="H54" s="7"/>
      <c r="I54" s="8"/>
      <c r="J54" s="8"/>
      <c r="K54" s="8"/>
      <c r="L54" s="8"/>
      <c r="N54" s="8"/>
      <c r="O54" s="8"/>
      <c r="P54" s="8"/>
      <c r="Q54" s="7"/>
      <c r="R54" s="8"/>
      <c r="T54" s="8"/>
      <c r="V54" s="8"/>
      <c r="X54" s="8"/>
      <c r="Z54" s="8"/>
    </row>
    <row r="55" spans="3:26" ht="28.5" customHeight="1" x14ac:dyDescent="0.2">
      <c r="C55" s="7"/>
      <c r="D55" s="7"/>
      <c r="E55" s="7"/>
      <c r="F55" s="8"/>
      <c r="G55" s="8"/>
      <c r="H55" s="7"/>
      <c r="I55" s="8"/>
      <c r="J55" s="8"/>
      <c r="K55" s="8"/>
      <c r="L55" s="8"/>
      <c r="N55" s="8"/>
      <c r="O55" s="8"/>
      <c r="P55" s="8"/>
      <c r="Q55" s="7"/>
      <c r="R55" s="8"/>
      <c r="T55" s="8"/>
      <c r="V55" s="8"/>
      <c r="X55" s="8"/>
      <c r="Z55" s="8"/>
    </row>
    <row r="56" spans="3:26" ht="28.5" customHeight="1" x14ac:dyDescent="0.2">
      <c r="C56" s="7"/>
      <c r="D56" s="7"/>
      <c r="E56" s="7"/>
      <c r="F56" s="8"/>
      <c r="G56" s="8"/>
      <c r="H56" s="7"/>
      <c r="I56" s="8"/>
      <c r="J56" s="8"/>
      <c r="K56" s="8"/>
      <c r="L56" s="8"/>
      <c r="N56" s="8"/>
      <c r="O56" s="8"/>
      <c r="P56" s="8"/>
      <c r="Q56" s="7"/>
      <c r="R56" s="8"/>
      <c r="T56" s="8"/>
      <c r="V56" s="8"/>
      <c r="X56" s="8"/>
      <c r="Z56" s="8"/>
    </row>
    <row r="57" spans="3:26" ht="28.5" customHeight="1" x14ac:dyDescent="0.2">
      <c r="C57" s="7"/>
      <c r="D57" s="7"/>
      <c r="E57" s="7"/>
      <c r="F57" s="8"/>
      <c r="G57" s="8"/>
      <c r="H57" s="7"/>
      <c r="I57" s="8"/>
      <c r="J57" s="8"/>
      <c r="K57" s="8"/>
      <c r="L57" s="8"/>
      <c r="N57" s="8"/>
      <c r="O57" s="8"/>
      <c r="P57" s="8"/>
      <c r="Q57" s="7"/>
      <c r="R57" s="8"/>
      <c r="T57" s="8"/>
      <c r="V57" s="8"/>
      <c r="X57" s="8"/>
      <c r="Z57" s="8"/>
    </row>
    <row r="58" spans="3:26" ht="28.5" customHeight="1" x14ac:dyDescent="0.2">
      <c r="C58" s="7"/>
      <c r="D58" s="7"/>
      <c r="E58" s="7"/>
      <c r="F58" s="8"/>
      <c r="G58" s="8"/>
      <c r="H58" s="7"/>
      <c r="I58" s="8"/>
      <c r="J58" s="8"/>
      <c r="K58" s="8"/>
      <c r="L58" s="8"/>
      <c r="N58" s="8"/>
      <c r="O58" s="8"/>
      <c r="P58" s="8"/>
      <c r="Q58" s="7"/>
      <c r="R58" s="8"/>
      <c r="T58" s="8"/>
      <c r="V58" s="8"/>
      <c r="X58" s="8"/>
      <c r="Z58" s="8"/>
    </row>
    <row r="59" spans="3:26" ht="28.5" customHeight="1" x14ac:dyDescent="0.2">
      <c r="C59" s="7"/>
      <c r="D59" s="7"/>
      <c r="E59" s="7"/>
      <c r="F59" s="8"/>
      <c r="G59" s="8"/>
      <c r="H59" s="7"/>
      <c r="I59" s="8"/>
      <c r="J59" s="8"/>
      <c r="K59" s="8"/>
      <c r="L59" s="8"/>
      <c r="N59" s="8"/>
      <c r="O59" s="8"/>
      <c r="P59" s="8"/>
      <c r="Q59" s="7"/>
      <c r="R59" s="8"/>
      <c r="T59" s="8"/>
      <c r="V59" s="8"/>
      <c r="X59" s="8"/>
      <c r="Z59" s="8"/>
    </row>
    <row r="60" spans="3:26" ht="28.5" customHeight="1" x14ac:dyDescent="0.2">
      <c r="C60" s="7"/>
      <c r="D60" s="7"/>
      <c r="E60" s="7"/>
      <c r="F60" s="8"/>
      <c r="G60" s="8"/>
      <c r="H60" s="7"/>
      <c r="I60" s="8"/>
      <c r="J60" s="8"/>
      <c r="K60" s="8"/>
      <c r="L60" s="8"/>
      <c r="N60" s="8"/>
      <c r="O60" s="8"/>
      <c r="P60" s="8"/>
      <c r="Q60" s="7"/>
      <c r="R60" s="8"/>
      <c r="T60" s="8"/>
      <c r="V60" s="8"/>
      <c r="X60" s="8"/>
      <c r="Z60" s="8"/>
    </row>
    <row r="61" spans="3:26" ht="28.5" customHeight="1" x14ac:dyDescent="0.2">
      <c r="C61" s="7"/>
      <c r="D61" s="7"/>
      <c r="E61" s="7"/>
      <c r="F61" s="8"/>
      <c r="G61" s="8"/>
      <c r="H61" s="7"/>
      <c r="I61" s="8"/>
      <c r="J61" s="8"/>
      <c r="K61" s="8"/>
      <c r="L61" s="8"/>
      <c r="N61" s="8"/>
      <c r="O61" s="8"/>
      <c r="P61" s="8"/>
      <c r="Q61" s="7"/>
      <c r="R61" s="8"/>
      <c r="T61" s="8"/>
      <c r="V61" s="8"/>
      <c r="X61" s="8"/>
      <c r="Z61" s="8"/>
    </row>
    <row r="62" spans="3:26" ht="28.5" customHeight="1" x14ac:dyDescent="0.2">
      <c r="C62" s="7"/>
      <c r="D62" s="7"/>
      <c r="E62" s="7"/>
      <c r="F62" s="8"/>
      <c r="G62" s="8"/>
      <c r="H62" s="7"/>
      <c r="I62" s="8"/>
      <c r="J62" s="8"/>
      <c r="K62" s="8"/>
      <c r="L62" s="8"/>
      <c r="N62" s="8"/>
      <c r="O62" s="8"/>
      <c r="P62" s="8"/>
      <c r="Q62" s="7"/>
      <c r="R62" s="8"/>
      <c r="T62" s="8"/>
      <c r="V62" s="8"/>
      <c r="X62" s="8"/>
      <c r="Z62" s="8"/>
    </row>
    <row r="63" spans="3:26" ht="28.5" customHeight="1" x14ac:dyDescent="0.2">
      <c r="C63" s="7"/>
      <c r="D63" s="7"/>
      <c r="E63" s="7"/>
      <c r="F63" s="8"/>
      <c r="G63" s="8"/>
      <c r="H63" s="7"/>
      <c r="I63" s="8"/>
      <c r="J63" s="8"/>
      <c r="K63" s="8"/>
      <c r="L63" s="8"/>
      <c r="N63" s="8"/>
      <c r="O63" s="8"/>
      <c r="P63" s="8"/>
      <c r="Q63" s="7"/>
      <c r="R63" s="8"/>
      <c r="T63" s="8"/>
      <c r="V63" s="8"/>
      <c r="X63" s="8"/>
      <c r="Z63" s="8"/>
    </row>
    <row r="64" spans="3:26" ht="28.5" customHeight="1" x14ac:dyDescent="0.2">
      <c r="C64" s="7"/>
      <c r="D64" s="7"/>
      <c r="E64" s="7"/>
      <c r="F64" s="8"/>
      <c r="G64" s="8"/>
      <c r="H64" s="7"/>
      <c r="I64" s="8"/>
      <c r="J64" s="8"/>
      <c r="K64" s="8"/>
      <c r="L64" s="8"/>
      <c r="N64" s="8"/>
      <c r="O64" s="8"/>
      <c r="P64" s="8"/>
      <c r="Q64" s="7"/>
      <c r="R64" s="8"/>
      <c r="T64" s="8"/>
      <c r="V64" s="8"/>
      <c r="X64" s="8"/>
      <c r="Z64" s="8"/>
    </row>
    <row r="65" spans="3:26" ht="28.5" customHeight="1" x14ac:dyDescent="0.2">
      <c r="C65" s="7"/>
      <c r="D65" s="7"/>
      <c r="E65" s="7"/>
      <c r="F65" s="8"/>
      <c r="G65" s="8"/>
      <c r="H65" s="7"/>
      <c r="I65" s="8"/>
      <c r="J65" s="8"/>
      <c r="K65" s="8"/>
      <c r="L65" s="8"/>
      <c r="N65" s="8"/>
      <c r="O65" s="8"/>
      <c r="P65" s="8"/>
      <c r="Q65" s="7"/>
      <c r="R65" s="8"/>
      <c r="T65" s="8"/>
      <c r="V65" s="8"/>
      <c r="X65" s="8"/>
      <c r="Z65" s="8"/>
    </row>
    <row r="66" spans="3:26" ht="28.5" customHeight="1" x14ac:dyDescent="0.2">
      <c r="C66" s="7"/>
      <c r="D66" s="7"/>
      <c r="E66" s="7"/>
      <c r="F66" s="8"/>
      <c r="G66" s="8"/>
      <c r="H66" s="7"/>
      <c r="I66" s="8"/>
      <c r="J66" s="8"/>
      <c r="K66" s="8"/>
      <c r="L66" s="8"/>
      <c r="N66" s="8"/>
      <c r="O66" s="8"/>
      <c r="P66" s="8"/>
      <c r="Q66" s="7"/>
      <c r="R66" s="8"/>
      <c r="T66" s="8"/>
      <c r="V66" s="8"/>
      <c r="X66" s="8"/>
      <c r="Z66" s="8"/>
    </row>
    <row r="67" spans="3:26" ht="28.5" customHeight="1" x14ac:dyDescent="0.2">
      <c r="C67" s="7"/>
      <c r="D67" s="7"/>
      <c r="E67" s="7"/>
      <c r="F67" s="8"/>
      <c r="G67" s="8"/>
      <c r="H67" s="7"/>
      <c r="I67" s="8"/>
      <c r="J67" s="8"/>
      <c r="K67" s="8"/>
      <c r="L67" s="8"/>
      <c r="N67" s="8"/>
      <c r="O67" s="8"/>
      <c r="P67" s="8"/>
      <c r="Q67" s="7"/>
      <c r="R67" s="8"/>
      <c r="T67" s="8"/>
      <c r="V67" s="8"/>
      <c r="X67" s="8"/>
      <c r="Z67" s="8"/>
    </row>
    <row r="68" spans="3:26" ht="28.5" customHeight="1" x14ac:dyDescent="0.2"/>
    <row r="69" spans="3:26" ht="28.5" customHeight="1" x14ac:dyDescent="0.2"/>
    <row r="70" spans="3:26" ht="28.5" customHeight="1" x14ac:dyDescent="0.2"/>
    <row r="71" spans="3:26" ht="28.5" customHeight="1" x14ac:dyDescent="0.2"/>
    <row r="72" spans="3:26" ht="28.5" customHeight="1" x14ac:dyDescent="0.2"/>
    <row r="73" spans="3:26" ht="28.5" customHeight="1" x14ac:dyDescent="0.2"/>
    <row r="74" spans="3:26" ht="28.5" customHeight="1" x14ac:dyDescent="0.2"/>
    <row r="75" spans="3:26" ht="28.5" customHeight="1" x14ac:dyDescent="0.2"/>
    <row r="76" spans="3:26" ht="28.5" customHeight="1" x14ac:dyDescent="0.2"/>
    <row r="77" spans="3:26" ht="28.5" customHeight="1" x14ac:dyDescent="0.2"/>
    <row r="78" spans="3:26" ht="28.5" customHeight="1" x14ac:dyDescent="0.2"/>
    <row r="79" spans="3:26" ht="28.5" customHeight="1" x14ac:dyDescent="0.2"/>
    <row r="80" spans="3:26" ht="28.5" customHeight="1" x14ac:dyDescent="0.2"/>
    <row r="81" ht="28.5" customHeight="1" x14ac:dyDescent="0.2"/>
    <row r="82" ht="28.5" customHeight="1" x14ac:dyDescent="0.2"/>
    <row r="83" ht="28.5" customHeight="1" x14ac:dyDescent="0.2"/>
    <row r="84" ht="28.5" customHeight="1" x14ac:dyDescent="0.2"/>
    <row r="85" ht="28.5" customHeight="1" x14ac:dyDescent="0.2"/>
    <row r="86" ht="28.5" customHeight="1" x14ac:dyDescent="0.2"/>
    <row r="87" ht="28.5" customHeight="1" x14ac:dyDescent="0.2"/>
    <row r="88" ht="28.5" customHeight="1" x14ac:dyDescent="0.2"/>
    <row r="89" ht="28.5" customHeight="1" x14ac:dyDescent="0.2"/>
    <row r="90" ht="28.5" customHeight="1" x14ac:dyDescent="0.2"/>
    <row r="91" ht="28.5" customHeight="1" x14ac:dyDescent="0.2"/>
    <row r="92" ht="28.5" customHeight="1" x14ac:dyDescent="0.2"/>
    <row r="93" ht="28.5" customHeight="1" x14ac:dyDescent="0.2"/>
    <row r="94" ht="28.5" customHeight="1" x14ac:dyDescent="0.2"/>
    <row r="95" ht="28.5" customHeight="1" x14ac:dyDescent="0.2"/>
    <row r="96" ht="28.5" customHeight="1" x14ac:dyDescent="0.2"/>
    <row r="97" ht="28.5" customHeight="1" x14ac:dyDescent="0.2"/>
    <row r="98" ht="28.5" customHeight="1" x14ac:dyDescent="0.2"/>
    <row r="99" ht="28.5" customHeight="1" x14ac:dyDescent="0.2"/>
    <row r="100" ht="28.5" customHeight="1" x14ac:dyDescent="0.2"/>
    <row r="101" ht="28.5" customHeight="1" x14ac:dyDescent="0.2"/>
    <row r="102" ht="28.5" customHeight="1" x14ac:dyDescent="0.2"/>
    <row r="103" ht="28.5" customHeight="1" x14ac:dyDescent="0.2"/>
    <row r="104" ht="28.5" customHeight="1" x14ac:dyDescent="0.2"/>
    <row r="105" ht="28.5" customHeight="1" x14ac:dyDescent="0.2"/>
    <row r="106" ht="28.5" customHeight="1" x14ac:dyDescent="0.2"/>
    <row r="107" ht="28.5" customHeight="1" x14ac:dyDescent="0.2"/>
    <row r="108" ht="28.5" customHeight="1" x14ac:dyDescent="0.2"/>
    <row r="109" ht="28.5" customHeight="1" x14ac:dyDescent="0.2"/>
    <row r="110" ht="28.5" customHeight="1" x14ac:dyDescent="0.2"/>
    <row r="111" ht="28.5" customHeight="1" x14ac:dyDescent="0.2"/>
    <row r="112" ht="28.5" customHeight="1" x14ac:dyDescent="0.2"/>
    <row r="113" ht="28.5" customHeight="1" x14ac:dyDescent="0.2"/>
    <row r="114" ht="28.5" customHeight="1" x14ac:dyDescent="0.2"/>
    <row r="115" ht="28.5" customHeight="1" x14ac:dyDescent="0.2"/>
    <row r="116" ht="28.5" customHeight="1" x14ac:dyDescent="0.2"/>
    <row r="117" ht="28.5" customHeight="1" x14ac:dyDescent="0.2"/>
    <row r="118" ht="28.5" customHeight="1" x14ac:dyDescent="0.2"/>
    <row r="119" ht="28.5" customHeight="1" x14ac:dyDescent="0.2"/>
    <row r="120" ht="28.5" customHeight="1" x14ac:dyDescent="0.2"/>
    <row r="121" ht="28.5" customHeight="1" x14ac:dyDescent="0.2"/>
    <row r="122" ht="28.5" customHeight="1" x14ac:dyDescent="0.2"/>
    <row r="123" ht="28.5" customHeight="1" x14ac:dyDescent="0.2"/>
    <row r="124" ht="28.5" customHeight="1" x14ac:dyDescent="0.2"/>
    <row r="125" ht="28.5" customHeight="1" x14ac:dyDescent="0.2"/>
    <row r="126" ht="28.5" customHeight="1" x14ac:dyDescent="0.2"/>
    <row r="127" ht="28.5" customHeight="1" x14ac:dyDescent="0.2"/>
    <row r="128" ht="28.5" customHeight="1" x14ac:dyDescent="0.2"/>
    <row r="129" ht="28.5" customHeight="1" x14ac:dyDescent="0.2"/>
    <row r="130" ht="28.5" customHeight="1" x14ac:dyDescent="0.2"/>
    <row r="131" ht="28.5" customHeight="1" x14ac:dyDescent="0.2"/>
    <row r="132" ht="28.5" customHeight="1" x14ac:dyDescent="0.2"/>
    <row r="133" ht="28.5" customHeight="1" x14ac:dyDescent="0.2"/>
    <row r="134" ht="28.5" customHeight="1" x14ac:dyDescent="0.2"/>
    <row r="135" ht="28.5" customHeight="1" x14ac:dyDescent="0.2"/>
    <row r="136" ht="28.5" customHeight="1" x14ac:dyDescent="0.2"/>
    <row r="137" ht="28.5" customHeight="1" x14ac:dyDescent="0.2"/>
    <row r="138" ht="28.5" customHeight="1" x14ac:dyDescent="0.2"/>
    <row r="139" ht="28.5" customHeight="1" x14ac:dyDescent="0.2"/>
    <row r="140" ht="28.5" customHeight="1" x14ac:dyDescent="0.2"/>
    <row r="141" ht="28.5" customHeight="1" x14ac:dyDescent="0.2"/>
    <row r="142" ht="28.5" customHeight="1" x14ac:dyDescent="0.2"/>
    <row r="143" ht="28.5" customHeight="1" x14ac:dyDescent="0.2"/>
    <row r="144" ht="28.5" customHeight="1" x14ac:dyDescent="0.2"/>
    <row r="145" ht="28.5" customHeight="1" x14ac:dyDescent="0.2"/>
    <row r="146" ht="28.5" customHeight="1" x14ac:dyDescent="0.2"/>
    <row r="147" ht="28.5" customHeight="1" x14ac:dyDescent="0.2"/>
    <row r="148" ht="28.5" customHeight="1" x14ac:dyDescent="0.2"/>
    <row r="149" ht="28.5" customHeight="1" x14ac:dyDescent="0.2"/>
    <row r="150" ht="28.5" customHeight="1" x14ac:dyDescent="0.2"/>
    <row r="151" ht="28.5" customHeight="1" x14ac:dyDescent="0.2"/>
  </sheetData>
  <sheetProtection formatCells="0" formatColumns="0" formatRows="0" insertColumns="0" insertRows="0" insertHyperlinks="0" deleteColumns="0" deleteRows="0" sort="0" autoFilter="0" pivotTables="0"/>
  <dataConsolidate>
    <dataRefs count="1">
      <dataRef ref="H6:I6" sheet="別紙１" r:id="rId1"/>
    </dataRefs>
  </dataConsolidate>
  <mergeCells count="13">
    <mergeCell ref="A2:AB2"/>
    <mergeCell ref="I6:J6"/>
    <mergeCell ref="K6:L6"/>
    <mergeCell ref="N6:O6"/>
    <mergeCell ref="P6:Q6"/>
    <mergeCell ref="S6:T6"/>
    <mergeCell ref="U6:AB6"/>
    <mergeCell ref="U9:AB9"/>
    <mergeCell ref="I9:J9"/>
    <mergeCell ref="K9:L9"/>
    <mergeCell ref="N9:O9"/>
    <mergeCell ref="P9:Q9"/>
    <mergeCell ref="S9:T9"/>
  </mergeCells>
  <phoneticPr fontId="1"/>
  <printOptions horizontalCentered="1"/>
  <pageMargins left="0" right="0" top="0.31496062992125984" bottom="0" header="0.27559055118110237" footer="0.31496062992125984"/>
  <pageSetup paperSize="9" scale="65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89368-D124-4720-ACBC-5D36BD02EFC2}">
  <sheetPr>
    <pageSetUpPr fitToPage="1"/>
  </sheetPr>
  <dimension ref="A1:AH150"/>
  <sheetViews>
    <sheetView showZeros="0" view="pageBreakPreview" zoomScaleNormal="70" zoomScaleSheetLayoutView="100" workbookViewId="0">
      <selection activeCell="D3" sqref="D3"/>
    </sheetView>
  </sheetViews>
  <sheetFormatPr defaultColWidth="9" defaultRowHeight="27" customHeight="1" x14ac:dyDescent="0.2"/>
  <cols>
    <col min="1" max="1" width="2.08984375" style="9" customWidth="1"/>
    <col min="2" max="2" width="4.08984375" style="9" customWidth="1"/>
    <col min="3" max="3" width="16.6328125" style="9" customWidth="1"/>
    <col min="4" max="4" width="23.6328125" style="9" customWidth="1"/>
    <col min="5" max="5" width="17.6328125" style="9" customWidth="1"/>
    <col min="6" max="6" width="18.26953125" style="9" bestFit="1" customWidth="1"/>
    <col min="7" max="7" width="10.6328125" style="9" customWidth="1"/>
    <col min="8" max="8" width="5.26953125" style="9" customWidth="1"/>
    <col min="9" max="9" width="3.6328125" style="9" customWidth="1"/>
    <col min="10" max="10" width="4.36328125" style="9" customWidth="1"/>
    <col min="11" max="11" width="3.6328125" style="9" customWidth="1"/>
    <col min="12" max="12" width="6.6328125" style="9" customWidth="1"/>
    <col min="13" max="13" width="6.36328125" style="9" customWidth="1"/>
    <col min="14" max="14" width="3.6328125" style="9" customWidth="1"/>
    <col min="15" max="15" width="10.08984375" style="9" bestFit="1" customWidth="1"/>
    <col min="16" max="16" width="3.6328125" style="9" customWidth="1"/>
    <col min="17" max="17" width="25.08984375" style="9" customWidth="1"/>
    <col min="18" max="18" width="10.6328125" style="9" customWidth="1"/>
    <col min="19" max="19" width="3.6328125" style="9" customWidth="1"/>
    <col min="20" max="20" width="25.08984375" style="9" customWidth="1"/>
    <col min="21" max="21" width="10.6328125" style="9" customWidth="1"/>
    <col min="22" max="22" width="3.6328125" style="9" customWidth="1"/>
    <col min="23" max="23" width="5.6328125" style="8" customWidth="1"/>
    <col min="24" max="24" width="3.6328125" style="9" customWidth="1"/>
    <col min="25" max="25" width="5.6328125" style="8" customWidth="1"/>
    <col min="26" max="26" width="3.6328125" style="9" customWidth="1"/>
    <col min="27" max="27" width="5.6328125" style="8" customWidth="1"/>
    <col min="28" max="28" width="3.6328125" style="9" customWidth="1"/>
    <col min="29" max="29" width="5.6328125" style="8" customWidth="1"/>
    <col min="30" max="30" width="3.6328125" style="9" customWidth="1"/>
    <col min="31" max="31" width="5.6328125" style="8" customWidth="1"/>
    <col min="32" max="33" width="1.6328125" style="9" customWidth="1"/>
    <col min="34" max="34" width="6" style="9" bestFit="1" customWidth="1"/>
    <col min="35" max="16384" width="9" style="9"/>
  </cols>
  <sheetData>
    <row r="1" spans="1:34" s="20" customFormat="1" ht="27" customHeight="1" x14ac:dyDescent="0.2">
      <c r="A1" s="55"/>
      <c r="B1" s="20" t="s">
        <v>300</v>
      </c>
      <c r="W1" s="21"/>
      <c r="Y1" s="21"/>
      <c r="AA1" s="21"/>
      <c r="AC1" s="21"/>
      <c r="AE1" s="52"/>
    </row>
    <row r="2" spans="1:34" s="22" customFormat="1" ht="27" customHeight="1" thickBot="1" x14ac:dyDescent="0.25">
      <c r="A2" s="175" t="str">
        <f>+"第"&amp;年齢計算等!C2&amp;"回山口県障害者スポーツ大会（キラリンの部）（フライングディスク）参加選手名簿"</f>
        <v>第26回山口県障害者スポーツ大会（キラリンの部）（フライングディスク）参加選手名簿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53"/>
    </row>
    <row r="3" spans="1:34" s="22" customFormat="1" ht="27" customHeight="1" thickBot="1" x14ac:dyDescent="0.25">
      <c r="C3" s="101" t="s">
        <v>123</v>
      </c>
      <c r="D3" s="103"/>
      <c r="F3" s="50"/>
      <c r="G3" s="50"/>
      <c r="H3" s="50"/>
      <c r="I3" s="50"/>
      <c r="J3" s="50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Y3" s="23"/>
      <c r="AA3" s="23"/>
      <c r="AC3" s="23"/>
      <c r="AE3" s="23"/>
    </row>
    <row r="4" spans="1:34" s="22" customFormat="1" ht="27" customHeight="1" x14ac:dyDescent="0.2">
      <c r="W4" s="23"/>
      <c r="Y4" s="23"/>
      <c r="AA4" s="23"/>
      <c r="AC4" s="23"/>
      <c r="AE4" s="23"/>
    </row>
    <row r="5" spans="1:34" s="8" customFormat="1" ht="24.75" customHeight="1" thickBot="1" x14ac:dyDescent="0.25">
      <c r="B5" s="59" t="s">
        <v>126</v>
      </c>
      <c r="C5" s="59"/>
      <c r="D5" s="60"/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  <c r="P5" s="61"/>
      <c r="Q5" s="62"/>
      <c r="R5" s="60"/>
      <c r="S5" s="61"/>
      <c r="T5" s="62"/>
      <c r="U5" s="60"/>
      <c r="V5" s="61"/>
      <c r="W5" s="63"/>
      <c r="X5" s="61"/>
      <c r="Y5" s="63"/>
      <c r="Z5" s="61"/>
      <c r="AA5" s="63"/>
      <c r="AB5" s="61"/>
      <c r="AC5" s="63"/>
      <c r="AD5" s="61"/>
      <c r="AE5" s="63"/>
    </row>
    <row r="6" spans="1:34" s="8" customFormat="1" ht="30" customHeight="1" thickBot="1" x14ac:dyDescent="0.25">
      <c r="A6" s="27"/>
      <c r="B6" s="24" t="s">
        <v>39</v>
      </c>
      <c r="C6" s="136" t="s">
        <v>339</v>
      </c>
      <c r="D6" s="25" t="s">
        <v>125</v>
      </c>
      <c r="E6" s="37" t="s">
        <v>371</v>
      </c>
      <c r="F6" s="99" t="s">
        <v>369</v>
      </c>
      <c r="G6" s="5" t="s">
        <v>187</v>
      </c>
      <c r="H6" s="26" t="s">
        <v>40</v>
      </c>
      <c r="I6" s="176" t="s">
        <v>41</v>
      </c>
      <c r="J6" s="177"/>
      <c r="K6" s="176" t="s">
        <v>4</v>
      </c>
      <c r="L6" s="177"/>
      <c r="M6" s="54" t="s">
        <v>373</v>
      </c>
      <c r="N6" s="176" t="s">
        <v>5</v>
      </c>
      <c r="O6" s="177"/>
      <c r="P6" s="172" t="s">
        <v>374</v>
      </c>
      <c r="Q6" s="173"/>
      <c r="R6" s="48" t="s">
        <v>365</v>
      </c>
      <c r="S6" s="172" t="s">
        <v>375</v>
      </c>
      <c r="T6" s="173"/>
      <c r="U6" s="48" t="s">
        <v>366</v>
      </c>
      <c r="V6" s="172" t="s">
        <v>108</v>
      </c>
      <c r="W6" s="174"/>
      <c r="X6" s="172" t="s">
        <v>106</v>
      </c>
      <c r="Y6" s="173"/>
      <c r="Z6" s="173"/>
      <c r="AA6" s="173"/>
      <c r="AB6" s="173"/>
      <c r="AC6" s="173"/>
      <c r="AD6" s="173"/>
      <c r="AE6" s="174"/>
      <c r="AF6" s="9"/>
      <c r="AG6" s="9"/>
      <c r="AH6" s="9"/>
    </row>
    <row r="7" spans="1:34" ht="28.5" customHeight="1" thickBot="1" x14ac:dyDescent="0.25">
      <c r="B7" s="28" t="s">
        <v>36</v>
      </c>
      <c r="C7" s="28">
        <f>D3</f>
        <v>0</v>
      </c>
      <c r="D7" s="4" t="s">
        <v>163</v>
      </c>
      <c r="E7" s="39" t="s">
        <v>177</v>
      </c>
      <c r="F7" s="39" t="s">
        <v>370</v>
      </c>
      <c r="G7" s="89">
        <v>35431</v>
      </c>
      <c r="H7" s="135">
        <f>IF(G7="","",DATEDIF(G7,年齢計算等!$C$5,"Y"))</f>
        <v>29</v>
      </c>
      <c r="I7" s="5">
        <v>1</v>
      </c>
      <c r="J7" s="29" t="s">
        <v>233</v>
      </c>
      <c r="K7" s="5">
        <v>1</v>
      </c>
      <c r="L7" s="29" t="s">
        <v>190</v>
      </c>
      <c r="M7" s="29" t="s">
        <v>250</v>
      </c>
      <c r="N7" s="5">
        <v>1</v>
      </c>
      <c r="O7" s="64" t="s">
        <v>86</v>
      </c>
      <c r="P7" s="5">
        <v>1</v>
      </c>
      <c r="Q7" s="46" t="s">
        <v>217</v>
      </c>
      <c r="R7" s="51" t="s">
        <v>256</v>
      </c>
      <c r="S7" s="5">
        <v>4</v>
      </c>
      <c r="T7" s="46" t="s">
        <v>247</v>
      </c>
      <c r="U7" s="51" t="s">
        <v>257</v>
      </c>
      <c r="V7" s="5">
        <v>3</v>
      </c>
      <c r="W7" s="58" t="s">
        <v>191</v>
      </c>
      <c r="X7" s="5">
        <v>4</v>
      </c>
      <c r="Y7" s="31" t="s">
        <v>246</v>
      </c>
      <c r="Z7" s="5">
        <v>7</v>
      </c>
      <c r="AA7" s="31" t="s">
        <v>234</v>
      </c>
      <c r="AB7" s="5"/>
      <c r="AC7" s="31"/>
      <c r="AD7" s="5"/>
      <c r="AE7" s="31" t="s">
        <v>235</v>
      </c>
    </row>
    <row r="8" spans="1:34" customFormat="1" ht="28.5" customHeight="1" thickBot="1" x14ac:dyDescent="0.25"/>
    <row r="9" spans="1:34" ht="28.5" customHeight="1" thickBot="1" x14ac:dyDescent="0.25">
      <c r="B9" s="24" t="s">
        <v>0</v>
      </c>
      <c r="C9" s="136" t="s">
        <v>339</v>
      </c>
      <c r="D9" s="25" t="s">
        <v>125</v>
      </c>
      <c r="E9" s="37" t="s">
        <v>371</v>
      </c>
      <c r="F9" s="99" t="s">
        <v>369</v>
      </c>
      <c r="G9" s="5" t="s">
        <v>187</v>
      </c>
      <c r="H9" s="26" t="s">
        <v>1</v>
      </c>
      <c r="I9" s="176" t="s">
        <v>41</v>
      </c>
      <c r="J9" s="177"/>
      <c r="K9" s="176" t="s">
        <v>4</v>
      </c>
      <c r="L9" s="177"/>
      <c r="M9" s="54" t="s">
        <v>373</v>
      </c>
      <c r="N9" s="176" t="s">
        <v>5</v>
      </c>
      <c r="O9" s="177"/>
      <c r="P9" s="172" t="s">
        <v>374</v>
      </c>
      <c r="Q9" s="173"/>
      <c r="R9" s="48" t="s">
        <v>365</v>
      </c>
      <c r="S9" s="172" t="s">
        <v>375</v>
      </c>
      <c r="T9" s="173"/>
      <c r="U9" s="48" t="s">
        <v>366</v>
      </c>
      <c r="V9" s="172" t="s">
        <v>108</v>
      </c>
      <c r="W9" s="174"/>
      <c r="X9" s="172" t="s">
        <v>106</v>
      </c>
      <c r="Y9" s="173"/>
      <c r="Z9" s="173"/>
      <c r="AA9" s="173"/>
      <c r="AB9" s="173"/>
      <c r="AC9" s="173"/>
      <c r="AD9" s="173"/>
      <c r="AE9" s="174"/>
    </row>
    <row r="10" spans="1:34" ht="28.5" customHeight="1" x14ac:dyDescent="0.2">
      <c r="B10" s="32" t="str">
        <f>IF(E10="","",ROW()-9)</f>
        <v/>
      </c>
      <c r="C10" s="32" t="str">
        <f>IF(E10="","",$D$3)</f>
        <v/>
      </c>
      <c r="D10" s="16"/>
      <c r="E10" s="169"/>
      <c r="F10" s="169"/>
      <c r="G10" s="56"/>
      <c r="H10" s="66" t="str">
        <f>IF(G10="","",DATEDIF(G10,年齢計算等!$C$5,"Y"))</f>
        <v/>
      </c>
      <c r="I10" s="17"/>
      <c r="J10" s="18" t="str">
        <f t="shared" ref="J10:J69" si="0">IF(I10="","",VLOOKUP(I10,性別,2,FALSE))</f>
        <v/>
      </c>
      <c r="K10" s="17"/>
      <c r="L10" s="18" t="str">
        <f t="shared" ref="L10:L69" si="1">IF(K10="","",VLOOKUP(K10,障害内容,2,FALSE))</f>
        <v/>
      </c>
      <c r="M10" s="18" t="str">
        <f t="shared" ref="M10:M69" si="2">IF(AND(H10="",K10=""),"",IF(H10&lt;13,"12歳以下",IF(AND(K10=4,H10&lt;=19),"少年",IF(AND(K10=4,H10&lt;=35),"青年",IF(K10=4,"壮年",IF(H10&lt;=39,"１部","２部"))))))</f>
        <v/>
      </c>
      <c r="N10" s="17"/>
      <c r="O10" s="19" t="str">
        <f t="shared" ref="O10:O69" si="3">IF(N10="","",VLOOKUP(N10,障害区分_FD,2,FALSE))</f>
        <v/>
      </c>
      <c r="P10" s="17"/>
      <c r="Q10" s="47" t="str">
        <f t="shared" ref="Q10:Q69" si="4">IF(P10="","",VLOOKUP(P10,種目_FD,2,FALSE))</f>
        <v/>
      </c>
      <c r="R10" s="49"/>
      <c r="S10" s="17"/>
      <c r="T10" s="47" t="str">
        <f t="shared" ref="T10:T69" si="5">IF(S10="","",VLOOKUP(S10,種目_FD,2,FALSE))</f>
        <v/>
      </c>
      <c r="U10" s="49"/>
      <c r="V10" s="17"/>
      <c r="W10" s="34" t="str">
        <f t="shared" ref="W10:W69" si="6">IF(V10="","",VLOOKUP(V10,障害内容,2,FALSE))</f>
        <v/>
      </c>
      <c r="X10" s="17"/>
      <c r="Y10" s="34" t="str">
        <f t="shared" ref="Y10:Y69" si="7">IF(X10="","",VLOOKUP(X10,特記事項_FD,2,FALSE))</f>
        <v/>
      </c>
      <c r="Z10" s="17"/>
      <c r="AA10" s="34" t="str">
        <f t="shared" ref="AA10:AA69" si="8">IF(Z10="","",VLOOKUP(Z10,特記事項_FD,2,FALSE))</f>
        <v/>
      </c>
      <c r="AB10" s="17"/>
      <c r="AC10" s="34" t="str">
        <f t="shared" ref="AC10:AC69" si="9">IF(AB10="","",VLOOKUP(AB10,特記事項_FD,2,FALSE))</f>
        <v/>
      </c>
      <c r="AD10" s="17"/>
      <c r="AE10" s="34" t="str">
        <f t="shared" ref="AE10:AE69" si="10">IF(AD10="","",VLOOKUP(AD10,特記事項_FD,2,FALSE))</f>
        <v/>
      </c>
    </row>
    <row r="11" spans="1:34" ht="28.5" customHeight="1" x14ac:dyDescent="0.2">
      <c r="B11" s="68" t="str">
        <f t="shared" ref="B11:B69" si="11">IF(F10="","",ROW()-9)</f>
        <v/>
      </c>
      <c r="C11" s="68" t="str">
        <f t="shared" ref="C11:C69" si="12">IF(E11="","",$D$3)</f>
        <v/>
      </c>
      <c r="D11" s="69"/>
      <c r="E11" s="170"/>
      <c r="F11" s="170"/>
      <c r="G11" s="70"/>
      <c r="H11" s="71" t="str">
        <f>IF(G11="","",DATEDIF(G11,年齢計算等!$C$5,"Y"))</f>
        <v/>
      </c>
      <c r="I11" s="72"/>
      <c r="J11" s="73" t="str">
        <f t="shared" si="0"/>
        <v/>
      </c>
      <c r="K11" s="72"/>
      <c r="L11" s="73" t="str">
        <f t="shared" si="1"/>
        <v/>
      </c>
      <c r="M11" s="73" t="str">
        <f t="shared" si="2"/>
        <v/>
      </c>
      <c r="N11" s="72"/>
      <c r="O11" s="74" t="str">
        <f t="shared" si="3"/>
        <v/>
      </c>
      <c r="P11" s="72"/>
      <c r="Q11" s="75" t="str">
        <f t="shared" si="4"/>
        <v/>
      </c>
      <c r="R11" s="76"/>
      <c r="S11" s="72"/>
      <c r="T11" s="75" t="str">
        <f t="shared" si="5"/>
        <v/>
      </c>
      <c r="U11" s="76"/>
      <c r="V11" s="72"/>
      <c r="W11" s="77" t="str">
        <f t="shared" si="6"/>
        <v/>
      </c>
      <c r="X11" s="72"/>
      <c r="Y11" s="77" t="str">
        <f t="shared" si="7"/>
        <v/>
      </c>
      <c r="Z11" s="72"/>
      <c r="AA11" s="77" t="str">
        <f t="shared" si="8"/>
        <v/>
      </c>
      <c r="AB11" s="72"/>
      <c r="AC11" s="77" t="str">
        <f t="shared" si="9"/>
        <v/>
      </c>
      <c r="AD11" s="72"/>
      <c r="AE11" s="77" t="str">
        <f t="shared" si="10"/>
        <v/>
      </c>
    </row>
    <row r="12" spans="1:34" ht="28.5" customHeight="1" x14ac:dyDescent="0.2">
      <c r="B12" s="68" t="str">
        <f t="shared" si="11"/>
        <v/>
      </c>
      <c r="C12" s="68" t="str">
        <f t="shared" si="12"/>
        <v/>
      </c>
      <c r="D12" s="69"/>
      <c r="E12" s="170"/>
      <c r="F12" s="170"/>
      <c r="G12" s="70"/>
      <c r="H12" s="71" t="str">
        <f>IF(G12="","",DATEDIF(G12,年齢計算等!$C$5,"Y"))</f>
        <v/>
      </c>
      <c r="I12" s="72"/>
      <c r="J12" s="73" t="str">
        <f t="shared" si="0"/>
        <v/>
      </c>
      <c r="K12" s="72"/>
      <c r="L12" s="73" t="str">
        <f t="shared" si="1"/>
        <v/>
      </c>
      <c r="M12" s="73" t="str">
        <f t="shared" si="2"/>
        <v/>
      </c>
      <c r="N12" s="72"/>
      <c r="O12" s="74" t="str">
        <f t="shared" si="3"/>
        <v/>
      </c>
      <c r="P12" s="72"/>
      <c r="Q12" s="75" t="str">
        <f t="shared" si="4"/>
        <v/>
      </c>
      <c r="R12" s="76"/>
      <c r="S12" s="72"/>
      <c r="T12" s="75" t="str">
        <f t="shared" si="5"/>
        <v/>
      </c>
      <c r="U12" s="76"/>
      <c r="V12" s="72"/>
      <c r="W12" s="77" t="str">
        <f t="shared" si="6"/>
        <v/>
      </c>
      <c r="X12" s="72"/>
      <c r="Y12" s="77" t="str">
        <f t="shared" si="7"/>
        <v/>
      </c>
      <c r="Z12" s="72"/>
      <c r="AA12" s="77" t="str">
        <f t="shared" si="8"/>
        <v/>
      </c>
      <c r="AB12" s="72"/>
      <c r="AC12" s="77" t="str">
        <f t="shared" si="9"/>
        <v/>
      </c>
      <c r="AD12" s="72"/>
      <c r="AE12" s="77" t="str">
        <f t="shared" si="10"/>
        <v/>
      </c>
    </row>
    <row r="13" spans="1:34" ht="28.5" customHeight="1" x14ac:dyDescent="0.2">
      <c r="B13" s="68" t="str">
        <f t="shared" si="11"/>
        <v/>
      </c>
      <c r="C13" s="68" t="str">
        <f t="shared" si="12"/>
        <v/>
      </c>
      <c r="D13" s="69"/>
      <c r="E13" s="170"/>
      <c r="F13" s="170"/>
      <c r="G13" s="70"/>
      <c r="H13" s="71" t="str">
        <f>IF(G13="","",DATEDIF(G13,年齢計算等!$C$5,"Y"))</f>
        <v/>
      </c>
      <c r="I13" s="72"/>
      <c r="J13" s="73" t="str">
        <f t="shared" si="0"/>
        <v/>
      </c>
      <c r="K13" s="72"/>
      <c r="L13" s="73" t="str">
        <f t="shared" si="1"/>
        <v/>
      </c>
      <c r="M13" s="73" t="str">
        <f t="shared" si="2"/>
        <v/>
      </c>
      <c r="N13" s="72"/>
      <c r="O13" s="74" t="str">
        <f t="shared" si="3"/>
        <v/>
      </c>
      <c r="P13" s="72"/>
      <c r="Q13" s="75" t="str">
        <f t="shared" si="4"/>
        <v/>
      </c>
      <c r="R13" s="76"/>
      <c r="S13" s="72"/>
      <c r="T13" s="75" t="str">
        <f t="shared" si="5"/>
        <v/>
      </c>
      <c r="U13" s="76"/>
      <c r="V13" s="72"/>
      <c r="W13" s="77" t="str">
        <f t="shared" si="6"/>
        <v/>
      </c>
      <c r="X13" s="72"/>
      <c r="Y13" s="77" t="str">
        <f t="shared" si="7"/>
        <v/>
      </c>
      <c r="Z13" s="72"/>
      <c r="AA13" s="77" t="str">
        <f t="shared" si="8"/>
        <v/>
      </c>
      <c r="AB13" s="72"/>
      <c r="AC13" s="77" t="str">
        <f t="shared" si="9"/>
        <v/>
      </c>
      <c r="AD13" s="72"/>
      <c r="AE13" s="77" t="str">
        <f t="shared" si="10"/>
        <v/>
      </c>
    </row>
    <row r="14" spans="1:34" ht="28.5" customHeight="1" x14ac:dyDescent="0.2">
      <c r="B14" s="68" t="str">
        <f t="shared" si="11"/>
        <v/>
      </c>
      <c r="C14" s="68" t="str">
        <f t="shared" si="12"/>
        <v/>
      </c>
      <c r="D14" s="69"/>
      <c r="E14" s="170"/>
      <c r="F14" s="170"/>
      <c r="G14" s="70"/>
      <c r="H14" s="71" t="str">
        <f>IF(G14="","",DATEDIF(G14,年齢計算等!$C$5,"Y"))</f>
        <v/>
      </c>
      <c r="I14" s="72"/>
      <c r="J14" s="73" t="str">
        <f t="shared" si="0"/>
        <v/>
      </c>
      <c r="K14" s="72"/>
      <c r="L14" s="73" t="str">
        <f t="shared" si="1"/>
        <v/>
      </c>
      <c r="M14" s="73" t="str">
        <f t="shared" si="2"/>
        <v/>
      </c>
      <c r="N14" s="72"/>
      <c r="O14" s="74" t="str">
        <f t="shared" si="3"/>
        <v/>
      </c>
      <c r="P14" s="72"/>
      <c r="Q14" s="75" t="str">
        <f t="shared" si="4"/>
        <v/>
      </c>
      <c r="R14" s="76"/>
      <c r="S14" s="72"/>
      <c r="T14" s="75" t="str">
        <f t="shared" si="5"/>
        <v/>
      </c>
      <c r="U14" s="76"/>
      <c r="V14" s="72"/>
      <c r="W14" s="77" t="str">
        <f t="shared" si="6"/>
        <v/>
      </c>
      <c r="X14" s="72"/>
      <c r="Y14" s="77" t="str">
        <f t="shared" si="7"/>
        <v/>
      </c>
      <c r="Z14" s="72"/>
      <c r="AA14" s="77" t="str">
        <f t="shared" si="8"/>
        <v/>
      </c>
      <c r="AB14" s="72"/>
      <c r="AC14" s="77" t="str">
        <f t="shared" si="9"/>
        <v/>
      </c>
      <c r="AD14" s="72"/>
      <c r="AE14" s="77" t="str">
        <f t="shared" si="10"/>
        <v/>
      </c>
    </row>
    <row r="15" spans="1:34" ht="28.5" customHeight="1" x14ac:dyDescent="0.2">
      <c r="B15" s="68" t="str">
        <f t="shared" si="11"/>
        <v/>
      </c>
      <c r="C15" s="68" t="str">
        <f t="shared" si="12"/>
        <v/>
      </c>
      <c r="D15" s="69"/>
      <c r="E15" s="170"/>
      <c r="F15" s="170"/>
      <c r="G15" s="70"/>
      <c r="H15" s="71" t="str">
        <f>IF(G15="","",DATEDIF(G15,年齢計算等!$C$5,"Y"))</f>
        <v/>
      </c>
      <c r="I15" s="72"/>
      <c r="J15" s="73" t="str">
        <f t="shared" si="0"/>
        <v/>
      </c>
      <c r="K15" s="72"/>
      <c r="L15" s="73" t="str">
        <f t="shared" si="1"/>
        <v/>
      </c>
      <c r="M15" s="73" t="str">
        <f t="shared" si="2"/>
        <v/>
      </c>
      <c r="N15" s="72"/>
      <c r="O15" s="74" t="str">
        <f t="shared" si="3"/>
        <v/>
      </c>
      <c r="P15" s="72"/>
      <c r="Q15" s="75" t="str">
        <f t="shared" si="4"/>
        <v/>
      </c>
      <c r="R15" s="76"/>
      <c r="S15" s="72"/>
      <c r="T15" s="75" t="str">
        <f t="shared" si="5"/>
        <v/>
      </c>
      <c r="U15" s="76"/>
      <c r="V15" s="72"/>
      <c r="W15" s="77" t="str">
        <f t="shared" si="6"/>
        <v/>
      </c>
      <c r="X15" s="72"/>
      <c r="Y15" s="77" t="str">
        <f t="shared" si="7"/>
        <v/>
      </c>
      <c r="Z15" s="72"/>
      <c r="AA15" s="77" t="str">
        <f t="shared" si="8"/>
        <v/>
      </c>
      <c r="AB15" s="72"/>
      <c r="AC15" s="77" t="str">
        <f t="shared" si="9"/>
        <v/>
      </c>
      <c r="AD15" s="72"/>
      <c r="AE15" s="77" t="str">
        <f t="shared" si="10"/>
        <v/>
      </c>
    </row>
    <row r="16" spans="1:34" ht="28.5" customHeight="1" x14ac:dyDescent="0.2">
      <c r="B16" s="68" t="str">
        <f t="shared" si="11"/>
        <v/>
      </c>
      <c r="C16" s="68" t="str">
        <f t="shared" si="12"/>
        <v/>
      </c>
      <c r="D16" s="69"/>
      <c r="E16" s="170"/>
      <c r="F16" s="170"/>
      <c r="G16" s="70"/>
      <c r="H16" s="71" t="str">
        <f>IF(G16="","",DATEDIF(G16,年齢計算等!$C$5,"Y"))</f>
        <v/>
      </c>
      <c r="I16" s="72"/>
      <c r="J16" s="73" t="str">
        <f t="shared" si="0"/>
        <v/>
      </c>
      <c r="K16" s="72"/>
      <c r="L16" s="73" t="str">
        <f t="shared" si="1"/>
        <v/>
      </c>
      <c r="M16" s="73" t="str">
        <f t="shared" si="2"/>
        <v/>
      </c>
      <c r="N16" s="72"/>
      <c r="O16" s="74" t="str">
        <f t="shared" si="3"/>
        <v/>
      </c>
      <c r="P16" s="72"/>
      <c r="Q16" s="75" t="str">
        <f t="shared" si="4"/>
        <v/>
      </c>
      <c r="R16" s="76"/>
      <c r="S16" s="72"/>
      <c r="T16" s="75" t="str">
        <f t="shared" si="5"/>
        <v/>
      </c>
      <c r="U16" s="76"/>
      <c r="V16" s="72"/>
      <c r="W16" s="77" t="str">
        <f t="shared" si="6"/>
        <v/>
      </c>
      <c r="X16" s="72"/>
      <c r="Y16" s="77" t="str">
        <f t="shared" si="7"/>
        <v/>
      </c>
      <c r="Z16" s="72"/>
      <c r="AA16" s="77" t="str">
        <f t="shared" si="8"/>
        <v/>
      </c>
      <c r="AB16" s="72"/>
      <c r="AC16" s="77" t="str">
        <f t="shared" si="9"/>
        <v/>
      </c>
      <c r="AD16" s="72"/>
      <c r="AE16" s="77" t="str">
        <f t="shared" si="10"/>
        <v/>
      </c>
    </row>
    <row r="17" spans="2:31" ht="28.5" customHeight="1" x14ac:dyDescent="0.2">
      <c r="B17" s="68" t="str">
        <f t="shared" si="11"/>
        <v/>
      </c>
      <c r="C17" s="68" t="str">
        <f t="shared" si="12"/>
        <v/>
      </c>
      <c r="D17" s="69"/>
      <c r="E17" s="170"/>
      <c r="F17" s="170"/>
      <c r="G17" s="70"/>
      <c r="H17" s="71" t="str">
        <f>IF(G17="","",DATEDIF(G17,年齢計算等!$C$5,"Y"))</f>
        <v/>
      </c>
      <c r="I17" s="72"/>
      <c r="J17" s="73" t="str">
        <f t="shared" si="0"/>
        <v/>
      </c>
      <c r="K17" s="72"/>
      <c r="L17" s="73" t="str">
        <f t="shared" si="1"/>
        <v/>
      </c>
      <c r="M17" s="73" t="str">
        <f t="shared" si="2"/>
        <v/>
      </c>
      <c r="N17" s="72"/>
      <c r="O17" s="74" t="str">
        <f t="shared" si="3"/>
        <v/>
      </c>
      <c r="P17" s="72"/>
      <c r="Q17" s="75" t="str">
        <f t="shared" si="4"/>
        <v/>
      </c>
      <c r="R17" s="76"/>
      <c r="S17" s="72"/>
      <c r="T17" s="75" t="str">
        <f t="shared" si="5"/>
        <v/>
      </c>
      <c r="U17" s="76"/>
      <c r="V17" s="72"/>
      <c r="W17" s="77" t="str">
        <f t="shared" si="6"/>
        <v/>
      </c>
      <c r="X17" s="72"/>
      <c r="Y17" s="77" t="str">
        <f t="shared" si="7"/>
        <v/>
      </c>
      <c r="Z17" s="72"/>
      <c r="AA17" s="77" t="str">
        <f t="shared" si="8"/>
        <v/>
      </c>
      <c r="AB17" s="72"/>
      <c r="AC17" s="77" t="str">
        <f t="shared" si="9"/>
        <v/>
      </c>
      <c r="AD17" s="72"/>
      <c r="AE17" s="77" t="str">
        <f t="shared" si="10"/>
        <v/>
      </c>
    </row>
    <row r="18" spans="2:31" ht="28.5" customHeight="1" x14ac:dyDescent="0.2">
      <c r="B18" s="68" t="str">
        <f t="shared" si="11"/>
        <v/>
      </c>
      <c r="C18" s="68" t="str">
        <f t="shared" si="12"/>
        <v/>
      </c>
      <c r="D18" s="69"/>
      <c r="E18" s="170"/>
      <c r="F18" s="170"/>
      <c r="G18" s="70"/>
      <c r="H18" s="71" t="str">
        <f>IF(G18="","",DATEDIF(G18,年齢計算等!$C$5,"Y"))</f>
        <v/>
      </c>
      <c r="I18" s="72"/>
      <c r="J18" s="73" t="str">
        <f t="shared" si="0"/>
        <v/>
      </c>
      <c r="K18" s="72"/>
      <c r="L18" s="73" t="str">
        <f t="shared" si="1"/>
        <v/>
      </c>
      <c r="M18" s="73" t="str">
        <f t="shared" si="2"/>
        <v/>
      </c>
      <c r="N18" s="72"/>
      <c r="O18" s="74" t="str">
        <f t="shared" si="3"/>
        <v/>
      </c>
      <c r="P18" s="72"/>
      <c r="Q18" s="75" t="str">
        <f t="shared" si="4"/>
        <v/>
      </c>
      <c r="R18" s="76"/>
      <c r="S18" s="72"/>
      <c r="T18" s="75" t="str">
        <f t="shared" si="5"/>
        <v/>
      </c>
      <c r="U18" s="76"/>
      <c r="V18" s="72"/>
      <c r="W18" s="77" t="str">
        <f t="shared" si="6"/>
        <v/>
      </c>
      <c r="X18" s="72"/>
      <c r="Y18" s="77" t="str">
        <f t="shared" si="7"/>
        <v/>
      </c>
      <c r="Z18" s="72"/>
      <c r="AA18" s="77" t="str">
        <f t="shared" si="8"/>
        <v/>
      </c>
      <c r="AB18" s="72"/>
      <c r="AC18" s="77" t="str">
        <f t="shared" si="9"/>
        <v/>
      </c>
      <c r="AD18" s="72"/>
      <c r="AE18" s="77" t="str">
        <f t="shared" si="10"/>
        <v/>
      </c>
    </row>
    <row r="19" spans="2:31" ht="28.5" customHeight="1" x14ac:dyDescent="0.2">
      <c r="B19" s="68" t="str">
        <f t="shared" si="11"/>
        <v/>
      </c>
      <c r="C19" s="68" t="str">
        <f t="shared" si="12"/>
        <v/>
      </c>
      <c r="D19" s="69"/>
      <c r="E19" s="170"/>
      <c r="F19" s="170"/>
      <c r="G19" s="70"/>
      <c r="H19" s="71" t="str">
        <f>IF(G19="","",DATEDIF(G19,年齢計算等!$C$5,"Y"))</f>
        <v/>
      </c>
      <c r="I19" s="72"/>
      <c r="J19" s="73" t="str">
        <f t="shared" si="0"/>
        <v/>
      </c>
      <c r="K19" s="72"/>
      <c r="L19" s="73" t="str">
        <f t="shared" si="1"/>
        <v/>
      </c>
      <c r="M19" s="73" t="str">
        <f t="shared" si="2"/>
        <v/>
      </c>
      <c r="N19" s="72"/>
      <c r="O19" s="74" t="str">
        <f t="shared" si="3"/>
        <v/>
      </c>
      <c r="P19" s="72"/>
      <c r="Q19" s="75" t="str">
        <f t="shared" si="4"/>
        <v/>
      </c>
      <c r="R19" s="76"/>
      <c r="S19" s="72"/>
      <c r="T19" s="75" t="str">
        <f t="shared" si="5"/>
        <v/>
      </c>
      <c r="U19" s="76"/>
      <c r="V19" s="72"/>
      <c r="W19" s="77" t="str">
        <f t="shared" si="6"/>
        <v/>
      </c>
      <c r="X19" s="72"/>
      <c r="Y19" s="77" t="str">
        <f t="shared" si="7"/>
        <v/>
      </c>
      <c r="Z19" s="72"/>
      <c r="AA19" s="77" t="str">
        <f t="shared" si="8"/>
        <v/>
      </c>
      <c r="AB19" s="72"/>
      <c r="AC19" s="77" t="str">
        <f t="shared" si="9"/>
        <v/>
      </c>
      <c r="AD19" s="72"/>
      <c r="AE19" s="77" t="str">
        <f t="shared" si="10"/>
        <v/>
      </c>
    </row>
    <row r="20" spans="2:31" ht="28.5" customHeight="1" x14ac:dyDescent="0.2">
      <c r="B20" s="68" t="str">
        <f t="shared" si="11"/>
        <v/>
      </c>
      <c r="C20" s="68" t="str">
        <f t="shared" si="12"/>
        <v/>
      </c>
      <c r="D20" s="69"/>
      <c r="E20" s="170"/>
      <c r="F20" s="170"/>
      <c r="G20" s="70"/>
      <c r="H20" s="71" t="str">
        <f>IF(G20="","",DATEDIF(G20,年齢計算等!$C$5,"Y"))</f>
        <v/>
      </c>
      <c r="I20" s="72"/>
      <c r="J20" s="73" t="str">
        <f t="shared" si="0"/>
        <v/>
      </c>
      <c r="K20" s="72"/>
      <c r="L20" s="73" t="str">
        <f t="shared" si="1"/>
        <v/>
      </c>
      <c r="M20" s="73" t="str">
        <f t="shared" si="2"/>
        <v/>
      </c>
      <c r="N20" s="72"/>
      <c r="O20" s="74" t="str">
        <f t="shared" si="3"/>
        <v/>
      </c>
      <c r="P20" s="72"/>
      <c r="Q20" s="75" t="str">
        <f t="shared" si="4"/>
        <v/>
      </c>
      <c r="R20" s="76"/>
      <c r="S20" s="72"/>
      <c r="T20" s="75" t="str">
        <f t="shared" si="5"/>
        <v/>
      </c>
      <c r="U20" s="76"/>
      <c r="V20" s="72"/>
      <c r="W20" s="77" t="str">
        <f t="shared" si="6"/>
        <v/>
      </c>
      <c r="X20" s="72"/>
      <c r="Y20" s="77" t="str">
        <f t="shared" si="7"/>
        <v/>
      </c>
      <c r="Z20" s="72"/>
      <c r="AA20" s="77" t="str">
        <f t="shared" si="8"/>
        <v/>
      </c>
      <c r="AB20" s="72"/>
      <c r="AC20" s="77" t="str">
        <f t="shared" si="9"/>
        <v/>
      </c>
      <c r="AD20" s="72"/>
      <c r="AE20" s="77" t="str">
        <f t="shared" si="10"/>
        <v/>
      </c>
    </row>
    <row r="21" spans="2:31" ht="28.5" customHeight="1" x14ac:dyDescent="0.2">
      <c r="B21" s="68" t="str">
        <f t="shared" si="11"/>
        <v/>
      </c>
      <c r="C21" s="68" t="str">
        <f t="shared" si="12"/>
        <v/>
      </c>
      <c r="D21" s="69"/>
      <c r="E21" s="170"/>
      <c r="F21" s="170"/>
      <c r="G21" s="70"/>
      <c r="H21" s="71" t="str">
        <f>IF(G21="","",DATEDIF(G21,年齢計算等!$C$5,"Y"))</f>
        <v/>
      </c>
      <c r="I21" s="72"/>
      <c r="J21" s="73" t="str">
        <f t="shared" si="0"/>
        <v/>
      </c>
      <c r="K21" s="72"/>
      <c r="L21" s="73" t="str">
        <f t="shared" si="1"/>
        <v/>
      </c>
      <c r="M21" s="73" t="str">
        <f t="shared" si="2"/>
        <v/>
      </c>
      <c r="N21" s="72"/>
      <c r="O21" s="74" t="str">
        <f t="shared" si="3"/>
        <v/>
      </c>
      <c r="P21" s="72"/>
      <c r="Q21" s="75" t="str">
        <f t="shared" si="4"/>
        <v/>
      </c>
      <c r="R21" s="76"/>
      <c r="S21" s="72"/>
      <c r="T21" s="75" t="str">
        <f t="shared" si="5"/>
        <v/>
      </c>
      <c r="U21" s="76"/>
      <c r="V21" s="72"/>
      <c r="W21" s="77" t="str">
        <f t="shared" si="6"/>
        <v/>
      </c>
      <c r="X21" s="72"/>
      <c r="Y21" s="77" t="str">
        <f t="shared" si="7"/>
        <v/>
      </c>
      <c r="Z21" s="72"/>
      <c r="AA21" s="77" t="str">
        <f t="shared" si="8"/>
        <v/>
      </c>
      <c r="AB21" s="72"/>
      <c r="AC21" s="77" t="str">
        <f t="shared" si="9"/>
        <v/>
      </c>
      <c r="AD21" s="72"/>
      <c r="AE21" s="77" t="str">
        <f t="shared" si="10"/>
        <v/>
      </c>
    </row>
    <row r="22" spans="2:31" ht="28.5" customHeight="1" x14ac:dyDescent="0.2">
      <c r="B22" s="68" t="str">
        <f t="shared" si="11"/>
        <v/>
      </c>
      <c r="C22" s="68" t="str">
        <f t="shared" si="12"/>
        <v/>
      </c>
      <c r="D22" s="69"/>
      <c r="E22" s="170"/>
      <c r="F22" s="170"/>
      <c r="G22" s="70"/>
      <c r="H22" s="71" t="str">
        <f>IF(G22="","",DATEDIF(G22,年齢計算等!$C$5,"Y"))</f>
        <v/>
      </c>
      <c r="I22" s="72"/>
      <c r="J22" s="73" t="str">
        <f t="shared" si="0"/>
        <v/>
      </c>
      <c r="K22" s="72"/>
      <c r="L22" s="73" t="str">
        <f t="shared" si="1"/>
        <v/>
      </c>
      <c r="M22" s="73" t="str">
        <f t="shared" si="2"/>
        <v/>
      </c>
      <c r="N22" s="72"/>
      <c r="O22" s="74" t="str">
        <f t="shared" si="3"/>
        <v/>
      </c>
      <c r="P22" s="72"/>
      <c r="Q22" s="75" t="str">
        <f t="shared" si="4"/>
        <v/>
      </c>
      <c r="R22" s="76"/>
      <c r="S22" s="72"/>
      <c r="T22" s="75" t="str">
        <f t="shared" si="5"/>
        <v/>
      </c>
      <c r="U22" s="76"/>
      <c r="V22" s="72"/>
      <c r="W22" s="77" t="str">
        <f t="shared" si="6"/>
        <v/>
      </c>
      <c r="X22" s="72"/>
      <c r="Y22" s="77" t="str">
        <f t="shared" si="7"/>
        <v/>
      </c>
      <c r="Z22" s="72"/>
      <c r="AA22" s="77" t="str">
        <f t="shared" si="8"/>
        <v/>
      </c>
      <c r="AB22" s="72"/>
      <c r="AC22" s="77" t="str">
        <f t="shared" si="9"/>
        <v/>
      </c>
      <c r="AD22" s="72"/>
      <c r="AE22" s="77" t="str">
        <f t="shared" si="10"/>
        <v/>
      </c>
    </row>
    <row r="23" spans="2:31" ht="28.5" customHeight="1" x14ac:dyDescent="0.2">
      <c r="B23" s="68" t="str">
        <f t="shared" si="11"/>
        <v/>
      </c>
      <c r="C23" s="68" t="str">
        <f t="shared" si="12"/>
        <v/>
      </c>
      <c r="D23" s="69"/>
      <c r="E23" s="170"/>
      <c r="F23" s="170"/>
      <c r="G23" s="70"/>
      <c r="H23" s="71" t="str">
        <f>IF(G23="","",DATEDIF(G23,年齢計算等!$C$5,"Y"))</f>
        <v/>
      </c>
      <c r="I23" s="72"/>
      <c r="J23" s="73" t="str">
        <f t="shared" si="0"/>
        <v/>
      </c>
      <c r="K23" s="72"/>
      <c r="L23" s="73" t="str">
        <f t="shared" si="1"/>
        <v/>
      </c>
      <c r="M23" s="73" t="str">
        <f t="shared" si="2"/>
        <v/>
      </c>
      <c r="N23" s="72"/>
      <c r="O23" s="74" t="str">
        <f t="shared" si="3"/>
        <v/>
      </c>
      <c r="P23" s="72"/>
      <c r="Q23" s="75" t="str">
        <f t="shared" si="4"/>
        <v/>
      </c>
      <c r="R23" s="76"/>
      <c r="S23" s="72"/>
      <c r="T23" s="75" t="str">
        <f t="shared" si="5"/>
        <v/>
      </c>
      <c r="U23" s="76"/>
      <c r="V23" s="72"/>
      <c r="W23" s="77" t="str">
        <f t="shared" si="6"/>
        <v/>
      </c>
      <c r="X23" s="72"/>
      <c r="Y23" s="77" t="str">
        <f t="shared" si="7"/>
        <v/>
      </c>
      <c r="Z23" s="72"/>
      <c r="AA23" s="77" t="str">
        <f t="shared" si="8"/>
        <v/>
      </c>
      <c r="AB23" s="72"/>
      <c r="AC23" s="77" t="str">
        <f t="shared" si="9"/>
        <v/>
      </c>
      <c r="AD23" s="72"/>
      <c r="AE23" s="77" t="str">
        <f t="shared" si="10"/>
        <v/>
      </c>
    </row>
    <row r="24" spans="2:31" ht="28.5" customHeight="1" x14ac:dyDescent="0.2">
      <c r="B24" s="68" t="str">
        <f t="shared" si="11"/>
        <v/>
      </c>
      <c r="C24" s="68" t="str">
        <f t="shared" si="12"/>
        <v/>
      </c>
      <c r="D24" s="69"/>
      <c r="E24" s="170"/>
      <c r="F24" s="170"/>
      <c r="G24" s="70"/>
      <c r="H24" s="71" t="str">
        <f>IF(G24="","",DATEDIF(G24,年齢計算等!$C$5,"Y"))</f>
        <v/>
      </c>
      <c r="I24" s="72"/>
      <c r="J24" s="73" t="str">
        <f t="shared" si="0"/>
        <v/>
      </c>
      <c r="K24" s="72"/>
      <c r="L24" s="73" t="str">
        <f t="shared" si="1"/>
        <v/>
      </c>
      <c r="M24" s="73" t="str">
        <f t="shared" si="2"/>
        <v/>
      </c>
      <c r="N24" s="72"/>
      <c r="O24" s="74" t="str">
        <f t="shared" si="3"/>
        <v/>
      </c>
      <c r="P24" s="72"/>
      <c r="Q24" s="75" t="str">
        <f t="shared" si="4"/>
        <v/>
      </c>
      <c r="R24" s="76"/>
      <c r="S24" s="72"/>
      <c r="T24" s="75" t="str">
        <f t="shared" si="5"/>
        <v/>
      </c>
      <c r="U24" s="76"/>
      <c r="V24" s="72"/>
      <c r="W24" s="77" t="str">
        <f t="shared" si="6"/>
        <v/>
      </c>
      <c r="X24" s="72"/>
      <c r="Y24" s="77" t="str">
        <f t="shared" si="7"/>
        <v/>
      </c>
      <c r="Z24" s="72"/>
      <c r="AA24" s="77" t="str">
        <f t="shared" si="8"/>
        <v/>
      </c>
      <c r="AB24" s="72"/>
      <c r="AC24" s="77" t="str">
        <f t="shared" si="9"/>
        <v/>
      </c>
      <c r="AD24" s="72"/>
      <c r="AE24" s="77" t="str">
        <f t="shared" si="10"/>
        <v/>
      </c>
    </row>
    <row r="25" spans="2:31" ht="28.5" customHeight="1" x14ac:dyDescent="0.2">
      <c r="B25" s="68" t="str">
        <f t="shared" si="11"/>
        <v/>
      </c>
      <c r="C25" s="68" t="str">
        <f t="shared" si="12"/>
        <v/>
      </c>
      <c r="D25" s="69"/>
      <c r="E25" s="170"/>
      <c r="F25" s="170"/>
      <c r="G25" s="70"/>
      <c r="H25" s="71" t="str">
        <f>IF(G25="","",DATEDIF(G25,年齢計算等!$C$5,"Y"))</f>
        <v/>
      </c>
      <c r="I25" s="72"/>
      <c r="J25" s="73" t="str">
        <f t="shared" si="0"/>
        <v/>
      </c>
      <c r="K25" s="72"/>
      <c r="L25" s="73" t="str">
        <f t="shared" si="1"/>
        <v/>
      </c>
      <c r="M25" s="73" t="str">
        <f t="shared" si="2"/>
        <v/>
      </c>
      <c r="N25" s="72"/>
      <c r="O25" s="74" t="str">
        <f t="shared" si="3"/>
        <v/>
      </c>
      <c r="P25" s="72"/>
      <c r="Q25" s="75" t="str">
        <f t="shared" si="4"/>
        <v/>
      </c>
      <c r="R25" s="76"/>
      <c r="S25" s="72"/>
      <c r="T25" s="75" t="str">
        <f t="shared" si="5"/>
        <v/>
      </c>
      <c r="U25" s="76"/>
      <c r="V25" s="72"/>
      <c r="W25" s="77" t="str">
        <f t="shared" si="6"/>
        <v/>
      </c>
      <c r="X25" s="72"/>
      <c r="Y25" s="77" t="str">
        <f t="shared" si="7"/>
        <v/>
      </c>
      <c r="Z25" s="72"/>
      <c r="AA25" s="77" t="str">
        <f t="shared" si="8"/>
        <v/>
      </c>
      <c r="AB25" s="72"/>
      <c r="AC25" s="77" t="str">
        <f t="shared" si="9"/>
        <v/>
      </c>
      <c r="AD25" s="72"/>
      <c r="AE25" s="77" t="str">
        <f t="shared" si="10"/>
        <v/>
      </c>
    </row>
    <row r="26" spans="2:31" ht="28.5" customHeight="1" x14ac:dyDescent="0.2">
      <c r="B26" s="68" t="str">
        <f t="shared" si="11"/>
        <v/>
      </c>
      <c r="C26" s="68" t="str">
        <f t="shared" si="12"/>
        <v/>
      </c>
      <c r="D26" s="69"/>
      <c r="E26" s="170"/>
      <c r="F26" s="170"/>
      <c r="G26" s="70"/>
      <c r="H26" s="71" t="str">
        <f>IF(G26="","",DATEDIF(G26,年齢計算等!$C$5,"Y"))</f>
        <v/>
      </c>
      <c r="I26" s="72"/>
      <c r="J26" s="73" t="str">
        <f t="shared" si="0"/>
        <v/>
      </c>
      <c r="K26" s="72"/>
      <c r="L26" s="73" t="str">
        <f t="shared" si="1"/>
        <v/>
      </c>
      <c r="M26" s="73" t="str">
        <f t="shared" si="2"/>
        <v/>
      </c>
      <c r="N26" s="72"/>
      <c r="O26" s="74" t="str">
        <f t="shared" si="3"/>
        <v/>
      </c>
      <c r="P26" s="72"/>
      <c r="Q26" s="75" t="str">
        <f t="shared" si="4"/>
        <v/>
      </c>
      <c r="R26" s="76"/>
      <c r="S26" s="72"/>
      <c r="T26" s="75" t="str">
        <f t="shared" si="5"/>
        <v/>
      </c>
      <c r="U26" s="76"/>
      <c r="V26" s="72"/>
      <c r="W26" s="77" t="str">
        <f t="shared" si="6"/>
        <v/>
      </c>
      <c r="X26" s="72"/>
      <c r="Y26" s="77" t="str">
        <f t="shared" si="7"/>
        <v/>
      </c>
      <c r="Z26" s="72"/>
      <c r="AA26" s="77" t="str">
        <f t="shared" si="8"/>
        <v/>
      </c>
      <c r="AB26" s="72"/>
      <c r="AC26" s="77" t="str">
        <f t="shared" si="9"/>
        <v/>
      </c>
      <c r="AD26" s="72"/>
      <c r="AE26" s="77" t="str">
        <f t="shared" si="10"/>
        <v/>
      </c>
    </row>
    <row r="27" spans="2:31" ht="28.5" customHeight="1" x14ac:dyDescent="0.2">
      <c r="B27" s="68" t="str">
        <f t="shared" si="11"/>
        <v/>
      </c>
      <c r="C27" s="68" t="str">
        <f t="shared" si="12"/>
        <v/>
      </c>
      <c r="D27" s="69"/>
      <c r="E27" s="170"/>
      <c r="F27" s="170"/>
      <c r="G27" s="70"/>
      <c r="H27" s="71" t="str">
        <f>IF(G27="","",DATEDIF(G27,年齢計算等!$C$5,"Y"))</f>
        <v/>
      </c>
      <c r="I27" s="72"/>
      <c r="J27" s="73" t="str">
        <f t="shared" si="0"/>
        <v/>
      </c>
      <c r="K27" s="72"/>
      <c r="L27" s="73" t="str">
        <f t="shared" si="1"/>
        <v/>
      </c>
      <c r="M27" s="73" t="str">
        <f t="shared" si="2"/>
        <v/>
      </c>
      <c r="N27" s="72"/>
      <c r="O27" s="74" t="str">
        <f t="shared" si="3"/>
        <v/>
      </c>
      <c r="P27" s="72"/>
      <c r="Q27" s="75" t="str">
        <f t="shared" si="4"/>
        <v/>
      </c>
      <c r="R27" s="76"/>
      <c r="S27" s="72"/>
      <c r="T27" s="75" t="str">
        <f t="shared" si="5"/>
        <v/>
      </c>
      <c r="U27" s="76"/>
      <c r="V27" s="72"/>
      <c r="W27" s="77" t="str">
        <f t="shared" si="6"/>
        <v/>
      </c>
      <c r="X27" s="72"/>
      <c r="Y27" s="77" t="str">
        <f t="shared" si="7"/>
        <v/>
      </c>
      <c r="Z27" s="72"/>
      <c r="AA27" s="77" t="str">
        <f t="shared" si="8"/>
        <v/>
      </c>
      <c r="AB27" s="72"/>
      <c r="AC27" s="77" t="str">
        <f t="shared" si="9"/>
        <v/>
      </c>
      <c r="AD27" s="72"/>
      <c r="AE27" s="77" t="str">
        <f t="shared" si="10"/>
        <v/>
      </c>
    </row>
    <row r="28" spans="2:31" ht="28.5" customHeight="1" x14ac:dyDescent="0.2">
      <c r="B28" s="68" t="str">
        <f t="shared" si="11"/>
        <v/>
      </c>
      <c r="C28" s="68" t="str">
        <f t="shared" si="12"/>
        <v/>
      </c>
      <c r="D28" s="69"/>
      <c r="E28" s="170"/>
      <c r="F28" s="170"/>
      <c r="G28" s="70"/>
      <c r="H28" s="71" t="str">
        <f>IF(G28="","",DATEDIF(G28,年齢計算等!$C$5,"Y"))</f>
        <v/>
      </c>
      <c r="I28" s="72"/>
      <c r="J28" s="73" t="str">
        <f t="shared" si="0"/>
        <v/>
      </c>
      <c r="K28" s="72"/>
      <c r="L28" s="73" t="str">
        <f t="shared" si="1"/>
        <v/>
      </c>
      <c r="M28" s="73" t="str">
        <f t="shared" si="2"/>
        <v/>
      </c>
      <c r="N28" s="72"/>
      <c r="O28" s="74" t="str">
        <f t="shared" si="3"/>
        <v/>
      </c>
      <c r="P28" s="72"/>
      <c r="Q28" s="75" t="str">
        <f t="shared" si="4"/>
        <v/>
      </c>
      <c r="R28" s="76"/>
      <c r="S28" s="72"/>
      <c r="T28" s="75" t="str">
        <f t="shared" si="5"/>
        <v/>
      </c>
      <c r="U28" s="76"/>
      <c r="V28" s="72"/>
      <c r="W28" s="77" t="str">
        <f t="shared" si="6"/>
        <v/>
      </c>
      <c r="X28" s="72"/>
      <c r="Y28" s="77" t="str">
        <f t="shared" si="7"/>
        <v/>
      </c>
      <c r="Z28" s="72"/>
      <c r="AA28" s="77" t="str">
        <f t="shared" si="8"/>
        <v/>
      </c>
      <c r="AB28" s="72"/>
      <c r="AC28" s="77" t="str">
        <f t="shared" si="9"/>
        <v/>
      </c>
      <c r="AD28" s="72"/>
      <c r="AE28" s="77" t="str">
        <f t="shared" si="10"/>
        <v/>
      </c>
    </row>
    <row r="29" spans="2:31" ht="28.5" customHeight="1" x14ac:dyDescent="0.2">
      <c r="B29" s="68" t="str">
        <f t="shared" si="11"/>
        <v/>
      </c>
      <c r="C29" s="68" t="str">
        <f t="shared" si="12"/>
        <v/>
      </c>
      <c r="D29" s="69"/>
      <c r="E29" s="170"/>
      <c r="F29" s="170"/>
      <c r="G29" s="70"/>
      <c r="H29" s="71" t="str">
        <f>IF(G29="","",DATEDIF(G29,年齢計算等!$C$5,"Y"))</f>
        <v/>
      </c>
      <c r="I29" s="72"/>
      <c r="J29" s="73" t="str">
        <f t="shared" si="0"/>
        <v/>
      </c>
      <c r="K29" s="72"/>
      <c r="L29" s="73" t="str">
        <f t="shared" si="1"/>
        <v/>
      </c>
      <c r="M29" s="73" t="str">
        <f t="shared" si="2"/>
        <v/>
      </c>
      <c r="N29" s="72"/>
      <c r="O29" s="74" t="str">
        <f t="shared" si="3"/>
        <v/>
      </c>
      <c r="P29" s="72"/>
      <c r="Q29" s="75" t="str">
        <f t="shared" si="4"/>
        <v/>
      </c>
      <c r="R29" s="76"/>
      <c r="S29" s="72"/>
      <c r="T29" s="75" t="str">
        <f t="shared" si="5"/>
        <v/>
      </c>
      <c r="U29" s="76"/>
      <c r="V29" s="72"/>
      <c r="W29" s="77" t="str">
        <f t="shared" si="6"/>
        <v/>
      </c>
      <c r="X29" s="72"/>
      <c r="Y29" s="77" t="str">
        <f t="shared" si="7"/>
        <v/>
      </c>
      <c r="Z29" s="72"/>
      <c r="AA29" s="77" t="str">
        <f t="shared" si="8"/>
        <v/>
      </c>
      <c r="AB29" s="72"/>
      <c r="AC29" s="77" t="str">
        <f t="shared" si="9"/>
        <v/>
      </c>
      <c r="AD29" s="72"/>
      <c r="AE29" s="77" t="str">
        <f t="shared" si="10"/>
        <v/>
      </c>
    </row>
    <row r="30" spans="2:31" ht="28.5" customHeight="1" x14ac:dyDescent="0.2">
      <c r="B30" s="68" t="str">
        <f t="shared" si="11"/>
        <v/>
      </c>
      <c r="C30" s="68" t="str">
        <f t="shared" si="12"/>
        <v/>
      </c>
      <c r="D30" s="69"/>
      <c r="E30" s="170"/>
      <c r="F30" s="170"/>
      <c r="G30" s="70"/>
      <c r="H30" s="71" t="str">
        <f>IF(G30="","",DATEDIF(G30,年齢計算等!$C$5,"Y"))</f>
        <v/>
      </c>
      <c r="I30" s="72"/>
      <c r="J30" s="73" t="str">
        <f t="shared" si="0"/>
        <v/>
      </c>
      <c r="K30" s="72"/>
      <c r="L30" s="73" t="str">
        <f t="shared" si="1"/>
        <v/>
      </c>
      <c r="M30" s="73" t="str">
        <f t="shared" si="2"/>
        <v/>
      </c>
      <c r="N30" s="72"/>
      <c r="O30" s="74" t="str">
        <f t="shared" si="3"/>
        <v/>
      </c>
      <c r="P30" s="72"/>
      <c r="Q30" s="75" t="str">
        <f t="shared" si="4"/>
        <v/>
      </c>
      <c r="R30" s="76"/>
      <c r="S30" s="72"/>
      <c r="T30" s="75" t="str">
        <f t="shared" si="5"/>
        <v/>
      </c>
      <c r="U30" s="76"/>
      <c r="V30" s="72"/>
      <c r="W30" s="77" t="str">
        <f t="shared" si="6"/>
        <v/>
      </c>
      <c r="X30" s="72"/>
      <c r="Y30" s="77" t="str">
        <f t="shared" si="7"/>
        <v/>
      </c>
      <c r="Z30" s="72"/>
      <c r="AA30" s="77" t="str">
        <f t="shared" si="8"/>
        <v/>
      </c>
      <c r="AB30" s="72"/>
      <c r="AC30" s="77" t="str">
        <f t="shared" si="9"/>
        <v/>
      </c>
      <c r="AD30" s="72"/>
      <c r="AE30" s="77" t="str">
        <f t="shared" si="10"/>
        <v/>
      </c>
    </row>
    <row r="31" spans="2:31" ht="28.5" customHeight="1" x14ac:dyDescent="0.2">
      <c r="B31" s="68" t="str">
        <f t="shared" si="11"/>
        <v/>
      </c>
      <c r="C31" s="68" t="str">
        <f t="shared" si="12"/>
        <v/>
      </c>
      <c r="D31" s="69"/>
      <c r="E31" s="170"/>
      <c r="F31" s="170"/>
      <c r="G31" s="70"/>
      <c r="H31" s="71" t="str">
        <f>IF(G31="","",DATEDIF(G31,年齢計算等!$C$5,"Y"))</f>
        <v/>
      </c>
      <c r="I31" s="72"/>
      <c r="J31" s="73" t="str">
        <f t="shared" si="0"/>
        <v/>
      </c>
      <c r="K31" s="72"/>
      <c r="L31" s="73" t="str">
        <f t="shared" si="1"/>
        <v/>
      </c>
      <c r="M31" s="73" t="str">
        <f t="shared" si="2"/>
        <v/>
      </c>
      <c r="N31" s="72"/>
      <c r="O31" s="74" t="str">
        <f t="shared" si="3"/>
        <v/>
      </c>
      <c r="P31" s="72"/>
      <c r="Q31" s="75" t="str">
        <f t="shared" si="4"/>
        <v/>
      </c>
      <c r="R31" s="76"/>
      <c r="S31" s="72"/>
      <c r="T31" s="75" t="str">
        <f t="shared" si="5"/>
        <v/>
      </c>
      <c r="U31" s="76"/>
      <c r="V31" s="72"/>
      <c r="W31" s="77" t="str">
        <f t="shared" si="6"/>
        <v/>
      </c>
      <c r="X31" s="72"/>
      <c r="Y31" s="77" t="str">
        <f t="shared" si="7"/>
        <v/>
      </c>
      <c r="Z31" s="72"/>
      <c r="AA31" s="77" t="str">
        <f t="shared" si="8"/>
        <v/>
      </c>
      <c r="AB31" s="72"/>
      <c r="AC31" s="77" t="str">
        <f t="shared" si="9"/>
        <v/>
      </c>
      <c r="AD31" s="72"/>
      <c r="AE31" s="77" t="str">
        <f t="shared" si="10"/>
        <v/>
      </c>
    </row>
    <row r="32" spans="2:31" ht="28.5" customHeight="1" x14ac:dyDescent="0.2">
      <c r="B32" s="68" t="str">
        <f t="shared" si="11"/>
        <v/>
      </c>
      <c r="C32" s="68" t="str">
        <f t="shared" si="12"/>
        <v/>
      </c>
      <c r="D32" s="69"/>
      <c r="E32" s="170"/>
      <c r="F32" s="170"/>
      <c r="G32" s="70"/>
      <c r="H32" s="71" t="str">
        <f>IF(G32="","",DATEDIF(G32,年齢計算等!$C$5,"Y"))</f>
        <v/>
      </c>
      <c r="I32" s="72"/>
      <c r="J32" s="73" t="str">
        <f t="shared" si="0"/>
        <v/>
      </c>
      <c r="K32" s="72"/>
      <c r="L32" s="73" t="str">
        <f t="shared" si="1"/>
        <v/>
      </c>
      <c r="M32" s="73" t="str">
        <f t="shared" si="2"/>
        <v/>
      </c>
      <c r="N32" s="72"/>
      <c r="O32" s="74" t="str">
        <f t="shared" si="3"/>
        <v/>
      </c>
      <c r="P32" s="72"/>
      <c r="Q32" s="75" t="str">
        <f t="shared" si="4"/>
        <v/>
      </c>
      <c r="R32" s="76"/>
      <c r="S32" s="72"/>
      <c r="T32" s="75" t="str">
        <f t="shared" si="5"/>
        <v/>
      </c>
      <c r="U32" s="76"/>
      <c r="V32" s="72"/>
      <c r="W32" s="77" t="str">
        <f t="shared" si="6"/>
        <v/>
      </c>
      <c r="X32" s="72"/>
      <c r="Y32" s="77" t="str">
        <f t="shared" si="7"/>
        <v/>
      </c>
      <c r="Z32" s="72"/>
      <c r="AA32" s="77" t="str">
        <f t="shared" si="8"/>
        <v/>
      </c>
      <c r="AB32" s="72"/>
      <c r="AC32" s="77" t="str">
        <f t="shared" si="9"/>
        <v/>
      </c>
      <c r="AD32" s="72"/>
      <c r="AE32" s="77" t="str">
        <f t="shared" si="10"/>
        <v/>
      </c>
    </row>
    <row r="33" spans="2:31" ht="28.5" customHeight="1" x14ac:dyDescent="0.2">
      <c r="B33" s="68" t="str">
        <f t="shared" si="11"/>
        <v/>
      </c>
      <c r="C33" s="68" t="str">
        <f t="shared" si="12"/>
        <v/>
      </c>
      <c r="D33" s="69"/>
      <c r="E33" s="170"/>
      <c r="F33" s="170"/>
      <c r="G33" s="70"/>
      <c r="H33" s="71" t="str">
        <f>IF(G33="","",DATEDIF(G33,年齢計算等!$C$5,"Y"))</f>
        <v/>
      </c>
      <c r="I33" s="72"/>
      <c r="J33" s="73" t="str">
        <f t="shared" si="0"/>
        <v/>
      </c>
      <c r="K33" s="72"/>
      <c r="L33" s="73" t="str">
        <f t="shared" si="1"/>
        <v/>
      </c>
      <c r="M33" s="73" t="str">
        <f t="shared" si="2"/>
        <v/>
      </c>
      <c r="N33" s="72"/>
      <c r="O33" s="74" t="str">
        <f t="shared" si="3"/>
        <v/>
      </c>
      <c r="P33" s="72"/>
      <c r="Q33" s="75" t="str">
        <f t="shared" si="4"/>
        <v/>
      </c>
      <c r="R33" s="76"/>
      <c r="S33" s="72"/>
      <c r="T33" s="75" t="str">
        <f t="shared" si="5"/>
        <v/>
      </c>
      <c r="U33" s="76"/>
      <c r="V33" s="72"/>
      <c r="W33" s="77" t="str">
        <f t="shared" si="6"/>
        <v/>
      </c>
      <c r="X33" s="72"/>
      <c r="Y33" s="77" t="str">
        <f t="shared" si="7"/>
        <v/>
      </c>
      <c r="Z33" s="72"/>
      <c r="AA33" s="77" t="str">
        <f t="shared" si="8"/>
        <v/>
      </c>
      <c r="AB33" s="72"/>
      <c r="AC33" s="77" t="str">
        <f t="shared" si="9"/>
        <v/>
      </c>
      <c r="AD33" s="72"/>
      <c r="AE33" s="77" t="str">
        <f t="shared" si="10"/>
        <v/>
      </c>
    </row>
    <row r="34" spans="2:31" ht="28.5" customHeight="1" x14ac:dyDescent="0.2">
      <c r="B34" s="68" t="str">
        <f t="shared" si="11"/>
        <v/>
      </c>
      <c r="C34" s="68" t="str">
        <f t="shared" si="12"/>
        <v/>
      </c>
      <c r="D34" s="69"/>
      <c r="E34" s="170"/>
      <c r="F34" s="170"/>
      <c r="G34" s="70"/>
      <c r="H34" s="71" t="str">
        <f>IF(G34="","",DATEDIF(G34,年齢計算等!$C$5,"Y"))</f>
        <v/>
      </c>
      <c r="I34" s="72"/>
      <c r="J34" s="73" t="str">
        <f t="shared" si="0"/>
        <v/>
      </c>
      <c r="K34" s="72"/>
      <c r="L34" s="73" t="str">
        <f t="shared" si="1"/>
        <v/>
      </c>
      <c r="M34" s="73" t="str">
        <f t="shared" si="2"/>
        <v/>
      </c>
      <c r="N34" s="72"/>
      <c r="O34" s="74" t="str">
        <f t="shared" si="3"/>
        <v/>
      </c>
      <c r="P34" s="72"/>
      <c r="Q34" s="75" t="str">
        <f t="shared" si="4"/>
        <v/>
      </c>
      <c r="R34" s="76"/>
      <c r="S34" s="72"/>
      <c r="T34" s="75" t="str">
        <f t="shared" si="5"/>
        <v/>
      </c>
      <c r="U34" s="76"/>
      <c r="V34" s="72"/>
      <c r="W34" s="77" t="str">
        <f t="shared" si="6"/>
        <v/>
      </c>
      <c r="X34" s="72"/>
      <c r="Y34" s="77" t="str">
        <f t="shared" si="7"/>
        <v/>
      </c>
      <c r="Z34" s="72"/>
      <c r="AA34" s="77" t="str">
        <f t="shared" si="8"/>
        <v/>
      </c>
      <c r="AB34" s="72"/>
      <c r="AC34" s="77" t="str">
        <f t="shared" si="9"/>
        <v/>
      </c>
      <c r="AD34" s="72"/>
      <c r="AE34" s="77" t="str">
        <f t="shared" si="10"/>
        <v/>
      </c>
    </row>
    <row r="35" spans="2:31" ht="28.5" customHeight="1" x14ac:dyDescent="0.2">
      <c r="B35" s="68" t="str">
        <f t="shared" si="11"/>
        <v/>
      </c>
      <c r="C35" s="68" t="str">
        <f t="shared" si="12"/>
        <v/>
      </c>
      <c r="D35" s="69"/>
      <c r="E35" s="170"/>
      <c r="F35" s="170"/>
      <c r="G35" s="70"/>
      <c r="H35" s="71" t="str">
        <f>IF(G35="","",DATEDIF(G35,年齢計算等!$C$5,"Y"))</f>
        <v/>
      </c>
      <c r="I35" s="72"/>
      <c r="J35" s="73" t="str">
        <f t="shared" si="0"/>
        <v/>
      </c>
      <c r="K35" s="72"/>
      <c r="L35" s="73" t="str">
        <f t="shared" si="1"/>
        <v/>
      </c>
      <c r="M35" s="73" t="str">
        <f t="shared" si="2"/>
        <v/>
      </c>
      <c r="N35" s="72"/>
      <c r="O35" s="74" t="str">
        <f t="shared" si="3"/>
        <v/>
      </c>
      <c r="P35" s="72"/>
      <c r="Q35" s="75" t="str">
        <f t="shared" si="4"/>
        <v/>
      </c>
      <c r="R35" s="76"/>
      <c r="S35" s="72"/>
      <c r="T35" s="75" t="str">
        <f t="shared" si="5"/>
        <v/>
      </c>
      <c r="U35" s="76"/>
      <c r="V35" s="72"/>
      <c r="W35" s="77" t="str">
        <f t="shared" si="6"/>
        <v/>
      </c>
      <c r="X35" s="72"/>
      <c r="Y35" s="77" t="str">
        <f t="shared" si="7"/>
        <v/>
      </c>
      <c r="Z35" s="72"/>
      <c r="AA35" s="77" t="str">
        <f t="shared" si="8"/>
        <v/>
      </c>
      <c r="AB35" s="72"/>
      <c r="AC35" s="77" t="str">
        <f t="shared" si="9"/>
        <v/>
      </c>
      <c r="AD35" s="72"/>
      <c r="AE35" s="77" t="str">
        <f t="shared" si="10"/>
        <v/>
      </c>
    </row>
    <row r="36" spans="2:31" ht="28.5" customHeight="1" x14ac:dyDescent="0.2">
      <c r="B36" s="68" t="str">
        <f t="shared" si="11"/>
        <v/>
      </c>
      <c r="C36" s="68" t="str">
        <f t="shared" si="12"/>
        <v/>
      </c>
      <c r="D36" s="69"/>
      <c r="E36" s="170"/>
      <c r="F36" s="170"/>
      <c r="G36" s="70"/>
      <c r="H36" s="71" t="str">
        <f>IF(G36="","",DATEDIF(G36,年齢計算等!$C$5,"Y"))</f>
        <v/>
      </c>
      <c r="I36" s="72"/>
      <c r="J36" s="73" t="str">
        <f t="shared" si="0"/>
        <v/>
      </c>
      <c r="K36" s="72"/>
      <c r="L36" s="73" t="str">
        <f t="shared" si="1"/>
        <v/>
      </c>
      <c r="M36" s="73" t="str">
        <f t="shared" si="2"/>
        <v/>
      </c>
      <c r="N36" s="72"/>
      <c r="O36" s="74" t="str">
        <f t="shared" si="3"/>
        <v/>
      </c>
      <c r="P36" s="72"/>
      <c r="Q36" s="75" t="str">
        <f t="shared" si="4"/>
        <v/>
      </c>
      <c r="R36" s="76"/>
      <c r="S36" s="72"/>
      <c r="T36" s="75" t="str">
        <f t="shared" si="5"/>
        <v/>
      </c>
      <c r="U36" s="76"/>
      <c r="V36" s="72"/>
      <c r="W36" s="77" t="str">
        <f t="shared" si="6"/>
        <v/>
      </c>
      <c r="X36" s="72"/>
      <c r="Y36" s="77" t="str">
        <f t="shared" si="7"/>
        <v/>
      </c>
      <c r="Z36" s="72"/>
      <c r="AA36" s="77" t="str">
        <f t="shared" si="8"/>
        <v/>
      </c>
      <c r="AB36" s="72"/>
      <c r="AC36" s="77" t="str">
        <f t="shared" si="9"/>
        <v/>
      </c>
      <c r="AD36" s="72"/>
      <c r="AE36" s="77" t="str">
        <f t="shared" si="10"/>
        <v/>
      </c>
    </row>
    <row r="37" spans="2:31" ht="28.5" customHeight="1" x14ac:dyDescent="0.2">
      <c r="B37" s="68" t="str">
        <f t="shared" si="11"/>
        <v/>
      </c>
      <c r="C37" s="68" t="str">
        <f t="shared" si="12"/>
        <v/>
      </c>
      <c r="D37" s="69"/>
      <c r="E37" s="170"/>
      <c r="F37" s="170"/>
      <c r="G37" s="70"/>
      <c r="H37" s="71" t="str">
        <f>IF(G37="","",DATEDIF(G37,年齢計算等!$C$5,"Y"))</f>
        <v/>
      </c>
      <c r="I37" s="72"/>
      <c r="J37" s="73" t="str">
        <f t="shared" si="0"/>
        <v/>
      </c>
      <c r="K37" s="72"/>
      <c r="L37" s="73" t="str">
        <f t="shared" si="1"/>
        <v/>
      </c>
      <c r="M37" s="73" t="str">
        <f t="shared" si="2"/>
        <v/>
      </c>
      <c r="N37" s="72"/>
      <c r="O37" s="74" t="str">
        <f t="shared" si="3"/>
        <v/>
      </c>
      <c r="P37" s="72"/>
      <c r="Q37" s="75" t="str">
        <f t="shared" si="4"/>
        <v/>
      </c>
      <c r="R37" s="76"/>
      <c r="S37" s="72"/>
      <c r="T37" s="75" t="str">
        <f t="shared" si="5"/>
        <v/>
      </c>
      <c r="U37" s="76"/>
      <c r="V37" s="72"/>
      <c r="W37" s="77" t="str">
        <f t="shared" si="6"/>
        <v/>
      </c>
      <c r="X37" s="72"/>
      <c r="Y37" s="77" t="str">
        <f t="shared" si="7"/>
        <v/>
      </c>
      <c r="Z37" s="72"/>
      <c r="AA37" s="77" t="str">
        <f t="shared" si="8"/>
        <v/>
      </c>
      <c r="AB37" s="72"/>
      <c r="AC37" s="77" t="str">
        <f t="shared" si="9"/>
        <v/>
      </c>
      <c r="AD37" s="72"/>
      <c r="AE37" s="77" t="str">
        <f t="shared" si="10"/>
        <v/>
      </c>
    </row>
    <row r="38" spans="2:31" ht="28.5" customHeight="1" x14ac:dyDescent="0.2">
      <c r="B38" s="68" t="str">
        <f t="shared" si="11"/>
        <v/>
      </c>
      <c r="C38" s="68" t="str">
        <f t="shared" si="12"/>
        <v/>
      </c>
      <c r="D38" s="69"/>
      <c r="E38" s="170"/>
      <c r="F38" s="170"/>
      <c r="G38" s="70"/>
      <c r="H38" s="71" t="str">
        <f>IF(G38="","",DATEDIF(G38,年齢計算等!$C$5,"Y"))</f>
        <v/>
      </c>
      <c r="I38" s="72"/>
      <c r="J38" s="73" t="str">
        <f t="shared" si="0"/>
        <v/>
      </c>
      <c r="K38" s="72"/>
      <c r="L38" s="73" t="str">
        <f t="shared" si="1"/>
        <v/>
      </c>
      <c r="M38" s="73" t="str">
        <f t="shared" si="2"/>
        <v/>
      </c>
      <c r="N38" s="72"/>
      <c r="O38" s="74" t="str">
        <f t="shared" si="3"/>
        <v/>
      </c>
      <c r="P38" s="72"/>
      <c r="Q38" s="75" t="str">
        <f t="shared" si="4"/>
        <v/>
      </c>
      <c r="R38" s="76"/>
      <c r="S38" s="72"/>
      <c r="T38" s="75" t="str">
        <f t="shared" si="5"/>
        <v/>
      </c>
      <c r="U38" s="76"/>
      <c r="V38" s="72"/>
      <c r="W38" s="77" t="str">
        <f t="shared" si="6"/>
        <v/>
      </c>
      <c r="X38" s="72"/>
      <c r="Y38" s="77" t="str">
        <f t="shared" si="7"/>
        <v/>
      </c>
      <c r="Z38" s="72"/>
      <c r="AA38" s="77" t="str">
        <f t="shared" si="8"/>
        <v/>
      </c>
      <c r="AB38" s="72"/>
      <c r="AC38" s="77" t="str">
        <f t="shared" si="9"/>
        <v/>
      </c>
      <c r="AD38" s="72"/>
      <c r="AE38" s="77" t="str">
        <f t="shared" si="10"/>
        <v/>
      </c>
    </row>
    <row r="39" spans="2:31" ht="28.5" customHeight="1" x14ac:dyDescent="0.2">
      <c r="B39" s="68" t="str">
        <f t="shared" si="11"/>
        <v/>
      </c>
      <c r="C39" s="68" t="str">
        <f t="shared" si="12"/>
        <v/>
      </c>
      <c r="D39" s="69"/>
      <c r="E39" s="170"/>
      <c r="F39" s="170"/>
      <c r="G39" s="70"/>
      <c r="H39" s="71" t="str">
        <f>IF(G39="","",DATEDIF(G39,年齢計算等!$C$5,"Y"))</f>
        <v/>
      </c>
      <c r="I39" s="72"/>
      <c r="J39" s="73" t="str">
        <f t="shared" si="0"/>
        <v/>
      </c>
      <c r="K39" s="72"/>
      <c r="L39" s="73" t="str">
        <f t="shared" si="1"/>
        <v/>
      </c>
      <c r="M39" s="73" t="str">
        <f t="shared" si="2"/>
        <v/>
      </c>
      <c r="N39" s="72"/>
      <c r="O39" s="74" t="str">
        <f t="shared" si="3"/>
        <v/>
      </c>
      <c r="P39" s="72"/>
      <c r="Q39" s="75" t="str">
        <f t="shared" si="4"/>
        <v/>
      </c>
      <c r="R39" s="76"/>
      <c r="S39" s="72"/>
      <c r="T39" s="75" t="str">
        <f t="shared" si="5"/>
        <v/>
      </c>
      <c r="U39" s="76"/>
      <c r="V39" s="72"/>
      <c r="W39" s="77" t="str">
        <f t="shared" si="6"/>
        <v/>
      </c>
      <c r="X39" s="72"/>
      <c r="Y39" s="77" t="str">
        <f t="shared" si="7"/>
        <v/>
      </c>
      <c r="Z39" s="72"/>
      <c r="AA39" s="77" t="str">
        <f t="shared" si="8"/>
        <v/>
      </c>
      <c r="AB39" s="72"/>
      <c r="AC39" s="77" t="str">
        <f t="shared" si="9"/>
        <v/>
      </c>
      <c r="AD39" s="72"/>
      <c r="AE39" s="77" t="str">
        <f t="shared" si="10"/>
        <v/>
      </c>
    </row>
    <row r="40" spans="2:31" ht="28.5" customHeight="1" x14ac:dyDescent="0.2">
      <c r="B40" s="68" t="str">
        <f t="shared" si="11"/>
        <v/>
      </c>
      <c r="C40" s="68" t="str">
        <f t="shared" si="12"/>
        <v/>
      </c>
      <c r="D40" s="69"/>
      <c r="E40" s="170"/>
      <c r="F40" s="170"/>
      <c r="G40" s="70"/>
      <c r="H40" s="71" t="str">
        <f>IF(G40="","",DATEDIF(G40,年齢計算等!$C$5,"Y"))</f>
        <v/>
      </c>
      <c r="I40" s="72"/>
      <c r="J40" s="73" t="str">
        <f t="shared" si="0"/>
        <v/>
      </c>
      <c r="K40" s="72"/>
      <c r="L40" s="73" t="str">
        <f t="shared" si="1"/>
        <v/>
      </c>
      <c r="M40" s="73" t="str">
        <f t="shared" si="2"/>
        <v/>
      </c>
      <c r="N40" s="72"/>
      <c r="O40" s="74" t="str">
        <f t="shared" si="3"/>
        <v/>
      </c>
      <c r="P40" s="72"/>
      <c r="Q40" s="75" t="str">
        <f t="shared" si="4"/>
        <v/>
      </c>
      <c r="R40" s="76"/>
      <c r="S40" s="72"/>
      <c r="T40" s="75" t="str">
        <f t="shared" si="5"/>
        <v/>
      </c>
      <c r="U40" s="76"/>
      <c r="V40" s="72"/>
      <c r="W40" s="77" t="str">
        <f t="shared" si="6"/>
        <v/>
      </c>
      <c r="X40" s="72"/>
      <c r="Y40" s="77" t="str">
        <f t="shared" si="7"/>
        <v/>
      </c>
      <c r="Z40" s="72"/>
      <c r="AA40" s="77" t="str">
        <f t="shared" si="8"/>
        <v/>
      </c>
      <c r="AB40" s="72"/>
      <c r="AC40" s="77" t="str">
        <f t="shared" si="9"/>
        <v/>
      </c>
      <c r="AD40" s="72"/>
      <c r="AE40" s="77" t="str">
        <f t="shared" si="10"/>
        <v/>
      </c>
    </row>
    <row r="41" spans="2:31" ht="28.5" customHeight="1" x14ac:dyDescent="0.2">
      <c r="B41" s="68" t="str">
        <f t="shared" si="11"/>
        <v/>
      </c>
      <c r="C41" s="68" t="str">
        <f t="shared" si="12"/>
        <v/>
      </c>
      <c r="D41" s="69"/>
      <c r="E41" s="170"/>
      <c r="F41" s="170"/>
      <c r="G41" s="70"/>
      <c r="H41" s="71" t="str">
        <f>IF(G41="","",DATEDIF(G41,年齢計算等!$C$5,"Y"))</f>
        <v/>
      </c>
      <c r="I41" s="72"/>
      <c r="J41" s="73" t="str">
        <f t="shared" si="0"/>
        <v/>
      </c>
      <c r="K41" s="72"/>
      <c r="L41" s="73" t="str">
        <f t="shared" si="1"/>
        <v/>
      </c>
      <c r="M41" s="73" t="str">
        <f t="shared" si="2"/>
        <v/>
      </c>
      <c r="N41" s="72"/>
      <c r="O41" s="74" t="str">
        <f t="shared" si="3"/>
        <v/>
      </c>
      <c r="P41" s="72"/>
      <c r="Q41" s="75" t="str">
        <f t="shared" si="4"/>
        <v/>
      </c>
      <c r="R41" s="76"/>
      <c r="S41" s="72"/>
      <c r="T41" s="75" t="str">
        <f t="shared" si="5"/>
        <v/>
      </c>
      <c r="U41" s="76"/>
      <c r="V41" s="72"/>
      <c r="W41" s="77" t="str">
        <f t="shared" si="6"/>
        <v/>
      </c>
      <c r="X41" s="72"/>
      <c r="Y41" s="77" t="str">
        <f t="shared" si="7"/>
        <v/>
      </c>
      <c r="Z41" s="72"/>
      <c r="AA41" s="77" t="str">
        <f t="shared" si="8"/>
        <v/>
      </c>
      <c r="AB41" s="72"/>
      <c r="AC41" s="77" t="str">
        <f t="shared" si="9"/>
        <v/>
      </c>
      <c r="AD41" s="72"/>
      <c r="AE41" s="77" t="str">
        <f t="shared" si="10"/>
        <v/>
      </c>
    </row>
    <row r="42" spans="2:31" ht="28.5" customHeight="1" x14ac:dyDescent="0.2">
      <c r="B42" s="68" t="str">
        <f t="shared" si="11"/>
        <v/>
      </c>
      <c r="C42" s="68" t="str">
        <f t="shared" si="12"/>
        <v/>
      </c>
      <c r="D42" s="69"/>
      <c r="E42" s="170"/>
      <c r="F42" s="170"/>
      <c r="G42" s="70"/>
      <c r="H42" s="71" t="str">
        <f>IF(G42="","",DATEDIF(G42,年齢計算等!$C$5,"Y"))</f>
        <v/>
      </c>
      <c r="I42" s="72"/>
      <c r="J42" s="73" t="str">
        <f t="shared" si="0"/>
        <v/>
      </c>
      <c r="K42" s="72"/>
      <c r="L42" s="73" t="str">
        <f t="shared" si="1"/>
        <v/>
      </c>
      <c r="M42" s="73" t="str">
        <f t="shared" si="2"/>
        <v/>
      </c>
      <c r="N42" s="72"/>
      <c r="O42" s="74" t="str">
        <f t="shared" si="3"/>
        <v/>
      </c>
      <c r="P42" s="72"/>
      <c r="Q42" s="75" t="str">
        <f t="shared" si="4"/>
        <v/>
      </c>
      <c r="R42" s="76"/>
      <c r="S42" s="72"/>
      <c r="T42" s="75" t="str">
        <f t="shared" si="5"/>
        <v/>
      </c>
      <c r="U42" s="76"/>
      <c r="V42" s="72"/>
      <c r="W42" s="77" t="str">
        <f t="shared" si="6"/>
        <v/>
      </c>
      <c r="X42" s="72"/>
      <c r="Y42" s="77" t="str">
        <f t="shared" si="7"/>
        <v/>
      </c>
      <c r="Z42" s="72"/>
      <c r="AA42" s="77" t="str">
        <f t="shared" si="8"/>
        <v/>
      </c>
      <c r="AB42" s="72"/>
      <c r="AC42" s="77" t="str">
        <f t="shared" si="9"/>
        <v/>
      </c>
      <c r="AD42" s="72"/>
      <c r="AE42" s="77" t="str">
        <f t="shared" si="10"/>
        <v/>
      </c>
    </row>
    <row r="43" spans="2:31" ht="28.5" customHeight="1" x14ac:dyDescent="0.2">
      <c r="B43" s="68" t="str">
        <f t="shared" si="11"/>
        <v/>
      </c>
      <c r="C43" s="68" t="str">
        <f t="shared" si="12"/>
        <v/>
      </c>
      <c r="D43" s="69"/>
      <c r="E43" s="170"/>
      <c r="F43" s="170"/>
      <c r="G43" s="70"/>
      <c r="H43" s="71" t="str">
        <f>IF(G43="","",DATEDIF(G43,年齢計算等!$C$5,"Y"))</f>
        <v/>
      </c>
      <c r="I43" s="72"/>
      <c r="J43" s="73" t="str">
        <f t="shared" si="0"/>
        <v/>
      </c>
      <c r="K43" s="72"/>
      <c r="L43" s="73" t="str">
        <f t="shared" si="1"/>
        <v/>
      </c>
      <c r="M43" s="73" t="str">
        <f t="shared" si="2"/>
        <v/>
      </c>
      <c r="N43" s="72"/>
      <c r="O43" s="74" t="str">
        <f t="shared" si="3"/>
        <v/>
      </c>
      <c r="P43" s="72"/>
      <c r="Q43" s="75" t="str">
        <f t="shared" si="4"/>
        <v/>
      </c>
      <c r="R43" s="76"/>
      <c r="S43" s="72"/>
      <c r="T43" s="75" t="str">
        <f t="shared" si="5"/>
        <v/>
      </c>
      <c r="U43" s="76"/>
      <c r="V43" s="72"/>
      <c r="W43" s="77" t="str">
        <f t="shared" si="6"/>
        <v/>
      </c>
      <c r="X43" s="72"/>
      <c r="Y43" s="77" t="str">
        <f t="shared" si="7"/>
        <v/>
      </c>
      <c r="Z43" s="72"/>
      <c r="AA43" s="77" t="str">
        <f t="shared" si="8"/>
        <v/>
      </c>
      <c r="AB43" s="72"/>
      <c r="AC43" s="77" t="str">
        <f t="shared" si="9"/>
        <v/>
      </c>
      <c r="AD43" s="72"/>
      <c r="AE43" s="77" t="str">
        <f t="shared" si="10"/>
        <v/>
      </c>
    </row>
    <row r="44" spans="2:31" ht="28.5" customHeight="1" x14ac:dyDescent="0.2">
      <c r="B44" s="68" t="str">
        <f t="shared" si="11"/>
        <v/>
      </c>
      <c r="C44" s="68" t="str">
        <f t="shared" si="12"/>
        <v/>
      </c>
      <c r="D44" s="69"/>
      <c r="E44" s="170"/>
      <c r="F44" s="170"/>
      <c r="G44" s="70"/>
      <c r="H44" s="71" t="str">
        <f>IF(G44="","",DATEDIF(G44,年齢計算等!$C$5,"Y"))</f>
        <v/>
      </c>
      <c r="I44" s="72"/>
      <c r="J44" s="73" t="str">
        <f t="shared" si="0"/>
        <v/>
      </c>
      <c r="K44" s="72"/>
      <c r="L44" s="73" t="str">
        <f t="shared" si="1"/>
        <v/>
      </c>
      <c r="M44" s="73" t="str">
        <f t="shared" si="2"/>
        <v/>
      </c>
      <c r="N44" s="72"/>
      <c r="O44" s="74" t="str">
        <f t="shared" si="3"/>
        <v/>
      </c>
      <c r="P44" s="72"/>
      <c r="Q44" s="75" t="str">
        <f t="shared" si="4"/>
        <v/>
      </c>
      <c r="R44" s="76"/>
      <c r="S44" s="72"/>
      <c r="T44" s="75" t="str">
        <f t="shared" si="5"/>
        <v/>
      </c>
      <c r="U44" s="76"/>
      <c r="V44" s="72"/>
      <c r="W44" s="77" t="str">
        <f t="shared" si="6"/>
        <v/>
      </c>
      <c r="X44" s="72"/>
      <c r="Y44" s="77" t="str">
        <f t="shared" si="7"/>
        <v/>
      </c>
      <c r="Z44" s="72"/>
      <c r="AA44" s="77" t="str">
        <f t="shared" si="8"/>
        <v/>
      </c>
      <c r="AB44" s="72"/>
      <c r="AC44" s="77" t="str">
        <f t="shared" si="9"/>
        <v/>
      </c>
      <c r="AD44" s="72"/>
      <c r="AE44" s="77" t="str">
        <f t="shared" si="10"/>
        <v/>
      </c>
    </row>
    <row r="45" spans="2:31" ht="28.5" customHeight="1" x14ac:dyDescent="0.2">
      <c r="B45" s="68" t="str">
        <f t="shared" si="11"/>
        <v/>
      </c>
      <c r="C45" s="68" t="str">
        <f t="shared" si="12"/>
        <v/>
      </c>
      <c r="D45" s="69"/>
      <c r="E45" s="170"/>
      <c r="F45" s="170"/>
      <c r="G45" s="70"/>
      <c r="H45" s="71" t="str">
        <f>IF(G45="","",DATEDIF(G45,年齢計算等!$C$5,"Y"))</f>
        <v/>
      </c>
      <c r="I45" s="72"/>
      <c r="J45" s="73" t="str">
        <f t="shared" si="0"/>
        <v/>
      </c>
      <c r="K45" s="72"/>
      <c r="L45" s="73" t="str">
        <f t="shared" si="1"/>
        <v/>
      </c>
      <c r="M45" s="73" t="str">
        <f t="shared" si="2"/>
        <v/>
      </c>
      <c r="N45" s="72"/>
      <c r="O45" s="74" t="str">
        <f t="shared" si="3"/>
        <v/>
      </c>
      <c r="P45" s="72"/>
      <c r="Q45" s="75" t="str">
        <f t="shared" si="4"/>
        <v/>
      </c>
      <c r="R45" s="76"/>
      <c r="S45" s="72"/>
      <c r="T45" s="75" t="str">
        <f t="shared" si="5"/>
        <v/>
      </c>
      <c r="U45" s="76"/>
      <c r="V45" s="72"/>
      <c r="W45" s="77" t="str">
        <f t="shared" si="6"/>
        <v/>
      </c>
      <c r="X45" s="72"/>
      <c r="Y45" s="77" t="str">
        <f t="shared" si="7"/>
        <v/>
      </c>
      <c r="Z45" s="72"/>
      <c r="AA45" s="77" t="str">
        <f t="shared" si="8"/>
        <v/>
      </c>
      <c r="AB45" s="72"/>
      <c r="AC45" s="77" t="str">
        <f t="shared" si="9"/>
        <v/>
      </c>
      <c r="AD45" s="72"/>
      <c r="AE45" s="77" t="str">
        <f t="shared" si="10"/>
        <v/>
      </c>
    </row>
    <row r="46" spans="2:31" ht="28.5" customHeight="1" x14ac:dyDescent="0.2">
      <c r="B46" s="68" t="str">
        <f t="shared" si="11"/>
        <v/>
      </c>
      <c r="C46" s="68" t="str">
        <f t="shared" si="12"/>
        <v/>
      </c>
      <c r="D46" s="69"/>
      <c r="E46" s="170"/>
      <c r="F46" s="170"/>
      <c r="G46" s="70"/>
      <c r="H46" s="71" t="str">
        <f>IF(G46="","",DATEDIF(G46,年齢計算等!$C$5,"Y"))</f>
        <v/>
      </c>
      <c r="I46" s="72"/>
      <c r="J46" s="73" t="str">
        <f t="shared" si="0"/>
        <v/>
      </c>
      <c r="K46" s="72"/>
      <c r="L46" s="73" t="str">
        <f t="shared" si="1"/>
        <v/>
      </c>
      <c r="M46" s="73" t="str">
        <f t="shared" si="2"/>
        <v/>
      </c>
      <c r="N46" s="72"/>
      <c r="O46" s="74" t="str">
        <f t="shared" si="3"/>
        <v/>
      </c>
      <c r="P46" s="72"/>
      <c r="Q46" s="75" t="str">
        <f t="shared" si="4"/>
        <v/>
      </c>
      <c r="R46" s="76"/>
      <c r="S46" s="72"/>
      <c r="T46" s="75" t="str">
        <f t="shared" si="5"/>
        <v/>
      </c>
      <c r="U46" s="76"/>
      <c r="V46" s="72"/>
      <c r="W46" s="77" t="str">
        <f t="shared" si="6"/>
        <v/>
      </c>
      <c r="X46" s="72"/>
      <c r="Y46" s="77" t="str">
        <f t="shared" si="7"/>
        <v/>
      </c>
      <c r="Z46" s="72"/>
      <c r="AA46" s="77" t="str">
        <f t="shared" si="8"/>
        <v/>
      </c>
      <c r="AB46" s="72"/>
      <c r="AC46" s="77" t="str">
        <f t="shared" si="9"/>
        <v/>
      </c>
      <c r="AD46" s="72"/>
      <c r="AE46" s="77" t="str">
        <f t="shared" si="10"/>
        <v/>
      </c>
    </row>
    <row r="47" spans="2:31" ht="28.5" customHeight="1" x14ac:dyDescent="0.2">
      <c r="B47" s="68" t="str">
        <f t="shared" si="11"/>
        <v/>
      </c>
      <c r="C47" s="68" t="str">
        <f t="shared" si="12"/>
        <v/>
      </c>
      <c r="D47" s="69"/>
      <c r="E47" s="170"/>
      <c r="F47" s="170"/>
      <c r="G47" s="70"/>
      <c r="H47" s="71" t="str">
        <f>IF(G47="","",DATEDIF(G47,年齢計算等!$C$5,"Y"))</f>
        <v/>
      </c>
      <c r="I47" s="72"/>
      <c r="J47" s="73" t="str">
        <f t="shared" si="0"/>
        <v/>
      </c>
      <c r="K47" s="72"/>
      <c r="L47" s="73" t="str">
        <f t="shared" si="1"/>
        <v/>
      </c>
      <c r="M47" s="73" t="str">
        <f t="shared" si="2"/>
        <v/>
      </c>
      <c r="N47" s="72"/>
      <c r="O47" s="74" t="str">
        <f t="shared" si="3"/>
        <v/>
      </c>
      <c r="P47" s="72"/>
      <c r="Q47" s="75" t="str">
        <f t="shared" si="4"/>
        <v/>
      </c>
      <c r="R47" s="76"/>
      <c r="S47" s="72"/>
      <c r="T47" s="75" t="str">
        <f t="shared" si="5"/>
        <v/>
      </c>
      <c r="U47" s="76"/>
      <c r="V47" s="72"/>
      <c r="W47" s="77" t="str">
        <f t="shared" si="6"/>
        <v/>
      </c>
      <c r="X47" s="72"/>
      <c r="Y47" s="77" t="str">
        <f t="shared" si="7"/>
        <v/>
      </c>
      <c r="Z47" s="72"/>
      <c r="AA47" s="77" t="str">
        <f t="shared" si="8"/>
        <v/>
      </c>
      <c r="AB47" s="72"/>
      <c r="AC47" s="77" t="str">
        <f t="shared" si="9"/>
        <v/>
      </c>
      <c r="AD47" s="72"/>
      <c r="AE47" s="77" t="str">
        <f t="shared" si="10"/>
        <v/>
      </c>
    </row>
    <row r="48" spans="2:31" ht="28.5" customHeight="1" x14ac:dyDescent="0.2">
      <c r="B48" s="68" t="str">
        <f t="shared" si="11"/>
        <v/>
      </c>
      <c r="C48" s="68" t="str">
        <f t="shared" si="12"/>
        <v/>
      </c>
      <c r="D48" s="69"/>
      <c r="E48" s="170"/>
      <c r="F48" s="170"/>
      <c r="G48" s="70"/>
      <c r="H48" s="71" t="str">
        <f>IF(G48="","",DATEDIF(G48,年齢計算等!$C$5,"Y"))</f>
        <v/>
      </c>
      <c r="I48" s="72"/>
      <c r="J48" s="73" t="str">
        <f t="shared" si="0"/>
        <v/>
      </c>
      <c r="K48" s="72"/>
      <c r="L48" s="73" t="str">
        <f t="shared" si="1"/>
        <v/>
      </c>
      <c r="M48" s="73" t="str">
        <f t="shared" si="2"/>
        <v/>
      </c>
      <c r="N48" s="72"/>
      <c r="O48" s="74" t="str">
        <f t="shared" si="3"/>
        <v/>
      </c>
      <c r="P48" s="72"/>
      <c r="Q48" s="75" t="str">
        <f t="shared" si="4"/>
        <v/>
      </c>
      <c r="R48" s="76"/>
      <c r="S48" s="72"/>
      <c r="T48" s="75" t="str">
        <f t="shared" si="5"/>
        <v/>
      </c>
      <c r="U48" s="76"/>
      <c r="V48" s="72"/>
      <c r="W48" s="77" t="str">
        <f t="shared" si="6"/>
        <v/>
      </c>
      <c r="X48" s="72"/>
      <c r="Y48" s="77" t="str">
        <f t="shared" si="7"/>
        <v/>
      </c>
      <c r="Z48" s="72"/>
      <c r="AA48" s="77" t="str">
        <f t="shared" si="8"/>
        <v/>
      </c>
      <c r="AB48" s="72"/>
      <c r="AC48" s="77" t="str">
        <f t="shared" si="9"/>
        <v/>
      </c>
      <c r="AD48" s="72"/>
      <c r="AE48" s="77" t="str">
        <f t="shared" si="10"/>
        <v/>
      </c>
    </row>
    <row r="49" spans="2:31" ht="28.5" customHeight="1" x14ac:dyDescent="0.2">
      <c r="B49" s="68" t="str">
        <f t="shared" si="11"/>
        <v/>
      </c>
      <c r="C49" s="68" t="str">
        <f t="shared" si="12"/>
        <v/>
      </c>
      <c r="D49" s="69"/>
      <c r="E49" s="170"/>
      <c r="F49" s="170"/>
      <c r="G49" s="70"/>
      <c r="H49" s="71" t="str">
        <f>IF(G49="","",DATEDIF(G49,年齢計算等!$C$5,"Y"))</f>
        <v/>
      </c>
      <c r="I49" s="72"/>
      <c r="J49" s="73" t="str">
        <f t="shared" si="0"/>
        <v/>
      </c>
      <c r="K49" s="72"/>
      <c r="L49" s="73" t="str">
        <f t="shared" si="1"/>
        <v/>
      </c>
      <c r="M49" s="73" t="str">
        <f t="shared" si="2"/>
        <v/>
      </c>
      <c r="N49" s="72"/>
      <c r="O49" s="74" t="str">
        <f t="shared" si="3"/>
        <v/>
      </c>
      <c r="P49" s="72"/>
      <c r="Q49" s="75" t="str">
        <f t="shared" si="4"/>
        <v/>
      </c>
      <c r="R49" s="76"/>
      <c r="S49" s="72"/>
      <c r="T49" s="75" t="str">
        <f t="shared" si="5"/>
        <v/>
      </c>
      <c r="U49" s="76"/>
      <c r="V49" s="72"/>
      <c r="W49" s="77" t="str">
        <f t="shared" si="6"/>
        <v/>
      </c>
      <c r="X49" s="72"/>
      <c r="Y49" s="77" t="str">
        <f t="shared" si="7"/>
        <v/>
      </c>
      <c r="Z49" s="72"/>
      <c r="AA49" s="77" t="str">
        <f t="shared" si="8"/>
        <v/>
      </c>
      <c r="AB49" s="72"/>
      <c r="AC49" s="77" t="str">
        <f t="shared" si="9"/>
        <v/>
      </c>
      <c r="AD49" s="72"/>
      <c r="AE49" s="77" t="str">
        <f t="shared" si="10"/>
        <v/>
      </c>
    </row>
    <row r="50" spans="2:31" ht="28.5" customHeight="1" x14ac:dyDescent="0.2">
      <c r="B50" s="68" t="str">
        <f t="shared" si="11"/>
        <v/>
      </c>
      <c r="C50" s="68" t="str">
        <f t="shared" si="12"/>
        <v/>
      </c>
      <c r="D50" s="69"/>
      <c r="E50" s="170"/>
      <c r="F50" s="170"/>
      <c r="G50" s="70"/>
      <c r="H50" s="71" t="str">
        <f>IF(G50="","",DATEDIF(G50,年齢計算等!$C$5,"Y"))</f>
        <v/>
      </c>
      <c r="I50" s="72"/>
      <c r="J50" s="73" t="str">
        <f t="shared" si="0"/>
        <v/>
      </c>
      <c r="K50" s="72"/>
      <c r="L50" s="73" t="str">
        <f t="shared" si="1"/>
        <v/>
      </c>
      <c r="M50" s="73" t="str">
        <f t="shared" si="2"/>
        <v/>
      </c>
      <c r="N50" s="72"/>
      <c r="O50" s="74" t="str">
        <f t="shared" si="3"/>
        <v/>
      </c>
      <c r="P50" s="72"/>
      <c r="Q50" s="75" t="str">
        <f t="shared" si="4"/>
        <v/>
      </c>
      <c r="R50" s="76"/>
      <c r="S50" s="72"/>
      <c r="T50" s="75" t="str">
        <f t="shared" si="5"/>
        <v/>
      </c>
      <c r="U50" s="76"/>
      <c r="V50" s="72"/>
      <c r="W50" s="77" t="str">
        <f t="shared" si="6"/>
        <v/>
      </c>
      <c r="X50" s="72"/>
      <c r="Y50" s="77" t="str">
        <f t="shared" si="7"/>
        <v/>
      </c>
      <c r="Z50" s="72"/>
      <c r="AA50" s="77" t="str">
        <f t="shared" si="8"/>
        <v/>
      </c>
      <c r="AB50" s="72"/>
      <c r="AC50" s="77" t="str">
        <f t="shared" si="9"/>
        <v/>
      </c>
      <c r="AD50" s="72"/>
      <c r="AE50" s="77" t="str">
        <f t="shared" si="10"/>
        <v/>
      </c>
    </row>
    <row r="51" spans="2:31" ht="28.5" customHeight="1" x14ac:dyDescent="0.2">
      <c r="B51" s="68" t="str">
        <f t="shared" si="11"/>
        <v/>
      </c>
      <c r="C51" s="68" t="str">
        <f t="shared" si="12"/>
        <v/>
      </c>
      <c r="D51" s="69"/>
      <c r="E51" s="170"/>
      <c r="F51" s="170"/>
      <c r="G51" s="70"/>
      <c r="H51" s="71" t="str">
        <f>IF(G51="","",DATEDIF(G51,年齢計算等!$C$5,"Y"))</f>
        <v/>
      </c>
      <c r="I51" s="72"/>
      <c r="J51" s="73" t="str">
        <f t="shared" si="0"/>
        <v/>
      </c>
      <c r="K51" s="72"/>
      <c r="L51" s="73" t="str">
        <f t="shared" si="1"/>
        <v/>
      </c>
      <c r="M51" s="73" t="str">
        <f t="shared" si="2"/>
        <v/>
      </c>
      <c r="N51" s="72"/>
      <c r="O51" s="74" t="str">
        <f t="shared" si="3"/>
        <v/>
      </c>
      <c r="P51" s="72"/>
      <c r="Q51" s="75" t="str">
        <f t="shared" si="4"/>
        <v/>
      </c>
      <c r="R51" s="76"/>
      <c r="S51" s="72"/>
      <c r="T51" s="75" t="str">
        <f t="shared" si="5"/>
        <v/>
      </c>
      <c r="U51" s="76"/>
      <c r="V51" s="72"/>
      <c r="W51" s="77" t="str">
        <f t="shared" si="6"/>
        <v/>
      </c>
      <c r="X51" s="72"/>
      <c r="Y51" s="77" t="str">
        <f t="shared" si="7"/>
        <v/>
      </c>
      <c r="Z51" s="72"/>
      <c r="AA51" s="77" t="str">
        <f t="shared" si="8"/>
        <v/>
      </c>
      <c r="AB51" s="72"/>
      <c r="AC51" s="77" t="str">
        <f t="shared" si="9"/>
        <v/>
      </c>
      <c r="AD51" s="72"/>
      <c r="AE51" s="77" t="str">
        <f t="shared" si="10"/>
        <v/>
      </c>
    </row>
    <row r="52" spans="2:31" ht="28.5" customHeight="1" x14ac:dyDescent="0.2">
      <c r="B52" s="68" t="str">
        <f t="shared" si="11"/>
        <v/>
      </c>
      <c r="C52" s="68" t="str">
        <f t="shared" si="12"/>
        <v/>
      </c>
      <c r="D52" s="69"/>
      <c r="E52" s="170"/>
      <c r="F52" s="170"/>
      <c r="G52" s="70"/>
      <c r="H52" s="71" t="str">
        <f>IF(G52="","",DATEDIF(G52,年齢計算等!$C$5,"Y"))</f>
        <v/>
      </c>
      <c r="I52" s="72"/>
      <c r="J52" s="73" t="str">
        <f t="shared" si="0"/>
        <v/>
      </c>
      <c r="K52" s="72"/>
      <c r="L52" s="73" t="str">
        <f t="shared" si="1"/>
        <v/>
      </c>
      <c r="M52" s="73" t="str">
        <f t="shared" si="2"/>
        <v/>
      </c>
      <c r="N52" s="72"/>
      <c r="O52" s="74" t="str">
        <f t="shared" si="3"/>
        <v/>
      </c>
      <c r="P52" s="72"/>
      <c r="Q52" s="75" t="str">
        <f t="shared" si="4"/>
        <v/>
      </c>
      <c r="R52" s="76"/>
      <c r="S52" s="72"/>
      <c r="T52" s="75" t="str">
        <f t="shared" si="5"/>
        <v/>
      </c>
      <c r="U52" s="76"/>
      <c r="V52" s="72"/>
      <c r="W52" s="77" t="str">
        <f t="shared" si="6"/>
        <v/>
      </c>
      <c r="X52" s="72"/>
      <c r="Y52" s="77" t="str">
        <f t="shared" si="7"/>
        <v/>
      </c>
      <c r="Z52" s="72"/>
      <c r="AA52" s="77" t="str">
        <f t="shared" si="8"/>
        <v/>
      </c>
      <c r="AB52" s="72"/>
      <c r="AC52" s="77" t="str">
        <f t="shared" si="9"/>
        <v/>
      </c>
      <c r="AD52" s="72"/>
      <c r="AE52" s="77" t="str">
        <f t="shared" si="10"/>
        <v/>
      </c>
    </row>
    <row r="53" spans="2:31" ht="28.5" customHeight="1" x14ac:dyDescent="0.2">
      <c r="B53" s="68" t="str">
        <f t="shared" si="11"/>
        <v/>
      </c>
      <c r="C53" s="68" t="str">
        <f t="shared" si="12"/>
        <v/>
      </c>
      <c r="D53" s="69"/>
      <c r="E53" s="170"/>
      <c r="F53" s="170"/>
      <c r="G53" s="70"/>
      <c r="H53" s="71" t="str">
        <f>IF(G53="","",DATEDIF(G53,年齢計算等!$C$5,"Y"))</f>
        <v/>
      </c>
      <c r="I53" s="72"/>
      <c r="J53" s="73" t="str">
        <f t="shared" si="0"/>
        <v/>
      </c>
      <c r="K53" s="72"/>
      <c r="L53" s="73" t="str">
        <f t="shared" si="1"/>
        <v/>
      </c>
      <c r="M53" s="73" t="str">
        <f t="shared" si="2"/>
        <v/>
      </c>
      <c r="N53" s="72"/>
      <c r="O53" s="74" t="str">
        <f t="shared" si="3"/>
        <v/>
      </c>
      <c r="P53" s="72"/>
      <c r="Q53" s="75" t="str">
        <f t="shared" si="4"/>
        <v/>
      </c>
      <c r="R53" s="76"/>
      <c r="S53" s="72"/>
      <c r="T53" s="75" t="str">
        <f t="shared" si="5"/>
        <v/>
      </c>
      <c r="U53" s="76"/>
      <c r="V53" s="72"/>
      <c r="W53" s="77" t="str">
        <f t="shared" si="6"/>
        <v/>
      </c>
      <c r="X53" s="72"/>
      <c r="Y53" s="77" t="str">
        <f t="shared" si="7"/>
        <v/>
      </c>
      <c r="Z53" s="72"/>
      <c r="AA53" s="77" t="str">
        <f t="shared" si="8"/>
        <v/>
      </c>
      <c r="AB53" s="72"/>
      <c r="AC53" s="77" t="str">
        <f t="shared" si="9"/>
        <v/>
      </c>
      <c r="AD53" s="72"/>
      <c r="AE53" s="77" t="str">
        <f t="shared" si="10"/>
        <v/>
      </c>
    </row>
    <row r="54" spans="2:31" ht="28.5" customHeight="1" x14ac:dyDescent="0.2">
      <c r="B54" s="68" t="str">
        <f t="shared" si="11"/>
        <v/>
      </c>
      <c r="C54" s="68" t="str">
        <f t="shared" si="12"/>
        <v/>
      </c>
      <c r="D54" s="69"/>
      <c r="E54" s="170"/>
      <c r="F54" s="170"/>
      <c r="G54" s="70"/>
      <c r="H54" s="71" t="str">
        <f>IF(G54="","",DATEDIF(G54,年齢計算等!$C$5,"Y"))</f>
        <v/>
      </c>
      <c r="I54" s="72"/>
      <c r="J54" s="73" t="str">
        <f t="shared" si="0"/>
        <v/>
      </c>
      <c r="K54" s="72"/>
      <c r="L54" s="73" t="str">
        <f t="shared" si="1"/>
        <v/>
      </c>
      <c r="M54" s="73" t="str">
        <f t="shared" si="2"/>
        <v/>
      </c>
      <c r="N54" s="72"/>
      <c r="O54" s="74" t="str">
        <f t="shared" si="3"/>
        <v/>
      </c>
      <c r="P54" s="72"/>
      <c r="Q54" s="75" t="str">
        <f t="shared" si="4"/>
        <v/>
      </c>
      <c r="R54" s="76"/>
      <c r="S54" s="72"/>
      <c r="T54" s="75" t="str">
        <f t="shared" si="5"/>
        <v/>
      </c>
      <c r="U54" s="76"/>
      <c r="V54" s="72"/>
      <c r="W54" s="77" t="str">
        <f t="shared" si="6"/>
        <v/>
      </c>
      <c r="X54" s="72"/>
      <c r="Y54" s="77" t="str">
        <f t="shared" si="7"/>
        <v/>
      </c>
      <c r="Z54" s="72"/>
      <c r="AA54" s="77" t="str">
        <f t="shared" si="8"/>
        <v/>
      </c>
      <c r="AB54" s="72"/>
      <c r="AC54" s="77" t="str">
        <f t="shared" si="9"/>
        <v/>
      </c>
      <c r="AD54" s="72"/>
      <c r="AE54" s="77" t="str">
        <f t="shared" si="10"/>
        <v/>
      </c>
    </row>
    <row r="55" spans="2:31" ht="28.5" customHeight="1" x14ac:dyDescent="0.2">
      <c r="B55" s="68" t="str">
        <f t="shared" si="11"/>
        <v/>
      </c>
      <c r="C55" s="68" t="str">
        <f t="shared" si="12"/>
        <v/>
      </c>
      <c r="D55" s="69"/>
      <c r="E55" s="170"/>
      <c r="F55" s="170"/>
      <c r="G55" s="70"/>
      <c r="H55" s="71" t="str">
        <f>IF(G55="","",DATEDIF(G55,年齢計算等!$C$5,"Y"))</f>
        <v/>
      </c>
      <c r="I55" s="72"/>
      <c r="J55" s="73" t="str">
        <f t="shared" si="0"/>
        <v/>
      </c>
      <c r="K55" s="72"/>
      <c r="L55" s="73" t="str">
        <f t="shared" si="1"/>
        <v/>
      </c>
      <c r="M55" s="73" t="str">
        <f t="shared" si="2"/>
        <v/>
      </c>
      <c r="N55" s="72"/>
      <c r="O55" s="74" t="str">
        <f t="shared" si="3"/>
        <v/>
      </c>
      <c r="P55" s="72"/>
      <c r="Q55" s="75" t="str">
        <f t="shared" si="4"/>
        <v/>
      </c>
      <c r="R55" s="76"/>
      <c r="S55" s="72"/>
      <c r="T55" s="75" t="str">
        <f t="shared" si="5"/>
        <v/>
      </c>
      <c r="U55" s="76"/>
      <c r="V55" s="72"/>
      <c r="W55" s="77" t="str">
        <f t="shared" si="6"/>
        <v/>
      </c>
      <c r="X55" s="72"/>
      <c r="Y55" s="77" t="str">
        <f t="shared" si="7"/>
        <v/>
      </c>
      <c r="Z55" s="72"/>
      <c r="AA55" s="77" t="str">
        <f t="shared" si="8"/>
        <v/>
      </c>
      <c r="AB55" s="72"/>
      <c r="AC55" s="77" t="str">
        <f t="shared" si="9"/>
        <v/>
      </c>
      <c r="AD55" s="72"/>
      <c r="AE55" s="77" t="str">
        <f t="shared" si="10"/>
        <v/>
      </c>
    </row>
    <row r="56" spans="2:31" ht="28.5" customHeight="1" x14ac:dyDescent="0.2">
      <c r="B56" s="68" t="str">
        <f t="shared" si="11"/>
        <v/>
      </c>
      <c r="C56" s="68" t="str">
        <f t="shared" si="12"/>
        <v/>
      </c>
      <c r="D56" s="69"/>
      <c r="E56" s="170"/>
      <c r="F56" s="170"/>
      <c r="G56" s="70"/>
      <c r="H56" s="71" t="str">
        <f>IF(G56="","",DATEDIF(G56,年齢計算等!$C$5,"Y"))</f>
        <v/>
      </c>
      <c r="I56" s="72"/>
      <c r="J56" s="73" t="str">
        <f t="shared" si="0"/>
        <v/>
      </c>
      <c r="K56" s="72"/>
      <c r="L56" s="73" t="str">
        <f t="shared" si="1"/>
        <v/>
      </c>
      <c r="M56" s="73" t="str">
        <f t="shared" si="2"/>
        <v/>
      </c>
      <c r="N56" s="72"/>
      <c r="O56" s="74" t="str">
        <f t="shared" si="3"/>
        <v/>
      </c>
      <c r="P56" s="72"/>
      <c r="Q56" s="75" t="str">
        <f t="shared" si="4"/>
        <v/>
      </c>
      <c r="R56" s="76"/>
      <c r="S56" s="72"/>
      <c r="T56" s="75" t="str">
        <f t="shared" si="5"/>
        <v/>
      </c>
      <c r="U56" s="76"/>
      <c r="V56" s="72"/>
      <c r="W56" s="77" t="str">
        <f t="shared" si="6"/>
        <v/>
      </c>
      <c r="X56" s="72"/>
      <c r="Y56" s="77" t="str">
        <f t="shared" si="7"/>
        <v/>
      </c>
      <c r="Z56" s="72"/>
      <c r="AA56" s="77" t="str">
        <f t="shared" si="8"/>
        <v/>
      </c>
      <c r="AB56" s="72"/>
      <c r="AC56" s="77" t="str">
        <f t="shared" si="9"/>
        <v/>
      </c>
      <c r="AD56" s="72"/>
      <c r="AE56" s="77" t="str">
        <f t="shared" si="10"/>
        <v/>
      </c>
    </row>
    <row r="57" spans="2:31" ht="28.5" customHeight="1" x14ac:dyDescent="0.2">
      <c r="B57" s="68" t="str">
        <f t="shared" si="11"/>
        <v/>
      </c>
      <c r="C57" s="68" t="str">
        <f t="shared" si="12"/>
        <v/>
      </c>
      <c r="D57" s="69"/>
      <c r="E57" s="170"/>
      <c r="F57" s="170"/>
      <c r="G57" s="70"/>
      <c r="H57" s="71" t="str">
        <f>IF(G57="","",DATEDIF(G57,年齢計算等!$C$5,"Y"))</f>
        <v/>
      </c>
      <c r="I57" s="72"/>
      <c r="J57" s="73" t="str">
        <f t="shared" si="0"/>
        <v/>
      </c>
      <c r="K57" s="72"/>
      <c r="L57" s="73" t="str">
        <f t="shared" si="1"/>
        <v/>
      </c>
      <c r="M57" s="73" t="str">
        <f t="shared" si="2"/>
        <v/>
      </c>
      <c r="N57" s="72"/>
      <c r="O57" s="74" t="str">
        <f t="shared" si="3"/>
        <v/>
      </c>
      <c r="P57" s="72"/>
      <c r="Q57" s="75" t="str">
        <f t="shared" si="4"/>
        <v/>
      </c>
      <c r="R57" s="76"/>
      <c r="S57" s="72"/>
      <c r="T57" s="75" t="str">
        <f t="shared" si="5"/>
        <v/>
      </c>
      <c r="U57" s="76"/>
      <c r="V57" s="72"/>
      <c r="W57" s="77" t="str">
        <f t="shared" si="6"/>
        <v/>
      </c>
      <c r="X57" s="72"/>
      <c r="Y57" s="77" t="str">
        <f t="shared" si="7"/>
        <v/>
      </c>
      <c r="Z57" s="72"/>
      <c r="AA57" s="77" t="str">
        <f t="shared" si="8"/>
        <v/>
      </c>
      <c r="AB57" s="72"/>
      <c r="AC57" s="77" t="str">
        <f t="shared" si="9"/>
        <v/>
      </c>
      <c r="AD57" s="72"/>
      <c r="AE57" s="77" t="str">
        <f t="shared" si="10"/>
        <v/>
      </c>
    </row>
    <row r="58" spans="2:31" ht="28.5" customHeight="1" x14ac:dyDescent="0.2">
      <c r="B58" s="68" t="str">
        <f t="shared" si="11"/>
        <v/>
      </c>
      <c r="C58" s="68" t="str">
        <f t="shared" si="12"/>
        <v/>
      </c>
      <c r="D58" s="69"/>
      <c r="E58" s="170"/>
      <c r="F58" s="170"/>
      <c r="G58" s="70"/>
      <c r="H58" s="71" t="str">
        <f>IF(G58="","",DATEDIF(G58,年齢計算等!$C$5,"Y"))</f>
        <v/>
      </c>
      <c r="I58" s="72"/>
      <c r="J58" s="73" t="str">
        <f t="shared" si="0"/>
        <v/>
      </c>
      <c r="K58" s="72"/>
      <c r="L58" s="73" t="str">
        <f t="shared" si="1"/>
        <v/>
      </c>
      <c r="M58" s="73" t="str">
        <f t="shared" si="2"/>
        <v/>
      </c>
      <c r="N58" s="72"/>
      <c r="O58" s="74" t="str">
        <f t="shared" si="3"/>
        <v/>
      </c>
      <c r="P58" s="72"/>
      <c r="Q58" s="75" t="str">
        <f t="shared" si="4"/>
        <v/>
      </c>
      <c r="R58" s="76"/>
      <c r="S58" s="72"/>
      <c r="T58" s="75" t="str">
        <f t="shared" si="5"/>
        <v/>
      </c>
      <c r="U58" s="76"/>
      <c r="V58" s="72"/>
      <c r="W58" s="77" t="str">
        <f t="shared" si="6"/>
        <v/>
      </c>
      <c r="X58" s="72"/>
      <c r="Y58" s="77" t="str">
        <f t="shared" si="7"/>
        <v/>
      </c>
      <c r="Z58" s="72"/>
      <c r="AA58" s="77" t="str">
        <f t="shared" si="8"/>
        <v/>
      </c>
      <c r="AB58" s="72"/>
      <c r="AC58" s="77" t="str">
        <f t="shared" si="9"/>
        <v/>
      </c>
      <c r="AD58" s="72"/>
      <c r="AE58" s="77" t="str">
        <f t="shared" si="10"/>
        <v/>
      </c>
    </row>
    <row r="59" spans="2:31" ht="28.5" customHeight="1" x14ac:dyDescent="0.2">
      <c r="B59" s="68" t="str">
        <f t="shared" si="11"/>
        <v/>
      </c>
      <c r="C59" s="68" t="str">
        <f t="shared" si="12"/>
        <v/>
      </c>
      <c r="D59" s="69"/>
      <c r="E59" s="170"/>
      <c r="F59" s="170"/>
      <c r="G59" s="70"/>
      <c r="H59" s="71" t="str">
        <f>IF(G59="","",DATEDIF(G59,年齢計算等!$C$5,"Y"))</f>
        <v/>
      </c>
      <c r="I59" s="72"/>
      <c r="J59" s="73" t="str">
        <f t="shared" si="0"/>
        <v/>
      </c>
      <c r="K59" s="72"/>
      <c r="L59" s="73" t="str">
        <f t="shared" si="1"/>
        <v/>
      </c>
      <c r="M59" s="73" t="str">
        <f t="shared" si="2"/>
        <v/>
      </c>
      <c r="N59" s="72"/>
      <c r="O59" s="74" t="str">
        <f t="shared" si="3"/>
        <v/>
      </c>
      <c r="P59" s="72"/>
      <c r="Q59" s="75" t="str">
        <f t="shared" si="4"/>
        <v/>
      </c>
      <c r="R59" s="76"/>
      <c r="S59" s="72"/>
      <c r="T59" s="75" t="str">
        <f t="shared" si="5"/>
        <v/>
      </c>
      <c r="U59" s="76"/>
      <c r="V59" s="72"/>
      <c r="W59" s="77" t="str">
        <f t="shared" si="6"/>
        <v/>
      </c>
      <c r="X59" s="72"/>
      <c r="Y59" s="77" t="str">
        <f t="shared" si="7"/>
        <v/>
      </c>
      <c r="Z59" s="72"/>
      <c r="AA59" s="77" t="str">
        <f t="shared" si="8"/>
        <v/>
      </c>
      <c r="AB59" s="72"/>
      <c r="AC59" s="77" t="str">
        <f t="shared" si="9"/>
        <v/>
      </c>
      <c r="AD59" s="72"/>
      <c r="AE59" s="77" t="str">
        <f t="shared" si="10"/>
        <v/>
      </c>
    </row>
    <row r="60" spans="2:31" ht="28.5" customHeight="1" x14ac:dyDescent="0.2">
      <c r="B60" s="68" t="str">
        <f t="shared" si="11"/>
        <v/>
      </c>
      <c r="C60" s="68" t="str">
        <f t="shared" si="12"/>
        <v/>
      </c>
      <c r="D60" s="69"/>
      <c r="E60" s="170"/>
      <c r="F60" s="170"/>
      <c r="G60" s="70"/>
      <c r="H60" s="71" t="str">
        <f>IF(G60="","",DATEDIF(G60,年齢計算等!$C$5,"Y"))</f>
        <v/>
      </c>
      <c r="I60" s="72"/>
      <c r="J60" s="73" t="str">
        <f t="shared" si="0"/>
        <v/>
      </c>
      <c r="K60" s="72"/>
      <c r="L60" s="73" t="str">
        <f t="shared" si="1"/>
        <v/>
      </c>
      <c r="M60" s="73" t="str">
        <f t="shared" si="2"/>
        <v/>
      </c>
      <c r="N60" s="72"/>
      <c r="O60" s="74" t="str">
        <f t="shared" si="3"/>
        <v/>
      </c>
      <c r="P60" s="72"/>
      <c r="Q60" s="75" t="str">
        <f t="shared" si="4"/>
        <v/>
      </c>
      <c r="R60" s="76"/>
      <c r="S60" s="72"/>
      <c r="T60" s="75" t="str">
        <f t="shared" si="5"/>
        <v/>
      </c>
      <c r="U60" s="76"/>
      <c r="V60" s="72"/>
      <c r="W60" s="77" t="str">
        <f t="shared" si="6"/>
        <v/>
      </c>
      <c r="X60" s="72"/>
      <c r="Y60" s="77" t="str">
        <f t="shared" si="7"/>
        <v/>
      </c>
      <c r="Z60" s="72"/>
      <c r="AA60" s="77" t="str">
        <f t="shared" si="8"/>
        <v/>
      </c>
      <c r="AB60" s="72"/>
      <c r="AC60" s="77" t="str">
        <f t="shared" si="9"/>
        <v/>
      </c>
      <c r="AD60" s="72"/>
      <c r="AE60" s="77" t="str">
        <f t="shared" si="10"/>
        <v/>
      </c>
    </row>
    <row r="61" spans="2:31" ht="28.5" customHeight="1" x14ac:dyDescent="0.2">
      <c r="B61" s="68" t="str">
        <f t="shared" si="11"/>
        <v/>
      </c>
      <c r="C61" s="68" t="str">
        <f t="shared" si="12"/>
        <v/>
      </c>
      <c r="D61" s="69"/>
      <c r="E61" s="170"/>
      <c r="F61" s="170"/>
      <c r="G61" s="70"/>
      <c r="H61" s="71" t="str">
        <f>IF(G61="","",DATEDIF(G61,年齢計算等!$C$5,"Y"))</f>
        <v/>
      </c>
      <c r="I61" s="72"/>
      <c r="J61" s="73" t="str">
        <f t="shared" si="0"/>
        <v/>
      </c>
      <c r="K61" s="72"/>
      <c r="L61" s="73" t="str">
        <f t="shared" si="1"/>
        <v/>
      </c>
      <c r="M61" s="73" t="str">
        <f t="shared" si="2"/>
        <v/>
      </c>
      <c r="N61" s="72"/>
      <c r="O61" s="74" t="str">
        <f t="shared" si="3"/>
        <v/>
      </c>
      <c r="P61" s="72"/>
      <c r="Q61" s="75" t="str">
        <f t="shared" si="4"/>
        <v/>
      </c>
      <c r="R61" s="76"/>
      <c r="S61" s="72"/>
      <c r="T61" s="75" t="str">
        <f t="shared" si="5"/>
        <v/>
      </c>
      <c r="U61" s="76"/>
      <c r="V61" s="72"/>
      <c r="W61" s="77" t="str">
        <f t="shared" si="6"/>
        <v/>
      </c>
      <c r="X61" s="72"/>
      <c r="Y61" s="77" t="str">
        <f t="shared" si="7"/>
        <v/>
      </c>
      <c r="Z61" s="72"/>
      <c r="AA61" s="77" t="str">
        <f t="shared" si="8"/>
        <v/>
      </c>
      <c r="AB61" s="72"/>
      <c r="AC61" s="77" t="str">
        <f t="shared" si="9"/>
        <v/>
      </c>
      <c r="AD61" s="72"/>
      <c r="AE61" s="77" t="str">
        <f t="shared" si="10"/>
        <v/>
      </c>
    </row>
    <row r="62" spans="2:31" ht="28.5" customHeight="1" x14ac:dyDescent="0.2">
      <c r="B62" s="68" t="str">
        <f t="shared" si="11"/>
        <v/>
      </c>
      <c r="C62" s="68" t="str">
        <f t="shared" si="12"/>
        <v/>
      </c>
      <c r="D62" s="69"/>
      <c r="E62" s="170"/>
      <c r="F62" s="170"/>
      <c r="G62" s="70"/>
      <c r="H62" s="71" t="str">
        <f>IF(G62="","",DATEDIF(G62,年齢計算等!$C$5,"Y"))</f>
        <v/>
      </c>
      <c r="I62" s="72"/>
      <c r="J62" s="73" t="str">
        <f t="shared" si="0"/>
        <v/>
      </c>
      <c r="K62" s="72"/>
      <c r="L62" s="73" t="str">
        <f t="shared" si="1"/>
        <v/>
      </c>
      <c r="M62" s="73" t="str">
        <f t="shared" si="2"/>
        <v/>
      </c>
      <c r="N62" s="72"/>
      <c r="O62" s="74" t="str">
        <f t="shared" si="3"/>
        <v/>
      </c>
      <c r="P62" s="72"/>
      <c r="Q62" s="75" t="str">
        <f t="shared" si="4"/>
        <v/>
      </c>
      <c r="R62" s="76"/>
      <c r="S62" s="72"/>
      <c r="T62" s="75" t="str">
        <f t="shared" si="5"/>
        <v/>
      </c>
      <c r="U62" s="76"/>
      <c r="V62" s="72"/>
      <c r="W62" s="77" t="str">
        <f t="shared" si="6"/>
        <v/>
      </c>
      <c r="X62" s="72"/>
      <c r="Y62" s="77" t="str">
        <f t="shared" si="7"/>
        <v/>
      </c>
      <c r="Z62" s="72"/>
      <c r="AA62" s="77" t="str">
        <f t="shared" si="8"/>
        <v/>
      </c>
      <c r="AB62" s="72"/>
      <c r="AC62" s="77" t="str">
        <f t="shared" si="9"/>
        <v/>
      </c>
      <c r="AD62" s="72"/>
      <c r="AE62" s="77" t="str">
        <f t="shared" si="10"/>
        <v/>
      </c>
    </row>
    <row r="63" spans="2:31" ht="28.5" customHeight="1" x14ac:dyDescent="0.2">
      <c r="B63" s="68" t="str">
        <f t="shared" si="11"/>
        <v/>
      </c>
      <c r="C63" s="68" t="str">
        <f t="shared" si="12"/>
        <v/>
      </c>
      <c r="D63" s="69"/>
      <c r="E63" s="170"/>
      <c r="F63" s="170"/>
      <c r="G63" s="70"/>
      <c r="H63" s="71" t="str">
        <f>IF(G63="","",DATEDIF(G63,年齢計算等!$C$5,"Y"))</f>
        <v/>
      </c>
      <c r="I63" s="72"/>
      <c r="J63" s="73" t="str">
        <f t="shared" si="0"/>
        <v/>
      </c>
      <c r="K63" s="72"/>
      <c r="L63" s="73" t="str">
        <f t="shared" si="1"/>
        <v/>
      </c>
      <c r="M63" s="73" t="str">
        <f t="shared" si="2"/>
        <v/>
      </c>
      <c r="N63" s="72"/>
      <c r="O63" s="74" t="str">
        <f t="shared" si="3"/>
        <v/>
      </c>
      <c r="P63" s="72"/>
      <c r="Q63" s="75" t="str">
        <f t="shared" si="4"/>
        <v/>
      </c>
      <c r="R63" s="76"/>
      <c r="S63" s="72"/>
      <c r="T63" s="75" t="str">
        <f t="shared" si="5"/>
        <v/>
      </c>
      <c r="U63" s="76"/>
      <c r="V63" s="72"/>
      <c r="W63" s="77" t="str">
        <f t="shared" si="6"/>
        <v/>
      </c>
      <c r="X63" s="72"/>
      <c r="Y63" s="77" t="str">
        <f t="shared" si="7"/>
        <v/>
      </c>
      <c r="Z63" s="72"/>
      <c r="AA63" s="77" t="str">
        <f t="shared" si="8"/>
        <v/>
      </c>
      <c r="AB63" s="72"/>
      <c r="AC63" s="77" t="str">
        <f t="shared" si="9"/>
        <v/>
      </c>
      <c r="AD63" s="72"/>
      <c r="AE63" s="77" t="str">
        <f t="shared" si="10"/>
        <v/>
      </c>
    </row>
    <row r="64" spans="2:31" ht="28.5" customHeight="1" x14ac:dyDescent="0.2">
      <c r="B64" s="68" t="str">
        <f t="shared" si="11"/>
        <v/>
      </c>
      <c r="C64" s="68" t="str">
        <f t="shared" si="12"/>
        <v/>
      </c>
      <c r="D64" s="69"/>
      <c r="E64" s="170"/>
      <c r="F64" s="170"/>
      <c r="G64" s="70"/>
      <c r="H64" s="71" t="str">
        <f>IF(G64="","",DATEDIF(G64,年齢計算等!$C$5,"Y"))</f>
        <v/>
      </c>
      <c r="I64" s="72"/>
      <c r="J64" s="73" t="str">
        <f t="shared" si="0"/>
        <v/>
      </c>
      <c r="K64" s="72"/>
      <c r="L64" s="73" t="str">
        <f t="shared" si="1"/>
        <v/>
      </c>
      <c r="M64" s="73" t="str">
        <f t="shared" si="2"/>
        <v/>
      </c>
      <c r="N64" s="72"/>
      <c r="O64" s="74" t="str">
        <f t="shared" si="3"/>
        <v/>
      </c>
      <c r="P64" s="72"/>
      <c r="Q64" s="75" t="str">
        <f t="shared" si="4"/>
        <v/>
      </c>
      <c r="R64" s="76"/>
      <c r="S64" s="72"/>
      <c r="T64" s="75" t="str">
        <f t="shared" si="5"/>
        <v/>
      </c>
      <c r="U64" s="76"/>
      <c r="V64" s="72"/>
      <c r="W64" s="77" t="str">
        <f t="shared" si="6"/>
        <v/>
      </c>
      <c r="X64" s="72"/>
      <c r="Y64" s="77" t="str">
        <f t="shared" si="7"/>
        <v/>
      </c>
      <c r="Z64" s="72"/>
      <c r="AA64" s="77" t="str">
        <f t="shared" si="8"/>
        <v/>
      </c>
      <c r="AB64" s="72"/>
      <c r="AC64" s="77" t="str">
        <f t="shared" si="9"/>
        <v/>
      </c>
      <c r="AD64" s="72"/>
      <c r="AE64" s="77" t="str">
        <f t="shared" si="10"/>
        <v/>
      </c>
    </row>
    <row r="65" spans="2:31" ht="28.5" customHeight="1" x14ac:dyDescent="0.2">
      <c r="B65" s="68" t="str">
        <f t="shared" si="11"/>
        <v/>
      </c>
      <c r="C65" s="68" t="str">
        <f t="shared" si="12"/>
        <v/>
      </c>
      <c r="D65" s="69"/>
      <c r="E65" s="170"/>
      <c r="F65" s="170"/>
      <c r="G65" s="70"/>
      <c r="H65" s="71" t="str">
        <f>IF(G65="","",DATEDIF(G65,年齢計算等!$C$5,"Y"))</f>
        <v/>
      </c>
      <c r="I65" s="72"/>
      <c r="J65" s="73" t="str">
        <f t="shared" si="0"/>
        <v/>
      </c>
      <c r="K65" s="72"/>
      <c r="L65" s="73" t="str">
        <f t="shared" si="1"/>
        <v/>
      </c>
      <c r="M65" s="73" t="str">
        <f t="shared" si="2"/>
        <v/>
      </c>
      <c r="N65" s="72"/>
      <c r="O65" s="74" t="str">
        <f t="shared" si="3"/>
        <v/>
      </c>
      <c r="P65" s="72"/>
      <c r="Q65" s="75" t="str">
        <f t="shared" si="4"/>
        <v/>
      </c>
      <c r="R65" s="76"/>
      <c r="S65" s="72"/>
      <c r="T65" s="75" t="str">
        <f t="shared" si="5"/>
        <v/>
      </c>
      <c r="U65" s="76"/>
      <c r="V65" s="72"/>
      <c r="W65" s="77" t="str">
        <f t="shared" si="6"/>
        <v/>
      </c>
      <c r="X65" s="72"/>
      <c r="Y65" s="77" t="str">
        <f t="shared" si="7"/>
        <v/>
      </c>
      <c r="Z65" s="72"/>
      <c r="AA65" s="77" t="str">
        <f t="shared" si="8"/>
        <v/>
      </c>
      <c r="AB65" s="72"/>
      <c r="AC65" s="77" t="str">
        <f t="shared" si="9"/>
        <v/>
      </c>
      <c r="AD65" s="72"/>
      <c r="AE65" s="77" t="str">
        <f t="shared" si="10"/>
        <v/>
      </c>
    </row>
    <row r="66" spans="2:31" ht="28.5" customHeight="1" x14ac:dyDescent="0.2">
      <c r="B66" s="68" t="str">
        <f t="shared" si="11"/>
        <v/>
      </c>
      <c r="C66" s="68" t="str">
        <f t="shared" si="12"/>
        <v/>
      </c>
      <c r="D66" s="69"/>
      <c r="E66" s="170"/>
      <c r="F66" s="170"/>
      <c r="G66" s="70"/>
      <c r="H66" s="71" t="str">
        <f>IF(G66="","",DATEDIF(G66,年齢計算等!$C$5,"Y"))</f>
        <v/>
      </c>
      <c r="I66" s="72"/>
      <c r="J66" s="73" t="str">
        <f t="shared" si="0"/>
        <v/>
      </c>
      <c r="K66" s="72"/>
      <c r="L66" s="73" t="str">
        <f t="shared" si="1"/>
        <v/>
      </c>
      <c r="M66" s="73" t="str">
        <f t="shared" si="2"/>
        <v/>
      </c>
      <c r="N66" s="72"/>
      <c r="O66" s="74" t="str">
        <f t="shared" si="3"/>
        <v/>
      </c>
      <c r="P66" s="72"/>
      <c r="Q66" s="75" t="str">
        <f t="shared" si="4"/>
        <v/>
      </c>
      <c r="R66" s="76"/>
      <c r="S66" s="72"/>
      <c r="T66" s="75" t="str">
        <f t="shared" si="5"/>
        <v/>
      </c>
      <c r="U66" s="76"/>
      <c r="V66" s="72"/>
      <c r="W66" s="77" t="str">
        <f t="shared" si="6"/>
        <v/>
      </c>
      <c r="X66" s="72"/>
      <c r="Y66" s="77" t="str">
        <f t="shared" si="7"/>
        <v/>
      </c>
      <c r="Z66" s="72"/>
      <c r="AA66" s="77" t="str">
        <f t="shared" si="8"/>
        <v/>
      </c>
      <c r="AB66" s="72"/>
      <c r="AC66" s="77" t="str">
        <f t="shared" si="9"/>
        <v/>
      </c>
      <c r="AD66" s="72"/>
      <c r="AE66" s="77" t="str">
        <f t="shared" si="10"/>
        <v/>
      </c>
    </row>
    <row r="67" spans="2:31" ht="28.5" customHeight="1" x14ac:dyDescent="0.2">
      <c r="B67" s="68" t="str">
        <f t="shared" si="11"/>
        <v/>
      </c>
      <c r="C67" s="68" t="str">
        <f t="shared" si="12"/>
        <v/>
      </c>
      <c r="D67" s="69"/>
      <c r="E67" s="170"/>
      <c r="F67" s="170"/>
      <c r="G67" s="70"/>
      <c r="H67" s="71" t="str">
        <f>IF(G67="","",DATEDIF(G67,年齢計算等!$C$5,"Y"))</f>
        <v/>
      </c>
      <c r="I67" s="72"/>
      <c r="J67" s="73" t="str">
        <f t="shared" si="0"/>
        <v/>
      </c>
      <c r="K67" s="72"/>
      <c r="L67" s="73" t="str">
        <f t="shared" si="1"/>
        <v/>
      </c>
      <c r="M67" s="73" t="str">
        <f t="shared" si="2"/>
        <v/>
      </c>
      <c r="N67" s="72"/>
      <c r="O67" s="74" t="str">
        <f t="shared" si="3"/>
        <v/>
      </c>
      <c r="P67" s="72"/>
      <c r="Q67" s="75" t="str">
        <f t="shared" si="4"/>
        <v/>
      </c>
      <c r="R67" s="76"/>
      <c r="S67" s="72"/>
      <c r="T67" s="75" t="str">
        <f t="shared" si="5"/>
        <v/>
      </c>
      <c r="U67" s="76"/>
      <c r="V67" s="72"/>
      <c r="W67" s="77" t="str">
        <f t="shared" si="6"/>
        <v/>
      </c>
      <c r="X67" s="72"/>
      <c r="Y67" s="77" t="str">
        <f t="shared" si="7"/>
        <v/>
      </c>
      <c r="Z67" s="72"/>
      <c r="AA67" s="77" t="str">
        <f t="shared" si="8"/>
        <v/>
      </c>
      <c r="AB67" s="72"/>
      <c r="AC67" s="77" t="str">
        <f t="shared" si="9"/>
        <v/>
      </c>
      <c r="AD67" s="72"/>
      <c r="AE67" s="77" t="str">
        <f t="shared" si="10"/>
        <v/>
      </c>
    </row>
    <row r="68" spans="2:31" ht="28.5" customHeight="1" x14ac:dyDescent="0.2">
      <c r="B68" s="68" t="str">
        <f t="shared" si="11"/>
        <v/>
      </c>
      <c r="C68" s="68" t="str">
        <f t="shared" si="12"/>
        <v/>
      </c>
      <c r="D68" s="69"/>
      <c r="E68" s="170"/>
      <c r="F68" s="170"/>
      <c r="G68" s="70"/>
      <c r="H68" s="71" t="str">
        <f>IF(G68="","",DATEDIF(G68,年齢計算等!$C$5,"Y"))</f>
        <v/>
      </c>
      <c r="I68" s="72"/>
      <c r="J68" s="73" t="str">
        <f t="shared" si="0"/>
        <v/>
      </c>
      <c r="K68" s="72"/>
      <c r="L68" s="73" t="str">
        <f t="shared" si="1"/>
        <v/>
      </c>
      <c r="M68" s="73" t="str">
        <f t="shared" si="2"/>
        <v/>
      </c>
      <c r="N68" s="72"/>
      <c r="O68" s="74" t="str">
        <f t="shared" si="3"/>
        <v/>
      </c>
      <c r="P68" s="72"/>
      <c r="Q68" s="75" t="str">
        <f t="shared" si="4"/>
        <v/>
      </c>
      <c r="R68" s="76"/>
      <c r="S68" s="72"/>
      <c r="T68" s="75" t="str">
        <f t="shared" si="5"/>
        <v/>
      </c>
      <c r="U68" s="76"/>
      <c r="V68" s="72"/>
      <c r="W68" s="77" t="str">
        <f t="shared" si="6"/>
        <v/>
      </c>
      <c r="X68" s="72"/>
      <c r="Y68" s="77" t="str">
        <f t="shared" si="7"/>
        <v/>
      </c>
      <c r="Z68" s="72"/>
      <c r="AA68" s="77" t="str">
        <f t="shared" si="8"/>
        <v/>
      </c>
      <c r="AB68" s="72"/>
      <c r="AC68" s="77" t="str">
        <f t="shared" si="9"/>
        <v/>
      </c>
      <c r="AD68" s="72"/>
      <c r="AE68" s="77" t="str">
        <f t="shared" si="10"/>
        <v/>
      </c>
    </row>
    <row r="69" spans="2:31" ht="28.5" customHeight="1" thickBot="1" x14ac:dyDescent="0.25">
      <c r="B69" s="78" t="str">
        <f t="shared" si="11"/>
        <v/>
      </c>
      <c r="C69" s="78" t="str">
        <f t="shared" si="12"/>
        <v/>
      </c>
      <c r="D69" s="79"/>
      <c r="E69" s="171"/>
      <c r="F69" s="171"/>
      <c r="G69" s="81"/>
      <c r="H69" s="82" t="str">
        <f>IF(G69="","",DATEDIF(G69,年齢計算等!$C$5,"Y"))</f>
        <v/>
      </c>
      <c r="I69" s="83"/>
      <c r="J69" s="84" t="str">
        <f t="shared" si="0"/>
        <v/>
      </c>
      <c r="K69" s="83"/>
      <c r="L69" s="84" t="str">
        <f t="shared" si="1"/>
        <v/>
      </c>
      <c r="M69" s="84" t="str">
        <f t="shared" si="2"/>
        <v/>
      </c>
      <c r="N69" s="83"/>
      <c r="O69" s="85" t="str">
        <f t="shared" si="3"/>
        <v/>
      </c>
      <c r="P69" s="83"/>
      <c r="Q69" s="86" t="str">
        <f t="shared" si="4"/>
        <v/>
      </c>
      <c r="R69" s="87"/>
      <c r="S69" s="83"/>
      <c r="T69" s="86" t="str">
        <f t="shared" si="5"/>
        <v/>
      </c>
      <c r="U69" s="87"/>
      <c r="V69" s="83"/>
      <c r="W69" s="88" t="str">
        <f t="shared" si="6"/>
        <v/>
      </c>
      <c r="X69" s="83"/>
      <c r="Y69" s="88" t="str">
        <f t="shared" si="7"/>
        <v/>
      </c>
      <c r="Z69" s="83"/>
      <c r="AA69" s="88" t="str">
        <f t="shared" si="8"/>
        <v/>
      </c>
      <c r="AB69" s="83"/>
      <c r="AC69" s="88" t="str">
        <f t="shared" si="9"/>
        <v/>
      </c>
      <c r="AD69" s="83"/>
      <c r="AE69" s="88" t="str">
        <f t="shared" si="10"/>
        <v/>
      </c>
    </row>
    <row r="70" spans="2:31" ht="28.5" customHeight="1" x14ac:dyDescent="0.2"/>
    <row r="71" spans="2:31" ht="28.5" customHeight="1" x14ac:dyDescent="0.2"/>
    <row r="72" spans="2:31" ht="28.5" customHeight="1" x14ac:dyDescent="0.2"/>
    <row r="73" spans="2:31" ht="28.5" customHeight="1" x14ac:dyDescent="0.2"/>
    <row r="74" spans="2:31" ht="28.5" customHeight="1" x14ac:dyDescent="0.2"/>
    <row r="75" spans="2:31" ht="28.5" customHeight="1" x14ac:dyDescent="0.2"/>
    <row r="76" spans="2:31" ht="28.5" customHeight="1" x14ac:dyDescent="0.2"/>
    <row r="77" spans="2:31" ht="28.5" customHeight="1" x14ac:dyDescent="0.2"/>
    <row r="78" spans="2:31" ht="28.5" customHeight="1" x14ac:dyDescent="0.2"/>
    <row r="79" spans="2:31" ht="28.5" customHeight="1" x14ac:dyDescent="0.2"/>
    <row r="80" spans="2:31" ht="28.5" customHeight="1" x14ac:dyDescent="0.2"/>
    <row r="81" ht="28.5" customHeight="1" x14ac:dyDescent="0.2"/>
    <row r="82" ht="28.5" customHeight="1" x14ac:dyDescent="0.2"/>
    <row r="83" ht="28.5" customHeight="1" x14ac:dyDescent="0.2"/>
    <row r="84" ht="28.5" customHeight="1" x14ac:dyDescent="0.2"/>
    <row r="85" ht="28.5" customHeight="1" x14ac:dyDescent="0.2"/>
    <row r="86" ht="28.5" customHeight="1" x14ac:dyDescent="0.2"/>
    <row r="87" ht="28.5" customHeight="1" x14ac:dyDescent="0.2"/>
    <row r="88" ht="28.5" customHeight="1" x14ac:dyDescent="0.2"/>
    <row r="89" ht="28.5" customHeight="1" x14ac:dyDescent="0.2"/>
    <row r="90" ht="28.5" customHeight="1" x14ac:dyDescent="0.2"/>
    <row r="91" ht="28.5" customHeight="1" x14ac:dyDescent="0.2"/>
    <row r="92" ht="28.5" customHeight="1" x14ac:dyDescent="0.2"/>
    <row r="93" ht="28.5" customHeight="1" x14ac:dyDescent="0.2"/>
    <row r="94" ht="28.5" customHeight="1" x14ac:dyDescent="0.2"/>
    <row r="95" ht="28.5" customHeight="1" x14ac:dyDescent="0.2"/>
    <row r="96" ht="28.5" customHeight="1" x14ac:dyDescent="0.2"/>
    <row r="97" ht="28.5" customHeight="1" x14ac:dyDescent="0.2"/>
    <row r="98" ht="28.5" customHeight="1" x14ac:dyDescent="0.2"/>
    <row r="99" ht="28.5" customHeight="1" x14ac:dyDescent="0.2"/>
    <row r="100" ht="28.5" customHeight="1" x14ac:dyDescent="0.2"/>
    <row r="101" ht="28.5" customHeight="1" x14ac:dyDescent="0.2"/>
    <row r="102" ht="28.5" customHeight="1" x14ac:dyDescent="0.2"/>
    <row r="103" ht="28.5" customHeight="1" x14ac:dyDescent="0.2"/>
    <row r="104" ht="28.5" customHeight="1" x14ac:dyDescent="0.2"/>
    <row r="105" ht="28.5" customHeight="1" x14ac:dyDescent="0.2"/>
    <row r="106" ht="28.5" customHeight="1" x14ac:dyDescent="0.2"/>
    <row r="107" ht="28.5" customHeight="1" x14ac:dyDescent="0.2"/>
    <row r="108" ht="28.5" customHeight="1" x14ac:dyDescent="0.2"/>
    <row r="109" ht="28.5" customHeight="1" x14ac:dyDescent="0.2"/>
    <row r="110" ht="28.5" customHeight="1" x14ac:dyDescent="0.2"/>
    <row r="111" ht="28.5" customHeight="1" x14ac:dyDescent="0.2"/>
    <row r="112" ht="28.5" customHeight="1" x14ac:dyDescent="0.2"/>
    <row r="113" ht="28.5" customHeight="1" x14ac:dyDescent="0.2"/>
    <row r="114" ht="28.5" customHeight="1" x14ac:dyDescent="0.2"/>
    <row r="115" ht="28.5" customHeight="1" x14ac:dyDescent="0.2"/>
    <row r="116" ht="28.5" customHeight="1" x14ac:dyDescent="0.2"/>
    <row r="117" ht="28.5" customHeight="1" x14ac:dyDescent="0.2"/>
    <row r="118" ht="28.5" customHeight="1" x14ac:dyDescent="0.2"/>
    <row r="119" ht="28.5" customHeight="1" x14ac:dyDescent="0.2"/>
    <row r="120" ht="28.5" customHeight="1" x14ac:dyDescent="0.2"/>
    <row r="121" ht="28.5" customHeight="1" x14ac:dyDescent="0.2"/>
    <row r="122" ht="28.5" customHeight="1" x14ac:dyDescent="0.2"/>
    <row r="123" ht="28.5" customHeight="1" x14ac:dyDescent="0.2"/>
    <row r="124" ht="28.5" customHeight="1" x14ac:dyDescent="0.2"/>
    <row r="125" ht="28.5" customHeight="1" x14ac:dyDescent="0.2"/>
    <row r="126" ht="28.5" customHeight="1" x14ac:dyDescent="0.2"/>
    <row r="127" ht="28.5" customHeight="1" x14ac:dyDescent="0.2"/>
    <row r="128" ht="28.5" customHeight="1" x14ac:dyDescent="0.2"/>
    <row r="129" ht="28.5" customHeight="1" x14ac:dyDescent="0.2"/>
    <row r="130" ht="28.5" customHeight="1" x14ac:dyDescent="0.2"/>
    <row r="131" ht="28.5" customHeight="1" x14ac:dyDescent="0.2"/>
    <row r="132" ht="28.5" customHeight="1" x14ac:dyDescent="0.2"/>
    <row r="133" ht="28.5" customHeight="1" x14ac:dyDescent="0.2"/>
    <row r="134" ht="28.5" customHeight="1" x14ac:dyDescent="0.2"/>
    <row r="135" ht="28.5" customHeight="1" x14ac:dyDescent="0.2"/>
    <row r="136" ht="28.5" customHeight="1" x14ac:dyDescent="0.2"/>
    <row r="137" ht="28.5" customHeight="1" x14ac:dyDescent="0.2"/>
    <row r="138" ht="28.5" customHeight="1" x14ac:dyDescent="0.2"/>
    <row r="139" ht="28.5" customHeight="1" x14ac:dyDescent="0.2"/>
    <row r="140" ht="28.5" customHeight="1" x14ac:dyDescent="0.2"/>
    <row r="141" ht="28.5" customHeight="1" x14ac:dyDescent="0.2"/>
    <row r="142" ht="28.5" customHeight="1" x14ac:dyDescent="0.2"/>
    <row r="143" ht="28.5" customHeight="1" x14ac:dyDescent="0.2"/>
    <row r="144" ht="28.5" customHeight="1" x14ac:dyDescent="0.2"/>
    <row r="145" ht="28.5" customHeight="1" x14ac:dyDescent="0.2"/>
    <row r="146" ht="28.5" customHeight="1" x14ac:dyDescent="0.2"/>
    <row r="147" ht="28.5" customHeight="1" x14ac:dyDescent="0.2"/>
    <row r="148" ht="28.5" customHeight="1" x14ac:dyDescent="0.2"/>
    <row r="149" ht="28.5" customHeight="1" x14ac:dyDescent="0.2"/>
    <row r="150" ht="28.5" customHeight="1" x14ac:dyDescent="0.2"/>
  </sheetData>
  <sheetProtection formatCells="0" formatColumns="0" formatRows="0" insertColumns="0" insertRows="0" insertHyperlinks="0" deleteColumns="0" deleteRows="0" sort="0" autoFilter="0" pivotTables="0"/>
  <dataConsolidate>
    <dataRefs count="1">
      <dataRef ref="H6:I6" sheet="別紙１" r:id="rId1"/>
    </dataRefs>
  </dataConsolidate>
  <mergeCells count="15">
    <mergeCell ref="V9:W9"/>
    <mergeCell ref="X9:AE9"/>
    <mergeCell ref="A2:AF2"/>
    <mergeCell ref="I6:J6"/>
    <mergeCell ref="K6:L6"/>
    <mergeCell ref="N6:O6"/>
    <mergeCell ref="P6:Q6"/>
    <mergeCell ref="S6:T6"/>
    <mergeCell ref="V6:W6"/>
    <mergeCell ref="X6:AE6"/>
    <mergeCell ref="I9:J9"/>
    <mergeCell ref="K9:L9"/>
    <mergeCell ref="N9:O9"/>
    <mergeCell ref="P9:Q9"/>
    <mergeCell ref="S9:T9"/>
  </mergeCells>
  <phoneticPr fontId="1"/>
  <dataValidations count="1">
    <dataValidation allowBlank="1" showDropDown="1" showInputMessage="1" showErrorMessage="1" sqref="G1:IW8 A4:D8 A3 A9:A65537 AF9:XFD65537 F3 G9:AE9 B9:D9 C3:D3 A1:F2 E4:F5 B10:AE65538" xr:uid="{96382EF3-6BDE-4CF6-B59D-20A75BA6C122}"/>
  </dataValidations>
  <printOptions horizontalCentered="1"/>
  <pageMargins left="0" right="0" top="0.31496062992125984" bottom="0" header="0.27559055118110237" footer="0.31496062992125984"/>
  <pageSetup paperSize="9" scale="55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6C1C7-D4A1-4AB9-A697-7AC2679827F8}">
  <sheetPr>
    <pageSetUpPr fitToPage="1"/>
  </sheetPr>
  <dimension ref="A1:AF149"/>
  <sheetViews>
    <sheetView showZeros="0" view="pageBreakPreview" zoomScaleNormal="70" zoomScaleSheetLayoutView="100" workbookViewId="0">
      <selection activeCell="P9" sqref="P9:Q9"/>
    </sheetView>
  </sheetViews>
  <sheetFormatPr defaultColWidth="9" defaultRowHeight="27" customHeight="1" x14ac:dyDescent="0.2"/>
  <cols>
    <col min="1" max="1" width="2.08984375" style="9" customWidth="1"/>
    <col min="2" max="2" width="4.08984375" style="9" customWidth="1"/>
    <col min="3" max="3" width="16.6328125" style="9" customWidth="1"/>
    <col min="4" max="4" width="23.6328125" style="9" customWidth="1"/>
    <col min="5" max="5" width="17.6328125" style="9" customWidth="1"/>
    <col min="6" max="6" width="18.26953125" style="9" bestFit="1" customWidth="1"/>
    <col min="7" max="7" width="10.6328125" style="9" customWidth="1"/>
    <col min="8" max="8" width="5.26953125" style="9" customWidth="1"/>
    <col min="9" max="9" width="3.6328125" style="9" customWidth="1"/>
    <col min="10" max="10" width="4.36328125" style="9" customWidth="1"/>
    <col min="11" max="11" width="3.6328125" style="9" customWidth="1"/>
    <col min="12" max="12" width="6.6328125" style="9" customWidth="1"/>
    <col min="13" max="13" width="6.36328125" style="9" customWidth="1"/>
    <col min="14" max="14" width="3.6328125" style="9" customWidth="1"/>
    <col min="15" max="15" width="10.08984375" style="9" bestFit="1" customWidth="1"/>
    <col min="16" max="16" width="3.6328125" style="9" customWidth="1"/>
    <col min="17" max="17" width="25.08984375" style="9" customWidth="1"/>
    <col min="18" max="18" width="3.6328125" style="9" customWidth="1"/>
    <col min="19" max="21" width="5.6328125" style="8" customWidth="1"/>
    <col min="22" max="22" width="3.6328125" style="9" customWidth="1"/>
    <col min="23" max="23" width="5.6328125" style="8" customWidth="1"/>
    <col min="24" max="24" width="3.6328125" style="9" customWidth="1"/>
    <col min="25" max="25" width="5.6328125" style="8" customWidth="1"/>
    <col min="26" max="26" width="3.6328125" style="9" customWidth="1"/>
    <col min="27" max="27" width="5.6328125" style="8" customWidth="1"/>
    <col min="28" max="28" width="3.6328125" style="9" customWidth="1"/>
    <col min="29" max="29" width="5.6328125" style="8" customWidth="1"/>
    <col min="30" max="31" width="1.6328125" style="9" customWidth="1"/>
    <col min="32" max="32" width="6" style="9" bestFit="1" customWidth="1"/>
    <col min="33" max="16384" width="9" style="9"/>
  </cols>
  <sheetData>
    <row r="1" spans="1:32" s="20" customFormat="1" ht="27" customHeight="1" x14ac:dyDescent="0.2">
      <c r="A1" s="55"/>
      <c r="B1" s="20" t="s">
        <v>298</v>
      </c>
      <c r="S1" s="21"/>
      <c r="T1" s="21"/>
      <c r="U1" s="21"/>
      <c r="W1" s="21"/>
      <c r="Y1" s="21"/>
      <c r="AA1" s="21"/>
      <c r="AC1" s="52"/>
    </row>
    <row r="2" spans="1:32" s="22" customFormat="1" ht="27" customHeight="1" thickBot="1" x14ac:dyDescent="0.25">
      <c r="A2" s="175" t="str">
        <f>+"第"&amp;年齢計算等!C2&amp;"回山口県障害者スポーツ大会（キラリンの部）（ボッチャ）参加選手名簿"</f>
        <v>第26回山口県障害者スポーツ大会（キラリンの部）（ボッチャ）参加選手名簿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53"/>
    </row>
    <row r="3" spans="1:32" s="22" customFormat="1" ht="27" customHeight="1" thickBot="1" x14ac:dyDescent="0.25">
      <c r="C3" s="101" t="s">
        <v>339</v>
      </c>
      <c r="D3" s="102"/>
      <c r="E3"/>
      <c r="F3" s="100"/>
      <c r="G3" s="50"/>
      <c r="H3" s="50"/>
      <c r="I3" s="50"/>
      <c r="J3" s="50"/>
      <c r="M3" s="111"/>
      <c r="N3" s="111"/>
      <c r="O3" s="111"/>
      <c r="P3" s="111"/>
      <c r="Q3" s="111"/>
      <c r="R3" s="111"/>
      <c r="S3" s="111"/>
      <c r="T3" s="111"/>
      <c r="U3" s="111"/>
      <c r="W3" s="23"/>
      <c r="Y3" s="23"/>
      <c r="AA3" s="23"/>
      <c r="AC3" s="23"/>
    </row>
    <row r="4" spans="1:32" s="22" customFormat="1" ht="27" customHeight="1" x14ac:dyDescent="0.2">
      <c r="S4" s="23"/>
      <c r="T4" s="23"/>
      <c r="U4" s="23"/>
      <c r="W4" s="23"/>
      <c r="Y4" s="23"/>
      <c r="AA4" s="23"/>
      <c r="AC4" s="23"/>
    </row>
    <row r="5" spans="1:32" s="8" customFormat="1" ht="24.75" customHeight="1" thickBot="1" x14ac:dyDescent="0.25">
      <c r="B5" s="59" t="s">
        <v>126</v>
      </c>
      <c r="C5" s="59"/>
      <c r="D5" s="60"/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  <c r="P5" s="61"/>
      <c r="Q5" s="62"/>
      <c r="R5" s="61"/>
      <c r="S5" s="63"/>
      <c r="T5" s="63"/>
      <c r="U5" s="63"/>
      <c r="V5" s="61"/>
      <c r="W5" s="63"/>
      <c r="X5" s="61"/>
      <c r="Y5" s="63"/>
      <c r="Z5" s="61"/>
      <c r="AA5" s="63"/>
      <c r="AB5" s="61"/>
      <c r="AC5" s="63"/>
    </row>
    <row r="6" spans="1:32" s="8" customFormat="1" ht="30" customHeight="1" thickBot="1" x14ac:dyDescent="0.25">
      <c r="A6" s="27"/>
      <c r="B6" s="24" t="s">
        <v>39</v>
      </c>
      <c r="C6" s="136" t="s">
        <v>339</v>
      </c>
      <c r="D6" s="25" t="s">
        <v>125</v>
      </c>
      <c r="E6" s="37" t="s">
        <v>371</v>
      </c>
      <c r="F6" s="99" t="s">
        <v>369</v>
      </c>
      <c r="G6" s="5" t="s">
        <v>187</v>
      </c>
      <c r="H6" s="26" t="s">
        <v>40</v>
      </c>
      <c r="I6" s="176" t="s">
        <v>41</v>
      </c>
      <c r="J6" s="177"/>
      <c r="K6" s="176" t="s">
        <v>4</v>
      </c>
      <c r="L6" s="177"/>
      <c r="M6" s="54" t="s">
        <v>373</v>
      </c>
      <c r="N6" s="176" t="s">
        <v>5</v>
      </c>
      <c r="O6" s="177"/>
      <c r="P6" s="172" t="s">
        <v>374</v>
      </c>
      <c r="Q6" s="173"/>
      <c r="R6" s="172" t="s">
        <v>108</v>
      </c>
      <c r="S6" s="174"/>
      <c r="T6" s="172" t="s">
        <v>107</v>
      </c>
      <c r="U6" s="174"/>
      <c r="V6" s="172" t="s">
        <v>106</v>
      </c>
      <c r="W6" s="173"/>
      <c r="X6" s="173"/>
      <c r="Y6" s="173"/>
      <c r="Z6" s="173"/>
      <c r="AA6" s="173"/>
      <c r="AB6" s="173"/>
      <c r="AC6" s="174"/>
      <c r="AD6" s="9"/>
      <c r="AE6" s="9"/>
      <c r="AF6" s="9"/>
    </row>
    <row r="7" spans="1:32" ht="28.5" customHeight="1" thickBot="1" x14ac:dyDescent="0.25">
      <c r="B7" s="28" t="s">
        <v>36</v>
      </c>
      <c r="C7" s="28">
        <f>D3</f>
        <v>0</v>
      </c>
      <c r="D7" s="4" t="s">
        <v>163</v>
      </c>
      <c r="E7" s="39" t="s">
        <v>177</v>
      </c>
      <c r="F7" s="39" t="s">
        <v>370</v>
      </c>
      <c r="G7" s="134">
        <v>35431</v>
      </c>
      <c r="H7" s="143">
        <f>IF(G7="","",DATEDIF(G7,年齢計算等!$C$5,"Y"))</f>
        <v>29</v>
      </c>
      <c r="I7" s="5">
        <v>1</v>
      </c>
      <c r="J7" s="29" t="s">
        <v>233</v>
      </c>
      <c r="K7" s="5">
        <v>1</v>
      </c>
      <c r="L7" s="29" t="s">
        <v>190</v>
      </c>
      <c r="M7" s="29" t="s">
        <v>250</v>
      </c>
      <c r="N7" s="5">
        <v>1</v>
      </c>
      <c r="O7" s="141" t="s">
        <v>295</v>
      </c>
      <c r="P7" s="5">
        <v>1</v>
      </c>
      <c r="Q7" s="46" t="s">
        <v>283</v>
      </c>
      <c r="R7" s="5">
        <v>3</v>
      </c>
      <c r="S7" s="58" t="s">
        <v>191</v>
      </c>
      <c r="T7" s="5">
        <v>1</v>
      </c>
      <c r="U7" s="58" t="s">
        <v>254</v>
      </c>
      <c r="V7" s="5">
        <v>3</v>
      </c>
      <c r="W7" s="58" t="s">
        <v>176</v>
      </c>
      <c r="X7" s="5">
        <v>7</v>
      </c>
      <c r="Y7" s="58" t="s">
        <v>156</v>
      </c>
      <c r="Z7" s="5"/>
      <c r="AA7" s="31"/>
      <c r="AB7" s="5"/>
      <c r="AC7" s="31" t="s">
        <v>235</v>
      </c>
    </row>
    <row r="8" spans="1:32" customFormat="1" ht="28.5" customHeight="1" thickBot="1" x14ac:dyDescent="0.25"/>
    <row r="9" spans="1:32" ht="28.5" customHeight="1" thickBot="1" x14ac:dyDescent="0.25">
      <c r="B9" s="24" t="s">
        <v>0</v>
      </c>
      <c r="C9" s="136" t="s">
        <v>339</v>
      </c>
      <c r="D9" s="25" t="s">
        <v>125</v>
      </c>
      <c r="E9" s="37" t="s">
        <v>371</v>
      </c>
      <c r="F9" s="99" t="s">
        <v>369</v>
      </c>
      <c r="G9" s="5" t="s">
        <v>187</v>
      </c>
      <c r="H9" s="26" t="s">
        <v>1</v>
      </c>
      <c r="I9" s="176" t="s">
        <v>41</v>
      </c>
      <c r="J9" s="177"/>
      <c r="K9" s="176" t="s">
        <v>4</v>
      </c>
      <c r="L9" s="177"/>
      <c r="M9" s="54" t="s">
        <v>373</v>
      </c>
      <c r="N9" s="176" t="s">
        <v>5</v>
      </c>
      <c r="O9" s="177"/>
      <c r="P9" s="172" t="s">
        <v>374</v>
      </c>
      <c r="Q9" s="173"/>
      <c r="R9" s="172" t="s">
        <v>108</v>
      </c>
      <c r="S9" s="174"/>
      <c r="T9" s="172" t="s">
        <v>107</v>
      </c>
      <c r="U9" s="174"/>
      <c r="V9" s="172" t="s">
        <v>106</v>
      </c>
      <c r="W9" s="173"/>
      <c r="X9" s="173"/>
      <c r="Y9" s="173"/>
      <c r="Z9" s="173"/>
      <c r="AA9" s="173"/>
      <c r="AB9" s="173"/>
      <c r="AC9" s="174"/>
    </row>
    <row r="10" spans="1:32" ht="28.5" customHeight="1" x14ac:dyDescent="0.2">
      <c r="B10" s="32" t="str">
        <f>IF(E10="","",ROW()-9)</f>
        <v/>
      </c>
      <c r="C10" s="32" t="str">
        <f t="shared" ref="C10:C19" si="0">IF(E10="","",$D$3)</f>
        <v/>
      </c>
      <c r="D10" s="16"/>
      <c r="E10" s="169"/>
      <c r="F10" s="169"/>
      <c r="G10" s="56"/>
      <c r="H10" s="66" t="str">
        <f>IF(G10="","",DATEDIF(G10,年齢計算等!$C$5,"Y"))</f>
        <v/>
      </c>
      <c r="I10" s="17"/>
      <c r="J10" s="18" t="str">
        <f t="shared" ref="J10:J19" si="1">IF(I10="","",VLOOKUP(I10,性別,2,FALSE))</f>
        <v/>
      </c>
      <c r="K10" s="17"/>
      <c r="L10" s="18" t="str">
        <f>IF(K10="","",VLOOKUP(K10,障害内容,2,FALSE))</f>
        <v/>
      </c>
      <c r="M10" s="18" t="str">
        <f t="shared" ref="M10:M19" si="2">IF(AND(H10="",K10=""),"",IF(H10&lt;13,"12歳以下",IF(AND(K10=4,H10&lt;=19),"少年",IF(AND(K10=4,H10&lt;=35),"青年",IF(K10=4,"壮年",IF(H10&lt;=39,"１部","２部"))))))</f>
        <v/>
      </c>
      <c r="N10" s="17"/>
      <c r="O10" s="19" t="str">
        <f t="shared" ref="O10:O19" si="3">IF(N10="","",VLOOKUP(N10,障害区分_ﾎﾞｯﾁｬ,2,FALSE))</f>
        <v/>
      </c>
      <c r="P10" s="17"/>
      <c r="Q10" s="47" t="str">
        <f t="shared" ref="Q10:Q19" si="4">IF(P10="","",VLOOKUP(P10,種目_ボッチャ,2,FALSE))</f>
        <v/>
      </c>
      <c r="R10" s="17"/>
      <c r="S10" s="34" t="str">
        <f t="shared" ref="S10:S19" si="5">IF(R10="","",VLOOKUP(R10,障害内容,2,FALSE))</f>
        <v/>
      </c>
      <c r="T10" s="94"/>
      <c r="U10" s="90" t="str">
        <f t="shared" ref="U10:U19" si="6">IF(T10="","",VLOOKUP(T10,補装具_ボッチャ,2,FALSE))</f>
        <v/>
      </c>
      <c r="V10" s="17"/>
      <c r="W10" s="34" t="str">
        <f t="shared" ref="W10:W19" si="7">IF(V10="","",VLOOKUP(V10,特記事項_ボッチャ,2,FALSE))</f>
        <v/>
      </c>
      <c r="X10" s="17"/>
      <c r="Y10" s="34" t="str">
        <f t="shared" ref="Y10:Y19" si="8">IF(X10="","",VLOOKUP(X10,特記事項_ボッチャ,2,FALSE))</f>
        <v/>
      </c>
      <c r="Z10" s="17"/>
      <c r="AA10" s="34" t="str">
        <f t="shared" ref="AA10:AA19" si="9">IF(Z10="","",VLOOKUP(Z10,特記事項_ボッチャ,2,FALSE))</f>
        <v/>
      </c>
      <c r="AB10" s="17"/>
      <c r="AC10" s="34" t="str">
        <f t="shared" ref="AC10:AC19" si="10">IF(AB10="","",VLOOKUP(AB10,特記事項_ボッチャ,2,FALSE))</f>
        <v/>
      </c>
    </row>
    <row r="11" spans="1:32" ht="28.5" customHeight="1" x14ac:dyDescent="0.2">
      <c r="B11" s="68" t="str">
        <f t="shared" ref="B11:B19" si="11">IF(E11="","",ROW()-9)</f>
        <v/>
      </c>
      <c r="C11" s="68" t="str">
        <f t="shared" si="0"/>
        <v/>
      </c>
      <c r="D11" s="69"/>
      <c r="E11" s="170"/>
      <c r="F11" s="170"/>
      <c r="G11" s="70"/>
      <c r="H11" s="71" t="str">
        <f>IF(G11="","",DATEDIF(G11,年齢計算等!$C$5,"Y"))</f>
        <v/>
      </c>
      <c r="I11" s="72"/>
      <c r="J11" s="73" t="str">
        <f t="shared" si="1"/>
        <v/>
      </c>
      <c r="K11" s="72"/>
      <c r="L11" s="73" t="str">
        <f t="shared" ref="L11:L19" si="12">IF(K11="","",VLOOKUP(K11,障害内容,2,FALSE))</f>
        <v/>
      </c>
      <c r="M11" s="73" t="str">
        <f t="shared" si="2"/>
        <v/>
      </c>
      <c r="N11" s="72"/>
      <c r="O11" s="74" t="str">
        <f t="shared" si="3"/>
        <v/>
      </c>
      <c r="P11" s="72"/>
      <c r="Q11" s="75" t="str">
        <f t="shared" si="4"/>
        <v/>
      </c>
      <c r="R11" s="72"/>
      <c r="S11" s="77" t="str">
        <f t="shared" si="5"/>
        <v/>
      </c>
      <c r="T11" s="95"/>
      <c r="U11" s="91" t="str">
        <f t="shared" si="6"/>
        <v/>
      </c>
      <c r="V11" s="72"/>
      <c r="W11" s="77" t="str">
        <f t="shared" si="7"/>
        <v/>
      </c>
      <c r="X11" s="72"/>
      <c r="Y11" s="77" t="str">
        <f t="shared" si="8"/>
        <v/>
      </c>
      <c r="Z11" s="72"/>
      <c r="AA11" s="77" t="str">
        <f t="shared" si="9"/>
        <v/>
      </c>
      <c r="AB11" s="72"/>
      <c r="AC11" s="77" t="str">
        <f t="shared" si="10"/>
        <v/>
      </c>
    </row>
    <row r="12" spans="1:32" ht="28.5" customHeight="1" x14ac:dyDescent="0.2">
      <c r="B12" s="68" t="str">
        <f t="shared" si="11"/>
        <v/>
      </c>
      <c r="C12" s="68" t="str">
        <f t="shared" si="0"/>
        <v/>
      </c>
      <c r="D12" s="69"/>
      <c r="E12" s="170"/>
      <c r="F12" s="170"/>
      <c r="G12" s="70"/>
      <c r="H12" s="71" t="str">
        <f>IF(G12="","",DATEDIF(G12,年齢計算等!$C$5,"Y"))</f>
        <v/>
      </c>
      <c r="I12" s="72"/>
      <c r="J12" s="73" t="str">
        <f t="shared" si="1"/>
        <v/>
      </c>
      <c r="K12" s="72"/>
      <c r="L12" s="73" t="str">
        <f t="shared" si="12"/>
        <v/>
      </c>
      <c r="M12" s="73" t="str">
        <f t="shared" si="2"/>
        <v/>
      </c>
      <c r="N12" s="72"/>
      <c r="O12" s="74" t="str">
        <f t="shared" si="3"/>
        <v/>
      </c>
      <c r="P12" s="72"/>
      <c r="Q12" s="75" t="str">
        <f t="shared" si="4"/>
        <v/>
      </c>
      <c r="R12" s="72"/>
      <c r="S12" s="77" t="str">
        <f t="shared" si="5"/>
        <v/>
      </c>
      <c r="T12" s="95"/>
      <c r="U12" s="91" t="str">
        <f t="shared" si="6"/>
        <v/>
      </c>
      <c r="V12" s="72"/>
      <c r="W12" s="77" t="str">
        <f t="shared" si="7"/>
        <v/>
      </c>
      <c r="X12" s="72"/>
      <c r="Y12" s="77" t="str">
        <f t="shared" si="8"/>
        <v/>
      </c>
      <c r="Z12" s="72"/>
      <c r="AA12" s="77" t="str">
        <f t="shared" si="9"/>
        <v/>
      </c>
      <c r="AB12" s="72"/>
      <c r="AC12" s="77" t="str">
        <f t="shared" si="10"/>
        <v/>
      </c>
    </row>
    <row r="13" spans="1:32" ht="28.5" customHeight="1" x14ac:dyDescent="0.2">
      <c r="B13" s="68" t="str">
        <f t="shared" si="11"/>
        <v/>
      </c>
      <c r="C13" s="68" t="str">
        <f t="shared" si="0"/>
        <v/>
      </c>
      <c r="D13" s="69"/>
      <c r="E13" s="170"/>
      <c r="F13" s="170"/>
      <c r="G13" s="70"/>
      <c r="H13" s="71" t="str">
        <f>IF(G13="","",DATEDIF(G13,年齢計算等!$C$5,"Y"))</f>
        <v/>
      </c>
      <c r="I13" s="72"/>
      <c r="J13" s="73" t="str">
        <f t="shared" si="1"/>
        <v/>
      </c>
      <c r="K13" s="72"/>
      <c r="L13" s="73" t="str">
        <f t="shared" si="12"/>
        <v/>
      </c>
      <c r="M13" s="73" t="str">
        <f t="shared" si="2"/>
        <v/>
      </c>
      <c r="N13" s="72"/>
      <c r="O13" s="74" t="str">
        <f t="shared" si="3"/>
        <v/>
      </c>
      <c r="P13" s="72"/>
      <c r="Q13" s="75" t="str">
        <f t="shared" si="4"/>
        <v/>
      </c>
      <c r="R13" s="72"/>
      <c r="S13" s="77" t="str">
        <f t="shared" si="5"/>
        <v/>
      </c>
      <c r="T13" s="95"/>
      <c r="U13" s="91" t="str">
        <f t="shared" si="6"/>
        <v/>
      </c>
      <c r="V13" s="72"/>
      <c r="W13" s="77" t="str">
        <f t="shared" si="7"/>
        <v/>
      </c>
      <c r="X13" s="72"/>
      <c r="Y13" s="77" t="str">
        <f t="shared" si="8"/>
        <v/>
      </c>
      <c r="Z13" s="72"/>
      <c r="AA13" s="77" t="str">
        <f t="shared" si="9"/>
        <v/>
      </c>
      <c r="AB13" s="72"/>
      <c r="AC13" s="77" t="str">
        <f t="shared" si="10"/>
        <v/>
      </c>
    </row>
    <row r="14" spans="1:32" ht="28.5" customHeight="1" x14ac:dyDescent="0.2">
      <c r="B14" s="68" t="str">
        <f t="shared" si="11"/>
        <v/>
      </c>
      <c r="C14" s="68" t="str">
        <f t="shared" si="0"/>
        <v/>
      </c>
      <c r="D14" s="69"/>
      <c r="E14" s="170"/>
      <c r="F14" s="170"/>
      <c r="G14" s="70"/>
      <c r="H14" s="71" t="str">
        <f>IF(G14="","",DATEDIF(G14,年齢計算等!$C$5,"Y"))</f>
        <v/>
      </c>
      <c r="I14" s="72"/>
      <c r="J14" s="73" t="str">
        <f t="shared" si="1"/>
        <v/>
      </c>
      <c r="K14" s="72"/>
      <c r="L14" s="73" t="str">
        <f t="shared" si="12"/>
        <v/>
      </c>
      <c r="M14" s="73" t="str">
        <f t="shared" si="2"/>
        <v/>
      </c>
      <c r="N14" s="72"/>
      <c r="O14" s="74" t="str">
        <f t="shared" si="3"/>
        <v/>
      </c>
      <c r="P14" s="72"/>
      <c r="Q14" s="75" t="str">
        <f t="shared" si="4"/>
        <v/>
      </c>
      <c r="R14" s="72"/>
      <c r="S14" s="77" t="str">
        <f t="shared" si="5"/>
        <v/>
      </c>
      <c r="T14" s="95"/>
      <c r="U14" s="91" t="str">
        <f t="shared" si="6"/>
        <v/>
      </c>
      <c r="V14" s="72"/>
      <c r="W14" s="77" t="str">
        <f t="shared" si="7"/>
        <v/>
      </c>
      <c r="X14" s="72"/>
      <c r="Y14" s="77" t="str">
        <f t="shared" si="8"/>
        <v/>
      </c>
      <c r="Z14" s="72"/>
      <c r="AA14" s="77" t="str">
        <f t="shared" si="9"/>
        <v/>
      </c>
      <c r="AB14" s="72"/>
      <c r="AC14" s="77" t="str">
        <f t="shared" si="10"/>
        <v/>
      </c>
    </row>
    <row r="15" spans="1:32" ht="28.5" customHeight="1" x14ac:dyDescent="0.2">
      <c r="B15" s="68" t="str">
        <f t="shared" si="11"/>
        <v/>
      </c>
      <c r="C15" s="68" t="str">
        <f t="shared" si="0"/>
        <v/>
      </c>
      <c r="D15" s="69"/>
      <c r="E15" s="170"/>
      <c r="F15" s="170"/>
      <c r="G15" s="70"/>
      <c r="H15" s="71" t="str">
        <f>IF(G15="","",DATEDIF(G15,年齢計算等!$C$5,"Y"))</f>
        <v/>
      </c>
      <c r="I15" s="72"/>
      <c r="J15" s="73" t="str">
        <f t="shared" si="1"/>
        <v/>
      </c>
      <c r="K15" s="72"/>
      <c r="L15" s="73" t="str">
        <f t="shared" si="12"/>
        <v/>
      </c>
      <c r="M15" s="73" t="str">
        <f t="shared" si="2"/>
        <v/>
      </c>
      <c r="N15" s="72"/>
      <c r="O15" s="74" t="str">
        <f t="shared" si="3"/>
        <v/>
      </c>
      <c r="P15" s="72"/>
      <c r="Q15" s="75" t="str">
        <f t="shared" si="4"/>
        <v/>
      </c>
      <c r="R15" s="72"/>
      <c r="S15" s="77" t="str">
        <f t="shared" si="5"/>
        <v/>
      </c>
      <c r="T15" s="95"/>
      <c r="U15" s="91" t="str">
        <f t="shared" si="6"/>
        <v/>
      </c>
      <c r="V15" s="72"/>
      <c r="W15" s="77" t="str">
        <f t="shared" si="7"/>
        <v/>
      </c>
      <c r="X15" s="72"/>
      <c r="Y15" s="77" t="str">
        <f t="shared" si="8"/>
        <v/>
      </c>
      <c r="Z15" s="72"/>
      <c r="AA15" s="77" t="str">
        <f t="shared" si="9"/>
        <v/>
      </c>
      <c r="AB15" s="72"/>
      <c r="AC15" s="77" t="str">
        <f t="shared" si="10"/>
        <v/>
      </c>
    </row>
    <row r="16" spans="1:32" ht="28.5" customHeight="1" x14ac:dyDescent="0.2">
      <c r="B16" s="68" t="str">
        <f t="shared" si="11"/>
        <v/>
      </c>
      <c r="C16" s="68" t="str">
        <f t="shared" si="0"/>
        <v/>
      </c>
      <c r="D16" s="69"/>
      <c r="E16" s="170"/>
      <c r="F16" s="170"/>
      <c r="G16" s="70"/>
      <c r="H16" s="71" t="str">
        <f>IF(G16="","",DATEDIF(G16,年齢計算等!$C$5,"Y"))</f>
        <v/>
      </c>
      <c r="I16" s="72"/>
      <c r="J16" s="73" t="str">
        <f t="shared" si="1"/>
        <v/>
      </c>
      <c r="K16" s="72"/>
      <c r="L16" s="73" t="str">
        <f t="shared" si="12"/>
        <v/>
      </c>
      <c r="M16" s="73" t="str">
        <f t="shared" si="2"/>
        <v/>
      </c>
      <c r="N16" s="72"/>
      <c r="O16" s="74" t="str">
        <f t="shared" si="3"/>
        <v/>
      </c>
      <c r="P16" s="72"/>
      <c r="Q16" s="75" t="str">
        <f t="shared" si="4"/>
        <v/>
      </c>
      <c r="R16" s="72"/>
      <c r="S16" s="77" t="str">
        <f t="shared" si="5"/>
        <v/>
      </c>
      <c r="T16" s="95"/>
      <c r="U16" s="91" t="str">
        <f t="shared" si="6"/>
        <v/>
      </c>
      <c r="V16" s="72"/>
      <c r="W16" s="77" t="str">
        <f t="shared" si="7"/>
        <v/>
      </c>
      <c r="X16" s="72"/>
      <c r="Y16" s="77" t="str">
        <f t="shared" si="8"/>
        <v/>
      </c>
      <c r="Z16" s="72"/>
      <c r="AA16" s="77" t="str">
        <f t="shared" si="9"/>
        <v/>
      </c>
      <c r="AB16" s="72"/>
      <c r="AC16" s="77" t="str">
        <f t="shared" si="10"/>
        <v/>
      </c>
    </row>
    <row r="17" spans="2:29" ht="28.5" customHeight="1" x14ac:dyDescent="0.2">
      <c r="B17" s="68" t="str">
        <f t="shared" si="11"/>
        <v/>
      </c>
      <c r="C17" s="68" t="str">
        <f t="shared" si="0"/>
        <v/>
      </c>
      <c r="D17" s="69"/>
      <c r="E17" s="170"/>
      <c r="F17" s="170"/>
      <c r="G17" s="70"/>
      <c r="H17" s="71" t="str">
        <f>IF(G17="","",DATEDIF(G17,年齢計算等!$C$5,"Y"))</f>
        <v/>
      </c>
      <c r="I17" s="72"/>
      <c r="J17" s="73" t="str">
        <f t="shared" si="1"/>
        <v/>
      </c>
      <c r="K17" s="72"/>
      <c r="L17" s="73" t="str">
        <f t="shared" si="12"/>
        <v/>
      </c>
      <c r="M17" s="73" t="str">
        <f t="shared" si="2"/>
        <v/>
      </c>
      <c r="N17" s="72"/>
      <c r="O17" s="74" t="str">
        <f t="shared" si="3"/>
        <v/>
      </c>
      <c r="P17" s="72"/>
      <c r="Q17" s="75" t="str">
        <f t="shared" si="4"/>
        <v/>
      </c>
      <c r="R17" s="72"/>
      <c r="S17" s="77" t="str">
        <f t="shared" si="5"/>
        <v/>
      </c>
      <c r="T17" s="95"/>
      <c r="U17" s="91" t="str">
        <f t="shared" si="6"/>
        <v/>
      </c>
      <c r="V17" s="72"/>
      <c r="W17" s="77" t="str">
        <f t="shared" si="7"/>
        <v/>
      </c>
      <c r="X17" s="72"/>
      <c r="Y17" s="77" t="str">
        <f t="shared" si="8"/>
        <v/>
      </c>
      <c r="Z17" s="72"/>
      <c r="AA17" s="77" t="str">
        <f t="shared" si="9"/>
        <v/>
      </c>
      <c r="AB17" s="72"/>
      <c r="AC17" s="77" t="str">
        <f t="shared" si="10"/>
        <v/>
      </c>
    </row>
    <row r="18" spans="2:29" ht="28.5" customHeight="1" x14ac:dyDescent="0.2">
      <c r="B18" s="68" t="str">
        <f t="shared" si="11"/>
        <v/>
      </c>
      <c r="C18" s="68" t="str">
        <f t="shared" si="0"/>
        <v/>
      </c>
      <c r="D18" s="69"/>
      <c r="E18" s="170"/>
      <c r="F18" s="170"/>
      <c r="G18" s="70"/>
      <c r="H18" s="71" t="str">
        <f>IF(G18="","",DATEDIF(G18,年齢計算等!$C$5,"Y"))</f>
        <v/>
      </c>
      <c r="I18" s="72"/>
      <c r="J18" s="73" t="str">
        <f t="shared" si="1"/>
        <v/>
      </c>
      <c r="K18" s="72"/>
      <c r="L18" s="73" t="str">
        <f t="shared" si="12"/>
        <v/>
      </c>
      <c r="M18" s="73" t="str">
        <f t="shared" si="2"/>
        <v/>
      </c>
      <c r="N18" s="72"/>
      <c r="O18" s="74" t="str">
        <f t="shared" si="3"/>
        <v/>
      </c>
      <c r="P18" s="72"/>
      <c r="Q18" s="75" t="str">
        <f t="shared" si="4"/>
        <v/>
      </c>
      <c r="R18" s="72"/>
      <c r="S18" s="77" t="str">
        <f t="shared" si="5"/>
        <v/>
      </c>
      <c r="T18" s="95"/>
      <c r="U18" s="91" t="str">
        <f t="shared" si="6"/>
        <v/>
      </c>
      <c r="V18" s="72"/>
      <c r="W18" s="77" t="str">
        <f t="shared" si="7"/>
        <v/>
      </c>
      <c r="X18" s="72"/>
      <c r="Y18" s="77" t="str">
        <f t="shared" si="8"/>
        <v/>
      </c>
      <c r="Z18" s="72"/>
      <c r="AA18" s="77" t="str">
        <f t="shared" si="9"/>
        <v/>
      </c>
      <c r="AB18" s="72"/>
      <c r="AC18" s="77" t="str">
        <f t="shared" si="10"/>
        <v/>
      </c>
    </row>
    <row r="19" spans="2:29" ht="28.5" customHeight="1" thickBot="1" x14ac:dyDescent="0.25">
      <c r="B19" s="78" t="str">
        <f t="shared" si="11"/>
        <v/>
      </c>
      <c r="C19" s="78" t="str">
        <f t="shared" si="0"/>
        <v/>
      </c>
      <c r="D19" s="79"/>
      <c r="E19" s="171"/>
      <c r="F19" s="171"/>
      <c r="G19" s="81"/>
      <c r="H19" s="82" t="str">
        <f>IF(G19="","",DATEDIF(G19,年齢計算等!$C$5,"Y"))</f>
        <v/>
      </c>
      <c r="I19" s="83"/>
      <c r="J19" s="84" t="str">
        <f t="shared" si="1"/>
        <v/>
      </c>
      <c r="K19" s="83"/>
      <c r="L19" s="84" t="str">
        <f t="shared" si="12"/>
        <v/>
      </c>
      <c r="M19" s="84" t="str">
        <f t="shared" si="2"/>
        <v/>
      </c>
      <c r="N19" s="83"/>
      <c r="O19" s="85" t="str">
        <f t="shared" si="3"/>
        <v/>
      </c>
      <c r="P19" s="83"/>
      <c r="Q19" s="86" t="str">
        <f t="shared" si="4"/>
        <v/>
      </c>
      <c r="R19" s="83"/>
      <c r="S19" s="88" t="str">
        <f t="shared" si="5"/>
        <v/>
      </c>
      <c r="T19" s="96"/>
      <c r="U19" s="92" t="str">
        <f t="shared" si="6"/>
        <v/>
      </c>
      <c r="V19" s="83"/>
      <c r="W19" s="88" t="str">
        <f t="shared" si="7"/>
        <v/>
      </c>
      <c r="X19" s="83"/>
      <c r="Y19" s="88" t="str">
        <f t="shared" si="8"/>
        <v/>
      </c>
      <c r="Z19" s="83"/>
      <c r="AA19" s="88" t="str">
        <f t="shared" si="9"/>
        <v/>
      </c>
      <c r="AB19" s="83"/>
      <c r="AC19" s="88" t="str">
        <f t="shared" si="10"/>
        <v/>
      </c>
    </row>
    <row r="20" spans="2:29" ht="28.5" customHeight="1" x14ac:dyDescent="0.2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15"/>
      <c r="T20" s="15"/>
      <c r="U20" s="15"/>
      <c r="V20" s="8"/>
      <c r="W20" s="15"/>
      <c r="X20" s="8"/>
      <c r="Y20" s="15"/>
      <c r="Z20" s="8"/>
      <c r="AA20" s="15"/>
      <c r="AB20" s="8"/>
      <c r="AC20" s="15"/>
    </row>
    <row r="21" spans="2:29" ht="28.5" customHeight="1" x14ac:dyDescent="0.2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15"/>
      <c r="T21" s="15"/>
      <c r="U21" s="15"/>
      <c r="V21" s="8"/>
      <c r="W21" s="15"/>
      <c r="X21" s="8"/>
      <c r="Y21" s="15"/>
      <c r="Z21" s="8"/>
      <c r="AA21" s="15"/>
      <c r="AB21" s="8"/>
      <c r="AC21" s="15"/>
    </row>
    <row r="22" spans="2:29" ht="28.5" customHeight="1" x14ac:dyDescent="0.2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15"/>
      <c r="T22" s="15"/>
      <c r="U22" s="15"/>
      <c r="V22" s="8"/>
      <c r="W22" s="15"/>
      <c r="X22" s="8"/>
      <c r="Y22" s="15"/>
      <c r="Z22" s="8"/>
      <c r="AA22" s="15"/>
      <c r="AB22" s="8"/>
      <c r="AC22" s="15"/>
    </row>
    <row r="23" spans="2:29" ht="28.5" customHeight="1" x14ac:dyDescent="0.2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15"/>
      <c r="T23" s="15"/>
      <c r="U23" s="15"/>
      <c r="V23" s="8"/>
      <c r="W23" s="15"/>
      <c r="X23" s="8"/>
      <c r="Y23" s="15"/>
      <c r="Z23" s="8"/>
      <c r="AA23" s="15"/>
      <c r="AB23" s="8"/>
      <c r="AC23" s="15"/>
    </row>
    <row r="24" spans="2:29" ht="28.5" customHeight="1" x14ac:dyDescent="0.2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15"/>
      <c r="T24" s="15"/>
      <c r="U24" s="15"/>
      <c r="V24" s="8"/>
      <c r="W24" s="15"/>
      <c r="X24" s="8"/>
      <c r="Y24" s="15"/>
      <c r="Z24" s="8"/>
      <c r="AA24" s="15"/>
      <c r="AB24" s="8"/>
      <c r="AC24" s="15"/>
    </row>
    <row r="25" spans="2:29" ht="28.5" customHeight="1" x14ac:dyDescent="0.2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15"/>
      <c r="T25" s="15"/>
      <c r="U25" s="15"/>
      <c r="V25" s="8"/>
      <c r="W25" s="15"/>
      <c r="X25" s="8"/>
      <c r="Y25" s="15"/>
      <c r="Z25" s="8"/>
      <c r="AA25" s="15"/>
      <c r="AB25" s="8"/>
      <c r="AC25" s="15"/>
    </row>
    <row r="26" spans="2:29" ht="28.5" customHeight="1" x14ac:dyDescent="0.2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15"/>
      <c r="T26" s="15"/>
      <c r="U26" s="15"/>
      <c r="V26" s="8"/>
      <c r="W26" s="15"/>
      <c r="X26" s="8"/>
      <c r="Y26" s="15"/>
      <c r="Z26" s="8"/>
      <c r="AA26" s="15"/>
      <c r="AB26" s="8"/>
      <c r="AC26" s="15"/>
    </row>
    <row r="27" spans="2:29" ht="28.5" customHeight="1" x14ac:dyDescent="0.2">
      <c r="B27" s="33"/>
      <c r="C27" s="33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15"/>
      <c r="R27" s="8"/>
      <c r="S27" s="15"/>
      <c r="T27" s="15"/>
      <c r="U27" s="15"/>
      <c r="V27" s="8"/>
      <c r="W27" s="15"/>
      <c r="X27" s="8"/>
      <c r="Y27" s="15"/>
      <c r="Z27" s="8"/>
      <c r="AA27" s="15"/>
      <c r="AB27" s="8"/>
      <c r="AC27" s="15"/>
    </row>
    <row r="28" spans="2:29" ht="28.5" customHeight="1" x14ac:dyDescent="0.2">
      <c r="B28" s="33"/>
      <c r="C28" s="33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15"/>
      <c r="R28" s="8"/>
      <c r="S28" s="15"/>
      <c r="T28" s="15"/>
      <c r="U28" s="15"/>
      <c r="V28" s="8"/>
      <c r="W28" s="15"/>
      <c r="X28" s="8"/>
      <c r="Y28" s="15"/>
      <c r="Z28" s="8"/>
      <c r="AA28" s="15"/>
      <c r="AB28" s="8"/>
      <c r="AC28" s="15"/>
    </row>
    <row r="29" spans="2:29" ht="28.5" customHeight="1" x14ac:dyDescent="0.2">
      <c r="B29" s="33"/>
      <c r="C29" s="33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15"/>
      <c r="R29" s="8"/>
      <c r="S29" s="15"/>
      <c r="T29" s="15"/>
      <c r="U29" s="15"/>
      <c r="V29" s="8"/>
      <c r="W29" s="15"/>
      <c r="X29" s="8"/>
      <c r="Y29" s="15"/>
      <c r="Z29" s="8"/>
      <c r="AA29" s="15"/>
      <c r="AB29" s="8"/>
      <c r="AC29" s="15"/>
    </row>
    <row r="30" spans="2:29" ht="28.5" customHeight="1" x14ac:dyDescent="0.2">
      <c r="B30" s="33"/>
      <c r="C30" s="33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15"/>
      <c r="R30" s="8"/>
      <c r="S30" s="15"/>
      <c r="T30" s="15"/>
      <c r="U30" s="15"/>
      <c r="V30" s="8"/>
      <c r="W30" s="15"/>
      <c r="X30" s="8"/>
      <c r="Y30" s="15"/>
      <c r="Z30" s="8"/>
      <c r="AA30" s="15"/>
      <c r="AB30" s="8"/>
      <c r="AC30" s="15"/>
    </row>
    <row r="31" spans="2:29" ht="28.5" customHeight="1" x14ac:dyDescent="0.2">
      <c r="B31" s="33"/>
      <c r="C31" s="33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15"/>
      <c r="R31" s="8"/>
      <c r="V31" s="8"/>
      <c r="X31" s="8"/>
      <c r="Z31" s="8"/>
      <c r="AB31" s="8"/>
    </row>
    <row r="32" spans="2:29" ht="28.5" customHeight="1" x14ac:dyDescent="0.2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15"/>
      <c r="R32" s="8"/>
      <c r="V32" s="8"/>
      <c r="X32" s="8"/>
      <c r="Z32" s="8"/>
      <c r="AB32" s="8"/>
    </row>
    <row r="33" spans="4:28" ht="28.5" customHeight="1" x14ac:dyDescent="0.2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15"/>
      <c r="R33" s="8"/>
      <c r="V33" s="8"/>
      <c r="X33" s="8"/>
      <c r="Z33" s="8"/>
      <c r="AB33" s="8"/>
    </row>
    <row r="34" spans="4:28" ht="28.5" customHeight="1" x14ac:dyDescent="0.2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15"/>
      <c r="R34" s="8"/>
      <c r="V34" s="8"/>
      <c r="X34" s="8"/>
      <c r="Z34" s="8"/>
      <c r="AB34" s="8"/>
    </row>
    <row r="35" spans="4:28" ht="28.5" customHeight="1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15"/>
      <c r="R35" s="8"/>
      <c r="V35" s="8"/>
      <c r="X35" s="8"/>
      <c r="Z35" s="8"/>
      <c r="AB35" s="8"/>
    </row>
    <row r="36" spans="4:28" ht="28.5" customHeight="1" x14ac:dyDescent="0.2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15"/>
      <c r="R36" s="8"/>
      <c r="V36" s="8"/>
      <c r="X36" s="8"/>
      <c r="Z36" s="8"/>
      <c r="AB36" s="8"/>
    </row>
    <row r="37" spans="4:28" ht="28.5" customHeight="1" x14ac:dyDescent="0.2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15"/>
      <c r="R37" s="8"/>
      <c r="V37" s="8"/>
      <c r="X37" s="8"/>
      <c r="Z37" s="8"/>
      <c r="AB37" s="8"/>
    </row>
    <row r="38" spans="4:28" ht="28.5" customHeight="1" x14ac:dyDescent="0.2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15"/>
      <c r="R38" s="8"/>
      <c r="V38" s="8"/>
      <c r="X38" s="8"/>
      <c r="Z38" s="8"/>
      <c r="AB38" s="8"/>
    </row>
    <row r="39" spans="4:28" ht="28.5" customHeight="1" x14ac:dyDescent="0.2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15"/>
      <c r="R39" s="8"/>
      <c r="V39" s="8"/>
      <c r="X39" s="8"/>
      <c r="Z39" s="8"/>
      <c r="AB39" s="8"/>
    </row>
    <row r="40" spans="4:28" ht="28.5" customHeight="1" x14ac:dyDescent="0.2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15"/>
      <c r="R40" s="8"/>
      <c r="V40" s="8"/>
      <c r="X40" s="8"/>
      <c r="Z40" s="8"/>
      <c r="AB40" s="8"/>
    </row>
    <row r="41" spans="4:28" ht="28.5" customHeight="1" x14ac:dyDescent="0.2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15"/>
      <c r="R41" s="8"/>
      <c r="V41" s="8"/>
      <c r="X41" s="8"/>
      <c r="Z41" s="8"/>
      <c r="AB41" s="8"/>
    </row>
    <row r="42" spans="4:28" ht="28.5" customHeight="1" x14ac:dyDescent="0.2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15"/>
      <c r="R42" s="8"/>
      <c r="V42" s="8"/>
      <c r="X42" s="8"/>
      <c r="Z42" s="8"/>
      <c r="AB42" s="8"/>
    </row>
    <row r="43" spans="4:28" ht="28.5" customHeight="1" x14ac:dyDescent="0.2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5"/>
      <c r="R43" s="8"/>
      <c r="V43" s="8"/>
      <c r="X43" s="8"/>
      <c r="Z43" s="8"/>
      <c r="AB43" s="8"/>
    </row>
    <row r="44" spans="4:28" ht="28.5" customHeight="1" x14ac:dyDescent="0.2">
      <c r="D44" s="7"/>
      <c r="E44" s="7"/>
      <c r="F44" s="7"/>
      <c r="G44" s="8"/>
      <c r="H44" s="8"/>
      <c r="I44" s="7"/>
      <c r="J44" s="8"/>
      <c r="K44" s="8"/>
      <c r="L44" s="8"/>
      <c r="M44" s="8"/>
      <c r="O44" s="8"/>
      <c r="P44" s="8"/>
      <c r="Q44" s="15"/>
      <c r="R44" s="8"/>
      <c r="V44" s="8"/>
      <c r="X44" s="8"/>
      <c r="Z44" s="8"/>
      <c r="AB44" s="8"/>
    </row>
    <row r="45" spans="4:28" ht="28.5" customHeight="1" x14ac:dyDescent="0.2">
      <c r="D45" s="7"/>
      <c r="E45" s="7"/>
      <c r="F45" s="7"/>
      <c r="G45" s="8"/>
      <c r="H45" s="8"/>
      <c r="I45" s="7"/>
      <c r="J45" s="8"/>
      <c r="K45" s="8"/>
      <c r="L45" s="8"/>
      <c r="M45" s="8"/>
      <c r="O45" s="8"/>
      <c r="P45" s="8"/>
      <c r="Q45" s="15"/>
      <c r="R45" s="8"/>
      <c r="V45" s="8"/>
      <c r="X45" s="8"/>
      <c r="Z45" s="8"/>
      <c r="AB45" s="8"/>
    </row>
    <row r="46" spans="4:28" ht="28.5" customHeight="1" x14ac:dyDescent="0.2">
      <c r="D46" s="7"/>
      <c r="E46" s="7"/>
      <c r="F46" s="7"/>
      <c r="G46" s="8"/>
      <c r="H46" s="8"/>
      <c r="I46" s="7"/>
      <c r="J46" s="8"/>
      <c r="K46" s="8"/>
      <c r="L46" s="8"/>
      <c r="M46" s="8"/>
      <c r="O46" s="8"/>
      <c r="P46" s="8"/>
      <c r="Q46" s="15"/>
      <c r="R46" s="8"/>
      <c r="V46" s="8"/>
      <c r="X46" s="8"/>
      <c r="Z46" s="8"/>
      <c r="AB46" s="8"/>
    </row>
    <row r="47" spans="4:28" ht="28.5" customHeight="1" x14ac:dyDescent="0.2">
      <c r="D47" s="7"/>
      <c r="E47" s="7"/>
      <c r="F47" s="7"/>
      <c r="G47" s="8"/>
      <c r="H47" s="8"/>
      <c r="I47" s="7"/>
      <c r="J47" s="8"/>
      <c r="K47" s="8"/>
      <c r="L47" s="8"/>
      <c r="M47" s="8"/>
      <c r="O47" s="8"/>
      <c r="P47" s="8"/>
      <c r="Q47" s="15"/>
      <c r="R47" s="8"/>
      <c r="V47" s="8"/>
      <c r="X47" s="8"/>
      <c r="Z47" s="8"/>
      <c r="AB47" s="8"/>
    </row>
    <row r="48" spans="4:28" ht="28.5" customHeight="1" x14ac:dyDescent="0.2">
      <c r="D48" s="7"/>
      <c r="E48" s="7"/>
      <c r="F48" s="7"/>
      <c r="G48" s="8"/>
      <c r="H48" s="8"/>
      <c r="I48" s="7"/>
      <c r="J48" s="8"/>
      <c r="K48" s="8"/>
      <c r="L48" s="8"/>
      <c r="M48" s="8"/>
      <c r="O48" s="8"/>
      <c r="P48" s="8"/>
      <c r="Q48" s="15"/>
      <c r="R48" s="8"/>
      <c r="V48" s="8"/>
      <c r="X48" s="8"/>
      <c r="Z48" s="8"/>
      <c r="AB48" s="8"/>
    </row>
    <row r="49" spans="4:28" ht="28.5" customHeight="1" x14ac:dyDescent="0.2">
      <c r="D49" s="7"/>
      <c r="E49" s="7"/>
      <c r="F49" s="7"/>
      <c r="G49" s="8"/>
      <c r="H49" s="8"/>
      <c r="I49" s="7"/>
      <c r="J49" s="8"/>
      <c r="K49" s="8"/>
      <c r="L49" s="8"/>
      <c r="M49" s="8"/>
      <c r="O49" s="8"/>
      <c r="P49" s="8"/>
      <c r="Q49" s="15"/>
      <c r="R49" s="8"/>
      <c r="V49" s="8"/>
      <c r="X49" s="8"/>
      <c r="Z49" s="8"/>
      <c r="AB49" s="8"/>
    </row>
    <row r="50" spans="4:28" ht="28.5" customHeight="1" x14ac:dyDescent="0.2">
      <c r="D50" s="7"/>
      <c r="E50" s="7"/>
      <c r="F50" s="7"/>
      <c r="G50" s="8"/>
      <c r="H50" s="8"/>
      <c r="I50" s="7"/>
      <c r="J50" s="8"/>
      <c r="K50" s="8"/>
      <c r="L50" s="8"/>
      <c r="M50" s="8"/>
      <c r="O50" s="8"/>
      <c r="P50" s="8"/>
      <c r="Q50" s="8"/>
      <c r="R50" s="8"/>
      <c r="V50" s="8"/>
      <c r="X50" s="8"/>
      <c r="Z50" s="8"/>
      <c r="AB50" s="8"/>
    </row>
    <row r="51" spans="4:28" ht="28.5" customHeight="1" x14ac:dyDescent="0.2">
      <c r="D51" s="7"/>
      <c r="E51" s="7"/>
      <c r="F51" s="7"/>
      <c r="G51" s="8"/>
      <c r="H51" s="8"/>
      <c r="I51" s="7"/>
      <c r="J51" s="8"/>
      <c r="K51" s="8"/>
      <c r="L51" s="8"/>
      <c r="M51" s="8"/>
      <c r="O51" s="8"/>
      <c r="P51" s="8"/>
      <c r="Q51" s="8"/>
      <c r="R51" s="8"/>
      <c r="V51" s="8"/>
      <c r="X51" s="8"/>
      <c r="Z51" s="8"/>
      <c r="AB51" s="8"/>
    </row>
    <row r="52" spans="4:28" ht="28.5" customHeight="1" x14ac:dyDescent="0.2">
      <c r="D52" s="7"/>
      <c r="E52" s="7"/>
      <c r="F52" s="7"/>
      <c r="G52" s="8"/>
      <c r="H52" s="8"/>
      <c r="I52" s="7"/>
      <c r="J52" s="8"/>
      <c r="K52" s="8"/>
      <c r="L52" s="8"/>
      <c r="M52" s="8"/>
      <c r="O52" s="8"/>
      <c r="P52" s="8"/>
      <c r="Q52" s="8"/>
      <c r="R52" s="8"/>
      <c r="V52" s="8"/>
      <c r="X52" s="8"/>
      <c r="Z52" s="8"/>
      <c r="AB52" s="8"/>
    </row>
    <row r="53" spans="4:28" ht="28.5" customHeight="1" x14ac:dyDescent="0.2">
      <c r="D53" s="7"/>
      <c r="E53" s="7"/>
      <c r="F53" s="7"/>
      <c r="G53" s="8"/>
      <c r="H53" s="8"/>
      <c r="I53" s="7"/>
      <c r="J53" s="8"/>
      <c r="K53" s="8"/>
      <c r="L53" s="8"/>
      <c r="M53" s="8"/>
      <c r="O53" s="8"/>
      <c r="P53" s="8"/>
      <c r="Q53" s="8"/>
      <c r="R53" s="8"/>
      <c r="V53" s="8"/>
      <c r="X53" s="8"/>
      <c r="Z53" s="8"/>
      <c r="AB53" s="8"/>
    </row>
    <row r="54" spans="4:28" ht="28.5" customHeight="1" x14ac:dyDescent="0.2">
      <c r="D54" s="7"/>
      <c r="E54" s="7"/>
      <c r="F54" s="7"/>
      <c r="G54" s="8"/>
      <c r="H54" s="8"/>
      <c r="I54" s="7"/>
      <c r="J54" s="8"/>
      <c r="K54" s="8"/>
      <c r="L54" s="8"/>
      <c r="M54" s="8"/>
      <c r="O54" s="8"/>
      <c r="P54" s="8"/>
      <c r="Q54" s="8"/>
      <c r="R54" s="8"/>
      <c r="V54" s="8"/>
      <c r="X54" s="8"/>
      <c r="Z54" s="8"/>
      <c r="AB54" s="8"/>
    </row>
    <row r="55" spans="4:28" ht="28.5" customHeight="1" x14ac:dyDescent="0.2">
      <c r="D55" s="7"/>
      <c r="E55" s="7"/>
      <c r="F55" s="7"/>
      <c r="G55" s="8"/>
      <c r="H55" s="8"/>
      <c r="I55" s="7"/>
      <c r="J55" s="8"/>
      <c r="K55" s="8"/>
      <c r="L55" s="8"/>
      <c r="M55" s="8"/>
      <c r="O55" s="8"/>
      <c r="P55" s="8"/>
      <c r="Q55" s="8"/>
      <c r="R55" s="8"/>
      <c r="V55" s="8"/>
      <c r="X55" s="8"/>
      <c r="Z55" s="8"/>
      <c r="AB55" s="8"/>
    </row>
    <row r="56" spans="4:28" ht="28.5" customHeight="1" x14ac:dyDescent="0.2">
      <c r="D56" s="7"/>
      <c r="E56" s="7"/>
      <c r="F56" s="7"/>
      <c r="G56" s="8"/>
      <c r="H56" s="8"/>
      <c r="I56" s="7"/>
      <c r="J56" s="8"/>
      <c r="K56" s="8"/>
      <c r="L56" s="8"/>
      <c r="M56" s="8"/>
      <c r="O56" s="8"/>
      <c r="P56" s="8"/>
      <c r="Q56" s="8"/>
      <c r="R56" s="8"/>
      <c r="V56" s="8"/>
      <c r="X56" s="8"/>
      <c r="Z56" s="8"/>
      <c r="AB56" s="8"/>
    </row>
    <row r="57" spans="4:28" ht="28.5" customHeight="1" x14ac:dyDescent="0.2">
      <c r="D57" s="7"/>
      <c r="E57" s="7"/>
      <c r="F57" s="7"/>
      <c r="G57" s="8"/>
      <c r="H57" s="8"/>
      <c r="I57" s="7"/>
      <c r="J57" s="8"/>
      <c r="K57" s="8"/>
      <c r="L57" s="8"/>
      <c r="M57" s="8"/>
      <c r="O57" s="8"/>
      <c r="P57" s="8"/>
      <c r="Q57" s="8"/>
      <c r="R57" s="8"/>
      <c r="V57" s="8"/>
      <c r="X57" s="8"/>
      <c r="Z57" s="8"/>
      <c r="AB57" s="8"/>
    </row>
    <row r="58" spans="4:28" ht="28.5" customHeight="1" x14ac:dyDescent="0.2">
      <c r="D58" s="7"/>
      <c r="E58" s="7"/>
      <c r="F58" s="7"/>
      <c r="G58" s="8"/>
      <c r="H58" s="8"/>
      <c r="I58" s="7"/>
      <c r="J58" s="8"/>
      <c r="K58" s="8"/>
      <c r="L58" s="8"/>
      <c r="M58" s="8"/>
      <c r="O58" s="8"/>
      <c r="P58" s="8"/>
      <c r="Q58" s="8"/>
      <c r="R58" s="8"/>
      <c r="V58" s="8"/>
      <c r="X58" s="8"/>
      <c r="Z58" s="8"/>
      <c r="AB58" s="8"/>
    </row>
    <row r="59" spans="4:28" ht="28.5" customHeight="1" x14ac:dyDescent="0.2">
      <c r="D59" s="7"/>
      <c r="E59" s="7"/>
      <c r="F59" s="7"/>
      <c r="G59" s="8"/>
      <c r="H59" s="8"/>
      <c r="I59" s="7"/>
      <c r="J59" s="8"/>
      <c r="K59" s="8"/>
      <c r="L59" s="8"/>
      <c r="M59" s="8"/>
      <c r="O59" s="8"/>
      <c r="P59" s="8"/>
      <c r="Q59" s="8"/>
      <c r="R59" s="8"/>
      <c r="V59" s="8"/>
      <c r="X59" s="8"/>
      <c r="Z59" s="8"/>
      <c r="AB59" s="8"/>
    </row>
    <row r="60" spans="4:28" ht="28.5" customHeight="1" x14ac:dyDescent="0.2">
      <c r="D60" s="7"/>
      <c r="E60" s="7"/>
      <c r="F60" s="7"/>
      <c r="G60" s="8"/>
      <c r="H60" s="8"/>
      <c r="I60" s="7"/>
      <c r="J60" s="8"/>
      <c r="K60" s="8"/>
      <c r="L60" s="8"/>
      <c r="M60" s="8"/>
      <c r="O60" s="8"/>
      <c r="P60" s="8"/>
      <c r="Q60" s="8"/>
      <c r="R60" s="8"/>
      <c r="V60" s="8"/>
      <c r="X60" s="8"/>
      <c r="Z60" s="8"/>
      <c r="AB60" s="8"/>
    </row>
    <row r="61" spans="4:28" ht="28.5" customHeight="1" x14ac:dyDescent="0.2">
      <c r="D61" s="7"/>
      <c r="E61" s="7"/>
      <c r="F61" s="7"/>
      <c r="G61" s="8"/>
      <c r="H61" s="8"/>
      <c r="I61" s="7"/>
      <c r="J61" s="8"/>
      <c r="K61" s="8"/>
      <c r="L61" s="8"/>
      <c r="M61" s="8"/>
      <c r="O61" s="8"/>
      <c r="P61" s="8"/>
      <c r="Q61" s="8"/>
      <c r="R61" s="8"/>
      <c r="V61" s="8"/>
      <c r="X61" s="8"/>
      <c r="Z61" s="8"/>
      <c r="AB61" s="8"/>
    </row>
    <row r="62" spans="4:28" ht="28.5" customHeight="1" x14ac:dyDescent="0.2">
      <c r="D62" s="7"/>
      <c r="E62" s="7"/>
      <c r="F62" s="7"/>
      <c r="G62" s="8"/>
      <c r="H62" s="8"/>
      <c r="I62" s="7"/>
      <c r="J62" s="8"/>
      <c r="K62" s="8"/>
      <c r="L62" s="8"/>
      <c r="M62" s="8"/>
      <c r="O62" s="8"/>
      <c r="P62" s="8"/>
      <c r="Q62" s="8"/>
      <c r="R62" s="8"/>
      <c r="V62" s="8"/>
      <c r="X62" s="8"/>
      <c r="Z62" s="8"/>
      <c r="AB62" s="8"/>
    </row>
    <row r="63" spans="4:28" ht="28.5" customHeight="1" x14ac:dyDescent="0.2">
      <c r="D63" s="7"/>
      <c r="E63" s="7"/>
      <c r="F63" s="7"/>
      <c r="G63" s="8"/>
      <c r="H63" s="8"/>
      <c r="I63" s="7"/>
      <c r="J63" s="8"/>
      <c r="K63" s="8"/>
      <c r="L63" s="8"/>
      <c r="M63" s="8"/>
      <c r="O63" s="8"/>
      <c r="P63" s="8"/>
      <c r="Q63" s="8"/>
      <c r="R63" s="8"/>
      <c r="V63" s="8"/>
      <c r="X63" s="8"/>
      <c r="Z63" s="8"/>
      <c r="AB63" s="8"/>
    </row>
    <row r="64" spans="4:28" ht="28.5" customHeight="1" x14ac:dyDescent="0.2">
      <c r="D64" s="7"/>
      <c r="E64" s="7"/>
      <c r="F64" s="7"/>
      <c r="G64" s="8"/>
      <c r="H64" s="8"/>
      <c r="I64" s="7"/>
      <c r="J64" s="8"/>
      <c r="K64" s="8"/>
      <c r="L64" s="8"/>
      <c r="M64" s="8"/>
      <c r="O64" s="8"/>
      <c r="P64" s="8"/>
      <c r="Q64" s="8"/>
      <c r="R64" s="8"/>
      <c r="V64" s="8"/>
      <c r="X64" s="8"/>
      <c r="Z64" s="8"/>
      <c r="AB64" s="8"/>
    </row>
    <row r="65" spans="4:28" ht="28.5" customHeight="1" x14ac:dyDescent="0.2">
      <c r="D65" s="7"/>
      <c r="E65" s="7"/>
      <c r="F65" s="7"/>
      <c r="G65" s="8"/>
      <c r="H65" s="8"/>
      <c r="I65" s="7"/>
      <c r="J65" s="8"/>
      <c r="K65" s="8"/>
      <c r="L65" s="8"/>
      <c r="M65" s="8"/>
      <c r="O65" s="8"/>
      <c r="P65" s="8"/>
      <c r="Q65" s="8"/>
      <c r="R65" s="8"/>
      <c r="V65" s="8"/>
      <c r="X65" s="8"/>
      <c r="Z65" s="8"/>
      <c r="AB65" s="8"/>
    </row>
    <row r="66" spans="4:28" ht="28.5" customHeight="1" x14ac:dyDescent="0.2">
      <c r="D66" s="7"/>
      <c r="E66" s="7"/>
      <c r="F66" s="7"/>
      <c r="G66" s="8"/>
      <c r="H66" s="8"/>
      <c r="I66" s="7"/>
      <c r="J66" s="8"/>
      <c r="K66" s="8"/>
      <c r="L66" s="8"/>
      <c r="M66" s="8"/>
      <c r="O66" s="8"/>
      <c r="P66" s="8"/>
      <c r="Q66" s="8"/>
      <c r="R66" s="8"/>
      <c r="V66" s="8"/>
      <c r="X66" s="8"/>
      <c r="Z66" s="8"/>
      <c r="AB66" s="8"/>
    </row>
    <row r="67" spans="4:28" ht="28.5" customHeight="1" x14ac:dyDescent="0.2"/>
    <row r="68" spans="4:28" ht="28.5" customHeight="1" x14ac:dyDescent="0.2"/>
    <row r="69" spans="4:28" ht="28.5" customHeight="1" x14ac:dyDescent="0.2"/>
    <row r="70" spans="4:28" ht="28.5" customHeight="1" x14ac:dyDescent="0.2"/>
    <row r="71" spans="4:28" ht="28.5" customHeight="1" x14ac:dyDescent="0.2"/>
    <row r="72" spans="4:28" ht="28.5" customHeight="1" x14ac:dyDescent="0.2"/>
    <row r="73" spans="4:28" ht="28.5" customHeight="1" x14ac:dyDescent="0.2"/>
    <row r="74" spans="4:28" ht="28.5" customHeight="1" x14ac:dyDescent="0.2"/>
    <row r="75" spans="4:28" ht="28.5" customHeight="1" x14ac:dyDescent="0.2"/>
    <row r="76" spans="4:28" ht="28.5" customHeight="1" x14ac:dyDescent="0.2"/>
    <row r="77" spans="4:28" ht="28.5" customHeight="1" x14ac:dyDescent="0.2"/>
    <row r="78" spans="4:28" ht="28.5" customHeight="1" x14ac:dyDescent="0.2"/>
    <row r="79" spans="4:28" ht="28.5" customHeight="1" x14ac:dyDescent="0.2"/>
    <row r="80" spans="4:28" ht="28.5" customHeight="1" x14ac:dyDescent="0.2"/>
    <row r="81" ht="28.5" customHeight="1" x14ac:dyDescent="0.2"/>
    <row r="82" ht="28.5" customHeight="1" x14ac:dyDescent="0.2"/>
    <row r="83" ht="28.5" customHeight="1" x14ac:dyDescent="0.2"/>
    <row r="84" ht="28.5" customHeight="1" x14ac:dyDescent="0.2"/>
    <row r="85" ht="28.5" customHeight="1" x14ac:dyDescent="0.2"/>
    <row r="86" ht="28.5" customHeight="1" x14ac:dyDescent="0.2"/>
    <row r="87" ht="28.5" customHeight="1" x14ac:dyDescent="0.2"/>
    <row r="88" ht="28.5" customHeight="1" x14ac:dyDescent="0.2"/>
    <row r="89" ht="28.5" customHeight="1" x14ac:dyDescent="0.2"/>
    <row r="90" ht="28.5" customHeight="1" x14ac:dyDescent="0.2"/>
    <row r="91" ht="28.5" customHeight="1" x14ac:dyDescent="0.2"/>
    <row r="92" ht="28.5" customHeight="1" x14ac:dyDescent="0.2"/>
    <row r="93" ht="28.5" customHeight="1" x14ac:dyDescent="0.2"/>
    <row r="94" ht="28.5" customHeight="1" x14ac:dyDescent="0.2"/>
    <row r="95" ht="28.5" customHeight="1" x14ac:dyDescent="0.2"/>
    <row r="96" ht="28.5" customHeight="1" x14ac:dyDescent="0.2"/>
    <row r="97" ht="28.5" customHeight="1" x14ac:dyDescent="0.2"/>
    <row r="98" ht="28.5" customHeight="1" x14ac:dyDescent="0.2"/>
    <row r="99" ht="28.5" customHeight="1" x14ac:dyDescent="0.2"/>
    <row r="100" ht="28.5" customHeight="1" x14ac:dyDescent="0.2"/>
    <row r="101" ht="28.5" customHeight="1" x14ac:dyDescent="0.2"/>
    <row r="102" ht="28.5" customHeight="1" x14ac:dyDescent="0.2"/>
    <row r="103" ht="28.5" customHeight="1" x14ac:dyDescent="0.2"/>
    <row r="104" ht="28.5" customHeight="1" x14ac:dyDescent="0.2"/>
    <row r="105" ht="28.5" customHeight="1" x14ac:dyDescent="0.2"/>
    <row r="106" ht="28.5" customHeight="1" x14ac:dyDescent="0.2"/>
    <row r="107" ht="28.5" customHeight="1" x14ac:dyDescent="0.2"/>
    <row r="108" ht="28.5" customHeight="1" x14ac:dyDescent="0.2"/>
    <row r="109" ht="28.5" customHeight="1" x14ac:dyDescent="0.2"/>
    <row r="110" ht="28.5" customHeight="1" x14ac:dyDescent="0.2"/>
    <row r="111" ht="28.5" customHeight="1" x14ac:dyDescent="0.2"/>
    <row r="112" ht="28.5" customHeight="1" x14ac:dyDescent="0.2"/>
    <row r="113" ht="28.5" customHeight="1" x14ac:dyDescent="0.2"/>
    <row r="114" ht="28.5" customHeight="1" x14ac:dyDescent="0.2"/>
    <row r="115" ht="28.5" customHeight="1" x14ac:dyDescent="0.2"/>
    <row r="116" ht="28.5" customHeight="1" x14ac:dyDescent="0.2"/>
    <row r="117" ht="28.5" customHeight="1" x14ac:dyDescent="0.2"/>
    <row r="118" ht="28.5" customHeight="1" x14ac:dyDescent="0.2"/>
    <row r="119" ht="28.5" customHeight="1" x14ac:dyDescent="0.2"/>
    <row r="120" ht="28.5" customHeight="1" x14ac:dyDescent="0.2"/>
    <row r="121" ht="28.5" customHeight="1" x14ac:dyDescent="0.2"/>
    <row r="122" ht="28.5" customHeight="1" x14ac:dyDescent="0.2"/>
    <row r="123" ht="28.5" customHeight="1" x14ac:dyDescent="0.2"/>
    <row r="124" ht="28.5" customHeight="1" x14ac:dyDescent="0.2"/>
    <row r="125" ht="28.5" customHeight="1" x14ac:dyDescent="0.2"/>
    <row r="126" ht="28.5" customHeight="1" x14ac:dyDescent="0.2"/>
    <row r="127" ht="28.5" customHeight="1" x14ac:dyDescent="0.2"/>
    <row r="128" ht="28.5" customHeight="1" x14ac:dyDescent="0.2"/>
    <row r="129" ht="28.5" customHeight="1" x14ac:dyDescent="0.2"/>
    <row r="130" ht="28.5" customHeight="1" x14ac:dyDescent="0.2"/>
    <row r="131" ht="28.5" customHeight="1" x14ac:dyDescent="0.2"/>
    <row r="132" ht="28.5" customHeight="1" x14ac:dyDescent="0.2"/>
    <row r="133" ht="28.5" customHeight="1" x14ac:dyDescent="0.2"/>
    <row r="134" ht="28.5" customHeight="1" x14ac:dyDescent="0.2"/>
    <row r="135" ht="28.5" customHeight="1" x14ac:dyDescent="0.2"/>
    <row r="136" ht="28.5" customHeight="1" x14ac:dyDescent="0.2"/>
    <row r="137" ht="28.5" customHeight="1" x14ac:dyDescent="0.2"/>
    <row r="138" ht="28.5" customHeight="1" x14ac:dyDescent="0.2"/>
    <row r="139" ht="28.5" customHeight="1" x14ac:dyDescent="0.2"/>
    <row r="140" ht="28.5" customHeight="1" x14ac:dyDescent="0.2"/>
    <row r="141" ht="28.5" customHeight="1" x14ac:dyDescent="0.2"/>
    <row r="142" ht="28.5" customHeight="1" x14ac:dyDescent="0.2"/>
    <row r="143" ht="28.5" customHeight="1" x14ac:dyDescent="0.2"/>
    <row r="144" ht="28.5" customHeight="1" x14ac:dyDescent="0.2"/>
    <row r="145" ht="28.5" customHeight="1" x14ac:dyDescent="0.2"/>
    <row r="146" ht="28.5" customHeight="1" x14ac:dyDescent="0.2"/>
    <row r="147" ht="28.5" customHeight="1" x14ac:dyDescent="0.2"/>
    <row r="148" ht="28.5" customHeight="1" x14ac:dyDescent="0.2"/>
    <row r="149" ht="28.5" customHeight="1" x14ac:dyDescent="0.2"/>
  </sheetData>
  <sheetProtection formatCells="0" formatColumns="0" formatRows="0" insertColumns="0" insertRows="0" insertHyperlinks="0" deleteColumns="0" deleteRows="0" sort="0" autoFilter="0" pivotTables="0"/>
  <dataConsolidate>
    <dataRefs count="1">
      <dataRef ref="H6:I6" sheet="別紙１" r:id="rId1"/>
    </dataRefs>
  </dataConsolidate>
  <mergeCells count="15">
    <mergeCell ref="A2:AD2"/>
    <mergeCell ref="I6:J6"/>
    <mergeCell ref="K6:L6"/>
    <mergeCell ref="N6:O6"/>
    <mergeCell ref="P6:Q6"/>
    <mergeCell ref="R6:S6"/>
    <mergeCell ref="V6:AC6"/>
    <mergeCell ref="T6:U6"/>
    <mergeCell ref="T9:U9"/>
    <mergeCell ref="V9:AC9"/>
    <mergeCell ref="I9:J9"/>
    <mergeCell ref="K9:L9"/>
    <mergeCell ref="N9:O9"/>
    <mergeCell ref="P9:Q9"/>
    <mergeCell ref="R9:S9"/>
  </mergeCells>
  <phoneticPr fontId="1"/>
  <printOptions horizontalCentered="1"/>
  <pageMargins left="0" right="0" top="0.31496062992125984" bottom="0" header="0.27559055118110237" footer="0.31496062992125984"/>
  <pageSetup paperSize="9" scale="65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D0229-A9EC-4951-A051-B7C173C5A51A}">
  <dimension ref="A1:AJ151"/>
  <sheetViews>
    <sheetView showZeros="0" view="pageBreakPreview" topLeftCell="F1" zoomScaleNormal="70" zoomScaleSheetLayoutView="100" workbookViewId="0">
      <selection activeCell="D3" sqref="D3"/>
    </sheetView>
  </sheetViews>
  <sheetFormatPr defaultColWidth="9" defaultRowHeight="27" customHeight="1" x14ac:dyDescent="0.2"/>
  <cols>
    <col min="1" max="1" width="2.08984375" style="9" customWidth="1"/>
    <col min="2" max="2" width="4.08984375" style="9" customWidth="1"/>
    <col min="3" max="3" width="16.6328125" style="9" customWidth="1"/>
    <col min="4" max="4" width="23.6328125" style="9" customWidth="1"/>
    <col min="5" max="6" width="19.36328125" style="9" customWidth="1"/>
    <col min="7" max="7" width="10.6328125" style="9" customWidth="1"/>
    <col min="8" max="8" width="5.26953125" style="9" customWidth="1"/>
    <col min="9" max="9" width="3.6328125" style="9" customWidth="1"/>
    <col min="10" max="10" width="4.36328125" style="9" customWidth="1"/>
    <col min="11" max="11" width="3.6328125" style="9" customWidth="1"/>
    <col min="12" max="12" width="6.6328125" style="9" customWidth="1"/>
    <col min="13" max="13" width="6.36328125" style="9" customWidth="1"/>
    <col min="14" max="14" width="3.6328125" style="9" customWidth="1"/>
    <col min="15" max="15" width="10.08984375" style="9" bestFit="1" customWidth="1"/>
    <col min="16" max="16" width="3.6328125" style="9" customWidth="1"/>
    <col min="17" max="17" width="25.08984375" style="9" customWidth="1"/>
    <col min="18" max="18" width="10.6328125" style="9" customWidth="1"/>
    <col min="19" max="19" width="3.6328125" style="9" customWidth="1"/>
    <col min="20" max="20" width="25.08984375" style="9" customWidth="1"/>
    <col min="21" max="21" width="10.6328125" style="9" customWidth="1"/>
    <col min="22" max="22" width="3.6328125" style="9" customWidth="1"/>
    <col min="23" max="23" width="5.6328125" style="8" customWidth="1"/>
    <col min="24" max="24" width="3.6328125" style="9" customWidth="1"/>
    <col min="25" max="25" width="5.6328125" style="8" customWidth="1"/>
    <col min="26" max="26" width="3.6328125" style="9" customWidth="1"/>
    <col min="27" max="27" width="5.6328125" style="8" customWidth="1"/>
    <col min="28" max="28" width="3.6328125" style="9" customWidth="1"/>
    <col min="29" max="29" width="5.6328125" style="8" customWidth="1"/>
    <col min="30" max="30" width="3.6328125" style="9" customWidth="1"/>
    <col min="31" max="31" width="5.6328125" style="8" customWidth="1"/>
    <col min="32" max="32" width="3.6328125" style="9" customWidth="1"/>
    <col min="33" max="33" width="5.6328125" style="8" customWidth="1"/>
    <col min="34" max="35" width="1.6328125" style="9" customWidth="1"/>
    <col min="36" max="36" width="6" style="9" bestFit="1" customWidth="1"/>
    <col min="37" max="16384" width="9" style="9"/>
  </cols>
  <sheetData>
    <row r="1" spans="1:36" s="20" customFormat="1" ht="27" customHeight="1" x14ac:dyDescent="0.2">
      <c r="A1" s="55"/>
      <c r="B1" s="20" t="s">
        <v>301</v>
      </c>
      <c r="W1" s="21"/>
      <c r="Y1" s="21"/>
      <c r="AA1" s="21"/>
      <c r="AC1" s="21"/>
      <c r="AE1" s="21"/>
      <c r="AG1" s="52"/>
    </row>
    <row r="2" spans="1:36" s="22" customFormat="1" ht="27" customHeight="1" thickBot="1" x14ac:dyDescent="0.25">
      <c r="A2" s="175" t="str">
        <f>+"第"&amp;年齢計算等!C2&amp;"回山口県障害者スポーツ大会（派遣選手選考会の部）（陸上競技）参加選手名簿"</f>
        <v>第26回山口県障害者スポーツ大会（派遣選手選考会の部）（陸上競技）参加選手名簿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53"/>
    </row>
    <row r="3" spans="1:36" s="22" customFormat="1" ht="27" customHeight="1" thickBot="1" x14ac:dyDescent="0.35">
      <c r="B3" s="23"/>
      <c r="C3" s="101" t="s">
        <v>339</v>
      </c>
      <c r="D3" s="112"/>
      <c r="E3"/>
      <c r="F3" s="50"/>
      <c r="G3" s="50"/>
      <c r="H3" s="50"/>
      <c r="I3" s="50"/>
      <c r="J3" s="50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AA3" s="23"/>
      <c r="AC3" s="23"/>
      <c r="AE3" s="23"/>
      <c r="AG3" s="23"/>
    </row>
    <row r="4" spans="1:36" s="22" customFormat="1" ht="27" customHeight="1" x14ac:dyDescent="0.2">
      <c r="W4" s="23"/>
      <c r="Y4" s="23"/>
      <c r="AA4" s="23"/>
      <c r="AC4" s="23"/>
      <c r="AE4" s="23"/>
      <c r="AG4" s="23"/>
    </row>
    <row r="5" spans="1:36" s="8" customFormat="1" ht="24.75" customHeight="1" thickBot="1" x14ac:dyDescent="0.25">
      <c r="B5" s="59" t="s">
        <v>126</v>
      </c>
      <c r="C5" s="59"/>
      <c r="D5" s="60"/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  <c r="P5" s="61"/>
      <c r="Q5" s="62"/>
      <c r="R5" s="60"/>
      <c r="S5" s="61"/>
      <c r="T5" s="62"/>
      <c r="U5" s="60"/>
      <c r="V5" s="61"/>
      <c r="W5" s="63"/>
      <c r="X5" s="61"/>
      <c r="Y5" s="63"/>
      <c r="Z5" s="61"/>
      <c r="AA5" s="63"/>
      <c r="AB5" s="61"/>
      <c r="AC5" s="63"/>
      <c r="AD5" s="61"/>
      <c r="AE5" s="63"/>
      <c r="AF5" s="61"/>
      <c r="AG5" s="63"/>
    </row>
    <row r="6" spans="1:36" s="8" customFormat="1" ht="30" customHeight="1" thickBot="1" x14ac:dyDescent="0.25">
      <c r="A6" s="27"/>
      <c r="B6" s="24" t="s">
        <v>39</v>
      </c>
      <c r="C6" s="136" t="s">
        <v>339</v>
      </c>
      <c r="D6" s="25" t="s">
        <v>125</v>
      </c>
      <c r="E6" s="37" t="s">
        <v>371</v>
      </c>
      <c r="F6" s="37" t="s">
        <v>369</v>
      </c>
      <c r="G6" s="5" t="s">
        <v>187</v>
      </c>
      <c r="H6" s="26" t="s">
        <v>40</v>
      </c>
      <c r="I6" s="176" t="s">
        <v>41</v>
      </c>
      <c r="J6" s="177"/>
      <c r="K6" s="176" t="s">
        <v>4</v>
      </c>
      <c r="L6" s="177"/>
      <c r="M6" s="54" t="s">
        <v>373</v>
      </c>
      <c r="N6" s="176" t="s">
        <v>5</v>
      </c>
      <c r="O6" s="177"/>
      <c r="P6" s="172" t="s">
        <v>374</v>
      </c>
      <c r="Q6" s="173"/>
      <c r="R6" s="48" t="s">
        <v>365</v>
      </c>
      <c r="S6" s="172" t="s">
        <v>375</v>
      </c>
      <c r="T6" s="173"/>
      <c r="U6" s="48" t="s">
        <v>366</v>
      </c>
      <c r="V6" s="172" t="s">
        <v>108</v>
      </c>
      <c r="W6" s="174"/>
      <c r="X6" s="172" t="s">
        <v>107</v>
      </c>
      <c r="Y6" s="174"/>
      <c r="Z6" s="172" t="s">
        <v>106</v>
      </c>
      <c r="AA6" s="173"/>
      <c r="AB6" s="173"/>
      <c r="AC6" s="173"/>
      <c r="AD6" s="173"/>
      <c r="AE6" s="173"/>
      <c r="AF6" s="173"/>
      <c r="AG6" s="174"/>
      <c r="AH6" s="9"/>
      <c r="AI6" s="9"/>
      <c r="AJ6" s="9"/>
    </row>
    <row r="7" spans="1:36" ht="28.5" customHeight="1" thickBot="1" x14ac:dyDescent="0.25">
      <c r="B7" s="28" t="s">
        <v>36</v>
      </c>
      <c r="C7" s="28">
        <f>D3</f>
        <v>0</v>
      </c>
      <c r="D7" s="4" t="s">
        <v>163</v>
      </c>
      <c r="E7" s="39" t="s">
        <v>177</v>
      </c>
      <c r="F7" s="39" t="s">
        <v>370</v>
      </c>
      <c r="G7" s="134">
        <v>35431</v>
      </c>
      <c r="H7" s="135">
        <f>IF(G7="","",DATEDIF(G7,年齢計算等!$C$5,"Y"))</f>
        <v>29</v>
      </c>
      <c r="I7" s="5">
        <v>1</v>
      </c>
      <c r="J7" s="29" t="s">
        <v>233</v>
      </c>
      <c r="K7" s="5">
        <v>1</v>
      </c>
      <c r="L7" s="29" t="s">
        <v>190</v>
      </c>
      <c r="M7" s="29" t="s">
        <v>250</v>
      </c>
      <c r="N7" s="5">
        <v>5</v>
      </c>
      <c r="O7" s="30" t="s">
        <v>204</v>
      </c>
      <c r="P7" s="5">
        <v>3</v>
      </c>
      <c r="Q7" s="46" t="s">
        <v>195</v>
      </c>
      <c r="R7" s="51" t="s">
        <v>178</v>
      </c>
      <c r="S7" s="5">
        <v>15</v>
      </c>
      <c r="T7" s="46" t="s">
        <v>232</v>
      </c>
      <c r="U7" s="51" t="s">
        <v>179</v>
      </c>
      <c r="V7" s="5">
        <v>3</v>
      </c>
      <c r="W7" s="58" t="s">
        <v>191</v>
      </c>
      <c r="X7" s="5">
        <v>1</v>
      </c>
      <c r="Y7" s="58" t="s">
        <v>236</v>
      </c>
      <c r="Z7" s="5">
        <v>2</v>
      </c>
      <c r="AA7" s="58" t="s">
        <v>282</v>
      </c>
      <c r="AB7" s="5">
        <v>8</v>
      </c>
      <c r="AC7" s="58" t="s">
        <v>347</v>
      </c>
      <c r="AD7" s="5"/>
      <c r="AE7" s="31"/>
      <c r="AF7" s="5"/>
      <c r="AG7" s="31" t="s">
        <v>235</v>
      </c>
    </row>
    <row r="8" spans="1:36" customFormat="1" ht="28.5" customHeight="1" thickBot="1" x14ac:dyDescent="0.25"/>
    <row r="9" spans="1:36" ht="28.5" customHeight="1" thickBot="1" x14ac:dyDescent="0.25">
      <c r="B9" s="24" t="s">
        <v>0</v>
      </c>
      <c r="C9" s="136" t="s">
        <v>339</v>
      </c>
      <c r="D9" s="25" t="s">
        <v>125</v>
      </c>
      <c r="E9" s="37" t="s">
        <v>371</v>
      </c>
      <c r="F9" s="37" t="s">
        <v>369</v>
      </c>
      <c r="G9" s="5" t="s">
        <v>187</v>
      </c>
      <c r="H9" s="26" t="s">
        <v>1</v>
      </c>
      <c r="I9" s="176" t="s">
        <v>41</v>
      </c>
      <c r="J9" s="177"/>
      <c r="K9" s="176" t="s">
        <v>4</v>
      </c>
      <c r="L9" s="177"/>
      <c r="M9" s="54" t="s">
        <v>373</v>
      </c>
      <c r="N9" s="176" t="s">
        <v>5</v>
      </c>
      <c r="O9" s="177"/>
      <c r="P9" s="172" t="s">
        <v>374</v>
      </c>
      <c r="Q9" s="173"/>
      <c r="R9" s="48" t="s">
        <v>365</v>
      </c>
      <c r="S9" s="172" t="s">
        <v>375</v>
      </c>
      <c r="T9" s="173"/>
      <c r="U9" s="48" t="s">
        <v>366</v>
      </c>
      <c r="V9" s="172" t="s">
        <v>108</v>
      </c>
      <c r="W9" s="174"/>
      <c r="X9" s="172" t="s">
        <v>107</v>
      </c>
      <c r="Y9" s="174"/>
      <c r="Z9" s="172" t="s">
        <v>106</v>
      </c>
      <c r="AA9" s="173"/>
      <c r="AB9" s="173"/>
      <c r="AC9" s="173"/>
      <c r="AD9" s="173"/>
      <c r="AE9" s="173"/>
      <c r="AF9" s="173"/>
      <c r="AG9" s="174"/>
    </row>
    <row r="10" spans="1:36" ht="28.5" customHeight="1" x14ac:dyDescent="0.2">
      <c r="B10" s="32" t="str">
        <f>IF(E10="","",ROW()-9)</f>
        <v/>
      </c>
      <c r="C10" s="32" t="str">
        <f>IF(E10="","",$D$3)</f>
        <v/>
      </c>
      <c r="D10" s="16"/>
      <c r="E10" s="67"/>
      <c r="F10" s="67"/>
      <c r="G10" s="56"/>
      <c r="H10" s="66" t="str">
        <f>IF(G10="","",DATEDIF(G10,年齢計算等!$C$5,"Y"))</f>
        <v/>
      </c>
      <c r="I10" s="17"/>
      <c r="J10" s="18" t="str">
        <f t="shared" ref="J10:J41" si="0">IF(I10="","",VLOOKUP(I10,性別,2,FALSE))</f>
        <v/>
      </c>
      <c r="K10" s="17"/>
      <c r="L10" s="18" t="str">
        <f t="shared" ref="L10:L41" si="1">IF(K10="","",VLOOKUP(K10,障害内容,2,FALSE))</f>
        <v/>
      </c>
      <c r="M10" s="18" t="str">
        <f t="shared" ref="M10:M41" si="2">IF(AND(H10="",K10=""),"",IF(H10&lt;13,"12歳以下",IF(AND(K10=4,H10&lt;=19),"少年",IF(AND(K10=4,H10&lt;=35),"青年",IF(K10=4,"壮年",IF(H10&lt;=39,"１部","２部"))))))</f>
        <v/>
      </c>
      <c r="N10" s="17"/>
      <c r="O10" s="19" t="str">
        <f t="shared" ref="O10:O41" si="3">IF(N10="","",VLOOKUP(N10,障害区分_陸上,2,FALSE))</f>
        <v/>
      </c>
      <c r="P10" s="17"/>
      <c r="Q10" s="47" t="str">
        <f t="shared" ref="Q10:Q41" si="4">IF(P10="","",VLOOKUP(P10,種目_陸上,2,FALSE))</f>
        <v/>
      </c>
      <c r="R10" s="49"/>
      <c r="S10" s="17"/>
      <c r="T10" s="47" t="str">
        <f t="shared" ref="T10:T41" si="5">IF(S10="","",VLOOKUP(S10,種目_陸上,2,FALSE))</f>
        <v/>
      </c>
      <c r="U10" s="49"/>
      <c r="V10" s="17"/>
      <c r="W10" s="34" t="str">
        <f t="shared" ref="W10:W41" si="6">IF(V10="","",VLOOKUP(V10,障害内容,2,FALSE))</f>
        <v/>
      </c>
      <c r="X10" s="17"/>
      <c r="Y10" s="34" t="str">
        <f>IF(X10="","",VLOOKUP(X10,補装具_陸上,2,FALSE))</f>
        <v/>
      </c>
      <c r="Z10" s="17"/>
      <c r="AA10" s="34" t="str">
        <f t="shared" ref="AA10:AA41" si="7">IF(Z10="","",VLOOKUP(Z10,特記事項_陸上,2,FALSE))</f>
        <v/>
      </c>
      <c r="AB10" s="17"/>
      <c r="AC10" s="34" t="str">
        <f t="shared" ref="AC10:AC41" si="8">IF(AB10="","",VLOOKUP(AB10,特記事項_陸上,2,FALSE))</f>
        <v/>
      </c>
      <c r="AD10" s="17"/>
      <c r="AE10" s="34" t="str">
        <f t="shared" ref="AE10:AE41" si="9">IF(AD10="","",VLOOKUP(AD10,特記事項_陸上,2,FALSE))</f>
        <v/>
      </c>
      <c r="AF10" s="17"/>
      <c r="AG10" s="34" t="str">
        <f t="shared" ref="AG10:AG41" si="10">IF(AF10="","",VLOOKUP(AF10,特記事項_陸上,2,FALSE))</f>
        <v/>
      </c>
    </row>
    <row r="11" spans="1:36" ht="28.5" customHeight="1" x14ac:dyDescent="0.2">
      <c r="B11" s="68" t="str">
        <f t="shared" ref="B11:B69" si="11">IF(E11="","",ROW()-9)</f>
        <v/>
      </c>
      <c r="C11" s="68" t="str">
        <f t="shared" ref="C11:C69" si="12">IF(E11="","",$D$3)</f>
        <v/>
      </c>
      <c r="D11" s="69"/>
      <c r="E11" s="38"/>
      <c r="F11" s="38"/>
      <c r="G11" s="70"/>
      <c r="H11" s="71" t="str">
        <f>IF(G11="","",DATEDIF(G11,年齢計算等!$C$5,"Y"))</f>
        <v/>
      </c>
      <c r="I11" s="72"/>
      <c r="J11" s="73" t="str">
        <f t="shared" si="0"/>
        <v/>
      </c>
      <c r="K11" s="72"/>
      <c r="L11" s="73" t="str">
        <f t="shared" si="1"/>
        <v/>
      </c>
      <c r="M11" s="73" t="str">
        <f t="shared" si="2"/>
        <v/>
      </c>
      <c r="N11" s="72"/>
      <c r="O11" s="74" t="str">
        <f t="shared" si="3"/>
        <v/>
      </c>
      <c r="P11" s="72"/>
      <c r="Q11" s="75" t="str">
        <f t="shared" si="4"/>
        <v/>
      </c>
      <c r="R11" s="76"/>
      <c r="S11" s="72"/>
      <c r="T11" s="75" t="str">
        <f t="shared" si="5"/>
        <v/>
      </c>
      <c r="U11" s="76"/>
      <c r="V11" s="72"/>
      <c r="W11" s="77" t="str">
        <f t="shared" si="6"/>
        <v/>
      </c>
      <c r="X11" s="72"/>
      <c r="Y11" s="77" t="str">
        <f t="shared" ref="Y11:Y41" si="13">IF(X11="","",VLOOKUP(X11,補装具_陸上,2,FALSE))</f>
        <v/>
      </c>
      <c r="Z11" s="72"/>
      <c r="AA11" s="77" t="str">
        <f t="shared" si="7"/>
        <v/>
      </c>
      <c r="AB11" s="72"/>
      <c r="AC11" s="77" t="str">
        <f t="shared" si="8"/>
        <v/>
      </c>
      <c r="AD11" s="72"/>
      <c r="AE11" s="77" t="str">
        <f t="shared" si="9"/>
        <v/>
      </c>
      <c r="AF11" s="72"/>
      <c r="AG11" s="77" t="str">
        <f t="shared" si="10"/>
        <v/>
      </c>
    </row>
    <row r="12" spans="1:36" ht="28.5" customHeight="1" x14ac:dyDescent="0.2">
      <c r="B12" s="68" t="str">
        <f t="shared" si="11"/>
        <v/>
      </c>
      <c r="C12" s="68" t="str">
        <f t="shared" si="12"/>
        <v/>
      </c>
      <c r="D12" s="69"/>
      <c r="E12" s="38"/>
      <c r="F12" s="38"/>
      <c r="G12" s="70"/>
      <c r="H12" s="71" t="str">
        <f>IF(G12="","",DATEDIF(G12,年齢計算等!$C$5,"Y"))</f>
        <v/>
      </c>
      <c r="I12" s="72"/>
      <c r="J12" s="73" t="str">
        <f t="shared" si="0"/>
        <v/>
      </c>
      <c r="K12" s="72"/>
      <c r="L12" s="73" t="str">
        <f t="shared" si="1"/>
        <v/>
      </c>
      <c r="M12" s="73" t="str">
        <f t="shared" si="2"/>
        <v/>
      </c>
      <c r="N12" s="72"/>
      <c r="O12" s="74" t="str">
        <f t="shared" si="3"/>
        <v/>
      </c>
      <c r="P12" s="72"/>
      <c r="Q12" s="75" t="str">
        <f t="shared" si="4"/>
        <v/>
      </c>
      <c r="R12" s="76"/>
      <c r="S12" s="72"/>
      <c r="T12" s="75" t="str">
        <f t="shared" si="5"/>
        <v/>
      </c>
      <c r="U12" s="76"/>
      <c r="V12" s="72"/>
      <c r="W12" s="77" t="str">
        <f t="shared" si="6"/>
        <v/>
      </c>
      <c r="X12" s="72"/>
      <c r="Y12" s="77" t="str">
        <f t="shared" si="13"/>
        <v/>
      </c>
      <c r="Z12" s="72"/>
      <c r="AA12" s="77" t="str">
        <f t="shared" si="7"/>
        <v/>
      </c>
      <c r="AB12" s="72"/>
      <c r="AC12" s="77" t="str">
        <f t="shared" si="8"/>
        <v/>
      </c>
      <c r="AD12" s="72"/>
      <c r="AE12" s="77" t="str">
        <f t="shared" si="9"/>
        <v/>
      </c>
      <c r="AF12" s="72"/>
      <c r="AG12" s="77" t="str">
        <f t="shared" si="10"/>
        <v/>
      </c>
    </row>
    <row r="13" spans="1:36" ht="28.5" customHeight="1" x14ac:dyDescent="0.2">
      <c r="B13" s="68" t="str">
        <f t="shared" si="11"/>
        <v/>
      </c>
      <c r="C13" s="68" t="str">
        <f t="shared" si="12"/>
        <v/>
      </c>
      <c r="D13" s="69"/>
      <c r="E13" s="38"/>
      <c r="F13" s="38"/>
      <c r="G13" s="70"/>
      <c r="H13" s="71" t="str">
        <f>IF(G13="","",DATEDIF(G13,年齢計算等!$C$5,"Y"))</f>
        <v/>
      </c>
      <c r="I13" s="72"/>
      <c r="J13" s="73" t="str">
        <f t="shared" si="0"/>
        <v/>
      </c>
      <c r="K13" s="72"/>
      <c r="L13" s="73" t="str">
        <f t="shared" si="1"/>
        <v/>
      </c>
      <c r="M13" s="73" t="str">
        <f t="shared" si="2"/>
        <v/>
      </c>
      <c r="N13" s="72"/>
      <c r="O13" s="74" t="str">
        <f t="shared" si="3"/>
        <v/>
      </c>
      <c r="P13" s="72"/>
      <c r="Q13" s="75" t="str">
        <f t="shared" si="4"/>
        <v/>
      </c>
      <c r="R13" s="76"/>
      <c r="S13" s="72"/>
      <c r="T13" s="75" t="str">
        <f t="shared" si="5"/>
        <v/>
      </c>
      <c r="U13" s="76"/>
      <c r="V13" s="72"/>
      <c r="W13" s="77" t="str">
        <f t="shared" si="6"/>
        <v/>
      </c>
      <c r="X13" s="72"/>
      <c r="Y13" s="77" t="str">
        <f t="shared" si="13"/>
        <v/>
      </c>
      <c r="Z13" s="72"/>
      <c r="AA13" s="77" t="str">
        <f t="shared" si="7"/>
        <v/>
      </c>
      <c r="AB13" s="72"/>
      <c r="AC13" s="77" t="str">
        <f t="shared" si="8"/>
        <v/>
      </c>
      <c r="AD13" s="72"/>
      <c r="AE13" s="77" t="str">
        <f t="shared" si="9"/>
        <v/>
      </c>
      <c r="AF13" s="72"/>
      <c r="AG13" s="77" t="str">
        <f t="shared" si="10"/>
        <v/>
      </c>
    </row>
    <row r="14" spans="1:36" ht="28.5" customHeight="1" x14ac:dyDescent="0.2">
      <c r="B14" s="68" t="str">
        <f t="shared" si="11"/>
        <v/>
      </c>
      <c r="C14" s="68" t="str">
        <f t="shared" si="12"/>
        <v/>
      </c>
      <c r="D14" s="69"/>
      <c r="E14" s="38"/>
      <c r="F14" s="38"/>
      <c r="G14" s="70"/>
      <c r="H14" s="71" t="str">
        <f>IF(G14="","",DATEDIF(G14,年齢計算等!$C$5,"Y"))</f>
        <v/>
      </c>
      <c r="I14" s="72"/>
      <c r="J14" s="73" t="str">
        <f t="shared" si="0"/>
        <v/>
      </c>
      <c r="K14" s="72"/>
      <c r="L14" s="73" t="str">
        <f t="shared" si="1"/>
        <v/>
      </c>
      <c r="M14" s="73" t="str">
        <f t="shared" si="2"/>
        <v/>
      </c>
      <c r="N14" s="72"/>
      <c r="O14" s="74" t="str">
        <f t="shared" si="3"/>
        <v/>
      </c>
      <c r="P14" s="72"/>
      <c r="Q14" s="75" t="str">
        <f t="shared" si="4"/>
        <v/>
      </c>
      <c r="R14" s="76"/>
      <c r="S14" s="72"/>
      <c r="T14" s="75" t="str">
        <f t="shared" si="5"/>
        <v/>
      </c>
      <c r="U14" s="76"/>
      <c r="V14" s="72"/>
      <c r="W14" s="77" t="str">
        <f t="shared" si="6"/>
        <v/>
      </c>
      <c r="X14" s="72"/>
      <c r="Y14" s="77" t="str">
        <f t="shared" si="13"/>
        <v/>
      </c>
      <c r="Z14" s="72"/>
      <c r="AA14" s="77" t="str">
        <f t="shared" si="7"/>
        <v/>
      </c>
      <c r="AB14" s="72"/>
      <c r="AC14" s="77" t="str">
        <f t="shared" si="8"/>
        <v/>
      </c>
      <c r="AD14" s="72"/>
      <c r="AE14" s="77" t="str">
        <f t="shared" si="9"/>
        <v/>
      </c>
      <c r="AF14" s="72"/>
      <c r="AG14" s="77" t="str">
        <f t="shared" si="10"/>
        <v/>
      </c>
    </row>
    <row r="15" spans="1:36" ht="28.5" customHeight="1" x14ac:dyDescent="0.2">
      <c r="B15" s="68" t="str">
        <f t="shared" si="11"/>
        <v/>
      </c>
      <c r="C15" s="68" t="str">
        <f t="shared" si="12"/>
        <v/>
      </c>
      <c r="D15" s="69"/>
      <c r="E15" s="38"/>
      <c r="F15" s="38"/>
      <c r="G15" s="70"/>
      <c r="H15" s="71" t="str">
        <f>IF(G15="","",DATEDIF(G15,年齢計算等!$C$5,"Y"))</f>
        <v/>
      </c>
      <c r="I15" s="72"/>
      <c r="J15" s="73" t="str">
        <f t="shared" si="0"/>
        <v/>
      </c>
      <c r="K15" s="72"/>
      <c r="L15" s="73" t="str">
        <f t="shared" si="1"/>
        <v/>
      </c>
      <c r="M15" s="73" t="str">
        <f t="shared" si="2"/>
        <v/>
      </c>
      <c r="N15" s="72"/>
      <c r="O15" s="74" t="str">
        <f t="shared" si="3"/>
        <v/>
      </c>
      <c r="P15" s="72"/>
      <c r="Q15" s="75" t="str">
        <f t="shared" si="4"/>
        <v/>
      </c>
      <c r="R15" s="76"/>
      <c r="S15" s="72"/>
      <c r="T15" s="75" t="str">
        <f t="shared" si="5"/>
        <v/>
      </c>
      <c r="U15" s="76"/>
      <c r="V15" s="72"/>
      <c r="W15" s="77" t="str">
        <f t="shared" si="6"/>
        <v/>
      </c>
      <c r="X15" s="72"/>
      <c r="Y15" s="77" t="str">
        <f t="shared" si="13"/>
        <v/>
      </c>
      <c r="Z15" s="72"/>
      <c r="AA15" s="77" t="str">
        <f t="shared" si="7"/>
        <v/>
      </c>
      <c r="AB15" s="72"/>
      <c r="AC15" s="77" t="str">
        <f t="shared" si="8"/>
        <v/>
      </c>
      <c r="AD15" s="72"/>
      <c r="AE15" s="77" t="str">
        <f t="shared" si="9"/>
        <v/>
      </c>
      <c r="AF15" s="72"/>
      <c r="AG15" s="77" t="str">
        <f t="shared" si="10"/>
        <v/>
      </c>
    </row>
    <row r="16" spans="1:36" ht="28.5" customHeight="1" x14ac:dyDescent="0.2">
      <c r="B16" s="68" t="str">
        <f t="shared" si="11"/>
        <v/>
      </c>
      <c r="C16" s="68" t="str">
        <f t="shared" si="12"/>
        <v/>
      </c>
      <c r="D16" s="69"/>
      <c r="E16" s="38"/>
      <c r="F16" s="38"/>
      <c r="G16" s="70"/>
      <c r="H16" s="71" t="str">
        <f>IF(G16="","",DATEDIF(G16,年齢計算等!$C$5,"Y"))</f>
        <v/>
      </c>
      <c r="I16" s="72"/>
      <c r="J16" s="73" t="str">
        <f t="shared" si="0"/>
        <v/>
      </c>
      <c r="K16" s="72"/>
      <c r="L16" s="73" t="str">
        <f t="shared" si="1"/>
        <v/>
      </c>
      <c r="M16" s="73" t="str">
        <f t="shared" si="2"/>
        <v/>
      </c>
      <c r="N16" s="72"/>
      <c r="O16" s="74" t="str">
        <f t="shared" si="3"/>
        <v/>
      </c>
      <c r="P16" s="72"/>
      <c r="Q16" s="75" t="str">
        <f t="shared" si="4"/>
        <v/>
      </c>
      <c r="R16" s="76"/>
      <c r="S16" s="72"/>
      <c r="T16" s="75" t="str">
        <f t="shared" si="5"/>
        <v/>
      </c>
      <c r="U16" s="76"/>
      <c r="V16" s="72"/>
      <c r="W16" s="77" t="str">
        <f t="shared" si="6"/>
        <v/>
      </c>
      <c r="X16" s="72"/>
      <c r="Y16" s="77" t="str">
        <f t="shared" si="13"/>
        <v/>
      </c>
      <c r="Z16" s="72"/>
      <c r="AA16" s="77" t="str">
        <f t="shared" si="7"/>
        <v/>
      </c>
      <c r="AB16" s="72"/>
      <c r="AC16" s="77" t="str">
        <f t="shared" si="8"/>
        <v/>
      </c>
      <c r="AD16" s="72"/>
      <c r="AE16" s="77" t="str">
        <f t="shared" si="9"/>
        <v/>
      </c>
      <c r="AF16" s="72"/>
      <c r="AG16" s="77" t="str">
        <f t="shared" si="10"/>
        <v/>
      </c>
    </row>
    <row r="17" spans="2:33" ht="28.5" customHeight="1" x14ac:dyDescent="0.2">
      <c r="B17" s="68" t="str">
        <f t="shared" si="11"/>
        <v/>
      </c>
      <c r="C17" s="68" t="str">
        <f t="shared" si="12"/>
        <v/>
      </c>
      <c r="D17" s="69"/>
      <c r="E17" s="38"/>
      <c r="F17" s="38"/>
      <c r="G17" s="70"/>
      <c r="H17" s="71" t="str">
        <f>IF(G17="","",DATEDIF(G17,年齢計算等!$C$5,"Y"))</f>
        <v/>
      </c>
      <c r="I17" s="72"/>
      <c r="J17" s="73" t="str">
        <f t="shared" si="0"/>
        <v/>
      </c>
      <c r="K17" s="72"/>
      <c r="L17" s="73" t="str">
        <f t="shared" si="1"/>
        <v/>
      </c>
      <c r="M17" s="73" t="str">
        <f t="shared" si="2"/>
        <v/>
      </c>
      <c r="N17" s="72"/>
      <c r="O17" s="74" t="str">
        <f t="shared" si="3"/>
        <v/>
      </c>
      <c r="P17" s="72"/>
      <c r="Q17" s="75" t="str">
        <f t="shared" si="4"/>
        <v/>
      </c>
      <c r="R17" s="76"/>
      <c r="S17" s="72"/>
      <c r="T17" s="75" t="str">
        <f t="shared" si="5"/>
        <v/>
      </c>
      <c r="U17" s="76"/>
      <c r="V17" s="72"/>
      <c r="W17" s="77" t="str">
        <f t="shared" si="6"/>
        <v/>
      </c>
      <c r="X17" s="72"/>
      <c r="Y17" s="77" t="str">
        <f t="shared" si="13"/>
        <v/>
      </c>
      <c r="Z17" s="72"/>
      <c r="AA17" s="77" t="str">
        <f t="shared" si="7"/>
        <v/>
      </c>
      <c r="AB17" s="72"/>
      <c r="AC17" s="77" t="str">
        <f t="shared" si="8"/>
        <v/>
      </c>
      <c r="AD17" s="72"/>
      <c r="AE17" s="77" t="str">
        <f t="shared" si="9"/>
        <v/>
      </c>
      <c r="AF17" s="72"/>
      <c r="AG17" s="77" t="str">
        <f t="shared" si="10"/>
        <v/>
      </c>
    </row>
    <row r="18" spans="2:33" ht="28.5" customHeight="1" x14ac:dyDescent="0.2">
      <c r="B18" s="68" t="str">
        <f t="shared" si="11"/>
        <v/>
      </c>
      <c r="C18" s="68" t="str">
        <f t="shared" si="12"/>
        <v/>
      </c>
      <c r="D18" s="69"/>
      <c r="E18" s="38"/>
      <c r="F18" s="38"/>
      <c r="G18" s="70"/>
      <c r="H18" s="71" t="str">
        <f>IF(G18="","",DATEDIF(G18,年齢計算等!$C$5,"Y"))</f>
        <v/>
      </c>
      <c r="I18" s="72"/>
      <c r="J18" s="73" t="str">
        <f t="shared" si="0"/>
        <v/>
      </c>
      <c r="K18" s="72"/>
      <c r="L18" s="73" t="str">
        <f t="shared" si="1"/>
        <v/>
      </c>
      <c r="M18" s="73" t="str">
        <f t="shared" si="2"/>
        <v/>
      </c>
      <c r="N18" s="72"/>
      <c r="O18" s="74" t="str">
        <f t="shared" si="3"/>
        <v/>
      </c>
      <c r="P18" s="72"/>
      <c r="Q18" s="75" t="str">
        <f t="shared" si="4"/>
        <v/>
      </c>
      <c r="R18" s="76"/>
      <c r="S18" s="72"/>
      <c r="T18" s="75" t="str">
        <f t="shared" si="5"/>
        <v/>
      </c>
      <c r="U18" s="76"/>
      <c r="V18" s="72"/>
      <c r="W18" s="77" t="str">
        <f t="shared" si="6"/>
        <v/>
      </c>
      <c r="X18" s="72"/>
      <c r="Y18" s="77" t="str">
        <f t="shared" si="13"/>
        <v/>
      </c>
      <c r="Z18" s="72"/>
      <c r="AA18" s="77" t="str">
        <f t="shared" si="7"/>
        <v/>
      </c>
      <c r="AB18" s="72"/>
      <c r="AC18" s="77" t="str">
        <f t="shared" si="8"/>
        <v/>
      </c>
      <c r="AD18" s="72"/>
      <c r="AE18" s="77" t="str">
        <f t="shared" si="9"/>
        <v/>
      </c>
      <c r="AF18" s="72"/>
      <c r="AG18" s="77" t="str">
        <f t="shared" si="10"/>
        <v/>
      </c>
    </row>
    <row r="19" spans="2:33" ht="28.5" customHeight="1" x14ac:dyDescent="0.2">
      <c r="B19" s="68" t="str">
        <f t="shared" si="11"/>
        <v/>
      </c>
      <c r="C19" s="68" t="str">
        <f t="shared" si="12"/>
        <v/>
      </c>
      <c r="D19" s="69"/>
      <c r="E19" s="38"/>
      <c r="F19" s="38"/>
      <c r="G19" s="70"/>
      <c r="H19" s="71" t="str">
        <f>IF(G19="","",DATEDIF(G19,年齢計算等!$C$5,"Y"))</f>
        <v/>
      </c>
      <c r="I19" s="72"/>
      <c r="J19" s="73" t="str">
        <f t="shared" si="0"/>
        <v/>
      </c>
      <c r="K19" s="72"/>
      <c r="L19" s="73" t="str">
        <f t="shared" si="1"/>
        <v/>
      </c>
      <c r="M19" s="73" t="str">
        <f t="shared" si="2"/>
        <v/>
      </c>
      <c r="N19" s="72"/>
      <c r="O19" s="74" t="str">
        <f t="shared" si="3"/>
        <v/>
      </c>
      <c r="P19" s="72"/>
      <c r="Q19" s="75" t="str">
        <f t="shared" si="4"/>
        <v/>
      </c>
      <c r="R19" s="76"/>
      <c r="S19" s="72"/>
      <c r="T19" s="75" t="str">
        <f t="shared" si="5"/>
        <v/>
      </c>
      <c r="U19" s="76"/>
      <c r="V19" s="72"/>
      <c r="W19" s="77" t="str">
        <f t="shared" si="6"/>
        <v/>
      </c>
      <c r="X19" s="72"/>
      <c r="Y19" s="77" t="str">
        <f t="shared" si="13"/>
        <v/>
      </c>
      <c r="Z19" s="72"/>
      <c r="AA19" s="77" t="str">
        <f t="shared" si="7"/>
        <v/>
      </c>
      <c r="AB19" s="72"/>
      <c r="AC19" s="77" t="str">
        <f t="shared" si="8"/>
        <v/>
      </c>
      <c r="AD19" s="72"/>
      <c r="AE19" s="77" t="str">
        <f t="shared" si="9"/>
        <v/>
      </c>
      <c r="AF19" s="72"/>
      <c r="AG19" s="77" t="str">
        <f t="shared" si="10"/>
        <v/>
      </c>
    </row>
    <row r="20" spans="2:33" ht="28.5" customHeight="1" x14ac:dyDescent="0.2">
      <c r="B20" s="68" t="str">
        <f t="shared" si="11"/>
        <v/>
      </c>
      <c r="C20" s="68" t="str">
        <f t="shared" si="12"/>
        <v/>
      </c>
      <c r="D20" s="69"/>
      <c r="E20" s="38"/>
      <c r="F20" s="38"/>
      <c r="G20" s="70"/>
      <c r="H20" s="71" t="str">
        <f>IF(G20="","",DATEDIF(G20,年齢計算等!$C$5,"Y"))</f>
        <v/>
      </c>
      <c r="I20" s="72"/>
      <c r="J20" s="73" t="str">
        <f t="shared" si="0"/>
        <v/>
      </c>
      <c r="K20" s="72"/>
      <c r="L20" s="73" t="str">
        <f t="shared" si="1"/>
        <v/>
      </c>
      <c r="M20" s="73" t="str">
        <f t="shared" si="2"/>
        <v/>
      </c>
      <c r="N20" s="72"/>
      <c r="O20" s="74" t="str">
        <f t="shared" si="3"/>
        <v/>
      </c>
      <c r="P20" s="72"/>
      <c r="Q20" s="75" t="str">
        <f t="shared" si="4"/>
        <v/>
      </c>
      <c r="R20" s="76"/>
      <c r="S20" s="72"/>
      <c r="T20" s="75" t="str">
        <f t="shared" si="5"/>
        <v/>
      </c>
      <c r="U20" s="76"/>
      <c r="V20" s="72"/>
      <c r="W20" s="77" t="str">
        <f t="shared" si="6"/>
        <v/>
      </c>
      <c r="X20" s="72"/>
      <c r="Y20" s="77" t="str">
        <f t="shared" si="13"/>
        <v/>
      </c>
      <c r="Z20" s="72"/>
      <c r="AA20" s="77" t="str">
        <f t="shared" si="7"/>
        <v/>
      </c>
      <c r="AB20" s="72"/>
      <c r="AC20" s="77" t="str">
        <f t="shared" si="8"/>
        <v/>
      </c>
      <c r="AD20" s="72"/>
      <c r="AE20" s="77" t="str">
        <f t="shared" si="9"/>
        <v/>
      </c>
      <c r="AF20" s="72"/>
      <c r="AG20" s="77" t="str">
        <f t="shared" si="10"/>
        <v/>
      </c>
    </row>
    <row r="21" spans="2:33" ht="28.5" customHeight="1" x14ac:dyDescent="0.2">
      <c r="B21" s="68" t="str">
        <f t="shared" si="11"/>
        <v/>
      </c>
      <c r="C21" s="68" t="str">
        <f t="shared" si="12"/>
        <v/>
      </c>
      <c r="D21" s="69"/>
      <c r="E21" s="38"/>
      <c r="F21" s="38"/>
      <c r="G21" s="70"/>
      <c r="H21" s="71" t="str">
        <f>IF(G21="","",DATEDIF(G21,年齢計算等!$C$5,"Y"))</f>
        <v/>
      </c>
      <c r="I21" s="72"/>
      <c r="J21" s="73" t="str">
        <f t="shared" si="0"/>
        <v/>
      </c>
      <c r="K21" s="72"/>
      <c r="L21" s="73" t="str">
        <f t="shared" si="1"/>
        <v/>
      </c>
      <c r="M21" s="73" t="str">
        <f t="shared" si="2"/>
        <v/>
      </c>
      <c r="N21" s="72"/>
      <c r="O21" s="74" t="str">
        <f t="shared" si="3"/>
        <v/>
      </c>
      <c r="P21" s="72"/>
      <c r="Q21" s="75" t="str">
        <f t="shared" si="4"/>
        <v/>
      </c>
      <c r="R21" s="76"/>
      <c r="S21" s="72"/>
      <c r="T21" s="75" t="str">
        <f t="shared" si="5"/>
        <v/>
      </c>
      <c r="U21" s="76"/>
      <c r="V21" s="72"/>
      <c r="W21" s="77" t="str">
        <f t="shared" si="6"/>
        <v/>
      </c>
      <c r="X21" s="72"/>
      <c r="Y21" s="77" t="str">
        <f t="shared" si="13"/>
        <v/>
      </c>
      <c r="Z21" s="72"/>
      <c r="AA21" s="77" t="str">
        <f t="shared" si="7"/>
        <v/>
      </c>
      <c r="AB21" s="72"/>
      <c r="AC21" s="77" t="str">
        <f t="shared" si="8"/>
        <v/>
      </c>
      <c r="AD21" s="72"/>
      <c r="AE21" s="77" t="str">
        <f t="shared" si="9"/>
        <v/>
      </c>
      <c r="AF21" s="72"/>
      <c r="AG21" s="77" t="str">
        <f t="shared" si="10"/>
        <v/>
      </c>
    </row>
    <row r="22" spans="2:33" ht="28.5" customHeight="1" x14ac:dyDescent="0.2">
      <c r="B22" s="68" t="str">
        <f t="shared" si="11"/>
        <v/>
      </c>
      <c r="C22" s="68" t="str">
        <f t="shared" si="12"/>
        <v/>
      </c>
      <c r="D22" s="69"/>
      <c r="E22" s="38"/>
      <c r="F22" s="38"/>
      <c r="G22" s="70"/>
      <c r="H22" s="71" t="str">
        <f>IF(G22="","",DATEDIF(G22,年齢計算等!$C$5,"Y"))</f>
        <v/>
      </c>
      <c r="I22" s="72"/>
      <c r="J22" s="73" t="str">
        <f t="shared" si="0"/>
        <v/>
      </c>
      <c r="K22" s="72"/>
      <c r="L22" s="73" t="str">
        <f t="shared" si="1"/>
        <v/>
      </c>
      <c r="M22" s="73" t="str">
        <f t="shared" si="2"/>
        <v/>
      </c>
      <c r="N22" s="72"/>
      <c r="O22" s="74" t="str">
        <f t="shared" si="3"/>
        <v/>
      </c>
      <c r="P22" s="72"/>
      <c r="Q22" s="75" t="str">
        <f t="shared" si="4"/>
        <v/>
      </c>
      <c r="R22" s="76"/>
      <c r="S22" s="72"/>
      <c r="T22" s="75" t="str">
        <f t="shared" si="5"/>
        <v/>
      </c>
      <c r="U22" s="76"/>
      <c r="V22" s="72"/>
      <c r="W22" s="77" t="str">
        <f t="shared" si="6"/>
        <v/>
      </c>
      <c r="X22" s="72"/>
      <c r="Y22" s="77" t="str">
        <f t="shared" si="13"/>
        <v/>
      </c>
      <c r="Z22" s="72"/>
      <c r="AA22" s="77" t="str">
        <f t="shared" si="7"/>
        <v/>
      </c>
      <c r="AB22" s="72"/>
      <c r="AC22" s="77" t="str">
        <f t="shared" si="8"/>
        <v/>
      </c>
      <c r="AD22" s="72"/>
      <c r="AE22" s="77" t="str">
        <f t="shared" si="9"/>
        <v/>
      </c>
      <c r="AF22" s="72"/>
      <c r="AG22" s="77" t="str">
        <f t="shared" si="10"/>
        <v/>
      </c>
    </row>
    <row r="23" spans="2:33" ht="28.5" customHeight="1" x14ac:dyDescent="0.2">
      <c r="B23" s="68" t="str">
        <f t="shared" si="11"/>
        <v/>
      </c>
      <c r="C23" s="68" t="str">
        <f t="shared" si="12"/>
        <v/>
      </c>
      <c r="D23" s="69"/>
      <c r="E23" s="38"/>
      <c r="F23" s="38"/>
      <c r="G23" s="70"/>
      <c r="H23" s="71" t="str">
        <f>IF(G23="","",DATEDIF(G23,年齢計算等!$C$5,"Y"))</f>
        <v/>
      </c>
      <c r="I23" s="72"/>
      <c r="J23" s="73" t="str">
        <f t="shared" si="0"/>
        <v/>
      </c>
      <c r="K23" s="72"/>
      <c r="L23" s="73" t="str">
        <f t="shared" si="1"/>
        <v/>
      </c>
      <c r="M23" s="73" t="str">
        <f t="shared" si="2"/>
        <v/>
      </c>
      <c r="N23" s="72"/>
      <c r="O23" s="74" t="str">
        <f t="shared" si="3"/>
        <v/>
      </c>
      <c r="P23" s="72"/>
      <c r="Q23" s="75" t="str">
        <f t="shared" si="4"/>
        <v/>
      </c>
      <c r="R23" s="76"/>
      <c r="S23" s="72"/>
      <c r="T23" s="75" t="str">
        <f t="shared" si="5"/>
        <v/>
      </c>
      <c r="U23" s="76"/>
      <c r="V23" s="72"/>
      <c r="W23" s="77" t="str">
        <f t="shared" si="6"/>
        <v/>
      </c>
      <c r="X23" s="72"/>
      <c r="Y23" s="77" t="str">
        <f t="shared" si="13"/>
        <v/>
      </c>
      <c r="Z23" s="72"/>
      <c r="AA23" s="77" t="str">
        <f t="shared" si="7"/>
        <v/>
      </c>
      <c r="AB23" s="72"/>
      <c r="AC23" s="77" t="str">
        <f t="shared" si="8"/>
        <v/>
      </c>
      <c r="AD23" s="72"/>
      <c r="AE23" s="77" t="str">
        <f t="shared" si="9"/>
        <v/>
      </c>
      <c r="AF23" s="72"/>
      <c r="AG23" s="77" t="str">
        <f t="shared" si="10"/>
        <v/>
      </c>
    </row>
    <row r="24" spans="2:33" ht="28.5" customHeight="1" x14ac:dyDescent="0.2">
      <c r="B24" s="68" t="str">
        <f t="shared" si="11"/>
        <v/>
      </c>
      <c r="C24" s="68" t="str">
        <f t="shared" si="12"/>
        <v/>
      </c>
      <c r="D24" s="69"/>
      <c r="E24" s="38"/>
      <c r="F24" s="38"/>
      <c r="G24" s="70"/>
      <c r="H24" s="71" t="str">
        <f>IF(G24="","",DATEDIF(G24,年齢計算等!$C$5,"Y"))</f>
        <v/>
      </c>
      <c r="I24" s="72"/>
      <c r="J24" s="73" t="str">
        <f t="shared" si="0"/>
        <v/>
      </c>
      <c r="K24" s="72"/>
      <c r="L24" s="73" t="str">
        <f t="shared" si="1"/>
        <v/>
      </c>
      <c r="M24" s="73" t="str">
        <f t="shared" si="2"/>
        <v/>
      </c>
      <c r="N24" s="72"/>
      <c r="O24" s="74" t="str">
        <f t="shared" si="3"/>
        <v/>
      </c>
      <c r="P24" s="72"/>
      <c r="Q24" s="75" t="str">
        <f t="shared" si="4"/>
        <v/>
      </c>
      <c r="R24" s="76"/>
      <c r="S24" s="72"/>
      <c r="T24" s="75" t="str">
        <f t="shared" si="5"/>
        <v/>
      </c>
      <c r="U24" s="76"/>
      <c r="V24" s="72"/>
      <c r="W24" s="77" t="str">
        <f t="shared" si="6"/>
        <v/>
      </c>
      <c r="X24" s="72"/>
      <c r="Y24" s="77" t="str">
        <f t="shared" si="13"/>
        <v/>
      </c>
      <c r="Z24" s="72"/>
      <c r="AA24" s="77" t="str">
        <f t="shared" si="7"/>
        <v/>
      </c>
      <c r="AB24" s="72"/>
      <c r="AC24" s="77" t="str">
        <f t="shared" si="8"/>
        <v/>
      </c>
      <c r="AD24" s="72"/>
      <c r="AE24" s="77" t="str">
        <f t="shared" si="9"/>
        <v/>
      </c>
      <c r="AF24" s="72"/>
      <c r="AG24" s="77" t="str">
        <f t="shared" si="10"/>
        <v/>
      </c>
    </row>
    <row r="25" spans="2:33" ht="28.5" customHeight="1" x14ac:dyDescent="0.2">
      <c r="B25" s="68" t="str">
        <f t="shared" si="11"/>
        <v/>
      </c>
      <c r="C25" s="68" t="str">
        <f t="shared" si="12"/>
        <v/>
      </c>
      <c r="D25" s="69"/>
      <c r="E25" s="38"/>
      <c r="F25" s="38"/>
      <c r="G25" s="70"/>
      <c r="H25" s="71" t="str">
        <f>IF(G25="","",DATEDIF(G25,年齢計算等!$C$5,"Y"))</f>
        <v/>
      </c>
      <c r="I25" s="72"/>
      <c r="J25" s="73" t="str">
        <f t="shared" si="0"/>
        <v/>
      </c>
      <c r="K25" s="72"/>
      <c r="L25" s="73" t="str">
        <f t="shared" si="1"/>
        <v/>
      </c>
      <c r="M25" s="73" t="str">
        <f t="shared" si="2"/>
        <v/>
      </c>
      <c r="N25" s="72"/>
      <c r="O25" s="74" t="str">
        <f t="shared" si="3"/>
        <v/>
      </c>
      <c r="P25" s="72"/>
      <c r="Q25" s="75" t="str">
        <f t="shared" si="4"/>
        <v/>
      </c>
      <c r="R25" s="76"/>
      <c r="S25" s="72"/>
      <c r="T25" s="75" t="str">
        <f t="shared" si="5"/>
        <v/>
      </c>
      <c r="U25" s="76"/>
      <c r="V25" s="72"/>
      <c r="W25" s="77" t="str">
        <f t="shared" si="6"/>
        <v/>
      </c>
      <c r="X25" s="72"/>
      <c r="Y25" s="77" t="str">
        <f t="shared" si="13"/>
        <v/>
      </c>
      <c r="Z25" s="72"/>
      <c r="AA25" s="77" t="str">
        <f t="shared" si="7"/>
        <v/>
      </c>
      <c r="AB25" s="72"/>
      <c r="AC25" s="77" t="str">
        <f t="shared" si="8"/>
        <v/>
      </c>
      <c r="AD25" s="72"/>
      <c r="AE25" s="77" t="str">
        <f t="shared" si="9"/>
        <v/>
      </c>
      <c r="AF25" s="72"/>
      <c r="AG25" s="77" t="str">
        <f t="shared" si="10"/>
        <v/>
      </c>
    </row>
    <row r="26" spans="2:33" ht="28.5" customHeight="1" x14ac:dyDescent="0.2">
      <c r="B26" s="68" t="str">
        <f t="shared" si="11"/>
        <v/>
      </c>
      <c r="C26" s="68" t="str">
        <f t="shared" si="12"/>
        <v/>
      </c>
      <c r="D26" s="69"/>
      <c r="E26" s="38"/>
      <c r="F26" s="38"/>
      <c r="G26" s="70"/>
      <c r="H26" s="71" t="str">
        <f>IF(G26="","",DATEDIF(G26,年齢計算等!$C$5,"Y"))</f>
        <v/>
      </c>
      <c r="I26" s="72"/>
      <c r="J26" s="73" t="str">
        <f t="shared" si="0"/>
        <v/>
      </c>
      <c r="K26" s="72"/>
      <c r="L26" s="73" t="str">
        <f t="shared" si="1"/>
        <v/>
      </c>
      <c r="M26" s="73" t="str">
        <f t="shared" si="2"/>
        <v/>
      </c>
      <c r="N26" s="72"/>
      <c r="O26" s="74" t="str">
        <f t="shared" si="3"/>
        <v/>
      </c>
      <c r="P26" s="72"/>
      <c r="Q26" s="75" t="str">
        <f t="shared" si="4"/>
        <v/>
      </c>
      <c r="R26" s="76"/>
      <c r="S26" s="72"/>
      <c r="T26" s="75" t="str">
        <f t="shared" si="5"/>
        <v/>
      </c>
      <c r="U26" s="76"/>
      <c r="V26" s="72"/>
      <c r="W26" s="77" t="str">
        <f t="shared" si="6"/>
        <v/>
      </c>
      <c r="X26" s="72"/>
      <c r="Y26" s="77" t="str">
        <f t="shared" si="13"/>
        <v/>
      </c>
      <c r="Z26" s="72"/>
      <c r="AA26" s="77" t="str">
        <f t="shared" si="7"/>
        <v/>
      </c>
      <c r="AB26" s="72"/>
      <c r="AC26" s="77" t="str">
        <f t="shared" si="8"/>
        <v/>
      </c>
      <c r="AD26" s="72"/>
      <c r="AE26" s="77" t="str">
        <f t="shared" si="9"/>
        <v/>
      </c>
      <c r="AF26" s="72"/>
      <c r="AG26" s="77" t="str">
        <f t="shared" si="10"/>
        <v/>
      </c>
    </row>
    <row r="27" spans="2:33" ht="28.5" customHeight="1" x14ac:dyDescent="0.2">
      <c r="B27" s="68" t="str">
        <f t="shared" si="11"/>
        <v/>
      </c>
      <c r="C27" s="68" t="str">
        <f t="shared" si="12"/>
        <v/>
      </c>
      <c r="D27" s="69"/>
      <c r="E27" s="38"/>
      <c r="F27" s="38"/>
      <c r="G27" s="70"/>
      <c r="H27" s="71" t="str">
        <f>IF(G27="","",DATEDIF(G27,年齢計算等!$C$5,"Y"))</f>
        <v/>
      </c>
      <c r="I27" s="72"/>
      <c r="J27" s="73" t="str">
        <f t="shared" si="0"/>
        <v/>
      </c>
      <c r="K27" s="72"/>
      <c r="L27" s="73" t="str">
        <f t="shared" si="1"/>
        <v/>
      </c>
      <c r="M27" s="73" t="str">
        <f t="shared" si="2"/>
        <v/>
      </c>
      <c r="N27" s="72"/>
      <c r="O27" s="74" t="str">
        <f t="shared" si="3"/>
        <v/>
      </c>
      <c r="P27" s="72"/>
      <c r="Q27" s="75" t="str">
        <f t="shared" si="4"/>
        <v/>
      </c>
      <c r="R27" s="76"/>
      <c r="S27" s="72"/>
      <c r="T27" s="75" t="str">
        <f t="shared" si="5"/>
        <v/>
      </c>
      <c r="U27" s="76"/>
      <c r="V27" s="72"/>
      <c r="W27" s="77" t="str">
        <f t="shared" si="6"/>
        <v/>
      </c>
      <c r="X27" s="72"/>
      <c r="Y27" s="77" t="str">
        <f t="shared" si="13"/>
        <v/>
      </c>
      <c r="Z27" s="72"/>
      <c r="AA27" s="77" t="str">
        <f t="shared" si="7"/>
        <v/>
      </c>
      <c r="AB27" s="72"/>
      <c r="AC27" s="77" t="str">
        <f t="shared" si="8"/>
        <v/>
      </c>
      <c r="AD27" s="72"/>
      <c r="AE27" s="77" t="str">
        <f t="shared" si="9"/>
        <v/>
      </c>
      <c r="AF27" s="72"/>
      <c r="AG27" s="77" t="str">
        <f t="shared" si="10"/>
        <v/>
      </c>
    </row>
    <row r="28" spans="2:33" ht="28.5" customHeight="1" x14ac:dyDescent="0.2">
      <c r="B28" s="68" t="str">
        <f t="shared" si="11"/>
        <v/>
      </c>
      <c r="C28" s="68" t="str">
        <f t="shared" si="12"/>
        <v/>
      </c>
      <c r="D28" s="69"/>
      <c r="E28" s="38"/>
      <c r="F28" s="38"/>
      <c r="G28" s="70"/>
      <c r="H28" s="71" t="str">
        <f>IF(G28="","",DATEDIF(G28,年齢計算等!$C$5,"Y"))</f>
        <v/>
      </c>
      <c r="I28" s="72"/>
      <c r="J28" s="73" t="str">
        <f t="shared" si="0"/>
        <v/>
      </c>
      <c r="K28" s="72"/>
      <c r="L28" s="73" t="str">
        <f t="shared" si="1"/>
        <v/>
      </c>
      <c r="M28" s="73" t="str">
        <f t="shared" si="2"/>
        <v/>
      </c>
      <c r="N28" s="72"/>
      <c r="O28" s="74" t="str">
        <f t="shared" si="3"/>
        <v/>
      </c>
      <c r="P28" s="72"/>
      <c r="Q28" s="75" t="str">
        <f t="shared" si="4"/>
        <v/>
      </c>
      <c r="R28" s="76"/>
      <c r="S28" s="72"/>
      <c r="T28" s="75" t="str">
        <f t="shared" si="5"/>
        <v/>
      </c>
      <c r="U28" s="76"/>
      <c r="V28" s="72"/>
      <c r="W28" s="77" t="str">
        <f t="shared" si="6"/>
        <v/>
      </c>
      <c r="X28" s="72"/>
      <c r="Y28" s="77" t="str">
        <f t="shared" si="13"/>
        <v/>
      </c>
      <c r="Z28" s="72"/>
      <c r="AA28" s="77" t="str">
        <f t="shared" si="7"/>
        <v/>
      </c>
      <c r="AB28" s="72"/>
      <c r="AC28" s="77" t="str">
        <f t="shared" si="8"/>
        <v/>
      </c>
      <c r="AD28" s="72"/>
      <c r="AE28" s="77" t="str">
        <f t="shared" si="9"/>
        <v/>
      </c>
      <c r="AF28" s="72"/>
      <c r="AG28" s="77" t="str">
        <f t="shared" si="10"/>
        <v/>
      </c>
    </row>
    <row r="29" spans="2:33" ht="28.5" customHeight="1" x14ac:dyDescent="0.2">
      <c r="B29" s="68" t="str">
        <f t="shared" si="11"/>
        <v/>
      </c>
      <c r="C29" s="68" t="str">
        <f t="shared" si="12"/>
        <v/>
      </c>
      <c r="D29" s="69"/>
      <c r="E29" s="38"/>
      <c r="F29" s="38"/>
      <c r="G29" s="70"/>
      <c r="H29" s="71" t="str">
        <f>IF(G29="","",DATEDIF(G29,年齢計算等!$C$5,"Y"))</f>
        <v/>
      </c>
      <c r="I29" s="72"/>
      <c r="J29" s="73" t="str">
        <f t="shared" si="0"/>
        <v/>
      </c>
      <c r="K29" s="72"/>
      <c r="L29" s="73" t="str">
        <f t="shared" si="1"/>
        <v/>
      </c>
      <c r="M29" s="73" t="str">
        <f t="shared" si="2"/>
        <v/>
      </c>
      <c r="N29" s="72"/>
      <c r="O29" s="74" t="str">
        <f t="shared" si="3"/>
        <v/>
      </c>
      <c r="P29" s="72"/>
      <c r="Q29" s="75" t="str">
        <f t="shared" si="4"/>
        <v/>
      </c>
      <c r="R29" s="76"/>
      <c r="S29" s="72"/>
      <c r="T29" s="75" t="str">
        <f t="shared" si="5"/>
        <v/>
      </c>
      <c r="U29" s="76"/>
      <c r="V29" s="72"/>
      <c r="W29" s="77" t="str">
        <f t="shared" si="6"/>
        <v/>
      </c>
      <c r="X29" s="72"/>
      <c r="Y29" s="77" t="str">
        <f t="shared" si="13"/>
        <v/>
      </c>
      <c r="Z29" s="72"/>
      <c r="AA29" s="77" t="str">
        <f t="shared" si="7"/>
        <v/>
      </c>
      <c r="AB29" s="72"/>
      <c r="AC29" s="77" t="str">
        <f t="shared" si="8"/>
        <v/>
      </c>
      <c r="AD29" s="72"/>
      <c r="AE29" s="77" t="str">
        <f t="shared" si="9"/>
        <v/>
      </c>
      <c r="AF29" s="72"/>
      <c r="AG29" s="77" t="str">
        <f t="shared" si="10"/>
        <v/>
      </c>
    </row>
    <row r="30" spans="2:33" ht="28.5" customHeight="1" x14ac:dyDescent="0.2">
      <c r="B30" s="68" t="str">
        <f t="shared" si="11"/>
        <v/>
      </c>
      <c r="C30" s="68" t="str">
        <f t="shared" si="12"/>
        <v/>
      </c>
      <c r="D30" s="69"/>
      <c r="E30" s="38"/>
      <c r="F30" s="38"/>
      <c r="G30" s="70"/>
      <c r="H30" s="71" t="str">
        <f>IF(G30="","",DATEDIF(G30,年齢計算等!$C$5,"Y"))</f>
        <v/>
      </c>
      <c r="I30" s="72"/>
      <c r="J30" s="73" t="str">
        <f t="shared" si="0"/>
        <v/>
      </c>
      <c r="K30" s="72"/>
      <c r="L30" s="73" t="str">
        <f t="shared" si="1"/>
        <v/>
      </c>
      <c r="M30" s="73" t="str">
        <f t="shared" si="2"/>
        <v/>
      </c>
      <c r="N30" s="72"/>
      <c r="O30" s="74" t="str">
        <f t="shared" si="3"/>
        <v/>
      </c>
      <c r="P30" s="72"/>
      <c r="Q30" s="75" t="str">
        <f t="shared" si="4"/>
        <v/>
      </c>
      <c r="R30" s="76"/>
      <c r="S30" s="72"/>
      <c r="T30" s="75" t="str">
        <f t="shared" si="5"/>
        <v/>
      </c>
      <c r="U30" s="76"/>
      <c r="V30" s="72"/>
      <c r="W30" s="77" t="str">
        <f t="shared" si="6"/>
        <v/>
      </c>
      <c r="X30" s="72"/>
      <c r="Y30" s="77" t="str">
        <f t="shared" si="13"/>
        <v/>
      </c>
      <c r="Z30" s="72"/>
      <c r="AA30" s="77" t="str">
        <f t="shared" si="7"/>
        <v/>
      </c>
      <c r="AB30" s="72"/>
      <c r="AC30" s="77" t="str">
        <f t="shared" si="8"/>
        <v/>
      </c>
      <c r="AD30" s="72"/>
      <c r="AE30" s="77" t="str">
        <f t="shared" si="9"/>
        <v/>
      </c>
      <c r="AF30" s="72"/>
      <c r="AG30" s="77" t="str">
        <f t="shared" si="10"/>
        <v/>
      </c>
    </row>
    <row r="31" spans="2:33" ht="28.5" customHeight="1" x14ac:dyDescent="0.2">
      <c r="B31" s="68" t="str">
        <f t="shared" si="11"/>
        <v/>
      </c>
      <c r="C31" s="68" t="str">
        <f t="shared" si="12"/>
        <v/>
      </c>
      <c r="D31" s="69"/>
      <c r="E31" s="38"/>
      <c r="F31" s="38"/>
      <c r="G31" s="70"/>
      <c r="H31" s="71" t="str">
        <f>IF(G31="","",DATEDIF(G31,年齢計算等!$C$5,"Y"))</f>
        <v/>
      </c>
      <c r="I31" s="72"/>
      <c r="J31" s="73" t="str">
        <f t="shared" si="0"/>
        <v/>
      </c>
      <c r="K31" s="72"/>
      <c r="L31" s="73" t="str">
        <f t="shared" si="1"/>
        <v/>
      </c>
      <c r="M31" s="73" t="str">
        <f t="shared" si="2"/>
        <v/>
      </c>
      <c r="N31" s="72"/>
      <c r="O31" s="74" t="str">
        <f t="shared" si="3"/>
        <v/>
      </c>
      <c r="P31" s="72"/>
      <c r="Q31" s="75" t="str">
        <f t="shared" si="4"/>
        <v/>
      </c>
      <c r="R31" s="76"/>
      <c r="S31" s="72"/>
      <c r="T31" s="75" t="str">
        <f t="shared" si="5"/>
        <v/>
      </c>
      <c r="U31" s="76"/>
      <c r="V31" s="72"/>
      <c r="W31" s="77" t="str">
        <f t="shared" si="6"/>
        <v/>
      </c>
      <c r="X31" s="72"/>
      <c r="Y31" s="77" t="str">
        <f t="shared" si="13"/>
        <v/>
      </c>
      <c r="Z31" s="72"/>
      <c r="AA31" s="77" t="str">
        <f t="shared" si="7"/>
        <v/>
      </c>
      <c r="AB31" s="72"/>
      <c r="AC31" s="77" t="str">
        <f t="shared" si="8"/>
        <v/>
      </c>
      <c r="AD31" s="72"/>
      <c r="AE31" s="77" t="str">
        <f t="shared" si="9"/>
        <v/>
      </c>
      <c r="AF31" s="72"/>
      <c r="AG31" s="77" t="str">
        <f t="shared" si="10"/>
        <v/>
      </c>
    </row>
    <row r="32" spans="2:33" ht="28.5" customHeight="1" x14ac:dyDescent="0.2">
      <c r="B32" s="68" t="str">
        <f t="shared" si="11"/>
        <v/>
      </c>
      <c r="C32" s="68" t="str">
        <f t="shared" si="12"/>
        <v/>
      </c>
      <c r="D32" s="69"/>
      <c r="E32" s="38"/>
      <c r="F32" s="38"/>
      <c r="G32" s="70"/>
      <c r="H32" s="71" t="str">
        <f>IF(G32="","",DATEDIF(G32,年齢計算等!$C$5,"Y"))</f>
        <v/>
      </c>
      <c r="I32" s="72"/>
      <c r="J32" s="73" t="str">
        <f t="shared" si="0"/>
        <v/>
      </c>
      <c r="K32" s="72"/>
      <c r="L32" s="73" t="str">
        <f t="shared" si="1"/>
        <v/>
      </c>
      <c r="M32" s="73" t="str">
        <f t="shared" si="2"/>
        <v/>
      </c>
      <c r="N32" s="72"/>
      <c r="O32" s="74" t="str">
        <f t="shared" si="3"/>
        <v/>
      </c>
      <c r="P32" s="72"/>
      <c r="Q32" s="75" t="str">
        <f t="shared" si="4"/>
        <v/>
      </c>
      <c r="R32" s="76"/>
      <c r="S32" s="72"/>
      <c r="T32" s="75" t="str">
        <f t="shared" si="5"/>
        <v/>
      </c>
      <c r="U32" s="76"/>
      <c r="V32" s="72"/>
      <c r="W32" s="77" t="str">
        <f t="shared" si="6"/>
        <v/>
      </c>
      <c r="X32" s="72"/>
      <c r="Y32" s="77" t="str">
        <f t="shared" si="13"/>
        <v/>
      </c>
      <c r="Z32" s="72"/>
      <c r="AA32" s="77" t="str">
        <f t="shared" si="7"/>
        <v/>
      </c>
      <c r="AB32" s="72"/>
      <c r="AC32" s="77" t="str">
        <f t="shared" si="8"/>
        <v/>
      </c>
      <c r="AD32" s="72"/>
      <c r="AE32" s="77" t="str">
        <f t="shared" si="9"/>
        <v/>
      </c>
      <c r="AF32" s="72"/>
      <c r="AG32" s="77" t="str">
        <f t="shared" si="10"/>
        <v/>
      </c>
    </row>
    <row r="33" spans="2:33" ht="28.5" customHeight="1" x14ac:dyDescent="0.2">
      <c r="B33" s="68" t="str">
        <f t="shared" si="11"/>
        <v/>
      </c>
      <c r="C33" s="68" t="str">
        <f t="shared" si="12"/>
        <v/>
      </c>
      <c r="D33" s="69"/>
      <c r="E33" s="38"/>
      <c r="F33" s="38"/>
      <c r="G33" s="70"/>
      <c r="H33" s="71" t="str">
        <f>IF(G33="","",DATEDIF(G33,年齢計算等!$C$5,"Y"))</f>
        <v/>
      </c>
      <c r="I33" s="72"/>
      <c r="J33" s="73" t="str">
        <f t="shared" si="0"/>
        <v/>
      </c>
      <c r="K33" s="72"/>
      <c r="L33" s="73" t="str">
        <f t="shared" si="1"/>
        <v/>
      </c>
      <c r="M33" s="73" t="str">
        <f t="shared" si="2"/>
        <v/>
      </c>
      <c r="N33" s="72"/>
      <c r="O33" s="74" t="str">
        <f t="shared" si="3"/>
        <v/>
      </c>
      <c r="P33" s="72"/>
      <c r="Q33" s="75" t="str">
        <f t="shared" si="4"/>
        <v/>
      </c>
      <c r="R33" s="76"/>
      <c r="S33" s="72"/>
      <c r="T33" s="75" t="str">
        <f t="shared" si="5"/>
        <v/>
      </c>
      <c r="U33" s="76"/>
      <c r="V33" s="72"/>
      <c r="W33" s="77" t="str">
        <f t="shared" si="6"/>
        <v/>
      </c>
      <c r="X33" s="72"/>
      <c r="Y33" s="77" t="str">
        <f t="shared" si="13"/>
        <v/>
      </c>
      <c r="Z33" s="72"/>
      <c r="AA33" s="77" t="str">
        <f t="shared" si="7"/>
        <v/>
      </c>
      <c r="AB33" s="72"/>
      <c r="AC33" s="77" t="str">
        <f t="shared" si="8"/>
        <v/>
      </c>
      <c r="AD33" s="72"/>
      <c r="AE33" s="77" t="str">
        <f t="shared" si="9"/>
        <v/>
      </c>
      <c r="AF33" s="72"/>
      <c r="AG33" s="77" t="str">
        <f t="shared" si="10"/>
        <v/>
      </c>
    </row>
    <row r="34" spans="2:33" ht="28.5" customHeight="1" x14ac:dyDescent="0.2">
      <c r="B34" s="68" t="str">
        <f t="shared" si="11"/>
        <v/>
      </c>
      <c r="C34" s="68" t="str">
        <f t="shared" si="12"/>
        <v/>
      </c>
      <c r="D34" s="69"/>
      <c r="E34" s="38"/>
      <c r="F34" s="38"/>
      <c r="G34" s="70"/>
      <c r="H34" s="71" t="str">
        <f>IF(G34="","",DATEDIF(G34,年齢計算等!$C$5,"Y"))</f>
        <v/>
      </c>
      <c r="I34" s="72"/>
      <c r="J34" s="73" t="str">
        <f t="shared" si="0"/>
        <v/>
      </c>
      <c r="K34" s="72"/>
      <c r="L34" s="73" t="str">
        <f t="shared" si="1"/>
        <v/>
      </c>
      <c r="M34" s="73" t="str">
        <f t="shared" si="2"/>
        <v/>
      </c>
      <c r="N34" s="72"/>
      <c r="O34" s="74" t="str">
        <f t="shared" si="3"/>
        <v/>
      </c>
      <c r="P34" s="72"/>
      <c r="Q34" s="75" t="str">
        <f t="shared" si="4"/>
        <v/>
      </c>
      <c r="R34" s="76"/>
      <c r="S34" s="72"/>
      <c r="T34" s="75" t="str">
        <f t="shared" si="5"/>
        <v/>
      </c>
      <c r="U34" s="76"/>
      <c r="V34" s="72"/>
      <c r="W34" s="77" t="str">
        <f t="shared" si="6"/>
        <v/>
      </c>
      <c r="X34" s="72"/>
      <c r="Y34" s="77" t="str">
        <f t="shared" si="13"/>
        <v/>
      </c>
      <c r="Z34" s="72"/>
      <c r="AA34" s="77" t="str">
        <f t="shared" si="7"/>
        <v/>
      </c>
      <c r="AB34" s="72"/>
      <c r="AC34" s="77" t="str">
        <f t="shared" si="8"/>
        <v/>
      </c>
      <c r="AD34" s="72"/>
      <c r="AE34" s="77" t="str">
        <f t="shared" si="9"/>
        <v/>
      </c>
      <c r="AF34" s="72"/>
      <c r="AG34" s="77" t="str">
        <f t="shared" si="10"/>
        <v/>
      </c>
    </row>
    <row r="35" spans="2:33" ht="28.5" customHeight="1" x14ac:dyDescent="0.2">
      <c r="B35" s="68" t="str">
        <f t="shared" si="11"/>
        <v/>
      </c>
      <c r="C35" s="68" t="str">
        <f t="shared" si="12"/>
        <v/>
      </c>
      <c r="D35" s="69"/>
      <c r="E35" s="38"/>
      <c r="F35" s="38"/>
      <c r="G35" s="70"/>
      <c r="H35" s="71" t="str">
        <f>IF(G35="","",DATEDIF(G35,年齢計算等!$C$5,"Y"))</f>
        <v/>
      </c>
      <c r="I35" s="72"/>
      <c r="J35" s="73" t="str">
        <f t="shared" si="0"/>
        <v/>
      </c>
      <c r="K35" s="72"/>
      <c r="L35" s="73" t="str">
        <f t="shared" si="1"/>
        <v/>
      </c>
      <c r="M35" s="73" t="str">
        <f t="shared" si="2"/>
        <v/>
      </c>
      <c r="N35" s="72"/>
      <c r="O35" s="74" t="str">
        <f t="shared" si="3"/>
        <v/>
      </c>
      <c r="P35" s="72"/>
      <c r="Q35" s="75" t="str">
        <f t="shared" si="4"/>
        <v/>
      </c>
      <c r="R35" s="76"/>
      <c r="S35" s="72"/>
      <c r="T35" s="75" t="str">
        <f t="shared" si="5"/>
        <v/>
      </c>
      <c r="U35" s="76"/>
      <c r="V35" s="72"/>
      <c r="W35" s="77" t="str">
        <f t="shared" si="6"/>
        <v/>
      </c>
      <c r="X35" s="72"/>
      <c r="Y35" s="77" t="str">
        <f t="shared" si="13"/>
        <v/>
      </c>
      <c r="Z35" s="72"/>
      <c r="AA35" s="77" t="str">
        <f t="shared" si="7"/>
        <v/>
      </c>
      <c r="AB35" s="72"/>
      <c r="AC35" s="77" t="str">
        <f t="shared" si="8"/>
        <v/>
      </c>
      <c r="AD35" s="72"/>
      <c r="AE35" s="77" t="str">
        <f t="shared" si="9"/>
        <v/>
      </c>
      <c r="AF35" s="72"/>
      <c r="AG35" s="77" t="str">
        <f t="shared" si="10"/>
        <v/>
      </c>
    </row>
    <row r="36" spans="2:33" ht="28.5" customHeight="1" x14ac:dyDescent="0.2">
      <c r="B36" s="68" t="str">
        <f t="shared" si="11"/>
        <v/>
      </c>
      <c r="C36" s="68" t="str">
        <f t="shared" si="12"/>
        <v/>
      </c>
      <c r="D36" s="69"/>
      <c r="E36" s="38"/>
      <c r="F36" s="38"/>
      <c r="G36" s="70"/>
      <c r="H36" s="71" t="str">
        <f>IF(G36="","",DATEDIF(G36,年齢計算等!$C$5,"Y"))</f>
        <v/>
      </c>
      <c r="I36" s="72"/>
      <c r="J36" s="73" t="str">
        <f t="shared" si="0"/>
        <v/>
      </c>
      <c r="K36" s="72"/>
      <c r="L36" s="73" t="str">
        <f t="shared" si="1"/>
        <v/>
      </c>
      <c r="M36" s="73" t="str">
        <f t="shared" si="2"/>
        <v/>
      </c>
      <c r="N36" s="72"/>
      <c r="O36" s="74" t="str">
        <f t="shared" si="3"/>
        <v/>
      </c>
      <c r="P36" s="72"/>
      <c r="Q36" s="75" t="str">
        <f t="shared" si="4"/>
        <v/>
      </c>
      <c r="R36" s="76"/>
      <c r="S36" s="72"/>
      <c r="T36" s="75" t="str">
        <f t="shared" si="5"/>
        <v/>
      </c>
      <c r="U36" s="76"/>
      <c r="V36" s="72"/>
      <c r="W36" s="77" t="str">
        <f t="shared" si="6"/>
        <v/>
      </c>
      <c r="X36" s="72"/>
      <c r="Y36" s="77" t="str">
        <f t="shared" si="13"/>
        <v/>
      </c>
      <c r="Z36" s="72"/>
      <c r="AA36" s="77" t="str">
        <f t="shared" si="7"/>
        <v/>
      </c>
      <c r="AB36" s="72"/>
      <c r="AC36" s="77" t="str">
        <f t="shared" si="8"/>
        <v/>
      </c>
      <c r="AD36" s="72"/>
      <c r="AE36" s="77" t="str">
        <f t="shared" si="9"/>
        <v/>
      </c>
      <c r="AF36" s="72"/>
      <c r="AG36" s="77" t="str">
        <f t="shared" si="10"/>
        <v/>
      </c>
    </row>
    <row r="37" spans="2:33" ht="28.5" customHeight="1" x14ac:dyDescent="0.2">
      <c r="B37" s="68" t="str">
        <f t="shared" si="11"/>
        <v/>
      </c>
      <c r="C37" s="68" t="str">
        <f t="shared" si="12"/>
        <v/>
      </c>
      <c r="D37" s="69"/>
      <c r="E37" s="38"/>
      <c r="F37" s="38"/>
      <c r="G37" s="70"/>
      <c r="H37" s="71" t="str">
        <f>IF(G37="","",DATEDIF(G37,年齢計算等!$C$5,"Y"))</f>
        <v/>
      </c>
      <c r="I37" s="72"/>
      <c r="J37" s="73" t="str">
        <f t="shared" si="0"/>
        <v/>
      </c>
      <c r="K37" s="72"/>
      <c r="L37" s="73" t="str">
        <f t="shared" si="1"/>
        <v/>
      </c>
      <c r="M37" s="73" t="str">
        <f t="shared" si="2"/>
        <v/>
      </c>
      <c r="N37" s="72"/>
      <c r="O37" s="74" t="str">
        <f t="shared" si="3"/>
        <v/>
      </c>
      <c r="P37" s="72"/>
      <c r="Q37" s="75" t="str">
        <f t="shared" si="4"/>
        <v/>
      </c>
      <c r="R37" s="76"/>
      <c r="S37" s="72"/>
      <c r="T37" s="75" t="str">
        <f t="shared" si="5"/>
        <v/>
      </c>
      <c r="U37" s="76"/>
      <c r="V37" s="72"/>
      <c r="W37" s="77" t="str">
        <f t="shared" si="6"/>
        <v/>
      </c>
      <c r="X37" s="72"/>
      <c r="Y37" s="77" t="str">
        <f t="shared" si="13"/>
        <v/>
      </c>
      <c r="Z37" s="72"/>
      <c r="AA37" s="77" t="str">
        <f t="shared" si="7"/>
        <v/>
      </c>
      <c r="AB37" s="72"/>
      <c r="AC37" s="77" t="str">
        <f t="shared" si="8"/>
        <v/>
      </c>
      <c r="AD37" s="72"/>
      <c r="AE37" s="77" t="str">
        <f t="shared" si="9"/>
        <v/>
      </c>
      <c r="AF37" s="72"/>
      <c r="AG37" s="77" t="str">
        <f t="shared" si="10"/>
        <v/>
      </c>
    </row>
    <row r="38" spans="2:33" ht="28.5" customHeight="1" x14ac:dyDescent="0.2">
      <c r="B38" s="68" t="str">
        <f t="shared" si="11"/>
        <v/>
      </c>
      <c r="C38" s="68" t="str">
        <f t="shared" si="12"/>
        <v/>
      </c>
      <c r="D38" s="69"/>
      <c r="E38" s="38"/>
      <c r="F38" s="38"/>
      <c r="G38" s="70"/>
      <c r="H38" s="71" t="str">
        <f>IF(G38="","",DATEDIF(G38,年齢計算等!$C$5,"Y"))</f>
        <v/>
      </c>
      <c r="I38" s="72"/>
      <c r="J38" s="73" t="str">
        <f t="shared" si="0"/>
        <v/>
      </c>
      <c r="K38" s="72"/>
      <c r="L38" s="73" t="str">
        <f t="shared" si="1"/>
        <v/>
      </c>
      <c r="M38" s="73" t="str">
        <f t="shared" si="2"/>
        <v/>
      </c>
      <c r="N38" s="72"/>
      <c r="O38" s="74" t="str">
        <f t="shared" si="3"/>
        <v/>
      </c>
      <c r="P38" s="72"/>
      <c r="Q38" s="75" t="str">
        <f t="shared" si="4"/>
        <v/>
      </c>
      <c r="R38" s="76"/>
      <c r="S38" s="72"/>
      <c r="T38" s="75" t="str">
        <f t="shared" si="5"/>
        <v/>
      </c>
      <c r="U38" s="76"/>
      <c r="V38" s="72"/>
      <c r="W38" s="77" t="str">
        <f t="shared" si="6"/>
        <v/>
      </c>
      <c r="X38" s="72"/>
      <c r="Y38" s="77" t="str">
        <f t="shared" si="13"/>
        <v/>
      </c>
      <c r="Z38" s="72"/>
      <c r="AA38" s="77" t="str">
        <f t="shared" si="7"/>
        <v/>
      </c>
      <c r="AB38" s="72"/>
      <c r="AC38" s="77" t="str">
        <f t="shared" si="8"/>
        <v/>
      </c>
      <c r="AD38" s="72"/>
      <c r="AE38" s="77" t="str">
        <f t="shared" si="9"/>
        <v/>
      </c>
      <c r="AF38" s="72"/>
      <c r="AG38" s="77" t="str">
        <f t="shared" si="10"/>
        <v/>
      </c>
    </row>
    <row r="39" spans="2:33" ht="28.5" customHeight="1" x14ac:dyDescent="0.2">
      <c r="B39" s="68" t="str">
        <f t="shared" si="11"/>
        <v/>
      </c>
      <c r="C39" s="68" t="str">
        <f t="shared" si="12"/>
        <v/>
      </c>
      <c r="D39" s="69"/>
      <c r="E39" s="38"/>
      <c r="F39" s="38"/>
      <c r="G39" s="70"/>
      <c r="H39" s="71" t="str">
        <f>IF(G39="","",DATEDIF(G39,年齢計算等!$C$5,"Y"))</f>
        <v/>
      </c>
      <c r="I39" s="72"/>
      <c r="J39" s="73" t="str">
        <f t="shared" si="0"/>
        <v/>
      </c>
      <c r="K39" s="72"/>
      <c r="L39" s="73" t="str">
        <f t="shared" si="1"/>
        <v/>
      </c>
      <c r="M39" s="73" t="str">
        <f t="shared" si="2"/>
        <v/>
      </c>
      <c r="N39" s="72"/>
      <c r="O39" s="74" t="str">
        <f t="shared" si="3"/>
        <v/>
      </c>
      <c r="P39" s="72"/>
      <c r="Q39" s="75" t="str">
        <f t="shared" si="4"/>
        <v/>
      </c>
      <c r="R39" s="76"/>
      <c r="S39" s="72"/>
      <c r="T39" s="75" t="str">
        <f t="shared" si="5"/>
        <v/>
      </c>
      <c r="U39" s="76"/>
      <c r="V39" s="72"/>
      <c r="W39" s="77" t="str">
        <f t="shared" si="6"/>
        <v/>
      </c>
      <c r="X39" s="72"/>
      <c r="Y39" s="77" t="str">
        <f t="shared" si="13"/>
        <v/>
      </c>
      <c r="Z39" s="72"/>
      <c r="AA39" s="77" t="str">
        <f t="shared" si="7"/>
        <v/>
      </c>
      <c r="AB39" s="72"/>
      <c r="AC39" s="77" t="str">
        <f t="shared" si="8"/>
        <v/>
      </c>
      <c r="AD39" s="72"/>
      <c r="AE39" s="77" t="str">
        <f t="shared" si="9"/>
        <v/>
      </c>
      <c r="AF39" s="72"/>
      <c r="AG39" s="77" t="str">
        <f t="shared" si="10"/>
        <v/>
      </c>
    </row>
    <row r="40" spans="2:33" ht="28.5" customHeight="1" x14ac:dyDescent="0.2">
      <c r="B40" s="68" t="str">
        <f t="shared" si="11"/>
        <v/>
      </c>
      <c r="C40" s="68" t="str">
        <f t="shared" si="12"/>
        <v/>
      </c>
      <c r="D40" s="69"/>
      <c r="E40" s="38"/>
      <c r="F40" s="38"/>
      <c r="G40" s="70"/>
      <c r="H40" s="71" t="str">
        <f>IF(G40="","",DATEDIF(G40,年齢計算等!$C$5,"Y"))</f>
        <v/>
      </c>
      <c r="I40" s="72"/>
      <c r="J40" s="73" t="str">
        <f t="shared" si="0"/>
        <v/>
      </c>
      <c r="K40" s="72"/>
      <c r="L40" s="73" t="str">
        <f t="shared" si="1"/>
        <v/>
      </c>
      <c r="M40" s="73" t="str">
        <f t="shared" si="2"/>
        <v/>
      </c>
      <c r="N40" s="72"/>
      <c r="O40" s="74" t="str">
        <f t="shared" si="3"/>
        <v/>
      </c>
      <c r="P40" s="72"/>
      <c r="Q40" s="75" t="str">
        <f t="shared" si="4"/>
        <v/>
      </c>
      <c r="R40" s="76"/>
      <c r="S40" s="72"/>
      <c r="T40" s="75" t="str">
        <f t="shared" si="5"/>
        <v/>
      </c>
      <c r="U40" s="76"/>
      <c r="V40" s="72"/>
      <c r="W40" s="77" t="str">
        <f t="shared" si="6"/>
        <v/>
      </c>
      <c r="X40" s="72"/>
      <c r="Y40" s="77" t="str">
        <f t="shared" si="13"/>
        <v/>
      </c>
      <c r="Z40" s="72"/>
      <c r="AA40" s="77" t="str">
        <f t="shared" si="7"/>
        <v/>
      </c>
      <c r="AB40" s="72"/>
      <c r="AC40" s="77" t="str">
        <f t="shared" si="8"/>
        <v/>
      </c>
      <c r="AD40" s="72"/>
      <c r="AE40" s="77" t="str">
        <f t="shared" si="9"/>
        <v/>
      </c>
      <c r="AF40" s="72"/>
      <c r="AG40" s="77" t="str">
        <f t="shared" si="10"/>
        <v/>
      </c>
    </row>
    <row r="41" spans="2:33" ht="28.5" customHeight="1" x14ac:dyDescent="0.2">
      <c r="B41" s="68" t="str">
        <f t="shared" si="11"/>
        <v/>
      </c>
      <c r="C41" s="68" t="str">
        <f t="shared" si="12"/>
        <v/>
      </c>
      <c r="D41" s="69"/>
      <c r="E41" s="38"/>
      <c r="F41" s="38"/>
      <c r="G41" s="70"/>
      <c r="H41" s="71" t="str">
        <f>IF(G41="","",DATEDIF(G41,年齢計算等!$C$5,"Y"))</f>
        <v/>
      </c>
      <c r="I41" s="72"/>
      <c r="J41" s="73" t="str">
        <f t="shared" si="0"/>
        <v/>
      </c>
      <c r="K41" s="72"/>
      <c r="L41" s="73" t="str">
        <f t="shared" si="1"/>
        <v/>
      </c>
      <c r="M41" s="73" t="str">
        <f t="shared" si="2"/>
        <v/>
      </c>
      <c r="N41" s="72"/>
      <c r="O41" s="74" t="str">
        <f t="shared" si="3"/>
        <v/>
      </c>
      <c r="P41" s="72"/>
      <c r="Q41" s="75" t="str">
        <f t="shared" si="4"/>
        <v/>
      </c>
      <c r="R41" s="76"/>
      <c r="S41" s="72"/>
      <c r="T41" s="75" t="str">
        <f t="shared" si="5"/>
        <v/>
      </c>
      <c r="U41" s="76"/>
      <c r="V41" s="72"/>
      <c r="W41" s="77" t="str">
        <f t="shared" si="6"/>
        <v/>
      </c>
      <c r="X41" s="72"/>
      <c r="Y41" s="77" t="str">
        <f t="shared" si="13"/>
        <v/>
      </c>
      <c r="Z41" s="72"/>
      <c r="AA41" s="77" t="str">
        <f t="shared" si="7"/>
        <v/>
      </c>
      <c r="AB41" s="72"/>
      <c r="AC41" s="77" t="str">
        <f t="shared" si="8"/>
        <v/>
      </c>
      <c r="AD41" s="72"/>
      <c r="AE41" s="77" t="str">
        <f t="shared" si="9"/>
        <v/>
      </c>
      <c r="AF41" s="72"/>
      <c r="AG41" s="77" t="str">
        <f t="shared" si="10"/>
        <v/>
      </c>
    </row>
    <row r="42" spans="2:33" ht="28.5" customHeight="1" x14ac:dyDescent="0.2">
      <c r="B42" s="68" t="str">
        <f t="shared" si="11"/>
        <v/>
      </c>
      <c r="C42" s="68" t="str">
        <f t="shared" si="12"/>
        <v/>
      </c>
      <c r="D42" s="69"/>
      <c r="E42" s="38"/>
      <c r="F42" s="38"/>
      <c r="G42" s="70"/>
      <c r="H42" s="71" t="str">
        <f>IF(G42="","",DATEDIF(G42,年齢計算等!$C$5,"Y"))</f>
        <v/>
      </c>
      <c r="I42" s="72"/>
      <c r="J42" s="73" t="str">
        <f t="shared" ref="J42:J69" si="14">IF(I42="","",VLOOKUP(I42,性別,2,FALSE))</f>
        <v/>
      </c>
      <c r="K42" s="72"/>
      <c r="L42" s="73" t="str">
        <f t="shared" ref="L42:L69" si="15">IF(K42="","",VLOOKUP(K42,障害内容,2,FALSE))</f>
        <v/>
      </c>
      <c r="M42" s="73" t="str">
        <f t="shared" ref="M42:M69" si="16">IF(AND(H42="",K42=""),"",IF(H42&lt;13,"12歳以下",IF(AND(K42=4,H42&lt;=19),"少年",IF(AND(K42=4,H42&lt;=35),"青年",IF(K42=4,"壮年",IF(H42&lt;=39,"１部","２部"))))))</f>
        <v/>
      </c>
      <c r="N42" s="72"/>
      <c r="O42" s="74" t="str">
        <f t="shared" ref="O42:O69" si="17">IF(N42="","",VLOOKUP(N42,障害区分_陸上,2,FALSE))</f>
        <v/>
      </c>
      <c r="P42" s="72"/>
      <c r="Q42" s="75" t="str">
        <f t="shared" ref="Q42:Q69" si="18">IF(P42="","",VLOOKUP(P42,種目_陸上,2,FALSE))</f>
        <v/>
      </c>
      <c r="R42" s="76"/>
      <c r="S42" s="72"/>
      <c r="T42" s="75" t="str">
        <f t="shared" ref="T42:T69" si="19">IF(S42="","",VLOOKUP(S42,種目_陸上,2,FALSE))</f>
        <v/>
      </c>
      <c r="U42" s="76"/>
      <c r="V42" s="72"/>
      <c r="W42" s="77" t="str">
        <f t="shared" ref="W42:W69" si="20">IF(V42="","",VLOOKUP(V42,障害内容,2,FALSE))</f>
        <v/>
      </c>
      <c r="X42" s="72"/>
      <c r="Y42" s="77" t="str">
        <f t="shared" ref="Y42:Y69" si="21">IF(X42="","",VLOOKUP(X42,補装具_陸上,2,FALSE))</f>
        <v/>
      </c>
      <c r="Z42" s="72"/>
      <c r="AA42" s="77" t="str">
        <f t="shared" ref="AA42:AA69" si="22">IF(Z42="","",VLOOKUP(Z42,特記事項_陸上,2,FALSE))</f>
        <v/>
      </c>
      <c r="AB42" s="72"/>
      <c r="AC42" s="77" t="str">
        <f t="shared" ref="AC42:AC69" si="23">IF(AB42="","",VLOOKUP(AB42,特記事項_陸上,2,FALSE))</f>
        <v/>
      </c>
      <c r="AD42" s="72"/>
      <c r="AE42" s="77" t="str">
        <f t="shared" ref="AE42:AE69" si="24">IF(AD42="","",VLOOKUP(AD42,特記事項_陸上,2,FALSE))</f>
        <v/>
      </c>
      <c r="AF42" s="72"/>
      <c r="AG42" s="77" t="str">
        <f t="shared" ref="AG42:AG69" si="25">IF(AF42="","",VLOOKUP(AF42,特記事項_陸上,2,FALSE))</f>
        <v/>
      </c>
    </row>
    <row r="43" spans="2:33" ht="28.5" customHeight="1" x14ac:dyDescent="0.2">
      <c r="B43" s="68" t="str">
        <f t="shared" si="11"/>
        <v/>
      </c>
      <c r="C43" s="68" t="str">
        <f t="shared" si="12"/>
        <v/>
      </c>
      <c r="D43" s="69"/>
      <c r="E43" s="38"/>
      <c r="F43" s="38"/>
      <c r="G43" s="70"/>
      <c r="H43" s="71" t="str">
        <f>IF(G43="","",DATEDIF(G43,年齢計算等!$C$5,"Y"))</f>
        <v/>
      </c>
      <c r="I43" s="72"/>
      <c r="J43" s="73" t="str">
        <f t="shared" si="14"/>
        <v/>
      </c>
      <c r="K43" s="72"/>
      <c r="L43" s="73" t="str">
        <f t="shared" si="15"/>
        <v/>
      </c>
      <c r="M43" s="73" t="str">
        <f t="shared" si="16"/>
        <v/>
      </c>
      <c r="N43" s="72"/>
      <c r="O43" s="74" t="str">
        <f t="shared" si="17"/>
        <v/>
      </c>
      <c r="P43" s="72"/>
      <c r="Q43" s="75" t="str">
        <f t="shared" si="18"/>
        <v/>
      </c>
      <c r="R43" s="76"/>
      <c r="S43" s="72"/>
      <c r="T43" s="75" t="str">
        <f t="shared" si="19"/>
        <v/>
      </c>
      <c r="U43" s="76"/>
      <c r="V43" s="72"/>
      <c r="W43" s="77" t="str">
        <f t="shared" si="20"/>
        <v/>
      </c>
      <c r="X43" s="72"/>
      <c r="Y43" s="77" t="str">
        <f t="shared" si="21"/>
        <v/>
      </c>
      <c r="Z43" s="72"/>
      <c r="AA43" s="77" t="str">
        <f t="shared" si="22"/>
        <v/>
      </c>
      <c r="AB43" s="72"/>
      <c r="AC43" s="77" t="str">
        <f t="shared" si="23"/>
        <v/>
      </c>
      <c r="AD43" s="72"/>
      <c r="AE43" s="77" t="str">
        <f t="shared" si="24"/>
        <v/>
      </c>
      <c r="AF43" s="72"/>
      <c r="AG43" s="77" t="str">
        <f t="shared" si="25"/>
        <v/>
      </c>
    </row>
    <row r="44" spans="2:33" ht="28.5" customHeight="1" x14ac:dyDescent="0.2">
      <c r="B44" s="68" t="str">
        <f t="shared" si="11"/>
        <v/>
      </c>
      <c r="C44" s="68" t="str">
        <f t="shared" si="12"/>
        <v/>
      </c>
      <c r="D44" s="69"/>
      <c r="E44" s="38"/>
      <c r="F44" s="38"/>
      <c r="G44" s="70"/>
      <c r="H44" s="71" t="str">
        <f>IF(G44="","",DATEDIF(G44,年齢計算等!$C$5,"Y"))</f>
        <v/>
      </c>
      <c r="I44" s="72"/>
      <c r="J44" s="73" t="str">
        <f t="shared" si="14"/>
        <v/>
      </c>
      <c r="K44" s="72"/>
      <c r="L44" s="73" t="str">
        <f t="shared" si="15"/>
        <v/>
      </c>
      <c r="M44" s="73" t="str">
        <f t="shared" si="16"/>
        <v/>
      </c>
      <c r="N44" s="72"/>
      <c r="O44" s="74" t="str">
        <f t="shared" si="17"/>
        <v/>
      </c>
      <c r="P44" s="72"/>
      <c r="Q44" s="75" t="str">
        <f t="shared" si="18"/>
        <v/>
      </c>
      <c r="R44" s="76"/>
      <c r="S44" s="72"/>
      <c r="T44" s="75" t="str">
        <f t="shared" si="19"/>
        <v/>
      </c>
      <c r="U44" s="76"/>
      <c r="V44" s="72"/>
      <c r="W44" s="77" t="str">
        <f t="shared" si="20"/>
        <v/>
      </c>
      <c r="X44" s="72"/>
      <c r="Y44" s="77" t="str">
        <f t="shared" si="21"/>
        <v/>
      </c>
      <c r="Z44" s="72"/>
      <c r="AA44" s="77" t="str">
        <f t="shared" si="22"/>
        <v/>
      </c>
      <c r="AB44" s="72"/>
      <c r="AC44" s="77" t="str">
        <f t="shared" si="23"/>
        <v/>
      </c>
      <c r="AD44" s="72"/>
      <c r="AE44" s="77" t="str">
        <f t="shared" si="24"/>
        <v/>
      </c>
      <c r="AF44" s="72"/>
      <c r="AG44" s="77" t="str">
        <f t="shared" si="25"/>
        <v/>
      </c>
    </row>
    <row r="45" spans="2:33" ht="28.5" customHeight="1" x14ac:dyDescent="0.2">
      <c r="B45" s="68" t="str">
        <f t="shared" si="11"/>
        <v/>
      </c>
      <c r="C45" s="68" t="str">
        <f t="shared" si="12"/>
        <v/>
      </c>
      <c r="D45" s="69"/>
      <c r="E45" s="38"/>
      <c r="F45" s="38"/>
      <c r="G45" s="70"/>
      <c r="H45" s="71" t="str">
        <f>IF(G45="","",DATEDIF(G45,年齢計算等!$C$5,"Y"))</f>
        <v/>
      </c>
      <c r="I45" s="72"/>
      <c r="J45" s="73" t="str">
        <f t="shared" si="14"/>
        <v/>
      </c>
      <c r="K45" s="72"/>
      <c r="L45" s="73" t="str">
        <f t="shared" si="15"/>
        <v/>
      </c>
      <c r="M45" s="73" t="str">
        <f t="shared" si="16"/>
        <v/>
      </c>
      <c r="N45" s="72"/>
      <c r="O45" s="74" t="str">
        <f t="shared" si="17"/>
        <v/>
      </c>
      <c r="P45" s="72"/>
      <c r="Q45" s="75" t="str">
        <f t="shared" si="18"/>
        <v/>
      </c>
      <c r="R45" s="76"/>
      <c r="S45" s="72"/>
      <c r="T45" s="75" t="str">
        <f t="shared" si="19"/>
        <v/>
      </c>
      <c r="U45" s="76"/>
      <c r="V45" s="72"/>
      <c r="W45" s="77" t="str">
        <f t="shared" si="20"/>
        <v/>
      </c>
      <c r="X45" s="72"/>
      <c r="Y45" s="77" t="str">
        <f t="shared" si="21"/>
        <v/>
      </c>
      <c r="Z45" s="72"/>
      <c r="AA45" s="77" t="str">
        <f t="shared" si="22"/>
        <v/>
      </c>
      <c r="AB45" s="72"/>
      <c r="AC45" s="77" t="str">
        <f t="shared" si="23"/>
        <v/>
      </c>
      <c r="AD45" s="72"/>
      <c r="AE45" s="77" t="str">
        <f t="shared" si="24"/>
        <v/>
      </c>
      <c r="AF45" s="72"/>
      <c r="AG45" s="77" t="str">
        <f t="shared" si="25"/>
        <v/>
      </c>
    </row>
    <row r="46" spans="2:33" ht="28.5" customHeight="1" x14ac:dyDescent="0.2">
      <c r="B46" s="68" t="str">
        <f t="shared" si="11"/>
        <v/>
      </c>
      <c r="C46" s="68" t="str">
        <f t="shared" si="12"/>
        <v/>
      </c>
      <c r="D46" s="69"/>
      <c r="E46" s="38"/>
      <c r="F46" s="38"/>
      <c r="G46" s="70"/>
      <c r="H46" s="71" t="str">
        <f>IF(G46="","",DATEDIF(G46,年齢計算等!$C$5,"Y"))</f>
        <v/>
      </c>
      <c r="I46" s="72"/>
      <c r="J46" s="73" t="str">
        <f t="shared" si="14"/>
        <v/>
      </c>
      <c r="K46" s="72"/>
      <c r="L46" s="73" t="str">
        <f t="shared" si="15"/>
        <v/>
      </c>
      <c r="M46" s="73" t="str">
        <f t="shared" si="16"/>
        <v/>
      </c>
      <c r="N46" s="72"/>
      <c r="O46" s="74" t="str">
        <f t="shared" si="17"/>
        <v/>
      </c>
      <c r="P46" s="72"/>
      <c r="Q46" s="75" t="str">
        <f t="shared" si="18"/>
        <v/>
      </c>
      <c r="R46" s="76"/>
      <c r="S46" s="72"/>
      <c r="T46" s="75" t="str">
        <f t="shared" si="19"/>
        <v/>
      </c>
      <c r="U46" s="76"/>
      <c r="V46" s="72"/>
      <c r="W46" s="77" t="str">
        <f t="shared" si="20"/>
        <v/>
      </c>
      <c r="X46" s="72"/>
      <c r="Y46" s="77" t="str">
        <f t="shared" si="21"/>
        <v/>
      </c>
      <c r="Z46" s="72"/>
      <c r="AA46" s="77" t="str">
        <f t="shared" si="22"/>
        <v/>
      </c>
      <c r="AB46" s="72"/>
      <c r="AC46" s="77" t="str">
        <f t="shared" si="23"/>
        <v/>
      </c>
      <c r="AD46" s="72"/>
      <c r="AE46" s="77" t="str">
        <f t="shared" si="24"/>
        <v/>
      </c>
      <c r="AF46" s="72"/>
      <c r="AG46" s="77" t="str">
        <f t="shared" si="25"/>
        <v/>
      </c>
    </row>
    <row r="47" spans="2:33" ht="28.5" customHeight="1" x14ac:dyDescent="0.2">
      <c r="B47" s="68" t="str">
        <f t="shared" si="11"/>
        <v/>
      </c>
      <c r="C47" s="68" t="str">
        <f t="shared" si="12"/>
        <v/>
      </c>
      <c r="D47" s="69"/>
      <c r="E47" s="38"/>
      <c r="F47" s="38"/>
      <c r="G47" s="70"/>
      <c r="H47" s="71" t="str">
        <f>IF(G47="","",DATEDIF(G47,年齢計算等!$C$5,"Y"))</f>
        <v/>
      </c>
      <c r="I47" s="72"/>
      <c r="J47" s="73" t="str">
        <f t="shared" si="14"/>
        <v/>
      </c>
      <c r="K47" s="72"/>
      <c r="L47" s="73" t="str">
        <f t="shared" si="15"/>
        <v/>
      </c>
      <c r="M47" s="73" t="str">
        <f t="shared" si="16"/>
        <v/>
      </c>
      <c r="N47" s="72"/>
      <c r="O47" s="74" t="str">
        <f t="shared" si="17"/>
        <v/>
      </c>
      <c r="P47" s="72"/>
      <c r="Q47" s="75" t="str">
        <f t="shared" si="18"/>
        <v/>
      </c>
      <c r="R47" s="76"/>
      <c r="S47" s="72"/>
      <c r="T47" s="75" t="str">
        <f t="shared" si="19"/>
        <v/>
      </c>
      <c r="U47" s="76"/>
      <c r="V47" s="72"/>
      <c r="W47" s="77" t="str">
        <f t="shared" si="20"/>
        <v/>
      </c>
      <c r="X47" s="72"/>
      <c r="Y47" s="77" t="str">
        <f t="shared" si="21"/>
        <v/>
      </c>
      <c r="Z47" s="72"/>
      <c r="AA47" s="77" t="str">
        <f t="shared" si="22"/>
        <v/>
      </c>
      <c r="AB47" s="72"/>
      <c r="AC47" s="77" t="str">
        <f t="shared" si="23"/>
        <v/>
      </c>
      <c r="AD47" s="72"/>
      <c r="AE47" s="77" t="str">
        <f t="shared" si="24"/>
        <v/>
      </c>
      <c r="AF47" s="72"/>
      <c r="AG47" s="77" t="str">
        <f t="shared" si="25"/>
        <v/>
      </c>
    </row>
    <row r="48" spans="2:33" ht="28.5" customHeight="1" x14ac:dyDescent="0.2">
      <c r="B48" s="68" t="str">
        <f t="shared" si="11"/>
        <v/>
      </c>
      <c r="C48" s="68" t="str">
        <f t="shared" si="12"/>
        <v/>
      </c>
      <c r="D48" s="69"/>
      <c r="E48" s="38"/>
      <c r="F48" s="38"/>
      <c r="G48" s="70"/>
      <c r="H48" s="71" t="str">
        <f>IF(G48="","",DATEDIF(G48,年齢計算等!$C$5,"Y"))</f>
        <v/>
      </c>
      <c r="I48" s="72"/>
      <c r="J48" s="73" t="str">
        <f t="shared" si="14"/>
        <v/>
      </c>
      <c r="K48" s="72"/>
      <c r="L48" s="73" t="str">
        <f t="shared" si="15"/>
        <v/>
      </c>
      <c r="M48" s="73" t="str">
        <f t="shared" si="16"/>
        <v/>
      </c>
      <c r="N48" s="72"/>
      <c r="O48" s="74" t="str">
        <f t="shared" si="17"/>
        <v/>
      </c>
      <c r="P48" s="72"/>
      <c r="Q48" s="75" t="str">
        <f t="shared" si="18"/>
        <v/>
      </c>
      <c r="R48" s="76"/>
      <c r="S48" s="72"/>
      <c r="T48" s="75" t="str">
        <f t="shared" si="19"/>
        <v/>
      </c>
      <c r="U48" s="76"/>
      <c r="V48" s="72"/>
      <c r="W48" s="77" t="str">
        <f t="shared" si="20"/>
        <v/>
      </c>
      <c r="X48" s="72"/>
      <c r="Y48" s="77" t="str">
        <f t="shared" si="21"/>
        <v/>
      </c>
      <c r="Z48" s="72"/>
      <c r="AA48" s="77" t="str">
        <f t="shared" si="22"/>
        <v/>
      </c>
      <c r="AB48" s="72"/>
      <c r="AC48" s="77" t="str">
        <f t="shared" si="23"/>
        <v/>
      </c>
      <c r="AD48" s="72"/>
      <c r="AE48" s="77" t="str">
        <f t="shared" si="24"/>
        <v/>
      </c>
      <c r="AF48" s="72"/>
      <c r="AG48" s="77" t="str">
        <f t="shared" si="25"/>
        <v/>
      </c>
    </row>
    <row r="49" spans="2:33" ht="28.5" customHeight="1" x14ac:dyDescent="0.2">
      <c r="B49" s="68" t="str">
        <f t="shared" si="11"/>
        <v/>
      </c>
      <c r="C49" s="68" t="str">
        <f t="shared" si="12"/>
        <v/>
      </c>
      <c r="D49" s="69"/>
      <c r="E49" s="38"/>
      <c r="F49" s="38"/>
      <c r="G49" s="70"/>
      <c r="H49" s="71" t="str">
        <f>IF(G49="","",DATEDIF(G49,年齢計算等!$C$5,"Y"))</f>
        <v/>
      </c>
      <c r="I49" s="72"/>
      <c r="J49" s="73" t="str">
        <f t="shared" si="14"/>
        <v/>
      </c>
      <c r="K49" s="72"/>
      <c r="L49" s="73" t="str">
        <f t="shared" si="15"/>
        <v/>
      </c>
      <c r="M49" s="73" t="str">
        <f t="shared" si="16"/>
        <v/>
      </c>
      <c r="N49" s="72"/>
      <c r="O49" s="74" t="str">
        <f t="shared" si="17"/>
        <v/>
      </c>
      <c r="P49" s="72"/>
      <c r="Q49" s="75" t="str">
        <f t="shared" si="18"/>
        <v/>
      </c>
      <c r="R49" s="76"/>
      <c r="S49" s="72"/>
      <c r="T49" s="75" t="str">
        <f t="shared" si="19"/>
        <v/>
      </c>
      <c r="U49" s="76"/>
      <c r="V49" s="72"/>
      <c r="W49" s="77" t="str">
        <f t="shared" si="20"/>
        <v/>
      </c>
      <c r="X49" s="72"/>
      <c r="Y49" s="77" t="str">
        <f t="shared" si="21"/>
        <v/>
      </c>
      <c r="Z49" s="72"/>
      <c r="AA49" s="77" t="str">
        <f t="shared" si="22"/>
        <v/>
      </c>
      <c r="AB49" s="72"/>
      <c r="AC49" s="77" t="str">
        <f t="shared" si="23"/>
        <v/>
      </c>
      <c r="AD49" s="72"/>
      <c r="AE49" s="77" t="str">
        <f t="shared" si="24"/>
        <v/>
      </c>
      <c r="AF49" s="72"/>
      <c r="AG49" s="77" t="str">
        <f t="shared" si="25"/>
        <v/>
      </c>
    </row>
    <row r="50" spans="2:33" ht="28.5" customHeight="1" x14ac:dyDescent="0.2">
      <c r="B50" s="68" t="str">
        <f t="shared" si="11"/>
        <v/>
      </c>
      <c r="C50" s="68" t="str">
        <f t="shared" si="12"/>
        <v/>
      </c>
      <c r="D50" s="69"/>
      <c r="E50" s="38"/>
      <c r="F50" s="38"/>
      <c r="G50" s="70"/>
      <c r="H50" s="71" t="str">
        <f>IF(G50="","",DATEDIF(G50,年齢計算等!$C$5,"Y"))</f>
        <v/>
      </c>
      <c r="I50" s="72"/>
      <c r="J50" s="73" t="str">
        <f t="shared" si="14"/>
        <v/>
      </c>
      <c r="K50" s="72"/>
      <c r="L50" s="73" t="str">
        <f t="shared" si="15"/>
        <v/>
      </c>
      <c r="M50" s="73" t="str">
        <f t="shared" si="16"/>
        <v/>
      </c>
      <c r="N50" s="72"/>
      <c r="O50" s="74" t="str">
        <f t="shared" si="17"/>
        <v/>
      </c>
      <c r="P50" s="72"/>
      <c r="Q50" s="75" t="str">
        <f t="shared" si="18"/>
        <v/>
      </c>
      <c r="R50" s="76"/>
      <c r="S50" s="72"/>
      <c r="T50" s="75" t="str">
        <f t="shared" si="19"/>
        <v/>
      </c>
      <c r="U50" s="76"/>
      <c r="V50" s="72"/>
      <c r="W50" s="77" t="str">
        <f t="shared" si="20"/>
        <v/>
      </c>
      <c r="X50" s="72"/>
      <c r="Y50" s="77" t="str">
        <f t="shared" si="21"/>
        <v/>
      </c>
      <c r="Z50" s="72"/>
      <c r="AA50" s="77" t="str">
        <f t="shared" si="22"/>
        <v/>
      </c>
      <c r="AB50" s="72"/>
      <c r="AC50" s="77" t="str">
        <f t="shared" si="23"/>
        <v/>
      </c>
      <c r="AD50" s="72"/>
      <c r="AE50" s="77" t="str">
        <f t="shared" si="24"/>
        <v/>
      </c>
      <c r="AF50" s="72"/>
      <c r="AG50" s="77" t="str">
        <f t="shared" si="25"/>
        <v/>
      </c>
    </row>
    <row r="51" spans="2:33" ht="28.5" customHeight="1" x14ac:dyDescent="0.2">
      <c r="B51" s="68" t="str">
        <f t="shared" si="11"/>
        <v/>
      </c>
      <c r="C51" s="68" t="str">
        <f t="shared" si="12"/>
        <v/>
      </c>
      <c r="D51" s="69"/>
      <c r="E51" s="38"/>
      <c r="F51" s="38"/>
      <c r="G51" s="70"/>
      <c r="H51" s="71" t="str">
        <f>IF(G51="","",DATEDIF(G51,年齢計算等!$C$5,"Y"))</f>
        <v/>
      </c>
      <c r="I51" s="72"/>
      <c r="J51" s="73" t="str">
        <f t="shared" si="14"/>
        <v/>
      </c>
      <c r="K51" s="72"/>
      <c r="L51" s="73" t="str">
        <f t="shared" si="15"/>
        <v/>
      </c>
      <c r="M51" s="73" t="str">
        <f t="shared" si="16"/>
        <v/>
      </c>
      <c r="N51" s="72"/>
      <c r="O51" s="74" t="str">
        <f t="shared" si="17"/>
        <v/>
      </c>
      <c r="P51" s="72"/>
      <c r="Q51" s="75" t="str">
        <f t="shared" si="18"/>
        <v/>
      </c>
      <c r="R51" s="76"/>
      <c r="S51" s="72"/>
      <c r="T51" s="75" t="str">
        <f t="shared" si="19"/>
        <v/>
      </c>
      <c r="U51" s="76"/>
      <c r="V51" s="72"/>
      <c r="W51" s="77" t="str">
        <f t="shared" si="20"/>
        <v/>
      </c>
      <c r="X51" s="72"/>
      <c r="Y51" s="77" t="str">
        <f t="shared" si="21"/>
        <v/>
      </c>
      <c r="Z51" s="72"/>
      <c r="AA51" s="77" t="str">
        <f t="shared" si="22"/>
        <v/>
      </c>
      <c r="AB51" s="72"/>
      <c r="AC51" s="77" t="str">
        <f t="shared" si="23"/>
        <v/>
      </c>
      <c r="AD51" s="72"/>
      <c r="AE51" s="77" t="str">
        <f t="shared" si="24"/>
        <v/>
      </c>
      <c r="AF51" s="72"/>
      <c r="AG51" s="77" t="str">
        <f t="shared" si="25"/>
        <v/>
      </c>
    </row>
    <row r="52" spans="2:33" ht="28.5" customHeight="1" x14ac:dyDescent="0.2">
      <c r="B52" s="68" t="str">
        <f t="shared" si="11"/>
        <v/>
      </c>
      <c r="C52" s="68" t="str">
        <f t="shared" si="12"/>
        <v/>
      </c>
      <c r="D52" s="69"/>
      <c r="E52" s="38"/>
      <c r="F52" s="38"/>
      <c r="G52" s="70"/>
      <c r="H52" s="71" t="str">
        <f>IF(G52="","",DATEDIF(G52,年齢計算等!$C$5,"Y"))</f>
        <v/>
      </c>
      <c r="I52" s="72"/>
      <c r="J52" s="73" t="str">
        <f t="shared" si="14"/>
        <v/>
      </c>
      <c r="K52" s="72"/>
      <c r="L52" s="73" t="str">
        <f t="shared" si="15"/>
        <v/>
      </c>
      <c r="M52" s="73" t="str">
        <f t="shared" si="16"/>
        <v/>
      </c>
      <c r="N52" s="72"/>
      <c r="O52" s="74" t="str">
        <f t="shared" si="17"/>
        <v/>
      </c>
      <c r="P52" s="72"/>
      <c r="Q52" s="75" t="str">
        <f t="shared" si="18"/>
        <v/>
      </c>
      <c r="R52" s="76"/>
      <c r="S52" s="72"/>
      <c r="T52" s="75" t="str">
        <f t="shared" si="19"/>
        <v/>
      </c>
      <c r="U52" s="76"/>
      <c r="V52" s="72"/>
      <c r="W52" s="77" t="str">
        <f t="shared" si="20"/>
        <v/>
      </c>
      <c r="X52" s="72"/>
      <c r="Y52" s="77" t="str">
        <f t="shared" si="21"/>
        <v/>
      </c>
      <c r="Z52" s="72"/>
      <c r="AA52" s="77" t="str">
        <f t="shared" si="22"/>
        <v/>
      </c>
      <c r="AB52" s="72"/>
      <c r="AC52" s="77" t="str">
        <f t="shared" si="23"/>
        <v/>
      </c>
      <c r="AD52" s="72"/>
      <c r="AE52" s="77" t="str">
        <f t="shared" si="24"/>
        <v/>
      </c>
      <c r="AF52" s="72"/>
      <c r="AG52" s="77" t="str">
        <f t="shared" si="25"/>
        <v/>
      </c>
    </row>
    <row r="53" spans="2:33" ht="28.5" customHeight="1" x14ac:dyDescent="0.2">
      <c r="B53" s="68" t="str">
        <f t="shared" si="11"/>
        <v/>
      </c>
      <c r="C53" s="68" t="str">
        <f t="shared" si="12"/>
        <v/>
      </c>
      <c r="D53" s="69"/>
      <c r="E53" s="38"/>
      <c r="F53" s="38"/>
      <c r="G53" s="70"/>
      <c r="H53" s="71" t="str">
        <f>IF(G53="","",DATEDIF(G53,年齢計算等!$C$5,"Y"))</f>
        <v/>
      </c>
      <c r="I53" s="72"/>
      <c r="J53" s="73" t="str">
        <f t="shared" si="14"/>
        <v/>
      </c>
      <c r="K53" s="72"/>
      <c r="L53" s="73" t="str">
        <f t="shared" si="15"/>
        <v/>
      </c>
      <c r="M53" s="73" t="str">
        <f t="shared" si="16"/>
        <v/>
      </c>
      <c r="N53" s="72"/>
      <c r="O53" s="74" t="str">
        <f t="shared" si="17"/>
        <v/>
      </c>
      <c r="P53" s="72"/>
      <c r="Q53" s="75" t="str">
        <f t="shared" si="18"/>
        <v/>
      </c>
      <c r="R53" s="76"/>
      <c r="S53" s="72"/>
      <c r="T53" s="75" t="str">
        <f t="shared" si="19"/>
        <v/>
      </c>
      <c r="U53" s="76"/>
      <c r="V53" s="72"/>
      <c r="W53" s="77" t="str">
        <f t="shared" si="20"/>
        <v/>
      </c>
      <c r="X53" s="72"/>
      <c r="Y53" s="77" t="str">
        <f t="shared" si="21"/>
        <v/>
      </c>
      <c r="Z53" s="72"/>
      <c r="AA53" s="77" t="str">
        <f t="shared" si="22"/>
        <v/>
      </c>
      <c r="AB53" s="72"/>
      <c r="AC53" s="77" t="str">
        <f t="shared" si="23"/>
        <v/>
      </c>
      <c r="AD53" s="72"/>
      <c r="AE53" s="77" t="str">
        <f t="shared" si="24"/>
        <v/>
      </c>
      <c r="AF53" s="72"/>
      <c r="AG53" s="77" t="str">
        <f t="shared" si="25"/>
        <v/>
      </c>
    </row>
    <row r="54" spans="2:33" ht="28.5" customHeight="1" x14ac:dyDescent="0.2">
      <c r="B54" s="68" t="str">
        <f t="shared" si="11"/>
        <v/>
      </c>
      <c r="C54" s="68" t="str">
        <f t="shared" si="12"/>
        <v/>
      </c>
      <c r="D54" s="69"/>
      <c r="E54" s="38"/>
      <c r="F54" s="38"/>
      <c r="G54" s="70"/>
      <c r="H54" s="71" t="str">
        <f>IF(G54="","",DATEDIF(G54,年齢計算等!$C$5,"Y"))</f>
        <v/>
      </c>
      <c r="I54" s="72"/>
      <c r="J54" s="73" t="str">
        <f t="shared" si="14"/>
        <v/>
      </c>
      <c r="K54" s="72"/>
      <c r="L54" s="73" t="str">
        <f t="shared" si="15"/>
        <v/>
      </c>
      <c r="M54" s="73" t="str">
        <f t="shared" si="16"/>
        <v/>
      </c>
      <c r="N54" s="72"/>
      <c r="O54" s="74" t="str">
        <f t="shared" si="17"/>
        <v/>
      </c>
      <c r="P54" s="72"/>
      <c r="Q54" s="75" t="str">
        <f t="shared" si="18"/>
        <v/>
      </c>
      <c r="R54" s="76"/>
      <c r="S54" s="72"/>
      <c r="T54" s="75" t="str">
        <f t="shared" si="19"/>
        <v/>
      </c>
      <c r="U54" s="76"/>
      <c r="V54" s="72"/>
      <c r="W54" s="77" t="str">
        <f t="shared" si="20"/>
        <v/>
      </c>
      <c r="X54" s="72"/>
      <c r="Y54" s="77" t="str">
        <f t="shared" si="21"/>
        <v/>
      </c>
      <c r="Z54" s="72"/>
      <c r="AA54" s="77" t="str">
        <f t="shared" si="22"/>
        <v/>
      </c>
      <c r="AB54" s="72"/>
      <c r="AC54" s="77" t="str">
        <f t="shared" si="23"/>
        <v/>
      </c>
      <c r="AD54" s="72"/>
      <c r="AE54" s="77" t="str">
        <f t="shared" si="24"/>
        <v/>
      </c>
      <c r="AF54" s="72"/>
      <c r="AG54" s="77" t="str">
        <f t="shared" si="25"/>
        <v/>
      </c>
    </row>
    <row r="55" spans="2:33" ht="28.5" customHeight="1" x14ac:dyDescent="0.2">
      <c r="B55" s="68" t="str">
        <f t="shared" si="11"/>
        <v/>
      </c>
      <c r="C55" s="68" t="str">
        <f t="shared" si="12"/>
        <v/>
      </c>
      <c r="D55" s="69"/>
      <c r="E55" s="38"/>
      <c r="F55" s="38"/>
      <c r="G55" s="70"/>
      <c r="H55" s="71" t="str">
        <f>IF(G55="","",DATEDIF(G55,年齢計算等!$C$5,"Y"))</f>
        <v/>
      </c>
      <c r="I55" s="72"/>
      <c r="J55" s="73" t="str">
        <f t="shared" si="14"/>
        <v/>
      </c>
      <c r="K55" s="72"/>
      <c r="L55" s="73" t="str">
        <f t="shared" si="15"/>
        <v/>
      </c>
      <c r="M55" s="73" t="str">
        <f t="shared" si="16"/>
        <v/>
      </c>
      <c r="N55" s="72"/>
      <c r="O55" s="74" t="str">
        <f t="shared" si="17"/>
        <v/>
      </c>
      <c r="P55" s="72"/>
      <c r="Q55" s="75" t="str">
        <f t="shared" si="18"/>
        <v/>
      </c>
      <c r="R55" s="76"/>
      <c r="S55" s="72"/>
      <c r="T55" s="75" t="str">
        <f t="shared" si="19"/>
        <v/>
      </c>
      <c r="U55" s="76"/>
      <c r="V55" s="72"/>
      <c r="W55" s="77" t="str">
        <f t="shared" si="20"/>
        <v/>
      </c>
      <c r="X55" s="72"/>
      <c r="Y55" s="77" t="str">
        <f t="shared" si="21"/>
        <v/>
      </c>
      <c r="Z55" s="72"/>
      <c r="AA55" s="77" t="str">
        <f t="shared" si="22"/>
        <v/>
      </c>
      <c r="AB55" s="72"/>
      <c r="AC55" s="77" t="str">
        <f t="shared" si="23"/>
        <v/>
      </c>
      <c r="AD55" s="72"/>
      <c r="AE55" s="77" t="str">
        <f t="shared" si="24"/>
        <v/>
      </c>
      <c r="AF55" s="72"/>
      <c r="AG55" s="77" t="str">
        <f t="shared" si="25"/>
        <v/>
      </c>
    </row>
    <row r="56" spans="2:33" ht="28.5" customHeight="1" x14ac:dyDescent="0.2">
      <c r="B56" s="68" t="str">
        <f t="shared" si="11"/>
        <v/>
      </c>
      <c r="C56" s="68" t="str">
        <f t="shared" si="12"/>
        <v/>
      </c>
      <c r="D56" s="69"/>
      <c r="E56" s="38"/>
      <c r="F56" s="38"/>
      <c r="G56" s="70"/>
      <c r="H56" s="71" t="str">
        <f>IF(G56="","",DATEDIF(G56,年齢計算等!$C$5,"Y"))</f>
        <v/>
      </c>
      <c r="I56" s="72"/>
      <c r="J56" s="73" t="str">
        <f t="shared" si="14"/>
        <v/>
      </c>
      <c r="K56" s="72"/>
      <c r="L56" s="73" t="str">
        <f t="shared" si="15"/>
        <v/>
      </c>
      <c r="M56" s="73" t="str">
        <f t="shared" si="16"/>
        <v/>
      </c>
      <c r="N56" s="72"/>
      <c r="O56" s="74" t="str">
        <f t="shared" si="17"/>
        <v/>
      </c>
      <c r="P56" s="72"/>
      <c r="Q56" s="75" t="str">
        <f t="shared" si="18"/>
        <v/>
      </c>
      <c r="R56" s="76"/>
      <c r="S56" s="72"/>
      <c r="T56" s="75" t="str">
        <f t="shared" si="19"/>
        <v/>
      </c>
      <c r="U56" s="76"/>
      <c r="V56" s="72"/>
      <c r="W56" s="77" t="str">
        <f t="shared" si="20"/>
        <v/>
      </c>
      <c r="X56" s="72"/>
      <c r="Y56" s="77" t="str">
        <f t="shared" si="21"/>
        <v/>
      </c>
      <c r="Z56" s="72"/>
      <c r="AA56" s="77" t="str">
        <f t="shared" si="22"/>
        <v/>
      </c>
      <c r="AB56" s="72"/>
      <c r="AC56" s="77" t="str">
        <f t="shared" si="23"/>
        <v/>
      </c>
      <c r="AD56" s="72"/>
      <c r="AE56" s="77" t="str">
        <f t="shared" si="24"/>
        <v/>
      </c>
      <c r="AF56" s="72"/>
      <c r="AG56" s="77" t="str">
        <f t="shared" si="25"/>
        <v/>
      </c>
    </row>
    <row r="57" spans="2:33" ht="28.5" customHeight="1" x14ac:dyDescent="0.2">
      <c r="B57" s="68" t="str">
        <f t="shared" si="11"/>
        <v/>
      </c>
      <c r="C57" s="68" t="str">
        <f t="shared" si="12"/>
        <v/>
      </c>
      <c r="D57" s="69"/>
      <c r="E57" s="38"/>
      <c r="F57" s="38"/>
      <c r="G57" s="70"/>
      <c r="H57" s="71" t="str">
        <f>IF(G57="","",DATEDIF(G57,年齢計算等!$C$5,"Y"))</f>
        <v/>
      </c>
      <c r="I57" s="72"/>
      <c r="J57" s="73" t="str">
        <f t="shared" si="14"/>
        <v/>
      </c>
      <c r="K57" s="72"/>
      <c r="L57" s="73" t="str">
        <f t="shared" si="15"/>
        <v/>
      </c>
      <c r="M57" s="73" t="str">
        <f t="shared" si="16"/>
        <v/>
      </c>
      <c r="N57" s="72"/>
      <c r="O57" s="74" t="str">
        <f t="shared" si="17"/>
        <v/>
      </c>
      <c r="P57" s="72"/>
      <c r="Q57" s="75" t="str">
        <f t="shared" si="18"/>
        <v/>
      </c>
      <c r="R57" s="76"/>
      <c r="S57" s="72"/>
      <c r="T57" s="75" t="str">
        <f t="shared" si="19"/>
        <v/>
      </c>
      <c r="U57" s="76"/>
      <c r="V57" s="72"/>
      <c r="W57" s="77" t="str">
        <f t="shared" si="20"/>
        <v/>
      </c>
      <c r="X57" s="72"/>
      <c r="Y57" s="77" t="str">
        <f t="shared" si="21"/>
        <v/>
      </c>
      <c r="Z57" s="72"/>
      <c r="AA57" s="77" t="str">
        <f t="shared" si="22"/>
        <v/>
      </c>
      <c r="AB57" s="72"/>
      <c r="AC57" s="77" t="str">
        <f t="shared" si="23"/>
        <v/>
      </c>
      <c r="AD57" s="72"/>
      <c r="AE57" s="77" t="str">
        <f t="shared" si="24"/>
        <v/>
      </c>
      <c r="AF57" s="72"/>
      <c r="AG57" s="77" t="str">
        <f t="shared" si="25"/>
        <v/>
      </c>
    </row>
    <row r="58" spans="2:33" ht="28.5" customHeight="1" x14ac:dyDescent="0.2">
      <c r="B58" s="68" t="str">
        <f t="shared" si="11"/>
        <v/>
      </c>
      <c r="C58" s="68" t="str">
        <f t="shared" si="12"/>
        <v/>
      </c>
      <c r="D58" s="69"/>
      <c r="E58" s="38"/>
      <c r="F58" s="38"/>
      <c r="G58" s="70"/>
      <c r="H58" s="71" t="str">
        <f>IF(G58="","",DATEDIF(G58,年齢計算等!$C$5,"Y"))</f>
        <v/>
      </c>
      <c r="I58" s="72"/>
      <c r="J58" s="73" t="str">
        <f t="shared" si="14"/>
        <v/>
      </c>
      <c r="K58" s="72"/>
      <c r="L58" s="73" t="str">
        <f t="shared" si="15"/>
        <v/>
      </c>
      <c r="M58" s="73" t="str">
        <f t="shared" si="16"/>
        <v/>
      </c>
      <c r="N58" s="72"/>
      <c r="O58" s="74" t="str">
        <f t="shared" si="17"/>
        <v/>
      </c>
      <c r="P58" s="72"/>
      <c r="Q58" s="75" t="str">
        <f t="shared" si="18"/>
        <v/>
      </c>
      <c r="R58" s="76"/>
      <c r="S58" s="72"/>
      <c r="T58" s="75" t="str">
        <f t="shared" si="19"/>
        <v/>
      </c>
      <c r="U58" s="76"/>
      <c r="V58" s="72"/>
      <c r="W58" s="77" t="str">
        <f t="shared" si="20"/>
        <v/>
      </c>
      <c r="X58" s="72"/>
      <c r="Y58" s="77" t="str">
        <f t="shared" si="21"/>
        <v/>
      </c>
      <c r="Z58" s="72"/>
      <c r="AA58" s="77" t="str">
        <f t="shared" si="22"/>
        <v/>
      </c>
      <c r="AB58" s="72"/>
      <c r="AC58" s="77" t="str">
        <f t="shared" si="23"/>
        <v/>
      </c>
      <c r="AD58" s="72"/>
      <c r="AE58" s="77" t="str">
        <f t="shared" si="24"/>
        <v/>
      </c>
      <c r="AF58" s="72"/>
      <c r="AG58" s="77" t="str">
        <f t="shared" si="25"/>
        <v/>
      </c>
    </row>
    <row r="59" spans="2:33" ht="28.5" customHeight="1" x14ac:dyDescent="0.2">
      <c r="B59" s="68" t="str">
        <f t="shared" si="11"/>
        <v/>
      </c>
      <c r="C59" s="68" t="str">
        <f t="shared" si="12"/>
        <v/>
      </c>
      <c r="D59" s="69"/>
      <c r="E59" s="38"/>
      <c r="F59" s="38"/>
      <c r="G59" s="70"/>
      <c r="H59" s="71" t="str">
        <f>IF(G59="","",DATEDIF(G59,年齢計算等!$C$5,"Y"))</f>
        <v/>
      </c>
      <c r="I59" s="72"/>
      <c r="J59" s="73" t="str">
        <f t="shared" si="14"/>
        <v/>
      </c>
      <c r="K59" s="72"/>
      <c r="L59" s="73" t="str">
        <f t="shared" si="15"/>
        <v/>
      </c>
      <c r="M59" s="73" t="str">
        <f t="shared" si="16"/>
        <v/>
      </c>
      <c r="N59" s="72"/>
      <c r="O59" s="74" t="str">
        <f t="shared" si="17"/>
        <v/>
      </c>
      <c r="P59" s="72"/>
      <c r="Q59" s="75" t="str">
        <f t="shared" si="18"/>
        <v/>
      </c>
      <c r="R59" s="76"/>
      <c r="S59" s="72"/>
      <c r="T59" s="75" t="str">
        <f t="shared" si="19"/>
        <v/>
      </c>
      <c r="U59" s="76"/>
      <c r="V59" s="72"/>
      <c r="W59" s="77" t="str">
        <f t="shared" si="20"/>
        <v/>
      </c>
      <c r="X59" s="72"/>
      <c r="Y59" s="77" t="str">
        <f t="shared" si="21"/>
        <v/>
      </c>
      <c r="Z59" s="72"/>
      <c r="AA59" s="77" t="str">
        <f t="shared" si="22"/>
        <v/>
      </c>
      <c r="AB59" s="72"/>
      <c r="AC59" s="77" t="str">
        <f t="shared" si="23"/>
        <v/>
      </c>
      <c r="AD59" s="72"/>
      <c r="AE59" s="77" t="str">
        <f t="shared" si="24"/>
        <v/>
      </c>
      <c r="AF59" s="72"/>
      <c r="AG59" s="77" t="str">
        <f t="shared" si="25"/>
        <v/>
      </c>
    </row>
    <row r="60" spans="2:33" ht="28.5" customHeight="1" x14ac:dyDescent="0.2">
      <c r="B60" s="68" t="str">
        <f t="shared" si="11"/>
        <v/>
      </c>
      <c r="C60" s="68" t="str">
        <f t="shared" si="12"/>
        <v/>
      </c>
      <c r="D60" s="69"/>
      <c r="E60" s="38"/>
      <c r="F60" s="38"/>
      <c r="G60" s="70"/>
      <c r="H60" s="71" t="str">
        <f>IF(G60="","",DATEDIF(G60,年齢計算等!$C$5,"Y"))</f>
        <v/>
      </c>
      <c r="I60" s="72"/>
      <c r="J60" s="73" t="str">
        <f t="shared" si="14"/>
        <v/>
      </c>
      <c r="K60" s="72"/>
      <c r="L60" s="73" t="str">
        <f t="shared" si="15"/>
        <v/>
      </c>
      <c r="M60" s="73" t="str">
        <f t="shared" si="16"/>
        <v/>
      </c>
      <c r="N60" s="72"/>
      <c r="O60" s="74" t="str">
        <f t="shared" si="17"/>
        <v/>
      </c>
      <c r="P60" s="72"/>
      <c r="Q60" s="75" t="str">
        <f t="shared" si="18"/>
        <v/>
      </c>
      <c r="R60" s="76"/>
      <c r="S60" s="72"/>
      <c r="T60" s="75" t="str">
        <f t="shared" si="19"/>
        <v/>
      </c>
      <c r="U60" s="76"/>
      <c r="V60" s="72"/>
      <c r="W60" s="77" t="str">
        <f t="shared" si="20"/>
        <v/>
      </c>
      <c r="X60" s="72"/>
      <c r="Y60" s="77" t="str">
        <f t="shared" si="21"/>
        <v/>
      </c>
      <c r="Z60" s="72"/>
      <c r="AA60" s="77" t="str">
        <f t="shared" si="22"/>
        <v/>
      </c>
      <c r="AB60" s="72"/>
      <c r="AC60" s="77" t="str">
        <f t="shared" si="23"/>
        <v/>
      </c>
      <c r="AD60" s="72"/>
      <c r="AE60" s="77" t="str">
        <f t="shared" si="24"/>
        <v/>
      </c>
      <c r="AF60" s="72"/>
      <c r="AG60" s="77" t="str">
        <f t="shared" si="25"/>
        <v/>
      </c>
    </row>
    <row r="61" spans="2:33" ht="28.5" customHeight="1" x14ac:dyDescent="0.2">
      <c r="B61" s="68" t="str">
        <f t="shared" si="11"/>
        <v/>
      </c>
      <c r="C61" s="68" t="str">
        <f t="shared" si="12"/>
        <v/>
      </c>
      <c r="D61" s="69"/>
      <c r="E61" s="38"/>
      <c r="F61" s="38"/>
      <c r="G61" s="70"/>
      <c r="H61" s="71" t="str">
        <f>IF(G61="","",DATEDIF(G61,年齢計算等!$C$5,"Y"))</f>
        <v/>
      </c>
      <c r="I61" s="72"/>
      <c r="J61" s="73" t="str">
        <f t="shared" si="14"/>
        <v/>
      </c>
      <c r="K61" s="72"/>
      <c r="L61" s="73" t="str">
        <f t="shared" si="15"/>
        <v/>
      </c>
      <c r="M61" s="73" t="str">
        <f t="shared" si="16"/>
        <v/>
      </c>
      <c r="N61" s="72"/>
      <c r="O61" s="74" t="str">
        <f t="shared" si="17"/>
        <v/>
      </c>
      <c r="P61" s="72"/>
      <c r="Q61" s="75" t="str">
        <f t="shared" si="18"/>
        <v/>
      </c>
      <c r="R61" s="76"/>
      <c r="S61" s="72"/>
      <c r="T61" s="75" t="str">
        <f t="shared" si="19"/>
        <v/>
      </c>
      <c r="U61" s="76"/>
      <c r="V61" s="72"/>
      <c r="W61" s="77" t="str">
        <f t="shared" si="20"/>
        <v/>
      </c>
      <c r="X61" s="72"/>
      <c r="Y61" s="77" t="str">
        <f t="shared" si="21"/>
        <v/>
      </c>
      <c r="Z61" s="72"/>
      <c r="AA61" s="77" t="str">
        <f t="shared" si="22"/>
        <v/>
      </c>
      <c r="AB61" s="72"/>
      <c r="AC61" s="77" t="str">
        <f t="shared" si="23"/>
        <v/>
      </c>
      <c r="AD61" s="72"/>
      <c r="AE61" s="77" t="str">
        <f t="shared" si="24"/>
        <v/>
      </c>
      <c r="AF61" s="72"/>
      <c r="AG61" s="77" t="str">
        <f t="shared" si="25"/>
        <v/>
      </c>
    </row>
    <row r="62" spans="2:33" ht="28.5" customHeight="1" x14ac:dyDescent="0.2">
      <c r="B62" s="68" t="str">
        <f t="shared" si="11"/>
        <v/>
      </c>
      <c r="C62" s="68" t="str">
        <f t="shared" si="12"/>
        <v/>
      </c>
      <c r="D62" s="69"/>
      <c r="E62" s="38"/>
      <c r="F62" s="38"/>
      <c r="G62" s="70"/>
      <c r="H62" s="71" t="str">
        <f>IF(G62="","",DATEDIF(G62,年齢計算等!$C$5,"Y"))</f>
        <v/>
      </c>
      <c r="I62" s="72"/>
      <c r="J62" s="73" t="str">
        <f t="shared" si="14"/>
        <v/>
      </c>
      <c r="K62" s="72"/>
      <c r="L62" s="73" t="str">
        <f t="shared" si="15"/>
        <v/>
      </c>
      <c r="M62" s="73" t="str">
        <f t="shared" si="16"/>
        <v/>
      </c>
      <c r="N62" s="72"/>
      <c r="O62" s="74" t="str">
        <f t="shared" si="17"/>
        <v/>
      </c>
      <c r="P62" s="72"/>
      <c r="Q62" s="75" t="str">
        <f t="shared" si="18"/>
        <v/>
      </c>
      <c r="R62" s="76"/>
      <c r="S62" s="72"/>
      <c r="T62" s="75" t="str">
        <f t="shared" si="19"/>
        <v/>
      </c>
      <c r="U62" s="76"/>
      <c r="V62" s="72"/>
      <c r="W62" s="77" t="str">
        <f t="shared" si="20"/>
        <v/>
      </c>
      <c r="X62" s="72"/>
      <c r="Y62" s="77" t="str">
        <f t="shared" si="21"/>
        <v/>
      </c>
      <c r="Z62" s="72"/>
      <c r="AA62" s="77" t="str">
        <f t="shared" si="22"/>
        <v/>
      </c>
      <c r="AB62" s="72"/>
      <c r="AC62" s="77" t="str">
        <f t="shared" si="23"/>
        <v/>
      </c>
      <c r="AD62" s="72"/>
      <c r="AE62" s="77" t="str">
        <f t="shared" si="24"/>
        <v/>
      </c>
      <c r="AF62" s="72"/>
      <c r="AG62" s="77" t="str">
        <f t="shared" si="25"/>
        <v/>
      </c>
    </row>
    <row r="63" spans="2:33" ht="28.5" customHeight="1" x14ac:dyDescent="0.2">
      <c r="B63" s="68" t="str">
        <f t="shared" si="11"/>
        <v/>
      </c>
      <c r="C63" s="68" t="str">
        <f t="shared" si="12"/>
        <v/>
      </c>
      <c r="D63" s="69"/>
      <c r="E63" s="38"/>
      <c r="F63" s="38"/>
      <c r="G63" s="70"/>
      <c r="H63" s="71" t="str">
        <f>IF(G63="","",DATEDIF(G63,年齢計算等!$C$5,"Y"))</f>
        <v/>
      </c>
      <c r="I63" s="72"/>
      <c r="J63" s="73" t="str">
        <f t="shared" si="14"/>
        <v/>
      </c>
      <c r="K63" s="72"/>
      <c r="L63" s="73" t="str">
        <f t="shared" si="15"/>
        <v/>
      </c>
      <c r="M63" s="73" t="str">
        <f t="shared" si="16"/>
        <v/>
      </c>
      <c r="N63" s="72"/>
      <c r="O63" s="74" t="str">
        <f t="shared" si="17"/>
        <v/>
      </c>
      <c r="P63" s="72"/>
      <c r="Q63" s="75" t="str">
        <f t="shared" si="18"/>
        <v/>
      </c>
      <c r="R63" s="76"/>
      <c r="S63" s="72"/>
      <c r="T63" s="75" t="str">
        <f t="shared" si="19"/>
        <v/>
      </c>
      <c r="U63" s="76"/>
      <c r="V63" s="72"/>
      <c r="W63" s="77" t="str">
        <f t="shared" si="20"/>
        <v/>
      </c>
      <c r="X63" s="72"/>
      <c r="Y63" s="77" t="str">
        <f t="shared" si="21"/>
        <v/>
      </c>
      <c r="Z63" s="72"/>
      <c r="AA63" s="77" t="str">
        <f t="shared" si="22"/>
        <v/>
      </c>
      <c r="AB63" s="72"/>
      <c r="AC63" s="77" t="str">
        <f t="shared" si="23"/>
        <v/>
      </c>
      <c r="AD63" s="72"/>
      <c r="AE63" s="77" t="str">
        <f t="shared" si="24"/>
        <v/>
      </c>
      <c r="AF63" s="72"/>
      <c r="AG63" s="77" t="str">
        <f t="shared" si="25"/>
        <v/>
      </c>
    </row>
    <row r="64" spans="2:33" ht="28.5" customHeight="1" x14ac:dyDescent="0.2">
      <c r="B64" s="68" t="str">
        <f t="shared" si="11"/>
        <v/>
      </c>
      <c r="C64" s="68" t="str">
        <f t="shared" si="12"/>
        <v/>
      </c>
      <c r="D64" s="69"/>
      <c r="E64" s="38"/>
      <c r="F64" s="38"/>
      <c r="G64" s="70"/>
      <c r="H64" s="71" t="str">
        <f>IF(G64="","",DATEDIF(G64,年齢計算等!$C$5,"Y"))</f>
        <v/>
      </c>
      <c r="I64" s="72"/>
      <c r="J64" s="73" t="str">
        <f t="shared" si="14"/>
        <v/>
      </c>
      <c r="K64" s="72"/>
      <c r="L64" s="73" t="str">
        <f t="shared" si="15"/>
        <v/>
      </c>
      <c r="M64" s="73" t="str">
        <f t="shared" si="16"/>
        <v/>
      </c>
      <c r="N64" s="72"/>
      <c r="O64" s="74" t="str">
        <f t="shared" si="17"/>
        <v/>
      </c>
      <c r="P64" s="72"/>
      <c r="Q64" s="75" t="str">
        <f t="shared" si="18"/>
        <v/>
      </c>
      <c r="R64" s="76"/>
      <c r="S64" s="72"/>
      <c r="T64" s="75" t="str">
        <f t="shared" si="19"/>
        <v/>
      </c>
      <c r="U64" s="76"/>
      <c r="V64" s="72"/>
      <c r="W64" s="77" t="str">
        <f t="shared" si="20"/>
        <v/>
      </c>
      <c r="X64" s="72"/>
      <c r="Y64" s="77" t="str">
        <f t="shared" si="21"/>
        <v/>
      </c>
      <c r="Z64" s="72"/>
      <c r="AA64" s="77" t="str">
        <f t="shared" si="22"/>
        <v/>
      </c>
      <c r="AB64" s="72"/>
      <c r="AC64" s="77" t="str">
        <f t="shared" si="23"/>
        <v/>
      </c>
      <c r="AD64" s="72"/>
      <c r="AE64" s="77" t="str">
        <f t="shared" si="24"/>
        <v/>
      </c>
      <c r="AF64" s="72"/>
      <c r="AG64" s="77" t="str">
        <f t="shared" si="25"/>
        <v/>
      </c>
    </row>
    <row r="65" spans="2:33" ht="28.5" customHeight="1" x14ac:dyDescent="0.2">
      <c r="B65" s="68" t="str">
        <f t="shared" si="11"/>
        <v/>
      </c>
      <c r="C65" s="68" t="str">
        <f t="shared" si="12"/>
        <v/>
      </c>
      <c r="D65" s="69"/>
      <c r="E65" s="38"/>
      <c r="F65" s="38"/>
      <c r="G65" s="70"/>
      <c r="H65" s="71" t="str">
        <f>IF(G65="","",DATEDIF(G65,年齢計算等!$C$5,"Y"))</f>
        <v/>
      </c>
      <c r="I65" s="72"/>
      <c r="J65" s="73" t="str">
        <f t="shared" si="14"/>
        <v/>
      </c>
      <c r="K65" s="72"/>
      <c r="L65" s="73" t="str">
        <f t="shared" si="15"/>
        <v/>
      </c>
      <c r="M65" s="73" t="str">
        <f t="shared" si="16"/>
        <v/>
      </c>
      <c r="N65" s="72"/>
      <c r="O65" s="74" t="str">
        <f t="shared" si="17"/>
        <v/>
      </c>
      <c r="P65" s="72"/>
      <c r="Q65" s="75" t="str">
        <f t="shared" si="18"/>
        <v/>
      </c>
      <c r="R65" s="76"/>
      <c r="S65" s="72"/>
      <c r="T65" s="75" t="str">
        <f t="shared" si="19"/>
        <v/>
      </c>
      <c r="U65" s="76"/>
      <c r="V65" s="72"/>
      <c r="W65" s="77" t="str">
        <f t="shared" si="20"/>
        <v/>
      </c>
      <c r="X65" s="72"/>
      <c r="Y65" s="77" t="str">
        <f t="shared" si="21"/>
        <v/>
      </c>
      <c r="Z65" s="72"/>
      <c r="AA65" s="77" t="str">
        <f t="shared" si="22"/>
        <v/>
      </c>
      <c r="AB65" s="72"/>
      <c r="AC65" s="77" t="str">
        <f t="shared" si="23"/>
        <v/>
      </c>
      <c r="AD65" s="72"/>
      <c r="AE65" s="77" t="str">
        <f t="shared" si="24"/>
        <v/>
      </c>
      <c r="AF65" s="72"/>
      <c r="AG65" s="77" t="str">
        <f t="shared" si="25"/>
        <v/>
      </c>
    </row>
    <row r="66" spans="2:33" ht="28.5" customHeight="1" x14ac:dyDescent="0.2">
      <c r="B66" s="68" t="str">
        <f t="shared" si="11"/>
        <v/>
      </c>
      <c r="C66" s="68" t="str">
        <f t="shared" si="12"/>
        <v/>
      </c>
      <c r="D66" s="69"/>
      <c r="E66" s="38"/>
      <c r="F66" s="38"/>
      <c r="G66" s="70"/>
      <c r="H66" s="71" t="str">
        <f>IF(G66="","",DATEDIF(G66,年齢計算等!$C$5,"Y"))</f>
        <v/>
      </c>
      <c r="I66" s="72"/>
      <c r="J66" s="73" t="str">
        <f t="shared" si="14"/>
        <v/>
      </c>
      <c r="K66" s="72"/>
      <c r="L66" s="73" t="str">
        <f t="shared" si="15"/>
        <v/>
      </c>
      <c r="M66" s="73" t="str">
        <f t="shared" si="16"/>
        <v/>
      </c>
      <c r="N66" s="72"/>
      <c r="O66" s="74" t="str">
        <f t="shared" si="17"/>
        <v/>
      </c>
      <c r="P66" s="72"/>
      <c r="Q66" s="75" t="str">
        <f t="shared" si="18"/>
        <v/>
      </c>
      <c r="R66" s="76"/>
      <c r="S66" s="72"/>
      <c r="T66" s="75" t="str">
        <f t="shared" si="19"/>
        <v/>
      </c>
      <c r="U66" s="76"/>
      <c r="V66" s="72"/>
      <c r="W66" s="77" t="str">
        <f t="shared" si="20"/>
        <v/>
      </c>
      <c r="X66" s="72"/>
      <c r="Y66" s="77" t="str">
        <f t="shared" si="21"/>
        <v/>
      </c>
      <c r="Z66" s="72"/>
      <c r="AA66" s="77" t="str">
        <f t="shared" si="22"/>
        <v/>
      </c>
      <c r="AB66" s="72"/>
      <c r="AC66" s="77" t="str">
        <f t="shared" si="23"/>
        <v/>
      </c>
      <c r="AD66" s="72"/>
      <c r="AE66" s="77" t="str">
        <f t="shared" si="24"/>
        <v/>
      </c>
      <c r="AF66" s="72"/>
      <c r="AG66" s="77" t="str">
        <f t="shared" si="25"/>
        <v/>
      </c>
    </row>
    <row r="67" spans="2:33" ht="28.5" customHeight="1" x14ac:dyDescent="0.2">
      <c r="B67" s="68" t="str">
        <f t="shared" si="11"/>
        <v/>
      </c>
      <c r="C67" s="68" t="str">
        <f t="shared" si="12"/>
        <v/>
      </c>
      <c r="D67" s="69"/>
      <c r="E67" s="38"/>
      <c r="F67" s="38"/>
      <c r="G67" s="70"/>
      <c r="H67" s="71" t="str">
        <f>IF(G67="","",DATEDIF(G67,年齢計算等!$C$5,"Y"))</f>
        <v/>
      </c>
      <c r="I67" s="72"/>
      <c r="J67" s="73" t="str">
        <f t="shared" si="14"/>
        <v/>
      </c>
      <c r="K67" s="72"/>
      <c r="L67" s="73" t="str">
        <f t="shared" si="15"/>
        <v/>
      </c>
      <c r="M67" s="73" t="str">
        <f t="shared" si="16"/>
        <v/>
      </c>
      <c r="N67" s="72"/>
      <c r="O67" s="74" t="str">
        <f t="shared" si="17"/>
        <v/>
      </c>
      <c r="P67" s="72"/>
      <c r="Q67" s="75" t="str">
        <f t="shared" si="18"/>
        <v/>
      </c>
      <c r="R67" s="76"/>
      <c r="S67" s="72"/>
      <c r="T67" s="75" t="str">
        <f t="shared" si="19"/>
        <v/>
      </c>
      <c r="U67" s="76"/>
      <c r="V67" s="72"/>
      <c r="W67" s="77" t="str">
        <f t="shared" si="20"/>
        <v/>
      </c>
      <c r="X67" s="72"/>
      <c r="Y67" s="77" t="str">
        <f t="shared" si="21"/>
        <v/>
      </c>
      <c r="Z67" s="72"/>
      <c r="AA67" s="77" t="str">
        <f t="shared" si="22"/>
        <v/>
      </c>
      <c r="AB67" s="72"/>
      <c r="AC67" s="77" t="str">
        <f t="shared" si="23"/>
        <v/>
      </c>
      <c r="AD67" s="72"/>
      <c r="AE67" s="77" t="str">
        <f t="shared" si="24"/>
        <v/>
      </c>
      <c r="AF67" s="72"/>
      <c r="AG67" s="77" t="str">
        <f t="shared" si="25"/>
        <v/>
      </c>
    </row>
    <row r="68" spans="2:33" ht="28.5" customHeight="1" x14ac:dyDescent="0.2">
      <c r="B68" s="68" t="str">
        <f t="shared" si="11"/>
        <v/>
      </c>
      <c r="C68" s="68" t="str">
        <f t="shared" si="12"/>
        <v/>
      </c>
      <c r="D68" s="69"/>
      <c r="E68" s="38"/>
      <c r="F68" s="38"/>
      <c r="G68" s="70"/>
      <c r="H68" s="71" t="str">
        <f>IF(G68="","",DATEDIF(G68,年齢計算等!$C$5,"Y"))</f>
        <v/>
      </c>
      <c r="I68" s="72"/>
      <c r="J68" s="73" t="str">
        <f t="shared" si="14"/>
        <v/>
      </c>
      <c r="K68" s="72"/>
      <c r="L68" s="73" t="str">
        <f t="shared" si="15"/>
        <v/>
      </c>
      <c r="M68" s="73" t="str">
        <f t="shared" si="16"/>
        <v/>
      </c>
      <c r="N68" s="72"/>
      <c r="O68" s="74" t="str">
        <f t="shared" si="17"/>
        <v/>
      </c>
      <c r="P68" s="72"/>
      <c r="Q68" s="75" t="str">
        <f t="shared" si="18"/>
        <v/>
      </c>
      <c r="R68" s="76"/>
      <c r="S68" s="72"/>
      <c r="T68" s="75" t="str">
        <f t="shared" si="19"/>
        <v/>
      </c>
      <c r="U68" s="76"/>
      <c r="V68" s="72"/>
      <c r="W68" s="77" t="str">
        <f t="shared" si="20"/>
        <v/>
      </c>
      <c r="X68" s="72"/>
      <c r="Y68" s="77" t="str">
        <f t="shared" si="21"/>
        <v/>
      </c>
      <c r="Z68" s="72"/>
      <c r="AA68" s="77" t="str">
        <f t="shared" si="22"/>
        <v/>
      </c>
      <c r="AB68" s="72"/>
      <c r="AC68" s="77" t="str">
        <f t="shared" si="23"/>
        <v/>
      </c>
      <c r="AD68" s="72"/>
      <c r="AE68" s="77" t="str">
        <f t="shared" si="24"/>
        <v/>
      </c>
      <c r="AF68" s="72"/>
      <c r="AG68" s="77" t="str">
        <f t="shared" si="25"/>
        <v/>
      </c>
    </row>
    <row r="69" spans="2:33" ht="28.5" customHeight="1" thickBot="1" x14ac:dyDescent="0.25">
      <c r="B69" s="78" t="str">
        <f t="shared" si="11"/>
        <v/>
      </c>
      <c r="C69" s="78" t="str">
        <f t="shared" si="12"/>
        <v/>
      </c>
      <c r="D69" s="79"/>
      <c r="E69" s="80"/>
      <c r="F69" s="80"/>
      <c r="G69" s="81"/>
      <c r="H69" s="82" t="str">
        <f>IF(G69="","",DATEDIF(G69,年齢計算等!$C$5,"Y"))</f>
        <v/>
      </c>
      <c r="I69" s="83"/>
      <c r="J69" s="84" t="str">
        <f t="shared" si="14"/>
        <v/>
      </c>
      <c r="K69" s="83"/>
      <c r="L69" s="84" t="str">
        <f t="shared" si="15"/>
        <v/>
      </c>
      <c r="M69" s="84" t="str">
        <f t="shared" si="16"/>
        <v/>
      </c>
      <c r="N69" s="83"/>
      <c r="O69" s="85" t="str">
        <f t="shared" si="17"/>
        <v/>
      </c>
      <c r="P69" s="83"/>
      <c r="Q69" s="86" t="str">
        <f t="shared" si="18"/>
        <v/>
      </c>
      <c r="R69" s="87"/>
      <c r="S69" s="83"/>
      <c r="T69" s="86" t="str">
        <f t="shared" si="19"/>
        <v/>
      </c>
      <c r="U69" s="87"/>
      <c r="V69" s="83"/>
      <c r="W69" s="88" t="str">
        <f t="shared" si="20"/>
        <v/>
      </c>
      <c r="X69" s="83"/>
      <c r="Y69" s="88" t="str">
        <f t="shared" si="21"/>
        <v/>
      </c>
      <c r="Z69" s="83"/>
      <c r="AA69" s="88" t="str">
        <f t="shared" si="22"/>
        <v/>
      </c>
      <c r="AB69" s="83"/>
      <c r="AC69" s="88" t="str">
        <f t="shared" si="23"/>
        <v/>
      </c>
      <c r="AD69" s="83"/>
      <c r="AE69" s="88" t="str">
        <f t="shared" si="24"/>
        <v/>
      </c>
      <c r="AF69" s="83"/>
      <c r="AG69" s="88" t="str">
        <f t="shared" si="25"/>
        <v/>
      </c>
    </row>
    <row r="70" spans="2:33" ht="28.5" customHeight="1" x14ac:dyDescent="0.2"/>
    <row r="71" spans="2:33" ht="28.5" customHeight="1" x14ac:dyDescent="0.2"/>
    <row r="72" spans="2:33" ht="28.5" customHeight="1" x14ac:dyDescent="0.2"/>
    <row r="73" spans="2:33" ht="28.5" customHeight="1" x14ac:dyDescent="0.2"/>
    <row r="74" spans="2:33" ht="28.5" customHeight="1" x14ac:dyDescent="0.2"/>
    <row r="75" spans="2:33" ht="28.5" customHeight="1" x14ac:dyDescent="0.2"/>
    <row r="76" spans="2:33" ht="28.5" customHeight="1" x14ac:dyDescent="0.2"/>
    <row r="77" spans="2:33" ht="28.5" customHeight="1" x14ac:dyDescent="0.2"/>
    <row r="78" spans="2:33" ht="28.5" customHeight="1" x14ac:dyDescent="0.2"/>
    <row r="79" spans="2:33" ht="28.5" customHeight="1" x14ac:dyDescent="0.2"/>
    <row r="80" spans="2:33" ht="28.5" customHeight="1" x14ac:dyDescent="0.2"/>
    <row r="81" ht="28.5" customHeight="1" x14ac:dyDescent="0.2"/>
    <row r="82" ht="28.5" customHeight="1" x14ac:dyDescent="0.2"/>
    <row r="83" ht="28.5" customHeight="1" x14ac:dyDescent="0.2"/>
    <row r="84" ht="28.5" customHeight="1" x14ac:dyDescent="0.2"/>
    <row r="85" ht="28.5" customHeight="1" x14ac:dyDescent="0.2"/>
    <row r="86" ht="28.5" customHeight="1" x14ac:dyDescent="0.2"/>
    <row r="87" ht="28.5" customHeight="1" x14ac:dyDescent="0.2"/>
    <row r="88" ht="28.5" customHeight="1" x14ac:dyDescent="0.2"/>
    <row r="89" ht="28.5" customHeight="1" x14ac:dyDescent="0.2"/>
    <row r="90" ht="28.5" customHeight="1" x14ac:dyDescent="0.2"/>
    <row r="91" ht="28.5" customHeight="1" x14ac:dyDescent="0.2"/>
    <row r="92" ht="28.5" customHeight="1" x14ac:dyDescent="0.2"/>
    <row r="93" ht="28.5" customHeight="1" x14ac:dyDescent="0.2"/>
    <row r="94" ht="28.5" customHeight="1" x14ac:dyDescent="0.2"/>
    <row r="95" ht="28.5" customHeight="1" x14ac:dyDescent="0.2"/>
    <row r="96" ht="28.5" customHeight="1" x14ac:dyDescent="0.2"/>
    <row r="97" ht="28.5" customHeight="1" x14ac:dyDescent="0.2"/>
    <row r="98" ht="28.5" customHeight="1" x14ac:dyDescent="0.2"/>
    <row r="99" ht="28.5" customHeight="1" x14ac:dyDescent="0.2"/>
    <row r="100" ht="28.5" customHeight="1" x14ac:dyDescent="0.2"/>
    <row r="101" ht="28.5" customHeight="1" x14ac:dyDescent="0.2"/>
    <row r="102" ht="28.5" customHeight="1" x14ac:dyDescent="0.2"/>
    <row r="103" ht="28.5" customHeight="1" x14ac:dyDescent="0.2"/>
    <row r="104" ht="28.5" customHeight="1" x14ac:dyDescent="0.2"/>
    <row r="105" ht="28.5" customHeight="1" x14ac:dyDescent="0.2"/>
    <row r="106" ht="28.5" customHeight="1" x14ac:dyDescent="0.2"/>
    <row r="107" ht="28.5" customHeight="1" x14ac:dyDescent="0.2"/>
    <row r="108" ht="28.5" customHeight="1" x14ac:dyDescent="0.2"/>
    <row r="109" ht="28.5" customHeight="1" x14ac:dyDescent="0.2"/>
    <row r="110" ht="28.5" customHeight="1" x14ac:dyDescent="0.2"/>
    <row r="111" ht="28.5" customHeight="1" x14ac:dyDescent="0.2"/>
    <row r="112" ht="28.5" customHeight="1" x14ac:dyDescent="0.2"/>
    <row r="113" ht="28.5" customHeight="1" x14ac:dyDescent="0.2"/>
    <row r="114" ht="28.5" customHeight="1" x14ac:dyDescent="0.2"/>
    <row r="115" ht="28.5" customHeight="1" x14ac:dyDescent="0.2"/>
    <row r="116" ht="28.5" customHeight="1" x14ac:dyDescent="0.2"/>
    <row r="117" ht="28.5" customHeight="1" x14ac:dyDescent="0.2"/>
    <row r="118" ht="28.5" customHeight="1" x14ac:dyDescent="0.2"/>
    <row r="119" ht="28.5" customHeight="1" x14ac:dyDescent="0.2"/>
    <row r="120" ht="28.5" customHeight="1" x14ac:dyDescent="0.2"/>
    <row r="121" ht="28.5" customHeight="1" x14ac:dyDescent="0.2"/>
    <row r="122" ht="28.5" customHeight="1" x14ac:dyDescent="0.2"/>
    <row r="123" ht="28.5" customHeight="1" x14ac:dyDescent="0.2"/>
    <row r="124" ht="28.5" customHeight="1" x14ac:dyDescent="0.2"/>
    <row r="125" ht="28.5" customHeight="1" x14ac:dyDescent="0.2"/>
    <row r="126" ht="28.5" customHeight="1" x14ac:dyDescent="0.2"/>
    <row r="127" ht="28.5" customHeight="1" x14ac:dyDescent="0.2"/>
    <row r="128" ht="28.5" customHeight="1" x14ac:dyDescent="0.2"/>
    <row r="129" ht="28.5" customHeight="1" x14ac:dyDescent="0.2"/>
    <row r="130" ht="28.5" customHeight="1" x14ac:dyDescent="0.2"/>
    <row r="131" ht="28.5" customHeight="1" x14ac:dyDescent="0.2"/>
    <row r="132" ht="28.5" customHeight="1" x14ac:dyDescent="0.2"/>
    <row r="133" ht="28.5" customHeight="1" x14ac:dyDescent="0.2"/>
    <row r="134" ht="28.5" customHeight="1" x14ac:dyDescent="0.2"/>
    <row r="135" ht="28.5" customHeight="1" x14ac:dyDescent="0.2"/>
    <row r="136" ht="28.5" customHeight="1" x14ac:dyDescent="0.2"/>
    <row r="137" ht="28.5" customHeight="1" x14ac:dyDescent="0.2"/>
    <row r="138" ht="28.5" customHeight="1" x14ac:dyDescent="0.2"/>
    <row r="139" ht="28.5" customHeight="1" x14ac:dyDescent="0.2"/>
    <row r="140" ht="28.5" customHeight="1" x14ac:dyDescent="0.2"/>
    <row r="141" ht="28.5" customHeight="1" x14ac:dyDescent="0.2"/>
    <row r="142" ht="28.5" customHeight="1" x14ac:dyDescent="0.2"/>
    <row r="143" ht="28.5" customHeight="1" x14ac:dyDescent="0.2"/>
    <row r="144" ht="28.5" customHeight="1" x14ac:dyDescent="0.2"/>
    <row r="145" ht="28.5" customHeight="1" x14ac:dyDescent="0.2"/>
    <row r="146" ht="28.5" customHeight="1" x14ac:dyDescent="0.2"/>
    <row r="147" ht="28.5" customHeight="1" x14ac:dyDescent="0.2"/>
    <row r="148" ht="28.5" customHeight="1" x14ac:dyDescent="0.2"/>
    <row r="149" ht="28.5" customHeight="1" x14ac:dyDescent="0.2"/>
    <row r="150" ht="28.5" customHeight="1" x14ac:dyDescent="0.2"/>
    <row r="151" ht="28.5" customHeight="1" x14ac:dyDescent="0.2"/>
  </sheetData>
  <sheetProtection formatCells="0" formatColumns="0" formatRows="0" insertColumns="0" insertRows="0" insertHyperlinks="0" deleteColumns="0" deleteRows="0" sort="0" autoFilter="0" pivotTables="0"/>
  <dataConsolidate>
    <dataRefs count="1">
      <dataRef ref="H6:I6" sheet="別紙１" r:id="rId1"/>
    </dataRefs>
  </dataConsolidate>
  <customSheetViews>
    <customSheetView guid="{B6AA9C2E-C310-4D6B-8393-E9BB9316C9DE}" scale="70" showPageBreaks="1" zeroValues="0" view="pageBreakPreview">
      <pane ySplit="6" topLeftCell="A7" activePane="bottomLeft" state="frozen"/>
      <selection pane="bottomLeft"/>
      <pageMargins left="0" right="0" top="0.31496062992125984" bottom="0" header="0.27559055118110237" footer="0.31496062992125984"/>
      <printOptions horizontalCentered="1"/>
      <pageSetup paperSize="9" scale="55" orientation="landscape" horizontalDpi="4294967293" verticalDpi="300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C61BF336-B790-4259-8DFD-6995DD5625C1}" scale="70" showPageBreaks="1" zeroValues="0" view="pageBreakPreview" topLeftCell="D1">
      <pane ySplit="6" topLeftCell="A7" activePane="bottomLeft" state="frozen"/>
      <selection pane="bottomLeft" activeCell="AH2" sqref="AH2"/>
      <pageMargins left="0" right="0" top="0.31496062992125984" bottom="0" header="0.27559055118110237" footer="0.31496062992125984"/>
      <printOptions horizontalCentered="1"/>
      <pageSetup paperSize="9" scale="55" orientation="landscape" horizontalDpi="4294967293" verticalDpi="300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7">
    <mergeCell ref="Z6:AG6"/>
    <mergeCell ref="A2:AH2"/>
    <mergeCell ref="I6:J6"/>
    <mergeCell ref="K6:L6"/>
    <mergeCell ref="N6:O6"/>
    <mergeCell ref="P6:Q6"/>
    <mergeCell ref="S6:T6"/>
    <mergeCell ref="V6:W6"/>
    <mergeCell ref="X6:Y6"/>
    <mergeCell ref="V9:W9"/>
    <mergeCell ref="X9:Y9"/>
    <mergeCell ref="Z9:AG9"/>
    <mergeCell ref="I9:J9"/>
    <mergeCell ref="K9:L9"/>
    <mergeCell ref="N9:O9"/>
    <mergeCell ref="P9:Q9"/>
    <mergeCell ref="S9:T9"/>
  </mergeCells>
  <phoneticPr fontId="1"/>
  <dataValidations disablePrompts="1" count="1">
    <dataValidation type="list" allowBlank="1" showDropDown="1" showInputMessage="1" showErrorMessage="1" sqref="S10:S69 P10:P69" xr:uid="{26EE25F0-D99F-4991-94BD-482DCABE3901}">
      <formula1>"2,3,4,5,6,7,8,9,10,11,12,13,14,15"</formula1>
    </dataValidation>
  </dataValidations>
  <printOptions horizontalCentered="1"/>
  <pageMargins left="0" right="0" top="0.31496062992125984" bottom="0" header="0.27559055118110237" footer="0.31496062992125984"/>
  <pageSetup paperSize="9" scale="53" orientation="landscape" r:id="rId4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94DA0-A591-40B7-A524-8E5FF8D9D709}">
  <dimension ref="A1:AE151"/>
  <sheetViews>
    <sheetView showZeros="0" view="pageBreakPreview" topLeftCell="I1" zoomScaleNormal="70" zoomScaleSheetLayoutView="100" workbookViewId="0">
      <pane ySplit="6" topLeftCell="A7" activePane="bottomLeft" state="frozen"/>
      <selection activeCell="D3" sqref="D3"/>
      <selection pane="bottomLeft" activeCell="D3" sqref="D3"/>
    </sheetView>
  </sheetViews>
  <sheetFormatPr defaultColWidth="9" defaultRowHeight="27" customHeight="1" x14ac:dyDescent="0.2"/>
  <cols>
    <col min="1" max="1" width="2.08984375" style="9" customWidth="1"/>
    <col min="2" max="2" width="4.08984375" style="9" customWidth="1"/>
    <col min="3" max="3" width="16.6328125" style="9" customWidth="1"/>
    <col min="4" max="4" width="23.6328125" style="9" customWidth="1"/>
    <col min="5" max="6" width="19.36328125" style="9" customWidth="1"/>
    <col min="7" max="7" width="10.6328125" style="9" customWidth="1"/>
    <col min="8" max="8" width="5.26953125" style="9" customWidth="1"/>
    <col min="9" max="9" width="3.6328125" style="9" customWidth="1"/>
    <col min="10" max="10" width="4.36328125" style="9" customWidth="1"/>
    <col min="11" max="11" width="3.6328125" style="9" customWidth="1"/>
    <col min="12" max="12" width="6.6328125" style="9" customWidth="1"/>
    <col min="13" max="13" width="6.36328125" style="9" customWidth="1"/>
    <col min="14" max="14" width="3.6328125" style="9" customWidth="1"/>
    <col min="15" max="15" width="10.08984375" style="9" bestFit="1" customWidth="1"/>
    <col min="16" max="16" width="3.6328125" style="9" customWidth="1"/>
    <col min="17" max="17" width="25.08984375" style="9" customWidth="1"/>
    <col min="18" max="18" width="10.6328125" style="9" customWidth="1"/>
    <col min="19" max="19" width="3.6328125" style="9" customWidth="1"/>
    <col min="20" max="20" width="25.08984375" style="9" customWidth="1"/>
    <col min="21" max="21" width="10.6328125" style="9" customWidth="1"/>
    <col min="22" max="22" width="3.6328125" style="9" customWidth="1"/>
    <col min="23" max="23" width="5.6328125" style="8" customWidth="1"/>
    <col min="24" max="24" width="3.6328125" style="9" customWidth="1"/>
    <col min="25" max="25" width="5.6328125" style="8" customWidth="1"/>
    <col min="26" max="26" width="3.6328125" style="9" customWidth="1"/>
    <col min="27" max="27" width="5.6328125" style="8" customWidth="1"/>
    <col min="28" max="28" width="3.6328125" style="9" customWidth="1"/>
    <col min="29" max="29" width="5.6328125" style="8" customWidth="1"/>
    <col min="30" max="30" width="3.6328125" style="9" customWidth="1"/>
    <col min="31" max="31" width="5.6328125" style="8" customWidth="1"/>
    <col min="32" max="16384" width="9" style="9"/>
  </cols>
  <sheetData>
    <row r="1" spans="1:31" s="20" customFormat="1" ht="27" customHeight="1" x14ac:dyDescent="0.2">
      <c r="A1" s="55"/>
      <c r="B1" s="20" t="s">
        <v>302</v>
      </c>
      <c r="W1" s="21"/>
      <c r="Y1" s="21"/>
      <c r="AA1" s="21"/>
      <c r="AC1" s="21"/>
      <c r="AE1" s="52"/>
    </row>
    <row r="2" spans="1:31" s="22" customFormat="1" ht="27" customHeight="1" thickBot="1" x14ac:dyDescent="0.25">
      <c r="A2" s="175" t="str">
        <f>+"第"&amp;年齢計算等!C2&amp;"回山口県障害者スポーツ大会（派遣選手選考会の部）（水泳）参加選手名簿"</f>
        <v>第26回山口県障害者スポーツ大会（派遣選手選考会の部）（水泳）参加選手名簿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</row>
    <row r="3" spans="1:31" s="22" customFormat="1" ht="27" customHeight="1" thickBot="1" x14ac:dyDescent="0.35">
      <c r="B3" s="23"/>
      <c r="C3" s="101" t="s">
        <v>339</v>
      </c>
      <c r="D3" s="112"/>
      <c r="E3"/>
      <c r="F3" s="50"/>
      <c r="G3" s="50"/>
      <c r="H3" s="50"/>
      <c r="I3" s="50"/>
      <c r="J3" s="50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Y3" s="23"/>
      <c r="AA3" s="23"/>
      <c r="AC3" s="23"/>
      <c r="AE3" s="23"/>
    </row>
    <row r="4" spans="1:31" s="22" customFormat="1" ht="27" customHeight="1" x14ac:dyDescent="0.2">
      <c r="W4" s="23"/>
      <c r="Y4" s="23"/>
      <c r="AA4" s="23"/>
      <c r="AC4" s="23"/>
      <c r="AE4" s="23"/>
    </row>
    <row r="5" spans="1:31" s="8" customFormat="1" ht="24.75" customHeight="1" thickBot="1" x14ac:dyDescent="0.25">
      <c r="B5" s="59" t="s">
        <v>126</v>
      </c>
      <c r="C5" s="59"/>
      <c r="D5" s="60"/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  <c r="P5" s="61"/>
      <c r="Q5" s="62"/>
      <c r="R5" s="60"/>
      <c r="S5" s="61"/>
      <c r="T5" s="62"/>
      <c r="U5" s="60"/>
      <c r="V5" s="61"/>
      <c r="W5" s="63"/>
      <c r="X5" s="61"/>
      <c r="Y5" s="63"/>
      <c r="Z5" s="61"/>
      <c r="AA5" s="63"/>
      <c r="AB5" s="61"/>
      <c r="AC5" s="63"/>
      <c r="AD5" s="61"/>
      <c r="AE5" s="63"/>
    </row>
    <row r="6" spans="1:31" s="8" customFormat="1" ht="30" customHeight="1" thickBot="1" x14ac:dyDescent="0.25">
      <c r="A6" s="27"/>
      <c r="B6" s="24" t="s">
        <v>39</v>
      </c>
      <c r="C6" s="136" t="s">
        <v>339</v>
      </c>
      <c r="D6" s="25" t="s">
        <v>125</v>
      </c>
      <c r="E6" s="37" t="s">
        <v>371</v>
      </c>
      <c r="F6" s="37" t="s">
        <v>369</v>
      </c>
      <c r="G6" s="5" t="s">
        <v>187</v>
      </c>
      <c r="H6" s="26" t="s">
        <v>40</v>
      </c>
      <c r="I6" s="176" t="s">
        <v>41</v>
      </c>
      <c r="J6" s="177"/>
      <c r="K6" s="176" t="s">
        <v>4</v>
      </c>
      <c r="L6" s="177"/>
      <c r="M6" s="54" t="s">
        <v>373</v>
      </c>
      <c r="N6" s="176" t="s">
        <v>5</v>
      </c>
      <c r="O6" s="177"/>
      <c r="P6" s="172" t="s">
        <v>374</v>
      </c>
      <c r="Q6" s="173"/>
      <c r="R6" s="48" t="s">
        <v>365</v>
      </c>
      <c r="S6" s="172" t="s">
        <v>375</v>
      </c>
      <c r="T6" s="173"/>
      <c r="U6" s="48" t="s">
        <v>366</v>
      </c>
      <c r="V6" s="172" t="s">
        <v>108</v>
      </c>
      <c r="W6" s="174"/>
      <c r="X6" s="172" t="s">
        <v>106</v>
      </c>
      <c r="Y6" s="173"/>
      <c r="Z6" s="173"/>
      <c r="AA6" s="173"/>
      <c r="AB6" s="173"/>
      <c r="AC6" s="173"/>
      <c r="AD6" s="173"/>
      <c r="AE6" s="174"/>
    </row>
    <row r="7" spans="1:31" ht="28.5" customHeight="1" thickBot="1" x14ac:dyDescent="0.25">
      <c r="B7" s="28" t="s">
        <v>36</v>
      </c>
      <c r="C7" s="28">
        <f>D3</f>
        <v>0</v>
      </c>
      <c r="D7" s="4" t="s">
        <v>163</v>
      </c>
      <c r="E7" s="39" t="s">
        <v>177</v>
      </c>
      <c r="F7" s="39" t="s">
        <v>370</v>
      </c>
      <c r="G7" s="134">
        <v>35431</v>
      </c>
      <c r="H7" s="135">
        <f>IF(G7="","",DATEDIF(G7,年齢計算等!$C$5,"Y"))</f>
        <v>29</v>
      </c>
      <c r="I7" s="5">
        <v>1</v>
      </c>
      <c r="J7" s="29" t="s">
        <v>233</v>
      </c>
      <c r="K7" s="5">
        <v>1</v>
      </c>
      <c r="L7" s="29" t="s">
        <v>190</v>
      </c>
      <c r="M7" s="29" t="s">
        <v>250</v>
      </c>
      <c r="N7" s="5">
        <v>5</v>
      </c>
      <c r="O7" s="30" t="s">
        <v>74</v>
      </c>
      <c r="P7" s="5">
        <v>2</v>
      </c>
      <c r="Q7" s="46" t="s">
        <v>239</v>
      </c>
      <c r="R7" s="51" t="s">
        <v>241</v>
      </c>
      <c r="S7" s="5">
        <v>5</v>
      </c>
      <c r="T7" s="46" t="s">
        <v>240</v>
      </c>
      <c r="U7" s="51" t="s">
        <v>242</v>
      </c>
      <c r="V7" s="5">
        <v>3</v>
      </c>
      <c r="W7" s="58" t="s">
        <v>191</v>
      </c>
      <c r="X7" s="5">
        <v>4</v>
      </c>
      <c r="Y7" s="31" t="s">
        <v>245</v>
      </c>
      <c r="Z7" s="5">
        <v>7</v>
      </c>
      <c r="AA7" s="31" t="s">
        <v>246</v>
      </c>
      <c r="AB7" s="5"/>
      <c r="AC7" s="31"/>
      <c r="AD7" s="5"/>
      <c r="AE7" s="31" t="s">
        <v>235</v>
      </c>
    </row>
    <row r="8" spans="1:31" customFormat="1" ht="28.5" customHeight="1" thickBot="1" x14ac:dyDescent="0.25"/>
    <row r="9" spans="1:31" ht="28.5" customHeight="1" thickBot="1" x14ac:dyDescent="0.25">
      <c r="B9" s="24" t="s">
        <v>0</v>
      </c>
      <c r="C9" s="136" t="s">
        <v>339</v>
      </c>
      <c r="D9" s="25" t="s">
        <v>125</v>
      </c>
      <c r="E9" s="37" t="s">
        <v>371</v>
      </c>
      <c r="F9" s="37" t="s">
        <v>369</v>
      </c>
      <c r="G9" s="5" t="s">
        <v>187</v>
      </c>
      <c r="H9" s="26" t="s">
        <v>1</v>
      </c>
      <c r="I9" s="176" t="s">
        <v>41</v>
      </c>
      <c r="J9" s="177"/>
      <c r="K9" s="176" t="s">
        <v>4</v>
      </c>
      <c r="L9" s="177"/>
      <c r="M9" s="54" t="s">
        <v>373</v>
      </c>
      <c r="N9" s="176" t="s">
        <v>5</v>
      </c>
      <c r="O9" s="177"/>
      <c r="P9" s="172" t="s">
        <v>374</v>
      </c>
      <c r="Q9" s="173"/>
      <c r="R9" s="48" t="s">
        <v>365</v>
      </c>
      <c r="S9" s="172" t="s">
        <v>375</v>
      </c>
      <c r="T9" s="173"/>
      <c r="U9" s="48" t="s">
        <v>366</v>
      </c>
      <c r="V9" s="172" t="s">
        <v>108</v>
      </c>
      <c r="W9" s="174"/>
      <c r="X9" s="172" t="s">
        <v>106</v>
      </c>
      <c r="Y9" s="173"/>
      <c r="Z9" s="173"/>
      <c r="AA9" s="173"/>
      <c r="AB9" s="173"/>
      <c r="AC9" s="173"/>
      <c r="AD9" s="173"/>
      <c r="AE9" s="174"/>
    </row>
    <row r="10" spans="1:31" ht="28.5" customHeight="1" x14ac:dyDescent="0.2">
      <c r="B10" s="32" t="str">
        <f>IF(E10="","",ROW()-9)</f>
        <v/>
      </c>
      <c r="C10" s="32" t="str">
        <f>IF(E10="","",$D$3)</f>
        <v/>
      </c>
      <c r="D10" s="16"/>
      <c r="E10" s="67"/>
      <c r="F10" s="67"/>
      <c r="G10" s="56"/>
      <c r="H10" s="66" t="str">
        <f>IF(G10="","",DATEDIF(G10,年齢計算等!$C$5,"Y"))</f>
        <v/>
      </c>
      <c r="I10" s="17"/>
      <c r="J10" s="18" t="str">
        <f t="shared" ref="J10:J39" si="0">IF(I10="","",VLOOKUP(I10,性別,2,FALSE))</f>
        <v/>
      </c>
      <c r="K10" s="17"/>
      <c r="L10" s="18" t="str">
        <f t="shared" ref="L10:L39" si="1">IF(K10="","",VLOOKUP(K10,障害内容,2,FALSE))</f>
        <v/>
      </c>
      <c r="M10" s="18" t="str">
        <f t="shared" ref="M10:M39" si="2">IF(AND(H10="",K10=""),"",IF(H10&lt;13,"12歳以下",IF(AND(K10=4,H10&lt;=19),"少年",IF(AND(K10=4,H10&lt;=35),"青年",IF(K10=4,"壮年",IF(H10&lt;=39,"１部","２部"))))))</f>
        <v/>
      </c>
      <c r="N10" s="17"/>
      <c r="O10" s="19" t="str">
        <f t="shared" ref="O10:O39" si="3">IF(N10="","",VLOOKUP(N10,障害区分_水泳,2,FALSE))</f>
        <v/>
      </c>
      <c r="P10" s="17"/>
      <c r="Q10" s="47" t="str">
        <f t="shared" ref="Q10:Q39" si="4">IF(P10="","",VLOOKUP(P10,種目_水泳,2,FALSE))</f>
        <v/>
      </c>
      <c r="R10" s="49"/>
      <c r="S10" s="17"/>
      <c r="T10" s="47" t="str">
        <f t="shared" ref="T10:T39" si="5">IF(S10="","",VLOOKUP(S10,種目_水泳,2,FALSE))</f>
        <v/>
      </c>
      <c r="U10" s="49"/>
      <c r="V10" s="17"/>
      <c r="W10" s="34" t="str">
        <f t="shared" ref="W10:W39" si="6">IF(V10="","",VLOOKUP(V10,障害内容,2,FALSE))</f>
        <v/>
      </c>
      <c r="X10" s="17"/>
      <c r="Y10" s="34" t="str">
        <f t="shared" ref="Y10:Y39" si="7">IF(X10="","",VLOOKUP(X10,特記事項_水泳,2,FALSE))</f>
        <v/>
      </c>
      <c r="Z10" s="17"/>
      <c r="AA10" s="34" t="str">
        <f t="shared" ref="AA10:AA39" si="8">IF(Z10="","",VLOOKUP(Z10,特記事項_水泳,2,FALSE))</f>
        <v/>
      </c>
      <c r="AB10" s="17"/>
      <c r="AC10" s="34" t="str">
        <f t="shared" ref="AC10:AC39" si="9">IF(AB10="","",VLOOKUP(AB10,特記事項_水泳,2,FALSE))</f>
        <v/>
      </c>
      <c r="AD10" s="17"/>
      <c r="AE10" s="34" t="str">
        <f t="shared" ref="AE10:AE39" si="10">IF(AD10="","",VLOOKUP(AD10,特記事項_水泳,2,FALSE))</f>
        <v/>
      </c>
    </row>
    <row r="11" spans="1:31" ht="28.5" customHeight="1" x14ac:dyDescent="0.2">
      <c r="B11" s="68" t="str">
        <f t="shared" ref="B11:B39" si="11">IF(E11="","",ROW()-9)</f>
        <v/>
      </c>
      <c r="C11" s="68" t="str">
        <f t="shared" ref="C11:C39" si="12">IF(E11="","",$D$3)</f>
        <v/>
      </c>
      <c r="D11" s="69"/>
      <c r="E11" s="38"/>
      <c r="F11" s="38"/>
      <c r="G11" s="70"/>
      <c r="H11" s="71" t="str">
        <f>IF(G11="","",DATEDIF(G11,年齢計算等!$C$5,"Y"))</f>
        <v/>
      </c>
      <c r="I11" s="72"/>
      <c r="J11" s="73" t="str">
        <f t="shared" si="0"/>
        <v/>
      </c>
      <c r="K11" s="72"/>
      <c r="L11" s="73" t="str">
        <f t="shared" si="1"/>
        <v/>
      </c>
      <c r="M11" s="73" t="str">
        <f t="shared" si="2"/>
        <v/>
      </c>
      <c r="N11" s="72"/>
      <c r="O11" s="74" t="str">
        <f t="shared" si="3"/>
        <v/>
      </c>
      <c r="P11" s="72"/>
      <c r="Q11" s="75" t="str">
        <f t="shared" si="4"/>
        <v/>
      </c>
      <c r="R11" s="76"/>
      <c r="S11" s="72"/>
      <c r="T11" s="75" t="str">
        <f t="shared" si="5"/>
        <v/>
      </c>
      <c r="U11" s="76"/>
      <c r="V11" s="72"/>
      <c r="W11" s="77" t="str">
        <f t="shared" si="6"/>
        <v/>
      </c>
      <c r="X11" s="72"/>
      <c r="Y11" s="77" t="str">
        <f t="shared" si="7"/>
        <v/>
      </c>
      <c r="Z11" s="72"/>
      <c r="AA11" s="77" t="str">
        <f t="shared" si="8"/>
        <v/>
      </c>
      <c r="AB11" s="72"/>
      <c r="AC11" s="77" t="str">
        <f t="shared" si="9"/>
        <v/>
      </c>
      <c r="AD11" s="72"/>
      <c r="AE11" s="77" t="str">
        <f t="shared" si="10"/>
        <v/>
      </c>
    </row>
    <row r="12" spans="1:31" ht="28.5" customHeight="1" x14ac:dyDescent="0.2">
      <c r="B12" s="68" t="str">
        <f t="shared" si="11"/>
        <v/>
      </c>
      <c r="C12" s="68" t="str">
        <f t="shared" si="12"/>
        <v/>
      </c>
      <c r="D12" s="69"/>
      <c r="E12" s="38"/>
      <c r="F12" s="38"/>
      <c r="G12" s="70"/>
      <c r="H12" s="71" t="str">
        <f>IF(G12="","",DATEDIF(G12,年齢計算等!$C$5,"Y"))</f>
        <v/>
      </c>
      <c r="I12" s="72"/>
      <c r="J12" s="73" t="str">
        <f t="shared" si="0"/>
        <v/>
      </c>
      <c r="K12" s="72"/>
      <c r="L12" s="73" t="str">
        <f t="shared" si="1"/>
        <v/>
      </c>
      <c r="M12" s="73" t="str">
        <f t="shared" si="2"/>
        <v/>
      </c>
      <c r="N12" s="72"/>
      <c r="O12" s="74" t="str">
        <f t="shared" si="3"/>
        <v/>
      </c>
      <c r="P12" s="72"/>
      <c r="Q12" s="75" t="str">
        <f t="shared" si="4"/>
        <v/>
      </c>
      <c r="R12" s="76"/>
      <c r="S12" s="72"/>
      <c r="T12" s="75" t="str">
        <f t="shared" si="5"/>
        <v/>
      </c>
      <c r="U12" s="76"/>
      <c r="V12" s="72"/>
      <c r="W12" s="77" t="str">
        <f t="shared" si="6"/>
        <v/>
      </c>
      <c r="X12" s="72"/>
      <c r="Y12" s="77" t="str">
        <f t="shared" si="7"/>
        <v/>
      </c>
      <c r="Z12" s="72"/>
      <c r="AA12" s="77" t="str">
        <f t="shared" si="8"/>
        <v/>
      </c>
      <c r="AB12" s="72"/>
      <c r="AC12" s="77" t="str">
        <f t="shared" si="9"/>
        <v/>
      </c>
      <c r="AD12" s="72"/>
      <c r="AE12" s="77" t="str">
        <f t="shared" si="10"/>
        <v/>
      </c>
    </row>
    <row r="13" spans="1:31" ht="28.5" customHeight="1" x14ac:dyDescent="0.2">
      <c r="B13" s="68" t="str">
        <f t="shared" si="11"/>
        <v/>
      </c>
      <c r="C13" s="68" t="str">
        <f t="shared" si="12"/>
        <v/>
      </c>
      <c r="D13" s="69"/>
      <c r="E13" s="38"/>
      <c r="F13" s="38"/>
      <c r="G13" s="70"/>
      <c r="H13" s="71" t="str">
        <f>IF(G13="","",DATEDIF(G13,年齢計算等!$C$5,"Y"))</f>
        <v/>
      </c>
      <c r="I13" s="72"/>
      <c r="J13" s="73" t="str">
        <f t="shared" si="0"/>
        <v/>
      </c>
      <c r="K13" s="72"/>
      <c r="L13" s="73" t="str">
        <f t="shared" si="1"/>
        <v/>
      </c>
      <c r="M13" s="73" t="str">
        <f t="shared" si="2"/>
        <v/>
      </c>
      <c r="N13" s="72"/>
      <c r="O13" s="74" t="str">
        <f t="shared" si="3"/>
        <v/>
      </c>
      <c r="P13" s="72"/>
      <c r="Q13" s="75" t="str">
        <f t="shared" si="4"/>
        <v/>
      </c>
      <c r="R13" s="76"/>
      <c r="S13" s="72"/>
      <c r="T13" s="75" t="str">
        <f t="shared" si="5"/>
        <v/>
      </c>
      <c r="U13" s="76"/>
      <c r="V13" s="72"/>
      <c r="W13" s="77" t="str">
        <f t="shared" si="6"/>
        <v/>
      </c>
      <c r="X13" s="72"/>
      <c r="Y13" s="77" t="str">
        <f t="shared" si="7"/>
        <v/>
      </c>
      <c r="Z13" s="72"/>
      <c r="AA13" s="77" t="str">
        <f t="shared" si="8"/>
        <v/>
      </c>
      <c r="AB13" s="72"/>
      <c r="AC13" s="77" t="str">
        <f t="shared" si="9"/>
        <v/>
      </c>
      <c r="AD13" s="72"/>
      <c r="AE13" s="77" t="str">
        <f t="shared" si="10"/>
        <v/>
      </c>
    </row>
    <row r="14" spans="1:31" ht="28.5" customHeight="1" x14ac:dyDescent="0.2">
      <c r="B14" s="68" t="str">
        <f t="shared" si="11"/>
        <v/>
      </c>
      <c r="C14" s="68" t="str">
        <f t="shared" si="12"/>
        <v/>
      </c>
      <c r="D14" s="69"/>
      <c r="E14" s="38"/>
      <c r="F14" s="38"/>
      <c r="G14" s="70"/>
      <c r="H14" s="71" t="str">
        <f>IF(G14="","",DATEDIF(G14,年齢計算等!$C$5,"Y"))</f>
        <v/>
      </c>
      <c r="I14" s="72"/>
      <c r="J14" s="73" t="str">
        <f t="shared" si="0"/>
        <v/>
      </c>
      <c r="K14" s="72"/>
      <c r="L14" s="73" t="str">
        <f t="shared" si="1"/>
        <v/>
      </c>
      <c r="M14" s="73" t="str">
        <f t="shared" si="2"/>
        <v/>
      </c>
      <c r="N14" s="72"/>
      <c r="O14" s="74" t="str">
        <f t="shared" si="3"/>
        <v/>
      </c>
      <c r="P14" s="72"/>
      <c r="Q14" s="75" t="str">
        <f t="shared" si="4"/>
        <v/>
      </c>
      <c r="R14" s="76"/>
      <c r="S14" s="72"/>
      <c r="T14" s="75" t="str">
        <f t="shared" si="5"/>
        <v/>
      </c>
      <c r="U14" s="76"/>
      <c r="V14" s="72"/>
      <c r="W14" s="77" t="str">
        <f t="shared" si="6"/>
        <v/>
      </c>
      <c r="X14" s="72"/>
      <c r="Y14" s="77" t="str">
        <f t="shared" si="7"/>
        <v/>
      </c>
      <c r="Z14" s="72"/>
      <c r="AA14" s="77" t="str">
        <f t="shared" si="8"/>
        <v/>
      </c>
      <c r="AB14" s="72"/>
      <c r="AC14" s="77" t="str">
        <f t="shared" si="9"/>
        <v/>
      </c>
      <c r="AD14" s="72"/>
      <c r="AE14" s="77" t="str">
        <f t="shared" si="10"/>
        <v/>
      </c>
    </row>
    <row r="15" spans="1:31" ht="28.5" customHeight="1" x14ac:dyDescent="0.2">
      <c r="B15" s="68" t="str">
        <f t="shared" si="11"/>
        <v/>
      </c>
      <c r="C15" s="68" t="str">
        <f t="shared" si="12"/>
        <v/>
      </c>
      <c r="D15" s="69"/>
      <c r="E15" s="38"/>
      <c r="F15" s="38"/>
      <c r="G15" s="70"/>
      <c r="H15" s="71" t="str">
        <f>IF(G15="","",DATEDIF(G15,年齢計算等!$C$5,"Y"))</f>
        <v/>
      </c>
      <c r="I15" s="72"/>
      <c r="J15" s="73" t="str">
        <f t="shared" si="0"/>
        <v/>
      </c>
      <c r="K15" s="72"/>
      <c r="L15" s="73" t="str">
        <f t="shared" si="1"/>
        <v/>
      </c>
      <c r="M15" s="73" t="str">
        <f t="shared" si="2"/>
        <v/>
      </c>
      <c r="N15" s="72"/>
      <c r="O15" s="74" t="str">
        <f t="shared" si="3"/>
        <v/>
      </c>
      <c r="P15" s="72"/>
      <c r="Q15" s="75" t="str">
        <f t="shared" si="4"/>
        <v/>
      </c>
      <c r="R15" s="76"/>
      <c r="S15" s="72"/>
      <c r="T15" s="75" t="str">
        <f t="shared" si="5"/>
        <v/>
      </c>
      <c r="U15" s="76"/>
      <c r="V15" s="72"/>
      <c r="W15" s="77" t="str">
        <f t="shared" si="6"/>
        <v/>
      </c>
      <c r="X15" s="72"/>
      <c r="Y15" s="77" t="str">
        <f t="shared" si="7"/>
        <v/>
      </c>
      <c r="Z15" s="72"/>
      <c r="AA15" s="77" t="str">
        <f t="shared" si="8"/>
        <v/>
      </c>
      <c r="AB15" s="72"/>
      <c r="AC15" s="77" t="str">
        <f t="shared" si="9"/>
        <v/>
      </c>
      <c r="AD15" s="72"/>
      <c r="AE15" s="77" t="str">
        <f t="shared" si="10"/>
        <v/>
      </c>
    </row>
    <row r="16" spans="1:31" ht="28.5" customHeight="1" x14ac:dyDescent="0.2">
      <c r="B16" s="68" t="str">
        <f t="shared" si="11"/>
        <v/>
      </c>
      <c r="C16" s="68" t="str">
        <f t="shared" si="12"/>
        <v/>
      </c>
      <c r="D16" s="69"/>
      <c r="E16" s="38"/>
      <c r="F16" s="38"/>
      <c r="G16" s="70"/>
      <c r="H16" s="71" t="str">
        <f>IF(G16="","",DATEDIF(G16,年齢計算等!$C$5,"Y"))</f>
        <v/>
      </c>
      <c r="I16" s="72"/>
      <c r="J16" s="73" t="str">
        <f t="shared" si="0"/>
        <v/>
      </c>
      <c r="K16" s="72"/>
      <c r="L16" s="73" t="str">
        <f t="shared" si="1"/>
        <v/>
      </c>
      <c r="M16" s="73" t="str">
        <f t="shared" si="2"/>
        <v/>
      </c>
      <c r="N16" s="72"/>
      <c r="O16" s="74" t="str">
        <f t="shared" si="3"/>
        <v/>
      </c>
      <c r="P16" s="72"/>
      <c r="Q16" s="75" t="str">
        <f t="shared" si="4"/>
        <v/>
      </c>
      <c r="R16" s="76"/>
      <c r="S16" s="72"/>
      <c r="T16" s="75" t="str">
        <f t="shared" si="5"/>
        <v/>
      </c>
      <c r="U16" s="76"/>
      <c r="V16" s="72"/>
      <c r="W16" s="77" t="str">
        <f t="shared" si="6"/>
        <v/>
      </c>
      <c r="X16" s="72"/>
      <c r="Y16" s="77" t="str">
        <f t="shared" si="7"/>
        <v/>
      </c>
      <c r="Z16" s="72"/>
      <c r="AA16" s="77" t="str">
        <f t="shared" si="8"/>
        <v/>
      </c>
      <c r="AB16" s="72"/>
      <c r="AC16" s="77" t="str">
        <f t="shared" si="9"/>
        <v/>
      </c>
      <c r="AD16" s="72"/>
      <c r="AE16" s="77" t="str">
        <f t="shared" si="10"/>
        <v/>
      </c>
    </row>
    <row r="17" spans="2:31" ht="28.5" customHeight="1" x14ac:dyDescent="0.2">
      <c r="B17" s="68" t="str">
        <f t="shared" si="11"/>
        <v/>
      </c>
      <c r="C17" s="68" t="str">
        <f t="shared" si="12"/>
        <v/>
      </c>
      <c r="D17" s="69"/>
      <c r="E17" s="38"/>
      <c r="F17" s="38"/>
      <c r="G17" s="70"/>
      <c r="H17" s="71" t="str">
        <f>IF(G17="","",DATEDIF(G17,年齢計算等!$C$5,"Y"))</f>
        <v/>
      </c>
      <c r="I17" s="72"/>
      <c r="J17" s="73" t="str">
        <f t="shared" si="0"/>
        <v/>
      </c>
      <c r="K17" s="72"/>
      <c r="L17" s="73" t="str">
        <f t="shared" si="1"/>
        <v/>
      </c>
      <c r="M17" s="73" t="str">
        <f t="shared" si="2"/>
        <v/>
      </c>
      <c r="N17" s="72"/>
      <c r="O17" s="74" t="str">
        <f t="shared" si="3"/>
        <v/>
      </c>
      <c r="P17" s="72"/>
      <c r="Q17" s="75" t="str">
        <f t="shared" si="4"/>
        <v/>
      </c>
      <c r="R17" s="76"/>
      <c r="S17" s="72"/>
      <c r="T17" s="75" t="str">
        <f t="shared" si="5"/>
        <v/>
      </c>
      <c r="U17" s="76"/>
      <c r="V17" s="72"/>
      <c r="W17" s="77" t="str">
        <f t="shared" si="6"/>
        <v/>
      </c>
      <c r="X17" s="72"/>
      <c r="Y17" s="77" t="str">
        <f t="shared" si="7"/>
        <v/>
      </c>
      <c r="Z17" s="72"/>
      <c r="AA17" s="77" t="str">
        <f t="shared" si="8"/>
        <v/>
      </c>
      <c r="AB17" s="72"/>
      <c r="AC17" s="77" t="str">
        <f t="shared" si="9"/>
        <v/>
      </c>
      <c r="AD17" s="72"/>
      <c r="AE17" s="77" t="str">
        <f t="shared" si="10"/>
        <v/>
      </c>
    </row>
    <row r="18" spans="2:31" ht="28.5" customHeight="1" x14ac:dyDescent="0.2">
      <c r="B18" s="68" t="str">
        <f t="shared" si="11"/>
        <v/>
      </c>
      <c r="C18" s="68" t="str">
        <f t="shared" si="12"/>
        <v/>
      </c>
      <c r="D18" s="69"/>
      <c r="E18" s="38"/>
      <c r="F18" s="38"/>
      <c r="G18" s="70"/>
      <c r="H18" s="71" t="str">
        <f>IF(G18="","",DATEDIF(G18,年齢計算等!$C$5,"Y"))</f>
        <v/>
      </c>
      <c r="I18" s="72"/>
      <c r="J18" s="73" t="str">
        <f t="shared" si="0"/>
        <v/>
      </c>
      <c r="K18" s="72"/>
      <c r="L18" s="73" t="str">
        <f t="shared" si="1"/>
        <v/>
      </c>
      <c r="M18" s="73" t="str">
        <f t="shared" si="2"/>
        <v/>
      </c>
      <c r="N18" s="72"/>
      <c r="O18" s="74" t="str">
        <f t="shared" si="3"/>
        <v/>
      </c>
      <c r="P18" s="72"/>
      <c r="Q18" s="75" t="str">
        <f t="shared" si="4"/>
        <v/>
      </c>
      <c r="R18" s="76"/>
      <c r="S18" s="72"/>
      <c r="T18" s="75" t="str">
        <f t="shared" si="5"/>
        <v/>
      </c>
      <c r="U18" s="76"/>
      <c r="V18" s="72"/>
      <c r="W18" s="77" t="str">
        <f t="shared" si="6"/>
        <v/>
      </c>
      <c r="X18" s="72"/>
      <c r="Y18" s="77" t="str">
        <f t="shared" si="7"/>
        <v/>
      </c>
      <c r="Z18" s="72"/>
      <c r="AA18" s="77" t="str">
        <f t="shared" si="8"/>
        <v/>
      </c>
      <c r="AB18" s="72"/>
      <c r="AC18" s="77" t="str">
        <f t="shared" si="9"/>
        <v/>
      </c>
      <c r="AD18" s="72"/>
      <c r="AE18" s="77" t="str">
        <f t="shared" si="10"/>
        <v/>
      </c>
    </row>
    <row r="19" spans="2:31" ht="28.5" customHeight="1" x14ac:dyDescent="0.2">
      <c r="B19" s="68" t="str">
        <f t="shared" si="11"/>
        <v/>
      </c>
      <c r="C19" s="68" t="str">
        <f t="shared" si="12"/>
        <v/>
      </c>
      <c r="D19" s="69"/>
      <c r="E19" s="38"/>
      <c r="F19" s="38"/>
      <c r="G19" s="70"/>
      <c r="H19" s="71" t="str">
        <f>IF(G19="","",DATEDIF(G19,年齢計算等!$C$5,"Y"))</f>
        <v/>
      </c>
      <c r="I19" s="72"/>
      <c r="J19" s="73" t="str">
        <f t="shared" si="0"/>
        <v/>
      </c>
      <c r="K19" s="72"/>
      <c r="L19" s="73" t="str">
        <f t="shared" si="1"/>
        <v/>
      </c>
      <c r="M19" s="73" t="str">
        <f t="shared" si="2"/>
        <v/>
      </c>
      <c r="N19" s="72"/>
      <c r="O19" s="74" t="str">
        <f t="shared" si="3"/>
        <v/>
      </c>
      <c r="P19" s="72"/>
      <c r="Q19" s="75" t="str">
        <f t="shared" si="4"/>
        <v/>
      </c>
      <c r="R19" s="76"/>
      <c r="S19" s="72"/>
      <c r="T19" s="75" t="str">
        <f t="shared" si="5"/>
        <v/>
      </c>
      <c r="U19" s="76"/>
      <c r="V19" s="72"/>
      <c r="W19" s="77" t="str">
        <f t="shared" si="6"/>
        <v/>
      </c>
      <c r="X19" s="72"/>
      <c r="Y19" s="77" t="str">
        <f t="shared" si="7"/>
        <v/>
      </c>
      <c r="Z19" s="72"/>
      <c r="AA19" s="77" t="str">
        <f t="shared" si="8"/>
        <v/>
      </c>
      <c r="AB19" s="72"/>
      <c r="AC19" s="77" t="str">
        <f t="shared" si="9"/>
        <v/>
      </c>
      <c r="AD19" s="72"/>
      <c r="AE19" s="77" t="str">
        <f t="shared" si="10"/>
        <v/>
      </c>
    </row>
    <row r="20" spans="2:31" ht="28.5" customHeight="1" x14ac:dyDescent="0.2">
      <c r="B20" s="68" t="str">
        <f t="shared" si="11"/>
        <v/>
      </c>
      <c r="C20" s="68" t="str">
        <f t="shared" si="12"/>
        <v/>
      </c>
      <c r="D20" s="69"/>
      <c r="E20" s="38"/>
      <c r="F20" s="38"/>
      <c r="G20" s="70"/>
      <c r="H20" s="71" t="str">
        <f>IF(G20="","",DATEDIF(G20,年齢計算等!$C$5,"Y"))</f>
        <v/>
      </c>
      <c r="I20" s="72"/>
      <c r="J20" s="73" t="str">
        <f t="shared" si="0"/>
        <v/>
      </c>
      <c r="K20" s="72"/>
      <c r="L20" s="73" t="str">
        <f t="shared" si="1"/>
        <v/>
      </c>
      <c r="M20" s="73" t="str">
        <f t="shared" si="2"/>
        <v/>
      </c>
      <c r="N20" s="72"/>
      <c r="O20" s="74" t="str">
        <f t="shared" si="3"/>
        <v/>
      </c>
      <c r="P20" s="72"/>
      <c r="Q20" s="75" t="str">
        <f t="shared" si="4"/>
        <v/>
      </c>
      <c r="R20" s="76"/>
      <c r="S20" s="72"/>
      <c r="T20" s="75" t="str">
        <f t="shared" si="5"/>
        <v/>
      </c>
      <c r="U20" s="76"/>
      <c r="V20" s="72"/>
      <c r="W20" s="77" t="str">
        <f t="shared" si="6"/>
        <v/>
      </c>
      <c r="X20" s="72"/>
      <c r="Y20" s="77" t="str">
        <f t="shared" si="7"/>
        <v/>
      </c>
      <c r="Z20" s="72"/>
      <c r="AA20" s="77" t="str">
        <f t="shared" si="8"/>
        <v/>
      </c>
      <c r="AB20" s="72"/>
      <c r="AC20" s="77" t="str">
        <f t="shared" si="9"/>
        <v/>
      </c>
      <c r="AD20" s="72"/>
      <c r="AE20" s="77" t="str">
        <f t="shared" si="10"/>
        <v/>
      </c>
    </row>
    <row r="21" spans="2:31" ht="28.5" customHeight="1" x14ac:dyDescent="0.2">
      <c r="B21" s="68" t="str">
        <f t="shared" si="11"/>
        <v/>
      </c>
      <c r="C21" s="68" t="str">
        <f t="shared" si="12"/>
        <v/>
      </c>
      <c r="D21" s="69"/>
      <c r="E21" s="38"/>
      <c r="F21" s="38"/>
      <c r="G21" s="70"/>
      <c r="H21" s="71" t="str">
        <f>IF(G21="","",DATEDIF(G21,年齢計算等!$C$5,"Y"))</f>
        <v/>
      </c>
      <c r="I21" s="72"/>
      <c r="J21" s="73" t="str">
        <f t="shared" si="0"/>
        <v/>
      </c>
      <c r="K21" s="72"/>
      <c r="L21" s="73" t="str">
        <f t="shared" si="1"/>
        <v/>
      </c>
      <c r="M21" s="73" t="str">
        <f t="shared" si="2"/>
        <v/>
      </c>
      <c r="N21" s="72"/>
      <c r="O21" s="74" t="str">
        <f t="shared" si="3"/>
        <v/>
      </c>
      <c r="P21" s="72"/>
      <c r="Q21" s="75" t="str">
        <f t="shared" si="4"/>
        <v/>
      </c>
      <c r="R21" s="76"/>
      <c r="S21" s="72"/>
      <c r="T21" s="75" t="str">
        <f t="shared" si="5"/>
        <v/>
      </c>
      <c r="U21" s="76"/>
      <c r="V21" s="72"/>
      <c r="W21" s="77" t="str">
        <f t="shared" si="6"/>
        <v/>
      </c>
      <c r="X21" s="72"/>
      <c r="Y21" s="77" t="str">
        <f t="shared" si="7"/>
        <v/>
      </c>
      <c r="Z21" s="72"/>
      <c r="AA21" s="77" t="str">
        <f t="shared" si="8"/>
        <v/>
      </c>
      <c r="AB21" s="72"/>
      <c r="AC21" s="77" t="str">
        <f t="shared" si="9"/>
        <v/>
      </c>
      <c r="AD21" s="72"/>
      <c r="AE21" s="77" t="str">
        <f t="shared" si="10"/>
        <v/>
      </c>
    </row>
    <row r="22" spans="2:31" ht="28.5" customHeight="1" x14ac:dyDescent="0.2">
      <c r="B22" s="68" t="str">
        <f t="shared" si="11"/>
        <v/>
      </c>
      <c r="C22" s="68" t="str">
        <f t="shared" si="12"/>
        <v/>
      </c>
      <c r="D22" s="69"/>
      <c r="E22" s="38"/>
      <c r="F22" s="38"/>
      <c r="G22" s="70"/>
      <c r="H22" s="71" t="str">
        <f>IF(G22="","",DATEDIF(G22,年齢計算等!$C$5,"Y"))</f>
        <v/>
      </c>
      <c r="I22" s="72"/>
      <c r="J22" s="73" t="str">
        <f t="shared" si="0"/>
        <v/>
      </c>
      <c r="K22" s="72"/>
      <c r="L22" s="73" t="str">
        <f t="shared" si="1"/>
        <v/>
      </c>
      <c r="M22" s="73" t="str">
        <f t="shared" si="2"/>
        <v/>
      </c>
      <c r="N22" s="72"/>
      <c r="O22" s="74" t="str">
        <f t="shared" si="3"/>
        <v/>
      </c>
      <c r="P22" s="72"/>
      <c r="Q22" s="75" t="str">
        <f t="shared" si="4"/>
        <v/>
      </c>
      <c r="R22" s="76"/>
      <c r="S22" s="72"/>
      <c r="T22" s="75" t="str">
        <f t="shared" si="5"/>
        <v/>
      </c>
      <c r="U22" s="76"/>
      <c r="V22" s="72"/>
      <c r="W22" s="77" t="str">
        <f t="shared" si="6"/>
        <v/>
      </c>
      <c r="X22" s="72"/>
      <c r="Y22" s="77" t="str">
        <f t="shared" si="7"/>
        <v/>
      </c>
      <c r="Z22" s="72"/>
      <c r="AA22" s="77" t="str">
        <f t="shared" si="8"/>
        <v/>
      </c>
      <c r="AB22" s="72"/>
      <c r="AC22" s="77" t="str">
        <f t="shared" si="9"/>
        <v/>
      </c>
      <c r="AD22" s="72"/>
      <c r="AE22" s="77" t="str">
        <f t="shared" si="10"/>
        <v/>
      </c>
    </row>
    <row r="23" spans="2:31" ht="28.5" customHeight="1" x14ac:dyDescent="0.2">
      <c r="B23" s="68" t="str">
        <f t="shared" si="11"/>
        <v/>
      </c>
      <c r="C23" s="68" t="str">
        <f t="shared" si="12"/>
        <v/>
      </c>
      <c r="D23" s="69"/>
      <c r="E23" s="38"/>
      <c r="F23" s="38"/>
      <c r="G23" s="70"/>
      <c r="H23" s="71" t="str">
        <f>IF(G23="","",DATEDIF(G23,年齢計算等!$C$5,"Y"))</f>
        <v/>
      </c>
      <c r="I23" s="72"/>
      <c r="J23" s="73" t="str">
        <f t="shared" si="0"/>
        <v/>
      </c>
      <c r="K23" s="72"/>
      <c r="L23" s="73" t="str">
        <f t="shared" si="1"/>
        <v/>
      </c>
      <c r="M23" s="73" t="str">
        <f t="shared" si="2"/>
        <v/>
      </c>
      <c r="N23" s="72"/>
      <c r="O23" s="74" t="str">
        <f t="shared" si="3"/>
        <v/>
      </c>
      <c r="P23" s="72"/>
      <c r="Q23" s="75" t="str">
        <f t="shared" si="4"/>
        <v/>
      </c>
      <c r="R23" s="76"/>
      <c r="S23" s="72"/>
      <c r="T23" s="75" t="str">
        <f t="shared" si="5"/>
        <v/>
      </c>
      <c r="U23" s="76"/>
      <c r="V23" s="72"/>
      <c r="W23" s="77" t="str">
        <f t="shared" si="6"/>
        <v/>
      </c>
      <c r="X23" s="72"/>
      <c r="Y23" s="77" t="str">
        <f t="shared" si="7"/>
        <v/>
      </c>
      <c r="Z23" s="72"/>
      <c r="AA23" s="77" t="str">
        <f t="shared" si="8"/>
        <v/>
      </c>
      <c r="AB23" s="72"/>
      <c r="AC23" s="77" t="str">
        <f t="shared" si="9"/>
        <v/>
      </c>
      <c r="AD23" s="72"/>
      <c r="AE23" s="77" t="str">
        <f t="shared" si="10"/>
        <v/>
      </c>
    </row>
    <row r="24" spans="2:31" ht="28.5" customHeight="1" x14ac:dyDescent="0.2">
      <c r="B24" s="68" t="str">
        <f t="shared" si="11"/>
        <v/>
      </c>
      <c r="C24" s="68" t="str">
        <f t="shared" si="12"/>
        <v/>
      </c>
      <c r="D24" s="69"/>
      <c r="E24" s="38"/>
      <c r="F24" s="38"/>
      <c r="G24" s="70"/>
      <c r="H24" s="71" t="str">
        <f>IF(G24="","",DATEDIF(G24,年齢計算等!$C$5,"Y"))</f>
        <v/>
      </c>
      <c r="I24" s="72"/>
      <c r="J24" s="73" t="str">
        <f t="shared" si="0"/>
        <v/>
      </c>
      <c r="K24" s="72"/>
      <c r="L24" s="73" t="str">
        <f t="shared" si="1"/>
        <v/>
      </c>
      <c r="M24" s="73" t="str">
        <f t="shared" si="2"/>
        <v/>
      </c>
      <c r="N24" s="72"/>
      <c r="O24" s="74" t="str">
        <f t="shared" si="3"/>
        <v/>
      </c>
      <c r="P24" s="72"/>
      <c r="Q24" s="75" t="str">
        <f t="shared" si="4"/>
        <v/>
      </c>
      <c r="R24" s="76"/>
      <c r="S24" s="72"/>
      <c r="T24" s="75" t="str">
        <f t="shared" si="5"/>
        <v/>
      </c>
      <c r="U24" s="76"/>
      <c r="V24" s="72"/>
      <c r="W24" s="77" t="str">
        <f t="shared" si="6"/>
        <v/>
      </c>
      <c r="X24" s="72"/>
      <c r="Y24" s="77" t="str">
        <f t="shared" si="7"/>
        <v/>
      </c>
      <c r="Z24" s="72"/>
      <c r="AA24" s="77" t="str">
        <f t="shared" si="8"/>
        <v/>
      </c>
      <c r="AB24" s="72"/>
      <c r="AC24" s="77" t="str">
        <f t="shared" si="9"/>
        <v/>
      </c>
      <c r="AD24" s="72"/>
      <c r="AE24" s="77" t="str">
        <f t="shared" si="10"/>
        <v/>
      </c>
    </row>
    <row r="25" spans="2:31" ht="28.5" customHeight="1" x14ac:dyDescent="0.2">
      <c r="B25" s="68" t="str">
        <f t="shared" si="11"/>
        <v/>
      </c>
      <c r="C25" s="68" t="str">
        <f t="shared" si="12"/>
        <v/>
      </c>
      <c r="D25" s="69"/>
      <c r="E25" s="38"/>
      <c r="F25" s="38"/>
      <c r="G25" s="70"/>
      <c r="H25" s="71" t="str">
        <f>IF(G25="","",DATEDIF(G25,年齢計算等!$C$5,"Y"))</f>
        <v/>
      </c>
      <c r="I25" s="72"/>
      <c r="J25" s="73" t="str">
        <f t="shared" si="0"/>
        <v/>
      </c>
      <c r="K25" s="72"/>
      <c r="L25" s="73" t="str">
        <f t="shared" si="1"/>
        <v/>
      </c>
      <c r="M25" s="73" t="str">
        <f t="shared" si="2"/>
        <v/>
      </c>
      <c r="N25" s="72"/>
      <c r="O25" s="74" t="str">
        <f t="shared" si="3"/>
        <v/>
      </c>
      <c r="P25" s="72"/>
      <c r="Q25" s="75" t="str">
        <f t="shared" si="4"/>
        <v/>
      </c>
      <c r="R25" s="76"/>
      <c r="S25" s="72"/>
      <c r="T25" s="75" t="str">
        <f t="shared" si="5"/>
        <v/>
      </c>
      <c r="U25" s="76"/>
      <c r="V25" s="72"/>
      <c r="W25" s="77" t="str">
        <f t="shared" si="6"/>
        <v/>
      </c>
      <c r="X25" s="72"/>
      <c r="Y25" s="77" t="str">
        <f t="shared" si="7"/>
        <v/>
      </c>
      <c r="Z25" s="72"/>
      <c r="AA25" s="77" t="str">
        <f t="shared" si="8"/>
        <v/>
      </c>
      <c r="AB25" s="72"/>
      <c r="AC25" s="77" t="str">
        <f t="shared" si="9"/>
        <v/>
      </c>
      <c r="AD25" s="72"/>
      <c r="AE25" s="77" t="str">
        <f t="shared" si="10"/>
        <v/>
      </c>
    </row>
    <row r="26" spans="2:31" ht="28.5" customHeight="1" x14ac:dyDescent="0.2">
      <c r="B26" s="68" t="str">
        <f t="shared" si="11"/>
        <v/>
      </c>
      <c r="C26" s="68" t="str">
        <f t="shared" si="12"/>
        <v/>
      </c>
      <c r="D26" s="69"/>
      <c r="E26" s="38"/>
      <c r="F26" s="38"/>
      <c r="G26" s="70"/>
      <c r="H26" s="71" t="str">
        <f>IF(G26="","",DATEDIF(G26,年齢計算等!$C$5,"Y"))</f>
        <v/>
      </c>
      <c r="I26" s="72"/>
      <c r="J26" s="73" t="str">
        <f t="shared" si="0"/>
        <v/>
      </c>
      <c r="K26" s="72"/>
      <c r="L26" s="73" t="str">
        <f t="shared" si="1"/>
        <v/>
      </c>
      <c r="M26" s="73" t="str">
        <f t="shared" si="2"/>
        <v/>
      </c>
      <c r="N26" s="72"/>
      <c r="O26" s="74" t="str">
        <f t="shared" si="3"/>
        <v/>
      </c>
      <c r="P26" s="72"/>
      <c r="Q26" s="75" t="str">
        <f t="shared" si="4"/>
        <v/>
      </c>
      <c r="R26" s="76"/>
      <c r="S26" s="72"/>
      <c r="T26" s="75" t="str">
        <f t="shared" si="5"/>
        <v/>
      </c>
      <c r="U26" s="76"/>
      <c r="V26" s="72"/>
      <c r="W26" s="77" t="str">
        <f t="shared" si="6"/>
        <v/>
      </c>
      <c r="X26" s="72"/>
      <c r="Y26" s="77" t="str">
        <f t="shared" si="7"/>
        <v/>
      </c>
      <c r="Z26" s="72"/>
      <c r="AA26" s="77" t="str">
        <f t="shared" si="8"/>
        <v/>
      </c>
      <c r="AB26" s="72"/>
      <c r="AC26" s="77" t="str">
        <f t="shared" si="9"/>
        <v/>
      </c>
      <c r="AD26" s="72"/>
      <c r="AE26" s="77" t="str">
        <f t="shared" si="10"/>
        <v/>
      </c>
    </row>
    <row r="27" spans="2:31" ht="28.5" customHeight="1" x14ac:dyDescent="0.2">
      <c r="B27" s="68" t="str">
        <f t="shared" si="11"/>
        <v/>
      </c>
      <c r="C27" s="68" t="str">
        <f t="shared" si="12"/>
        <v/>
      </c>
      <c r="D27" s="69"/>
      <c r="E27" s="38"/>
      <c r="F27" s="38"/>
      <c r="G27" s="70"/>
      <c r="H27" s="71" t="str">
        <f>IF(G27="","",DATEDIF(G27,年齢計算等!$C$5,"Y"))</f>
        <v/>
      </c>
      <c r="I27" s="72"/>
      <c r="J27" s="73" t="str">
        <f t="shared" si="0"/>
        <v/>
      </c>
      <c r="K27" s="72"/>
      <c r="L27" s="73" t="str">
        <f t="shared" si="1"/>
        <v/>
      </c>
      <c r="M27" s="73" t="str">
        <f t="shared" si="2"/>
        <v/>
      </c>
      <c r="N27" s="72"/>
      <c r="O27" s="74" t="str">
        <f t="shared" si="3"/>
        <v/>
      </c>
      <c r="P27" s="72"/>
      <c r="Q27" s="75" t="str">
        <f t="shared" si="4"/>
        <v/>
      </c>
      <c r="R27" s="76"/>
      <c r="S27" s="72"/>
      <c r="T27" s="75" t="str">
        <f t="shared" si="5"/>
        <v/>
      </c>
      <c r="U27" s="76"/>
      <c r="V27" s="72"/>
      <c r="W27" s="77" t="str">
        <f t="shared" si="6"/>
        <v/>
      </c>
      <c r="X27" s="72"/>
      <c r="Y27" s="77" t="str">
        <f t="shared" si="7"/>
        <v/>
      </c>
      <c r="Z27" s="72"/>
      <c r="AA27" s="77" t="str">
        <f t="shared" si="8"/>
        <v/>
      </c>
      <c r="AB27" s="72"/>
      <c r="AC27" s="77" t="str">
        <f t="shared" si="9"/>
        <v/>
      </c>
      <c r="AD27" s="72"/>
      <c r="AE27" s="77" t="str">
        <f t="shared" si="10"/>
        <v/>
      </c>
    </row>
    <row r="28" spans="2:31" ht="28.5" customHeight="1" x14ac:dyDescent="0.2">
      <c r="B28" s="68" t="str">
        <f t="shared" si="11"/>
        <v/>
      </c>
      <c r="C28" s="68" t="str">
        <f t="shared" si="12"/>
        <v/>
      </c>
      <c r="D28" s="69"/>
      <c r="E28" s="38"/>
      <c r="F28" s="38"/>
      <c r="G28" s="70"/>
      <c r="H28" s="71" t="str">
        <f>IF(G28="","",DATEDIF(G28,年齢計算等!$C$5,"Y"))</f>
        <v/>
      </c>
      <c r="I28" s="72"/>
      <c r="J28" s="73" t="str">
        <f t="shared" si="0"/>
        <v/>
      </c>
      <c r="K28" s="72"/>
      <c r="L28" s="73" t="str">
        <f t="shared" si="1"/>
        <v/>
      </c>
      <c r="M28" s="73" t="str">
        <f t="shared" si="2"/>
        <v/>
      </c>
      <c r="N28" s="72"/>
      <c r="O28" s="74" t="str">
        <f t="shared" si="3"/>
        <v/>
      </c>
      <c r="P28" s="72"/>
      <c r="Q28" s="75" t="str">
        <f t="shared" si="4"/>
        <v/>
      </c>
      <c r="R28" s="76"/>
      <c r="S28" s="72"/>
      <c r="T28" s="75" t="str">
        <f t="shared" si="5"/>
        <v/>
      </c>
      <c r="U28" s="76"/>
      <c r="V28" s="72"/>
      <c r="W28" s="77" t="str">
        <f t="shared" si="6"/>
        <v/>
      </c>
      <c r="X28" s="72"/>
      <c r="Y28" s="77" t="str">
        <f t="shared" si="7"/>
        <v/>
      </c>
      <c r="Z28" s="72"/>
      <c r="AA28" s="77" t="str">
        <f t="shared" si="8"/>
        <v/>
      </c>
      <c r="AB28" s="72"/>
      <c r="AC28" s="77" t="str">
        <f t="shared" si="9"/>
        <v/>
      </c>
      <c r="AD28" s="72"/>
      <c r="AE28" s="77" t="str">
        <f t="shared" si="10"/>
        <v/>
      </c>
    </row>
    <row r="29" spans="2:31" ht="28.5" customHeight="1" x14ac:dyDescent="0.2">
      <c r="B29" s="68" t="str">
        <f t="shared" si="11"/>
        <v/>
      </c>
      <c r="C29" s="68" t="str">
        <f t="shared" si="12"/>
        <v/>
      </c>
      <c r="D29" s="69"/>
      <c r="E29" s="38"/>
      <c r="F29" s="38"/>
      <c r="G29" s="70"/>
      <c r="H29" s="71" t="str">
        <f>IF(G29="","",DATEDIF(G29,年齢計算等!$C$5,"Y"))</f>
        <v/>
      </c>
      <c r="I29" s="72"/>
      <c r="J29" s="73" t="str">
        <f t="shared" si="0"/>
        <v/>
      </c>
      <c r="K29" s="72"/>
      <c r="L29" s="73" t="str">
        <f t="shared" si="1"/>
        <v/>
      </c>
      <c r="M29" s="73" t="str">
        <f t="shared" si="2"/>
        <v/>
      </c>
      <c r="N29" s="72"/>
      <c r="O29" s="74" t="str">
        <f t="shared" si="3"/>
        <v/>
      </c>
      <c r="P29" s="72"/>
      <c r="Q29" s="75" t="str">
        <f t="shared" si="4"/>
        <v/>
      </c>
      <c r="R29" s="76"/>
      <c r="S29" s="72"/>
      <c r="T29" s="75" t="str">
        <f t="shared" si="5"/>
        <v/>
      </c>
      <c r="U29" s="76"/>
      <c r="V29" s="72"/>
      <c r="W29" s="77" t="str">
        <f t="shared" si="6"/>
        <v/>
      </c>
      <c r="X29" s="72"/>
      <c r="Y29" s="77" t="str">
        <f t="shared" si="7"/>
        <v/>
      </c>
      <c r="Z29" s="72"/>
      <c r="AA29" s="77" t="str">
        <f t="shared" si="8"/>
        <v/>
      </c>
      <c r="AB29" s="72"/>
      <c r="AC29" s="77" t="str">
        <f t="shared" si="9"/>
        <v/>
      </c>
      <c r="AD29" s="72"/>
      <c r="AE29" s="77" t="str">
        <f t="shared" si="10"/>
        <v/>
      </c>
    </row>
    <row r="30" spans="2:31" ht="28.5" customHeight="1" x14ac:dyDescent="0.2">
      <c r="B30" s="68" t="str">
        <f t="shared" si="11"/>
        <v/>
      </c>
      <c r="C30" s="68" t="str">
        <f t="shared" si="12"/>
        <v/>
      </c>
      <c r="D30" s="69"/>
      <c r="E30" s="38"/>
      <c r="F30" s="38"/>
      <c r="G30" s="70"/>
      <c r="H30" s="71" t="str">
        <f>IF(G30="","",DATEDIF(G30,年齢計算等!$C$5,"Y"))</f>
        <v/>
      </c>
      <c r="I30" s="72"/>
      <c r="J30" s="73" t="str">
        <f t="shared" si="0"/>
        <v/>
      </c>
      <c r="K30" s="72"/>
      <c r="L30" s="73" t="str">
        <f t="shared" si="1"/>
        <v/>
      </c>
      <c r="M30" s="73" t="str">
        <f t="shared" si="2"/>
        <v/>
      </c>
      <c r="N30" s="72"/>
      <c r="O30" s="74" t="str">
        <f t="shared" si="3"/>
        <v/>
      </c>
      <c r="P30" s="72"/>
      <c r="Q30" s="75" t="str">
        <f t="shared" si="4"/>
        <v/>
      </c>
      <c r="R30" s="76"/>
      <c r="S30" s="72"/>
      <c r="T30" s="75" t="str">
        <f t="shared" si="5"/>
        <v/>
      </c>
      <c r="U30" s="76"/>
      <c r="V30" s="72"/>
      <c r="W30" s="77" t="str">
        <f t="shared" si="6"/>
        <v/>
      </c>
      <c r="X30" s="72"/>
      <c r="Y30" s="77" t="str">
        <f t="shared" si="7"/>
        <v/>
      </c>
      <c r="Z30" s="72"/>
      <c r="AA30" s="77" t="str">
        <f t="shared" si="8"/>
        <v/>
      </c>
      <c r="AB30" s="72"/>
      <c r="AC30" s="77" t="str">
        <f t="shared" si="9"/>
        <v/>
      </c>
      <c r="AD30" s="72"/>
      <c r="AE30" s="77" t="str">
        <f t="shared" si="10"/>
        <v/>
      </c>
    </row>
    <row r="31" spans="2:31" ht="28.5" customHeight="1" x14ac:dyDescent="0.2">
      <c r="B31" s="68" t="str">
        <f t="shared" si="11"/>
        <v/>
      </c>
      <c r="C31" s="68" t="str">
        <f t="shared" si="12"/>
        <v/>
      </c>
      <c r="D31" s="69"/>
      <c r="E31" s="38"/>
      <c r="F31" s="38"/>
      <c r="G31" s="70"/>
      <c r="H31" s="71" t="str">
        <f>IF(G31="","",DATEDIF(G31,年齢計算等!$C$5,"Y"))</f>
        <v/>
      </c>
      <c r="I31" s="72"/>
      <c r="J31" s="73" t="str">
        <f t="shared" si="0"/>
        <v/>
      </c>
      <c r="K31" s="72"/>
      <c r="L31" s="73" t="str">
        <f t="shared" si="1"/>
        <v/>
      </c>
      <c r="M31" s="73" t="str">
        <f t="shared" si="2"/>
        <v/>
      </c>
      <c r="N31" s="72"/>
      <c r="O31" s="74" t="str">
        <f t="shared" si="3"/>
        <v/>
      </c>
      <c r="P31" s="72"/>
      <c r="Q31" s="75" t="str">
        <f t="shared" si="4"/>
        <v/>
      </c>
      <c r="R31" s="76"/>
      <c r="S31" s="72"/>
      <c r="T31" s="75" t="str">
        <f t="shared" si="5"/>
        <v/>
      </c>
      <c r="U31" s="76"/>
      <c r="V31" s="72"/>
      <c r="W31" s="77" t="str">
        <f t="shared" si="6"/>
        <v/>
      </c>
      <c r="X31" s="72"/>
      <c r="Y31" s="77" t="str">
        <f t="shared" si="7"/>
        <v/>
      </c>
      <c r="Z31" s="72"/>
      <c r="AA31" s="77" t="str">
        <f t="shared" si="8"/>
        <v/>
      </c>
      <c r="AB31" s="72"/>
      <c r="AC31" s="77" t="str">
        <f t="shared" si="9"/>
        <v/>
      </c>
      <c r="AD31" s="72"/>
      <c r="AE31" s="77" t="str">
        <f t="shared" si="10"/>
        <v/>
      </c>
    </row>
    <row r="32" spans="2:31" ht="28.5" customHeight="1" x14ac:dyDescent="0.2">
      <c r="B32" s="68" t="str">
        <f t="shared" si="11"/>
        <v/>
      </c>
      <c r="C32" s="68" t="str">
        <f t="shared" si="12"/>
        <v/>
      </c>
      <c r="D32" s="69"/>
      <c r="E32" s="38"/>
      <c r="F32" s="38"/>
      <c r="G32" s="70"/>
      <c r="H32" s="71" t="str">
        <f>IF(G32="","",DATEDIF(G32,年齢計算等!$C$5,"Y"))</f>
        <v/>
      </c>
      <c r="I32" s="72"/>
      <c r="J32" s="73" t="str">
        <f t="shared" si="0"/>
        <v/>
      </c>
      <c r="K32" s="72"/>
      <c r="L32" s="73" t="str">
        <f t="shared" si="1"/>
        <v/>
      </c>
      <c r="M32" s="73" t="str">
        <f t="shared" si="2"/>
        <v/>
      </c>
      <c r="N32" s="72"/>
      <c r="O32" s="74" t="str">
        <f t="shared" si="3"/>
        <v/>
      </c>
      <c r="P32" s="72"/>
      <c r="Q32" s="75" t="str">
        <f t="shared" si="4"/>
        <v/>
      </c>
      <c r="R32" s="76"/>
      <c r="S32" s="72"/>
      <c r="T32" s="75" t="str">
        <f t="shared" si="5"/>
        <v/>
      </c>
      <c r="U32" s="76"/>
      <c r="V32" s="72"/>
      <c r="W32" s="77" t="str">
        <f t="shared" si="6"/>
        <v/>
      </c>
      <c r="X32" s="72"/>
      <c r="Y32" s="77" t="str">
        <f t="shared" si="7"/>
        <v/>
      </c>
      <c r="Z32" s="72"/>
      <c r="AA32" s="77" t="str">
        <f t="shared" si="8"/>
        <v/>
      </c>
      <c r="AB32" s="72"/>
      <c r="AC32" s="77" t="str">
        <f t="shared" si="9"/>
        <v/>
      </c>
      <c r="AD32" s="72"/>
      <c r="AE32" s="77" t="str">
        <f t="shared" si="10"/>
        <v/>
      </c>
    </row>
    <row r="33" spans="2:31" ht="28.5" customHeight="1" x14ac:dyDescent="0.2">
      <c r="B33" s="68" t="str">
        <f t="shared" si="11"/>
        <v/>
      </c>
      <c r="C33" s="68" t="str">
        <f t="shared" si="12"/>
        <v/>
      </c>
      <c r="D33" s="69"/>
      <c r="E33" s="38"/>
      <c r="F33" s="38"/>
      <c r="G33" s="70"/>
      <c r="H33" s="71" t="str">
        <f>IF(G33="","",DATEDIF(G33,年齢計算等!$C$5,"Y"))</f>
        <v/>
      </c>
      <c r="I33" s="72"/>
      <c r="J33" s="73" t="str">
        <f t="shared" si="0"/>
        <v/>
      </c>
      <c r="K33" s="72"/>
      <c r="L33" s="73" t="str">
        <f t="shared" si="1"/>
        <v/>
      </c>
      <c r="M33" s="73" t="str">
        <f t="shared" si="2"/>
        <v/>
      </c>
      <c r="N33" s="72"/>
      <c r="O33" s="74" t="str">
        <f t="shared" si="3"/>
        <v/>
      </c>
      <c r="P33" s="72"/>
      <c r="Q33" s="75" t="str">
        <f t="shared" si="4"/>
        <v/>
      </c>
      <c r="R33" s="76"/>
      <c r="S33" s="72"/>
      <c r="T33" s="75" t="str">
        <f t="shared" si="5"/>
        <v/>
      </c>
      <c r="U33" s="76"/>
      <c r="V33" s="72"/>
      <c r="W33" s="77" t="str">
        <f t="shared" si="6"/>
        <v/>
      </c>
      <c r="X33" s="72"/>
      <c r="Y33" s="77" t="str">
        <f t="shared" si="7"/>
        <v/>
      </c>
      <c r="Z33" s="72"/>
      <c r="AA33" s="77" t="str">
        <f t="shared" si="8"/>
        <v/>
      </c>
      <c r="AB33" s="72"/>
      <c r="AC33" s="77" t="str">
        <f t="shared" si="9"/>
        <v/>
      </c>
      <c r="AD33" s="72"/>
      <c r="AE33" s="77" t="str">
        <f t="shared" si="10"/>
        <v/>
      </c>
    </row>
    <row r="34" spans="2:31" ht="28.5" customHeight="1" x14ac:dyDescent="0.2">
      <c r="B34" s="68" t="str">
        <f t="shared" si="11"/>
        <v/>
      </c>
      <c r="C34" s="68" t="str">
        <f t="shared" si="12"/>
        <v/>
      </c>
      <c r="D34" s="69"/>
      <c r="E34" s="38"/>
      <c r="F34" s="38"/>
      <c r="G34" s="70"/>
      <c r="H34" s="71" t="str">
        <f>IF(G34="","",DATEDIF(G34,年齢計算等!$C$5,"Y"))</f>
        <v/>
      </c>
      <c r="I34" s="72"/>
      <c r="J34" s="73" t="str">
        <f t="shared" si="0"/>
        <v/>
      </c>
      <c r="K34" s="72"/>
      <c r="L34" s="73" t="str">
        <f t="shared" si="1"/>
        <v/>
      </c>
      <c r="M34" s="73" t="str">
        <f t="shared" si="2"/>
        <v/>
      </c>
      <c r="N34" s="72"/>
      <c r="O34" s="74" t="str">
        <f t="shared" si="3"/>
        <v/>
      </c>
      <c r="P34" s="72"/>
      <c r="Q34" s="75" t="str">
        <f t="shared" si="4"/>
        <v/>
      </c>
      <c r="R34" s="76"/>
      <c r="S34" s="72"/>
      <c r="T34" s="75" t="str">
        <f t="shared" si="5"/>
        <v/>
      </c>
      <c r="U34" s="76"/>
      <c r="V34" s="72"/>
      <c r="W34" s="77" t="str">
        <f t="shared" si="6"/>
        <v/>
      </c>
      <c r="X34" s="72"/>
      <c r="Y34" s="77" t="str">
        <f t="shared" si="7"/>
        <v/>
      </c>
      <c r="Z34" s="72"/>
      <c r="AA34" s="77" t="str">
        <f t="shared" si="8"/>
        <v/>
      </c>
      <c r="AB34" s="72"/>
      <c r="AC34" s="77" t="str">
        <f t="shared" si="9"/>
        <v/>
      </c>
      <c r="AD34" s="72"/>
      <c r="AE34" s="77" t="str">
        <f t="shared" si="10"/>
        <v/>
      </c>
    </row>
    <row r="35" spans="2:31" ht="28.5" customHeight="1" x14ac:dyDescent="0.2">
      <c r="B35" s="68" t="str">
        <f t="shared" si="11"/>
        <v/>
      </c>
      <c r="C35" s="68" t="str">
        <f t="shared" si="12"/>
        <v/>
      </c>
      <c r="D35" s="69"/>
      <c r="E35" s="38"/>
      <c r="F35" s="38"/>
      <c r="G35" s="70"/>
      <c r="H35" s="71" t="str">
        <f>IF(G35="","",DATEDIF(G35,年齢計算等!$C$5,"Y"))</f>
        <v/>
      </c>
      <c r="I35" s="72"/>
      <c r="J35" s="73" t="str">
        <f t="shared" si="0"/>
        <v/>
      </c>
      <c r="K35" s="72"/>
      <c r="L35" s="73" t="str">
        <f t="shared" si="1"/>
        <v/>
      </c>
      <c r="M35" s="73" t="str">
        <f t="shared" si="2"/>
        <v/>
      </c>
      <c r="N35" s="72"/>
      <c r="O35" s="74" t="str">
        <f t="shared" si="3"/>
        <v/>
      </c>
      <c r="P35" s="72"/>
      <c r="Q35" s="75" t="str">
        <f t="shared" si="4"/>
        <v/>
      </c>
      <c r="R35" s="76"/>
      <c r="S35" s="72"/>
      <c r="T35" s="75" t="str">
        <f t="shared" si="5"/>
        <v/>
      </c>
      <c r="U35" s="76"/>
      <c r="V35" s="72"/>
      <c r="W35" s="77" t="str">
        <f t="shared" si="6"/>
        <v/>
      </c>
      <c r="X35" s="72"/>
      <c r="Y35" s="77" t="str">
        <f t="shared" si="7"/>
        <v/>
      </c>
      <c r="Z35" s="72"/>
      <c r="AA35" s="77" t="str">
        <f t="shared" si="8"/>
        <v/>
      </c>
      <c r="AB35" s="72"/>
      <c r="AC35" s="77" t="str">
        <f t="shared" si="9"/>
        <v/>
      </c>
      <c r="AD35" s="72"/>
      <c r="AE35" s="77" t="str">
        <f t="shared" si="10"/>
        <v/>
      </c>
    </row>
    <row r="36" spans="2:31" ht="28.5" customHeight="1" x14ac:dyDescent="0.2">
      <c r="B36" s="68" t="str">
        <f t="shared" si="11"/>
        <v/>
      </c>
      <c r="C36" s="68" t="str">
        <f t="shared" si="12"/>
        <v/>
      </c>
      <c r="D36" s="69"/>
      <c r="E36" s="38"/>
      <c r="F36" s="38"/>
      <c r="G36" s="70"/>
      <c r="H36" s="71" t="str">
        <f>IF(G36="","",DATEDIF(G36,年齢計算等!$C$5,"Y"))</f>
        <v/>
      </c>
      <c r="I36" s="72"/>
      <c r="J36" s="73" t="str">
        <f t="shared" si="0"/>
        <v/>
      </c>
      <c r="K36" s="72"/>
      <c r="L36" s="73" t="str">
        <f t="shared" si="1"/>
        <v/>
      </c>
      <c r="M36" s="73" t="str">
        <f t="shared" si="2"/>
        <v/>
      </c>
      <c r="N36" s="72"/>
      <c r="O36" s="74" t="str">
        <f t="shared" si="3"/>
        <v/>
      </c>
      <c r="P36" s="72"/>
      <c r="Q36" s="75" t="str">
        <f t="shared" si="4"/>
        <v/>
      </c>
      <c r="R36" s="76"/>
      <c r="S36" s="72"/>
      <c r="T36" s="75" t="str">
        <f t="shared" si="5"/>
        <v/>
      </c>
      <c r="U36" s="76"/>
      <c r="V36" s="72"/>
      <c r="W36" s="77" t="str">
        <f t="shared" si="6"/>
        <v/>
      </c>
      <c r="X36" s="72"/>
      <c r="Y36" s="77" t="str">
        <f t="shared" si="7"/>
        <v/>
      </c>
      <c r="Z36" s="72"/>
      <c r="AA36" s="77" t="str">
        <f t="shared" si="8"/>
        <v/>
      </c>
      <c r="AB36" s="72"/>
      <c r="AC36" s="77" t="str">
        <f t="shared" si="9"/>
        <v/>
      </c>
      <c r="AD36" s="72"/>
      <c r="AE36" s="77" t="str">
        <f t="shared" si="10"/>
        <v/>
      </c>
    </row>
    <row r="37" spans="2:31" ht="28.5" customHeight="1" x14ac:dyDescent="0.2">
      <c r="B37" s="68" t="str">
        <f t="shared" si="11"/>
        <v/>
      </c>
      <c r="C37" s="68" t="str">
        <f t="shared" si="12"/>
        <v/>
      </c>
      <c r="D37" s="69"/>
      <c r="E37" s="38"/>
      <c r="F37" s="38"/>
      <c r="G37" s="70"/>
      <c r="H37" s="71" t="str">
        <f>IF(G37="","",DATEDIF(G37,年齢計算等!$C$5,"Y"))</f>
        <v/>
      </c>
      <c r="I37" s="72"/>
      <c r="J37" s="73" t="str">
        <f t="shared" si="0"/>
        <v/>
      </c>
      <c r="K37" s="72"/>
      <c r="L37" s="73" t="str">
        <f t="shared" si="1"/>
        <v/>
      </c>
      <c r="M37" s="73" t="str">
        <f t="shared" si="2"/>
        <v/>
      </c>
      <c r="N37" s="72"/>
      <c r="O37" s="74" t="str">
        <f t="shared" si="3"/>
        <v/>
      </c>
      <c r="P37" s="72"/>
      <c r="Q37" s="75" t="str">
        <f t="shared" si="4"/>
        <v/>
      </c>
      <c r="R37" s="76"/>
      <c r="S37" s="72"/>
      <c r="T37" s="75" t="str">
        <f t="shared" si="5"/>
        <v/>
      </c>
      <c r="U37" s="76"/>
      <c r="V37" s="72"/>
      <c r="W37" s="77" t="str">
        <f t="shared" si="6"/>
        <v/>
      </c>
      <c r="X37" s="72"/>
      <c r="Y37" s="77" t="str">
        <f t="shared" si="7"/>
        <v/>
      </c>
      <c r="Z37" s="72"/>
      <c r="AA37" s="77" t="str">
        <f t="shared" si="8"/>
        <v/>
      </c>
      <c r="AB37" s="72"/>
      <c r="AC37" s="77" t="str">
        <f t="shared" si="9"/>
        <v/>
      </c>
      <c r="AD37" s="72"/>
      <c r="AE37" s="77" t="str">
        <f t="shared" si="10"/>
        <v/>
      </c>
    </row>
    <row r="38" spans="2:31" ht="28.5" customHeight="1" x14ac:dyDescent="0.2">
      <c r="B38" s="68" t="str">
        <f t="shared" si="11"/>
        <v/>
      </c>
      <c r="C38" s="68" t="str">
        <f t="shared" si="12"/>
        <v/>
      </c>
      <c r="D38" s="69"/>
      <c r="E38" s="38"/>
      <c r="F38" s="38"/>
      <c r="G38" s="70"/>
      <c r="H38" s="71" t="str">
        <f>IF(G38="","",DATEDIF(G38,年齢計算等!$C$5,"Y"))</f>
        <v/>
      </c>
      <c r="I38" s="72"/>
      <c r="J38" s="73" t="str">
        <f t="shared" si="0"/>
        <v/>
      </c>
      <c r="K38" s="72"/>
      <c r="L38" s="73" t="str">
        <f t="shared" si="1"/>
        <v/>
      </c>
      <c r="M38" s="73" t="str">
        <f t="shared" si="2"/>
        <v/>
      </c>
      <c r="N38" s="72"/>
      <c r="O38" s="74" t="str">
        <f t="shared" si="3"/>
        <v/>
      </c>
      <c r="P38" s="72"/>
      <c r="Q38" s="75" t="str">
        <f t="shared" si="4"/>
        <v/>
      </c>
      <c r="R38" s="76"/>
      <c r="S38" s="72"/>
      <c r="T38" s="75" t="str">
        <f t="shared" si="5"/>
        <v/>
      </c>
      <c r="U38" s="76"/>
      <c r="V38" s="72"/>
      <c r="W38" s="77" t="str">
        <f t="shared" si="6"/>
        <v/>
      </c>
      <c r="X38" s="72"/>
      <c r="Y38" s="77" t="str">
        <f t="shared" si="7"/>
        <v/>
      </c>
      <c r="Z38" s="72"/>
      <c r="AA38" s="77" t="str">
        <f t="shared" si="8"/>
        <v/>
      </c>
      <c r="AB38" s="72"/>
      <c r="AC38" s="77" t="str">
        <f t="shared" si="9"/>
        <v/>
      </c>
      <c r="AD38" s="72"/>
      <c r="AE38" s="77" t="str">
        <f t="shared" si="10"/>
        <v/>
      </c>
    </row>
    <row r="39" spans="2:31" ht="28.5" customHeight="1" thickBot="1" x14ac:dyDescent="0.25">
      <c r="B39" s="78" t="str">
        <f t="shared" si="11"/>
        <v/>
      </c>
      <c r="C39" s="78" t="str">
        <f t="shared" si="12"/>
        <v/>
      </c>
      <c r="D39" s="79"/>
      <c r="E39" s="80"/>
      <c r="F39" s="80"/>
      <c r="G39" s="81"/>
      <c r="H39" s="82" t="str">
        <f>IF(G39="","",DATEDIF(G39,年齢計算等!$C$5,"Y"))</f>
        <v/>
      </c>
      <c r="I39" s="83"/>
      <c r="J39" s="84" t="str">
        <f t="shared" si="0"/>
        <v/>
      </c>
      <c r="K39" s="83"/>
      <c r="L39" s="84" t="str">
        <f t="shared" si="1"/>
        <v/>
      </c>
      <c r="M39" s="84" t="str">
        <f t="shared" si="2"/>
        <v/>
      </c>
      <c r="N39" s="83"/>
      <c r="O39" s="85" t="str">
        <f t="shared" si="3"/>
        <v/>
      </c>
      <c r="P39" s="83"/>
      <c r="Q39" s="86" t="str">
        <f t="shared" si="4"/>
        <v/>
      </c>
      <c r="R39" s="87"/>
      <c r="S39" s="83"/>
      <c r="T39" s="86" t="str">
        <f t="shared" si="5"/>
        <v/>
      </c>
      <c r="U39" s="87"/>
      <c r="V39" s="83"/>
      <c r="W39" s="88" t="str">
        <f t="shared" si="6"/>
        <v/>
      </c>
      <c r="X39" s="83"/>
      <c r="Y39" s="88" t="str">
        <f t="shared" si="7"/>
        <v/>
      </c>
      <c r="Z39" s="83"/>
      <c r="AA39" s="88" t="str">
        <f t="shared" si="8"/>
        <v/>
      </c>
      <c r="AB39" s="83"/>
      <c r="AC39" s="88" t="str">
        <f t="shared" si="9"/>
        <v/>
      </c>
      <c r="AD39" s="83"/>
      <c r="AE39" s="88" t="str">
        <f t="shared" si="10"/>
        <v/>
      </c>
    </row>
    <row r="40" spans="2:31" ht="28.5" customHeight="1" x14ac:dyDescent="0.2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15"/>
      <c r="R40" s="8"/>
      <c r="S40" s="8"/>
      <c r="T40" s="15"/>
      <c r="U40" s="8"/>
      <c r="V40" s="8"/>
      <c r="X40" s="8"/>
      <c r="Z40" s="8"/>
      <c r="AB40" s="8"/>
      <c r="AD40" s="8"/>
    </row>
    <row r="41" spans="2:31" ht="28.5" customHeight="1" x14ac:dyDescent="0.2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15"/>
      <c r="R41" s="8"/>
      <c r="S41" s="8"/>
      <c r="T41" s="15"/>
      <c r="U41" s="8"/>
      <c r="V41" s="8"/>
      <c r="X41" s="8"/>
      <c r="Z41" s="8"/>
      <c r="AB41" s="8"/>
      <c r="AD41" s="8"/>
    </row>
    <row r="42" spans="2:31" ht="28.5" customHeight="1" x14ac:dyDescent="0.2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15"/>
      <c r="R42" s="8"/>
      <c r="S42" s="8"/>
      <c r="T42" s="15"/>
      <c r="U42" s="8"/>
      <c r="V42" s="8"/>
      <c r="X42" s="8"/>
      <c r="Z42" s="8"/>
      <c r="AB42" s="8"/>
      <c r="AD42" s="8"/>
    </row>
    <row r="43" spans="2:31" ht="28.5" customHeight="1" x14ac:dyDescent="0.2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5"/>
      <c r="R43" s="8"/>
      <c r="S43" s="8"/>
      <c r="T43" s="15"/>
      <c r="U43" s="8"/>
      <c r="V43" s="8"/>
      <c r="X43" s="8"/>
      <c r="Z43" s="8"/>
      <c r="AB43" s="8"/>
      <c r="AD43" s="8"/>
    </row>
    <row r="44" spans="2:31" ht="28.5" customHeight="1" x14ac:dyDescent="0.2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15"/>
      <c r="R44" s="8"/>
      <c r="S44" s="8"/>
      <c r="T44" s="15"/>
      <c r="U44" s="8"/>
      <c r="V44" s="8"/>
      <c r="X44" s="8"/>
      <c r="Z44" s="8"/>
      <c r="AB44" s="8"/>
      <c r="AD44" s="8"/>
    </row>
    <row r="45" spans="2:31" ht="28.5" customHeight="1" x14ac:dyDescent="0.2">
      <c r="D45" s="7"/>
      <c r="E45" s="7"/>
      <c r="F45" s="7"/>
      <c r="G45" s="8"/>
      <c r="H45" s="8"/>
      <c r="I45" s="7"/>
      <c r="J45" s="8"/>
      <c r="K45" s="8"/>
      <c r="L45" s="8"/>
      <c r="M45" s="8"/>
      <c r="O45" s="8"/>
      <c r="P45" s="8"/>
      <c r="Q45" s="15"/>
      <c r="R45" s="7"/>
      <c r="S45" s="8"/>
      <c r="T45" s="15"/>
      <c r="U45" s="7"/>
      <c r="V45" s="8"/>
      <c r="X45" s="8"/>
      <c r="Z45" s="8"/>
      <c r="AB45" s="8"/>
      <c r="AD45" s="8"/>
    </row>
    <row r="46" spans="2:31" ht="28.5" customHeight="1" x14ac:dyDescent="0.2">
      <c r="D46" s="7"/>
      <c r="E46" s="7"/>
      <c r="F46" s="7"/>
      <c r="G46" s="8"/>
      <c r="H46" s="8"/>
      <c r="I46" s="7"/>
      <c r="J46" s="8"/>
      <c r="K46" s="8"/>
      <c r="L46" s="8"/>
      <c r="M46" s="8"/>
      <c r="O46" s="8"/>
      <c r="P46" s="8"/>
      <c r="Q46" s="15"/>
      <c r="R46" s="7"/>
      <c r="S46" s="8"/>
      <c r="T46" s="15"/>
      <c r="U46" s="7"/>
      <c r="V46" s="8"/>
      <c r="X46" s="8"/>
      <c r="Z46" s="8"/>
      <c r="AB46" s="8"/>
      <c r="AD46" s="8"/>
    </row>
    <row r="47" spans="2:31" ht="28.5" customHeight="1" x14ac:dyDescent="0.2">
      <c r="D47" s="7"/>
      <c r="E47" s="7"/>
      <c r="F47" s="7"/>
      <c r="G47" s="8"/>
      <c r="H47" s="8"/>
      <c r="I47" s="7"/>
      <c r="J47" s="8"/>
      <c r="K47" s="8"/>
      <c r="L47" s="8"/>
      <c r="M47" s="8"/>
      <c r="O47" s="8"/>
      <c r="P47" s="8"/>
      <c r="Q47" s="15"/>
      <c r="R47" s="7"/>
      <c r="S47" s="8"/>
      <c r="T47" s="8"/>
      <c r="U47" s="7"/>
      <c r="V47" s="8"/>
      <c r="X47" s="8"/>
      <c r="Z47" s="8"/>
      <c r="AB47" s="8"/>
      <c r="AD47" s="8"/>
    </row>
    <row r="48" spans="2:31" ht="28.5" customHeight="1" x14ac:dyDescent="0.2">
      <c r="D48" s="7"/>
      <c r="E48" s="7"/>
      <c r="F48" s="7"/>
      <c r="G48" s="8"/>
      <c r="H48" s="8"/>
      <c r="I48" s="7"/>
      <c r="J48" s="8"/>
      <c r="K48" s="8"/>
      <c r="L48" s="8"/>
      <c r="M48" s="8"/>
      <c r="O48" s="8"/>
      <c r="P48" s="8"/>
      <c r="Q48" s="15"/>
      <c r="R48" s="7"/>
      <c r="S48" s="8"/>
      <c r="T48" s="8"/>
      <c r="U48" s="7"/>
      <c r="V48" s="8"/>
      <c r="X48" s="8"/>
      <c r="Z48" s="8"/>
      <c r="AB48" s="8"/>
      <c r="AD48" s="8"/>
    </row>
    <row r="49" spans="4:30" ht="28.5" customHeight="1" x14ac:dyDescent="0.2">
      <c r="D49" s="7"/>
      <c r="E49" s="7"/>
      <c r="F49" s="7"/>
      <c r="G49" s="8"/>
      <c r="H49" s="8"/>
      <c r="I49" s="7"/>
      <c r="J49" s="8"/>
      <c r="K49" s="8"/>
      <c r="L49" s="8"/>
      <c r="M49" s="8"/>
      <c r="O49" s="8"/>
      <c r="P49" s="8"/>
      <c r="Q49" s="15"/>
      <c r="R49" s="7"/>
      <c r="S49" s="8"/>
      <c r="T49" s="8"/>
      <c r="U49" s="7"/>
      <c r="V49" s="8"/>
      <c r="X49" s="8"/>
      <c r="Z49" s="8"/>
      <c r="AB49" s="8"/>
      <c r="AD49" s="8"/>
    </row>
    <row r="50" spans="4:30" ht="28.5" customHeight="1" x14ac:dyDescent="0.2">
      <c r="D50" s="7"/>
      <c r="E50" s="7"/>
      <c r="F50" s="7"/>
      <c r="G50" s="8"/>
      <c r="H50" s="8"/>
      <c r="I50" s="7"/>
      <c r="J50" s="8"/>
      <c r="K50" s="8"/>
      <c r="L50" s="8"/>
      <c r="M50" s="8"/>
      <c r="O50" s="8"/>
      <c r="P50" s="8"/>
      <c r="Q50" s="15"/>
      <c r="R50" s="7"/>
      <c r="S50" s="8"/>
      <c r="T50" s="8"/>
      <c r="U50" s="7"/>
      <c r="V50" s="8"/>
      <c r="X50" s="8"/>
      <c r="Z50" s="8"/>
      <c r="AB50" s="8"/>
      <c r="AD50" s="8"/>
    </row>
    <row r="51" spans="4:30" ht="28.5" customHeight="1" x14ac:dyDescent="0.2">
      <c r="D51" s="7"/>
      <c r="E51" s="7"/>
      <c r="F51" s="7"/>
      <c r="G51" s="8"/>
      <c r="H51" s="8"/>
      <c r="I51" s="7"/>
      <c r="J51" s="8"/>
      <c r="K51" s="8"/>
      <c r="L51" s="8"/>
      <c r="M51" s="8"/>
      <c r="O51" s="8"/>
      <c r="P51" s="8"/>
      <c r="Q51" s="8"/>
      <c r="R51" s="7"/>
      <c r="S51" s="8"/>
      <c r="T51" s="8"/>
      <c r="U51" s="7"/>
      <c r="V51" s="8"/>
      <c r="X51" s="8"/>
      <c r="Z51" s="8"/>
      <c r="AB51" s="8"/>
      <c r="AD51" s="8"/>
    </row>
    <row r="52" spans="4:30" ht="28.5" customHeight="1" x14ac:dyDescent="0.2">
      <c r="D52" s="7"/>
      <c r="E52" s="7"/>
      <c r="F52" s="7"/>
      <c r="G52" s="8"/>
      <c r="H52" s="8"/>
      <c r="I52" s="7"/>
      <c r="J52" s="8"/>
      <c r="K52" s="8"/>
      <c r="L52" s="8"/>
      <c r="M52" s="8"/>
      <c r="O52" s="8"/>
      <c r="P52" s="8"/>
      <c r="Q52" s="8"/>
      <c r="R52" s="7"/>
      <c r="S52" s="8"/>
      <c r="T52" s="8"/>
      <c r="U52" s="7"/>
      <c r="V52" s="8"/>
      <c r="X52" s="8"/>
      <c r="Z52" s="8"/>
      <c r="AB52" s="8"/>
      <c r="AD52" s="8"/>
    </row>
    <row r="53" spans="4:30" ht="28.5" customHeight="1" x14ac:dyDescent="0.2">
      <c r="D53" s="7"/>
      <c r="E53" s="7"/>
      <c r="F53" s="7"/>
      <c r="G53" s="8"/>
      <c r="H53" s="8"/>
      <c r="I53" s="7"/>
      <c r="J53" s="8"/>
      <c r="K53" s="8"/>
      <c r="L53" s="8"/>
      <c r="M53" s="8"/>
      <c r="O53" s="8"/>
      <c r="P53" s="8"/>
      <c r="Q53" s="8"/>
      <c r="R53" s="7"/>
      <c r="S53" s="8"/>
      <c r="T53" s="8"/>
      <c r="U53" s="7"/>
      <c r="V53" s="8"/>
      <c r="X53" s="8"/>
      <c r="Z53" s="8"/>
      <c r="AB53" s="8"/>
      <c r="AD53" s="8"/>
    </row>
    <row r="54" spans="4:30" ht="28.5" customHeight="1" x14ac:dyDescent="0.2">
      <c r="D54" s="7"/>
      <c r="E54" s="7"/>
      <c r="F54" s="7"/>
      <c r="G54" s="8"/>
      <c r="H54" s="8"/>
      <c r="I54" s="7"/>
      <c r="J54" s="8"/>
      <c r="K54" s="8"/>
      <c r="L54" s="8"/>
      <c r="M54" s="8"/>
      <c r="O54" s="8"/>
      <c r="P54" s="8"/>
      <c r="Q54" s="8"/>
      <c r="R54" s="7"/>
      <c r="S54" s="8"/>
      <c r="T54" s="8"/>
      <c r="U54" s="7"/>
      <c r="V54" s="8"/>
      <c r="X54" s="8"/>
      <c r="Z54" s="8"/>
      <c r="AB54" s="8"/>
      <c r="AD54" s="8"/>
    </row>
    <row r="55" spans="4:30" ht="28.5" customHeight="1" x14ac:dyDescent="0.2">
      <c r="D55" s="7"/>
      <c r="E55" s="7"/>
      <c r="F55" s="7"/>
      <c r="G55" s="8"/>
      <c r="H55" s="8"/>
      <c r="I55" s="7"/>
      <c r="J55" s="8"/>
      <c r="K55" s="8"/>
      <c r="L55" s="8"/>
      <c r="M55" s="8"/>
      <c r="O55" s="8"/>
      <c r="P55" s="8"/>
      <c r="Q55" s="8"/>
      <c r="R55" s="7"/>
      <c r="S55" s="8"/>
      <c r="T55" s="8"/>
      <c r="U55" s="7"/>
      <c r="V55" s="8"/>
      <c r="X55" s="8"/>
      <c r="Z55" s="8"/>
      <c r="AB55" s="8"/>
      <c r="AD55" s="8"/>
    </row>
    <row r="56" spans="4:30" ht="28.5" customHeight="1" x14ac:dyDescent="0.2">
      <c r="D56" s="7"/>
      <c r="E56" s="7"/>
      <c r="F56" s="7"/>
      <c r="G56" s="8"/>
      <c r="H56" s="8"/>
      <c r="I56" s="7"/>
      <c r="J56" s="8"/>
      <c r="K56" s="8"/>
      <c r="L56" s="8"/>
      <c r="M56" s="8"/>
      <c r="O56" s="8"/>
      <c r="P56" s="8"/>
      <c r="Q56" s="8"/>
      <c r="R56" s="7"/>
      <c r="S56" s="8"/>
      <c r="T56" s="8"/>
      <c r="U56" s="7"/>
      <c r="V56" s="8"/>
      <c r="X56" s="8"/>
      <c r="Z56" s="8"/>
      <c r="AB56" s="8"/>
      <c r="AD56" s="8"/>
    </row>
    <row r="57" spans="4:30" ht="28.5" customHeight="1" x14ac:dyDescent="0.2">
      <c r="D57" s="7"/>
      <c r="E57" s="7"/>
      <c r="F57" s="7"/>
      <c r="G57" s="8"/>
      <c r="H57" s="8"/>
      <c r="I57" s="7"/>
      <c r="J57" s="8"/>
      <c r="K57" s="8"/>
      <c r="L57" s="8"/>
      <c r="M57" s="8"/>
      <c r="O57" s="8"/>
      <c r="P57" s="8"/>
      <c r="Q57" s="8"/>
      <c r="R57" s="7"/>
      <c r="S57" s="8"/>
      <c r="T57" s="8"/>
      <c r="U57" s="7"/>
      <c r="V57" s="8"/>
      <c r="X57" s="8"/>
      <c r="Z57" s="8"/>
      <c r="AB57" s="8"/>
      <c r="AD57" s="8"/>
    </row>
    <row r="58" spans="4:30" ht="28.5" customHeight="1" x14ac:dyDescent="0.2">
      <c r="D58" s="7"/>
      <c r="E58" s="7"/>
      <c r="F58" s="7"/>
      <c r="G58" s="8"/>
      <c r="H58" s="8"/>
      <c r="I58" s="7"/>
      <c r="J58" s="8"/>
      <c r="K58" s="8"/>
      <c r="L58" s="8"/>
      <c r="M58" s="8"/>
      <c r="O58" s="8"/>
      <c r="P58" s="8"/>
      <c r="Q58" s="8"/>
      <c r="R58" s="7"/>
      <c r="S58" s="8"/>
      <c r="T58" s="8"/>
      <c r="U58" s="7"/>
      <c r="V58" s="8"/>
      <c r="X58" s="8"/>
      <c r="Z58" s="8"/>
      <c r="AB58" s="8"/>
      <c r="AD58" s="8"/>
    </row>
    <row r="59" spans="4:30" ht="28.5" customHeight="1" x14ac:dyDescent="0.2">
      <c r="D59" s="7"/>
      <c r="E59" s="7"/>
      <c r="F59" s="7"/>
      <c r="G59" s="8"/>
      <c r="H59" s="8"/>
      <c r="I59" s="7"/>
      <c r="J59" s="8"/>
      <c r="K59" s="8"/>
      <c r="L59" s="8"/>
      <c r="M59" s="8"/>
      <c r="O59" s="8"/>
      <c r="P59" s="8"/>
      <c r="Q59" s="8"/>
      <c r="R59" s="7"/>
      <c r="S59" s="8"/>
      <c r="T59" s="8"/>
      <c r="U59" s="7"/>
      <c r="V59" s="8"/>
      <c r="X59" s="8"/>
      <c r="Z59" s="8"/>
      <c r="AB59" s="8"/>
      <c r="AD59" s="8"/>
    </row>
    <row r="60" spans="4:30" ht="28.5" customHeight="1" x14ac:dyDescent="0.2">
      <c r="D60" s="7"/>
      <c r="E60" s="7"/>
      <c r="F60" s="7"/>
      <c r="G60" s="8"/>
      <c r="H60" s="8"/>
      <c r="I60" s="7"/>
      <c r="J60" s="8"/>
      <c r="K60" s="8"/>
      <c r="L60" s="8"/>
      <c r="M60" s="8"/>
      <c r="O60" s="8"/>
      <c r="P60" s="8"/>
      <c r="Q60" s="8"/>
      <c r="R60" s="7"/>
      <c r="S60" s="8"/>
      <c r="T60" s="8"/>
      <c r="U60" s="7"/>
      <c r="V60" s="8"/>
      <c r="X60" s="8"/>
      <c r="Z60" s="8"/>
      <c r="AB60" s="8"/>
      <c r="AD60" s="8"/>
    </row>
    <row r="61" spans="4:30" ht="28.5" customHeight="1" x14ac:dyDescent="0.2">
      <c r="D61" s="7"/>
      <c r="E61" s="7"/>
      <c r="F61" s="7"/>
      <c r="G61" s="8"/>
      <c r="H61" s="8"/>
      <c r="I61" s="7"/>
      <c r="J61" s="8"/>
      <c r="K61" s="8"/>
      <c r="L61" s="8"/>
      <c r="M61" s="8"/>
      <c r="O61" s="8"/>
      <c r="P61" s="8"/>
      <c r="Q61" s="8"/>
      <c r="R61" s="7"/>
      <c r="S61" s="8"/>
      <c r="T61" s="8"/>
      <c r="U61" s="7"/>
      <c r="V61" s="8"/>
      <c r="X61" s="8"/>
      <c r="Z61" s="8"/>
      <c r="AB61" s="8"/>
      <c r="AD61" s="8"/>
    </row>
    <row r="62" spans="4:30" ht="28.5" customHeight="1" x14ac:dyDescent="0.2">
      <c r="D62" s="7"/>
      <c r="E62" s="7"/>
      <c r="F62" s="7"/>
      <c r="G62" s="8"/>
      <c r="H62" s="8"/>
      <c r="I62" s="7"/>
      <c r="J62" s="8"/>
      <c r="K62" s="8"/>
      <c r="L62" s="8"/>
      <c r="M62" s="8"/>
      <c r="O62" s="8"/>
      <c r="P62" s="8"/>
      <c r="Q62" s="8"/>
      <c r="R62" s="7"/>
      <c r="S62" s="8"/>
      <c r="T62" s="8"/>
      <c r="U62" s="7"/>
      <c r="V62" s="8"/>
      <c r="X62" s="8"/>
      <c r="Z62" s="8"/>
      <c r="AB62" s="8"/>
      <c r="AD62" s="8"/>
    </row>
    <row r="63" spans="4:30" ht="28.5" customHeight="1" x14ac:dyDescent="0.2">
      <c r="D63" s="7"/>
      <c r="E63" s="7"/>
      <c r="F63" s="7"/>
      <c r="G63" s="8"/>
      <c r="H63" s="8"/>
      <c r="I63" s="7"/>
      <c r="J63" s="8"/>
      <c r="K63" s="8"/>
      <c r="L63" s="8"/>
      <c r="M63" s="8"/>
      <c r="O63" s="8"/>
      <c r="P63" s="8"/>
      <c r="Q63" s="8"/>
      <c r="R63" s="7"/>
      <c r="S63" s="8"/>
      <c r="T63" s="8"/>
      <c r="U63" s="7"/>
      <c r="V63" s="8"/>
      <c r="X63" s="8"/>
      <c r="Z63" s="8"/>
      <c r="AB63" s="8"/>
      <c r="AD63" s="8"/>
    </row>
    <row r="64" spans="4:30" ht="28.5" customHeight="1" x14ac:dyDescent="0.2">
      <c r="D64" s="7"/>
      <c r="E64" s="7"/>
      <c r="F64" s="7"/>
      <c r="G64" s="8"/>
      <c r="H64" s="8"/>
      <c r="I64" s="7"/>
      <c r="J64" s="8"/>
      <c r="K64" s="8"/>
      <c r="L64" s="8"/>
      <c r="M64" s="8"/>
      <c r="O64" s="8"/>
      <c r="P64" s="8"/>
      <c r="Q64" s="8"/>
      <c r="R64" s="7"/>
      <c r="S64" s="8"/>
      <c r="T64" s="8"/>
      <c r="U64" s="7"/>
      <c r="V64" s="8"/>
      <c r="X64" s="8"/>
      <c r="Z64" s="8"/>
      <c r="AB64" s="8"/>
      <c r="AD64" s="8"/>
    </row>
    <row r="65" spans="4:30" ht="28.5" customHeight="1" x14ac:dyDescent="0.2">
      <c r="D65" s="7"/>
      <c r="E65" s="7"/>
      <c r="F65" s="7"/>
      <c r="G65" s="8"/>
      <c r="H65" s="8"/>
      <c r="I65" s="7"/>
      <c r="J65" s="8"/>
      <c r="K65" s="8"/>
      <c r="L65" s="8"/>
      <c r="M65" s="8"/>
      <c r="O65" s="8"/>
      <c r="P65" s="8"/>
      <c r="Q65" s="8"/>
      <c r="R65" s="7"/>
      <c r="S65" s="8"/>
      <c r="T65" s="8"/>
      <c r="U65" s="7"/>
      <c r="V65" s="8"/>
      <c r="X65" s="8"/>
      <c r="Z65" s="8"/>
      <c r="AB65" s="8"/>
      <c r="AD65" s="8"/>
    </row>
    <row r="66" spans="4:30" ht="28.5" customHeight="1" x14ac:dyDescent="0.2">
      <c r="D66" s="7"/>
      <c r="E66" s="7"/>
      <c r="F66" s="7"/>
      <c r="G66" s="8"/>
      <c r="H66" s="8"/>
      <c r="I66" s="7"/>
      <c r="J66" s="8"/>
      <c r="K66" s="8"/>
      <c r="L66" s="8"/>
      <c r="M66" s="8"/>
      <c r="O66" s="8"/>
      <c r="P66" s="8"/>
      <c r="Q66" s="8"/>
      <c r="R66" s="7"/>
      <c r="S66" s="8"/>
      <c r="T66" s="8"/>
      <c r="U66" s="7"/>
      <c r="V66" s="8"/>
      <c r="X66" s="8"/>
      <c r="Z66" s="8"/>
      <c r="AB66" s="8"/>
      <c r="AD66" s="8"/>
    </row>
    <row r="67" spans="4:30" ht="28.5" customHeight="1" x14ac:dyDescent="0.2">
      <c r="D67" s="7"/>
      <c r="E67" s="7"/>
      <c r="F67" s="7"/>
      <c r="G67" s="8"/>
      <c r="H67" s="8"/>
      <c r="I67" s="7"/>
      <c r="J67" s="8"/>
      <c r="K67" s="8"/>
      <c r="L67" s="8"/>
      <c r="M67" s="8"/>
      <c r="O67" s="8"/>
      <c r="P67" s="8"/>
      <c r="Q67" s="8"/>
      <c r="R67" s="7"/>
      <c r="S67" s="8"/>
      <c r="T67" s="8"/>
      <c r="U67" s="7"/>
      <c r="V67" s="8"/>
      <c r="X67" s="8"/>
      <c r="Z67" s="8"/>
      <c r="AB67" s="8"/>
      <c r="AD67" s="8"/>
    </row>
    <row r="68" spans="4:30" ht="28.5" customHeight="1" x14ac:dyDescent="0.2"/>
    <row r="69" spans="4:30" ht="28.5" customHeight="1" x14ac:dyDescent="0.2"/>
    <row r="70" spans="4:30" ht="28.5" customHeight="1" x14ac:dyDescent="0.2"/>
    <row r="71" spans="4:30" ht="28.5" customHeight="1" x14ac:dyDescent="0.2"/>
    <row r="72" spans="4:30" ht="28.5" customHeight="1" x14ac:dyDescent="0.2"/>
    <row r="73" spans="4:30" ht="28.5" customHeight="1" x14ac:dyDescent="0.2"/>
    <row r="74" spans="4:30" ht="28.5" customHeight="1" x14ac:dyDescent="0.2"/>
    <row r="75" spans="4:30" ht="28.5" customHeight="1" x14ac:dyDescent="0.2"/>
    <row r="76" spans="4:30" ht="28.5" customHeight="1" x14ac:dyDescent="0.2"/>
    <row r="77" spans="4:30" ht="28.5" customHeight="1" x14ac:dyDescent="0.2"/>
    <row r="78" spans="4:30" ht="28.5" customHeight="1" x14ac:dyDescent="0.2"/>
    <row r="79" spans="4:30" ht="28.5" customHeight="1" x14ac:dyDescent="0.2"/>
    <row r="80" spans="4:30" ht="28.5" customHeight="1" x14ac:dyDescent="0.2"/>
    <row r="81" ht="28.5" customHeight="1" x14ac:dyDescent="0.2"/>
    <row r="82" ht="28.5" customHeight="1" x14ac:dyDescent="0.2"/>
    <row r="83" ht="28.5" customHeight="1" x14ac:dyDescent="0.2"/>
    <row r="84" ht="28.5" customHeight="1" x14ac:dyDescent="0.2"/>
    <row r="85" ht="28.5" customHeight="1" x14ac:dyDescent="0.2"/>
    <row r="86" ht="28.5" customHeight="1" x14ac:dyDescent="0.2"/>
    <row r="87" ht="28.5" customHeight="1" x14ac:dyDescent="0.2"/>
    <row r="88" ht="28.5" customHeight="1" x14ac:dyDescent="0.2"/>
    <row r="89" ht="28.5" customHeight="1" x14ac:dyDescent="0.2"/>
    <row r="90" ht="28.5" customHeight="1" x14ac:dyDescent="0.2"/>
    <row r="91" ht="28.5" customHeight="1" x14ac:dyDescent="0.2"/>
    <row r="92" ht="28.5" customHeight="1" x14ac:dyDescent="0.2"/>
    <row r="93" ht="28.5" customHeight="1" x14ac:dyDescent="0.2"/>
    <row r="94" ht="28.5" customHeight="1" x14ac:dyDescent="0.2"/>
    <row r="95" ht="28.5" customHeight="1" x14ac:dyDescent="0.2"/>
    <row r="96" ht="28.5" customHeight="1" x14ac:dyDescent="0.2"/>
    <row r="97" ht="28.5" customHeight="1" x14ac:dyDescent="0.2"/>
    <row r="98" ht="28.5" customHeight="1" x14ac:dyDescent="0.2"/>
    <row r="99" ht="28.5" customHeight="1" x14ac:dyDescent="0.2"/>
    <row r="100" ht="28.5" customHeight="1" x14ac:dyDescent="0.2"/>
    <row r="101" ht="28.5" customHeight="1" x14ac:dyDescent="0.2"/>
    <row r="102" ht="28.5" customHeight="1" x14ac:dyDescent="0.2"/>
    <row r="103" ht="28.5" customHeight="1" x14ac:dyDescent="0.2"/>
    <row r="104" ht="28.5" customHeight="1" x14ac:dyDescent="0.2"/>
    <row r="105" ht="28.5" customHeight="1" x14ac:dyDescent="0.2"/>
    <row r="106" ht="28.5" customHeight="1" x14ac:dyDescent="0.2"/>
    <row r="107" ht="28.5" customHeight="1" x14ac:dyDescent="0.2"/>
    <row r="108" ht="28.5" customHeight="1" x14ac:dyDescent="0.2"/>
    <row r="109" ht="28.5" customHeight="1" x14ac:dyDescent="0.2"/>
    <row r="110" ht="28.5" customHeight="1" x14ac:dyDescent="0.2"/>
    <row r="111" ht="28.5" customHeight="1" x14ac:dyDescent="0.2"/>
    <row r="112" ht="28.5" customHeight="1" x14ac:dyDescent="0.2"/>
    <row r="113" ht="28.5" customHeight="1" x14ac:dyDescent="0.2"/>
    <row r="114" ht="28.5" customHeight="1" x14ac:dyDescent="0.2"/>
    <row r="115" ht="28.5" customHeight="1" x14ac:dyDescent="0.2"/>
    <row r="116" ht="28.5" customHeight="1" x14ac:dyDescent="0.2"/>
    <row r="117" ht="28.5" customHeight="1" x14ac:dyDescent="0.2"/>
    <row r="118" ht="28.5" customHeight="1" x14ac:dyDescent="0.2"/>
    <row r="119" ht="28.5" customHeight="1" x14ac:dyDescent="0.2"/>
    <row r="120" ht="28.5" customHeight="1" x14ac:dyDescent="0.2"/>
    <row r="121" ht="28.5" customHeight="1" x14ac:dyDescent="0.2"/>
    <row r="122" ht="28.5" customHeight="1" x14ac:dyDescent="0.2"/>
    <row r="123" ht="28.5" customHeight="1" x14ac:dyDescent="0.2"/>
    <row r="124" ht="28.5" customHeight="1" x14ac:dyDescent="0.2"/>
    <row r="125" ht="28.5" customHeight="1" x14ac:dyDescent="0.2"/>
    <row r="126" ht="28.5" customHeight="1" x14ac:dyDescent="0.2"/>
    <row r="127" ht="28.5" customHeight="1" x14ac:dyDescent="0.2"/>
    <row r="128" ht="28.5" customHeight="1" x14ac:dyDescent="0.2"/>
    <row r="129" ht="28.5" customHeight="1" x14ac:dyDescent="0.2"/>
    <row r="130" ht="28.5" customHeight="1" x14ac:dyDescent="0.2"/>
    <row r="131" ht="28.5" customHeight="1" x14ac:dyDescent="0.2"/>
    <row r="132" ht="28.5" customHeight="1" x14ac:dyDescent="0.2"/>
    <row r="133" ht="28.5" customHeight="1" x14ac:dyDescent="0.2"/>
    <row r="134" ht="28.5" customHeight="1" x14ac:dyDescent="0.2"/>
    <row r="135" ht="28.5" customHeight="1" x14ac:dyDescent="0.2"/>
    <row r="136" ht="28.5" customHeight="1" x14ac:dyDescent="0.2"/>
    <row r="137" ht="28.5" customHeight="1" x14ac:dyDescent="0.2"/>
    <row r="138" ht="28.5" customHeight="1" x14ac:dyDescent="0.2"/>
    <row r="139" ht="28.5" customHeight="1" x14ac:dyDescent="0.2"/>
    <row r="140" ht="28.5" customHeight="1" x14ac:dyDescent="0.2"/>
    <row r="141" ht="28.5" customHeight="1" x14ac:dyDescent="0.2"/>
    <row r="142" ht="28.5" customHeight="1" x14ac:dyDescent="0.2"/>
    <row r="143" ht="28.5" customHeight="1" x14ac:dyDescent="0.2"/>
    <row r="144" ht="28.5" customHeight="1" x14ac:dyDescent="0.2"/>
    <row r="145" ht="28.5" customHeight="1" x14ac:dyDescent="0.2"/>
    <row r="146" ht="28.5" customHeight="1" x14ac:dyDescent="0.2"/>
    <row r="147" ht="28.5" customHeight="1" x14ac:dyDescent="0.2"/>
    <row r="148" ht="28.5" customHeight="1" x14ac:dyDescent="0.2"/>
    <row r="149" ht="28.5" customHeight="1" x14ac:dyDescent="0.2"/>
    <row r="150" ht="28.5" customHeight="1" x14ac:dyDescent="0.2"/>
    <row r="151" ht="28.5" customHeight="1" x14ac:dyDescent="0.2"/>
  </sheetData>
  <sheetProtection formatCells="0" formatColumns="0" formatRows="0" insertColumns="0" insertRows="0" insertHyperlinks="0" deleteColumns="0" deleteRows="0" sort="0" autoFilter="0" pivotTables="0"/>
  <dataConsolidate>
    <dataRefs count="1">
      <dataRef ref="H6:I6" sheet="別紙１" r:id="rId1"/>
    </dataRefs>
  </dataConsolidate>
  <customSheetViews>
    <customSheetView guid="{B6AA9C2E-C310-4D6B-8393-E9BB9316C9DE}" scale="70" showPageBreaks="1" zeroValues="0" view="pageBreakPreview" topLeftCell="D1">
      <pane ySplit="6" topLeftCell="A7" activePane="bottomLeft" state="frozen"/>
      <selection pane="bottomLeft" activeCell="F7" sqref="F7"/>
      <pageMargins left="0" right="0" top="0.31496062992125984" bottom="0" header="0.27559055118110237" footer="0.31496062992125984"/>
      <printOptions horizontalCentered="1"/>
      <pageSetup paperSize="9" scale="55" orientation="landscape" horizontalDpi="4294967293" verticalDpi="300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C61BF336-B790-4259-8DFD-6995DD5625C1}" scale="70" showPageBreaks="1" zeroValues="0" view="pageBreakPreview" topLeftCell="D1">
      <pane ySplit="6" topLeftCell="A7" activePane="bottomLeft" state="frozen"/>
      <selection pane="bottomLeft" activeCell="AF2" sqref="AF2"/>
      <pageMargins left="0" right="0" top="0.31496062992125984" bottom="0" header="0.27559055118110237" footer="0.31496062992125984"/>
      <printOptions horizontalCentered="1"/>
      <pageSetup paperSize="9" scale="55" orientation="landscape" horizontalDpi="4294967293" verticalDpi="300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5">
    <mergeCell ref="A2:AE2"/>
    <mergeCell ref="I6:J6"/>
    <mergeCell ref="K6:L6"/>
    <mergeCell ref="N6:O6"/>
    <mergeCell ref="P6:Q6"/>
    <mergeCell ref="S6:T6"/>
    <mergeCell ref="V6:W6"/>
    <mergeCell ref="X6:AE6"/>
    <mergeCell ref="V9:W9"/>
    <mergeCell ref="X9:AE9"/>
    <mergeCell ref="I9:J9"/>
    <mergeCell ref="K9:L9"/>
    <mergeCell ref="N9:O9"/>
    <mergeCell ref="P9:Q9"/>
    <mergeCell ref="S9:T9"/>
  </mergeCells>
  <phoneticPr fontId="1"/>
  <dataValidations count="1">
    <dataValidation type="list" allowBlank="1" showDropDown="1" showInputMessage="1" showErrorMessage="1" sqref="P10:P39 S10:S39" xr:uid="{8CAA0977-A236-466A-A169-9E1F5AAD4B47}">
      <formula1>"2,3,5,6,8,9,11,12"</formula1>
    </dataValidation>
  </dataValidations>
  <printOptions horizontalCentered="1"/>
  <pageMargins left="0" right="0" top="0.31496062992125984" bottom="0" header="0.27559055118110237" footer="0.31496062992125984"/>
  <pageSetup paperSize="9" scale="53" orientation="landscape" r:id="rId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A3767-E11C-4AE4-8FBA-9A18D8090AD0}">
  <sheetPr>
    <pageSetUpPr fitToPage="1"/>
  </sheetPr>
  <dimension ref="A1:AC151"/>
  <sheetViews>
    <sheetView showZeros="0" view="pageBreakPreview" topLeftCell="D1" zoomScaleNormal="70" zoomScaleSheetLayoutView="100" workbookViewId="0">
      <pane ySplit="6" topLeftCell="A7" activePane="bottomLeft" state="frozen"/>
      <selection activeCell="D3" sqref="D3"/>
      <selection pane="bottomLeft" activeCell="Q8" sqref="Q8"/>
    </sheetView>
  </sheetViews>
  <sheetFormatPr defaultColWidth="9" defaultRowHeight="27" customHeight="1" x14ac:dyDescent="0.2"/>
  <cols>
    <col min="1" max="1" width="2.08984375" style="9" customWidth="1"/>
    <col min="2" max="2" width="4.08984375" style="9" customWidth="1"/>
    <col min="3" max="3" width="16.6328125" style="9" customWidth="1"/>
    <col min="4" max="4" width="23.6328125" style="9" customWidth="1"/>
    <col min="5" max="6" width="19.36328125" style="9" customWidth="1"/>
    <col min="7" max="7" width="10.6328125" style="9" customWidth="1"/>
    <col min="8" max="8" width="5.26953125" style="9" customWidth="1"/>
    <col min="9" max="9" width="3.6328125" style="9" customWidth="1"/>
    <col min="10" max="10" width="4.36328125" style="9" customWidth="1"/>
    <col min="11" max="11" width="3.6328125" style="9" customWidth="1"/>
    <col min="12" max="12" width="6.6328125" style="9" customWidth="1"/>
    <col min="13" max="13" width="6.36328125" style="9" customWidth="1"/>
    <col min="14" max="14" width="3.6328125" style="9" customWidth="1"/>
    <col min="15" max="15" width="10.08984375" style="9" bestFit="1" customWidth="1"/>
    <col min="16" max="16" width="3.6328125" style="9" customWidth="1"/>
    <col min="17" max="17" width="25.08984375" style="9" customWidth="1"/>
    <col min="18" max="18" width="10.6328125" style="9" customWidth="1"/>
    <col min="19" max="19" width="3.6328125" style="9" customWidth="1"/>
    <col min="20" max="20" width="5.6328125" style="8" customWidth="1"/>
    <col min="21" max="21" width="3.6328125" style="9" customWidth="1"/>
    <col min="22" max="22" width="5.6328125" style="8" customWidth="1"/>
    <col min="23" max="23" width="3.6328125" style="9" customWidth="1"/>
    <col min="24" max="24" width="5.6328125" style="8" customWidth="1"/>
    <col min="25" max="25" width="3.6328125" style="9" customWidth="1"/>
    <col min="26" max="26" width="5.6328125" style="8" customWidth="1"/>
    <col min="27" max="27" width="3.6328125" style="9" customWidth="1"/>
    <col min="28" max="28" width="5.6328125" style="8" customWidth="1"/>
    <col min="29" max="29" width="6" style="9" bestFit="1" customWidth="1"/>
    <col min="30" max="16384" width="9" style="9"/>
  </cols>
  <sheetData>
    <row r="1" spans="1:29" s="20" customFormat="1" ht="27" customHeight="1" x14ac:dyDescent="0.2">
      <c r="A1" s="55"/>
      <c r="B1" s="20" t="s">
        <v>303</v>
      </c>
      <c r="T1" s="21"/>
      <c r="V1" s="21"/>
      <c r="X1" s="21"/>
      <c r="Z1" s="21"/>
      <c r="AB1" s="52"/>
    </row>
    <row r="2" spans="1:29" s="22" customFormat="1" ht="27" customHeight="1" thickBot="1" x14ac:dyDescent="0.25">
      <c r="A2" s="175" t="str">
        <f>+"第"&amp;年齢計算等!C2&amp;"回山口県障害者スポーツ大会（派遣選手選考会の部）（アーチェリー）参加選手名簿"</f>
        <v>第26回山口県障害者スポーツ大会（派遣選手選考会の部）（アーチェリー）参加選手名簿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</row>
    <row r="3" spans="1:29" s="22" customFormat="1" ht="27" customHeight="1" thickBot="1" x14ac:dyDescent="0.35">
      <c r="B3" s="23"/>
      <c r="C3" s="101" t="s">
        <v>339</v>
      </c>
      <c r="D3" s="112"/>
      <c r="E3"/>
      <c r="F3" s="50"/>
      <c r="G3" s="50"/>
      <c r="H3" s="50"/>
      <c r="I3" s="50"/>
      <c r="J3" s="50"/>
      <c r="M3" s="14"/>
      <c r="N3" s="14"/>
      <c r="O3" s="14"/>
      <c r="P3" s="14"/>
      <c r="Q3" s="14"/>
      <c r="R3" s="14"/>
      <c r="S3" s="14"/>
      <c r="T3" s="14"/>
      <c r="V3" s="23"/>
      <c r="X3" s="23"/>
      <c r="Z3" s="23"/>
      <c r="AB3" s="23"/>
    </row>
    <row r="4" spans="1:29" s="22" customFormat="1" ht="27" customHeight="1" x14ac:dyDescent="0.2">
      <c r="T4" s="23"/>
      <c r="V4" s="23"/>
      <c r="X4" s="23"/>
      <c r="Z4" s="23"/>
      <c r="AB4" s="23"/>
    </row>
    <row r="5" spans="1:29" s="8" customFormat="1" ht="24.75" customHeight="1" thickBot="1" x14ac:dyDescent="0.25">
      <c r="B5" s="59" t="s">
        <v>126</v>
      </c>
      <c r="C5" s="59"/>
      <c r="D5" s="60"/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  <c r="P5" s="61"/>
      <c r="Q5" s="62"/>
      <c r="R5" s="60"/>
      <c r="S5" s="61"/>
      <c r="T5" s="63"/>
      <c r="U5" s="61"/>
      <c r="V5" s="63"/>
      <c r="W5" s="61"/>
      <c r="X5" s="63"/>
      <c r="Y5" s="61"/>
      <c r="Z5" s="63"/>
      <c r="AA5" s="61"/>
      <c r="AB5" s="63"/>
    </row>
    <row r="6" spans="1:29" s="8" customFormat="1" ht="30" customHeight="1" thickBot="1" x14ac:dyDescent="0.25">
      <c r="A6" s="27"/>
      <c r="B6" s="136" t="s">
        <v>0</v>
      </c>
      <c r="C6" s="136" t="s">
        <v>339</v>
      </c>
      <c r="D6" s="25" t="s">
        <v>125</v>
      </c>
      <c r="E6" s="37" t="s">
        <v>372</v>
      </c>
      <c r="F6" s="99" t="s">
        <v>369</v>
      </c>
      <c r="G6" s="5" t="s">
        <v>187</v>
      </c>
      <c r="H6" s="26" t="s">
        <v>40</v>
      </c>
      <c r="I6" s="176" t="s">
        <v>41</v>
      </c>
      <c r="J6" s="177"/>
      <c r="K6" s="176" t="s">
        <v>4</v>
      </c>
      <c r="L6" s="177"/>
      <c r="M6" s="54" t="s">
        <v>373</v>
      </c>
      <c r="N6" s="176" t="s">
        <v>5</v>
      </c>
      <c r="O6" s="177"/>
      <c r="P6" s="172" t="s">
        <v>374</v>
      </c>
      <c r="Q6" s="173"/>
      <c r="R6" s="48" t="s">
        <v>365</v>
      </c>
      <c r="S6" s="172" t="s">
        <v>108</v>
      </c>
      <c r="T6" s="174"/>
      <c r="U6" s="172" t="s">
        <v>106</v>
      </c>
      <c r="V6" s="173"/>
      <c r="W6" s="173"/>
      <c r="X6" s="173"/>
      <c r="Y6" s="173"/>
      <c r="Z6" s="173"/>
      <c r="AA6" s="173"/>
      <c r="AB6" s="174"/>
      <c r="AC6" s="9"/>
    </row>
    <row r="7" spans="1:29" ht="28.5" customHeight="1" thickBot="1" x14ac:dyDescent="0.25">
      <c r="B7" s="28" t="s">
        <v>36</v>
      </c>
      <c r="C7" s="28">
        <f>D3</f>
        <v>0</v>
      </c>
      <c r="D7" s="4" t="s">
        <v>163</v>
      </c>
      <c r="E7" s="39" t="s">
        <v>248</v>
      </c>
      <c r="F7" s="39" t="s">
        <v>370</v>
      </c>
      <c r="G7" s="134">
        <v>35431</v>
      </c>
      <c r="H7" s="135">
        <f>IF(G7="","",DATEDIF(G7,年齢計算等!$C$5,"Y"))</f>
        <v>29</v>
      </c>
      <c r="I7" s="5">
        <v>1</v>
      </c>
      <c r="J7" s="29" t="s">
        <v>233</v>
      </c>
      <c r="K7" s="5">
        <v>1</v>
      </c>
      <c r="L7" s="29" t="s">
        <v>190</v>
      </c>
      <c r="M7" s="29" t="s">
        <v>250</v>
      </c>
      <c r="N7" s="5">
        <v>1</v>
      </c>
      <c r="O7" s="141" t="s">
        <v>85</v>
      </c>
      <c r="P7" s="5">
        <v>1</v>
      </c>
      <c r="Q7" s="46" t="s">
        <v>272</v>
      </c>
      <c r="R7" s="51" t="s">
        <v>258</v>
      </c>
      <c r="S7" s="5">
        <v>3</v>
      </c>
      <c r="T7" s="58" t="s">
        <v>191</v>
      </c>
      <c r="U7" s="5">
        <v>4</v>
      </c>
      <c r="V7" s="31" t="s">
        <v>243</v>
      </c>
      <c r="W7" s="5">
        <v>6</v>
      </c>
      <c r="X7" s="31" t="s">
        <v>244</v>
      </c>
      <c r="Y7" s="5"/>
      <c r="Z7" s="31"/>
      <c r="AA7" s="5"/>
      <c r="AB7" s="31" t="s">
        <v>235</v>
      </c>
    </row>
    <row r="8" spans="1:29" customFormat="1" ht="28.5" customHeight="1" thickBot="1" x14ac:dyDescent="0.25"/>
    <row r="9" spans="1:29" ht="28.5" customHeight="1" thickBot="1" x14ac:dyDescent="0.25">
      <c r="B9" s="24" t="s">
        <v>0</v>
      </c>
      <c r="C9" s="136" t="s">
        <v>339</v>
      </c>
      <c r="D9" s="25" t="s">
        <v>125</v>
      </c>
      <c r="E9" s="37" t="s">
        <v>372</v>
      </c>
      <c r="F9" s="99" t="s">
        <v>369</v>
      </c>
      <c r="G9" s="5" t="s">
        <v>187</v>
      </c>
      <c r="H9" s="26" t="s">
        <v>1</v>
      </c>
      <c r="I9" s="176" t="s">
        <v>41</v>
      </c>
      <c r="J9" s="177"/>
      <c r="K9" s="176" t="s">
        <v>4</v>
      </c>
      <c r="L9" s="177"/>
      <c r="M9" s="54" t="s">
        <v>373</v>
      </c>
      <c r="N9" s="176" t="s">
        <v>5</v>
      </c>
      <c r="O9" s="177"/>
      <c r="P9" s="172" t="s">
        <v>374</v>
      </c>
      <c r="Q9" s="173"/>
      <c r="R9" s="48" t="s">
        <v>365</v>
      </c>
      <c r="S9" s="172" t="s">
        <v>108</v>
      </c>
      <c r="T9" s="174"/>
      <c r="U9" s="172" t="s">
        <v>106</v>
      </c>
      <c r="V9" s="173"/>
      <c r="W9" s="173"/>
      <c r="X9" s="173"/>
      <c r="Y9" s="173"/>
      <c r="Z9" s="173"/>
      <c r="AA9" s="173"/>
      <c r="AB9" s="174"/>
    </row>
    <row r="10" spans="1:29" ht="28.5" customHeight="1" x14ac:dyDescent="0.2">
      <c r="B10" s="32" t="str">
        <f>IF(E10="","",ROW()-9)</f>
        <v/>
      </c>
      <c r="C10" s="32" t="str">
        <f>IF(E10="","",$D$3)</f>
        <v/>
      </c>
      <c r="D10" s="16"/>
      <c r="E10" s="169"/>
      <c r="F10" s="169"/>
      <c r="G10" s="56"/>
      <c r="H10" s="66" t="str">
        <f>IF(G10="","",DATEDIF(G10,年齢計算等!$C$5,"Y"))</f>
        <v/>
      </c>
      <c r="I10" s="17"/>
      <c r="J10" s="18" t="str">
        <f t="shared" ref="J10:J19" si="0">IF(I10="","",VLOOKUP(I10,性別,2,FALSE))</f>
        <v/>
      </c>
      <c r="K10" s="17"/>
      <c r="L10" s="18" t="str">
        <f t="shared" ref="L10:L19" si="1">IF(K10="","",VLOOKUP(K10,障害内容,2,FALSE))</f>
        <v/>
      </c>
      <c r="M10" s="18" t="str">
        <f t="shared" ref="M10:M19" si="2">IF(AND(H10="",K10=""),"",IF(H10&lt;13,"12歳以下",IF(AND(K10=4,H10&lt;=19),"少年",IF(AND(K10=4,H10&lt;=35),"青年",IF(K10=4,"壮年",IF(H10&lt;=39,"１部","２部"))))))</f>
        <v/>
      </c>
      <c r="N10" s="17"/>
      <c r="O10" s="19" t="str">
        <f t="shared" ref="O10:O19" si="3">IF(N10="","",VLOOKUP(N10,障害区分_AR,2,FALSE))</f>
        <v/>
      </c>
      <c r="P10" s="17"/>
      <c r="Q10" s="47" t="str">
        <f t="shared" ref="Q10:Q19" si="4">IF(P10="","",VLOOKUP(P10,種目_AR,2,FALSE))</f>
        <v/>
      </c>
      <c r="R10" s="49"/>
      <c r="S10" s="17"/>
      <c r="T10" s="34" t="str">
        <f t="shared" ref="T10:T19" si="5">IF(S10="","",VLOOKUP(S10,障害内容,2,FALSE))</f>
        <v/>
      </c>
      <c r="U10" s="17"/>
      <c r="V10" s="34" t="str">
        <f>IF(U10="","",VLOOKUP(U10,特記事項_AR,2,FALSE))</f>
        <v/>
      </c>
      <c r="W10" s="17"/>
      <c r="X10" s="34" t="str">
        <f t="shared" ref="X10:X19" si="6">IF(W10="","",VLOOKUP(W10,特記事項_AR,2,FALSE))</f>
        <v/>
      </c>
      <c r="Y10" s="17"/>
      <c r="Z10" s="34" t="str">
        <f t="shared" ref="Z10:Z19" si="7">IF(Y10="","",VLOOKUP(Y10,特記事項_AR,2,FALSE))</f>
        <v/>
      </c>
      <c r="AA10" s="17"/>
      <c r="AB10" s="34" t="str">
        <f t="shared" ref="AB10:AB19" si="8">IF(AA10="","",VLOOKUP(AA10,特記事項_AR,2,FALSE))</f>
        <v/>
      </c>
    </row>
    <row r="11" spans="1:29" ht="28.5" customHeight="1" x14ac:dyDescent="0.2">
      <c r="B11" s="68" t="str">
        <f t="shared" ref="B11:B19" si="9">IF(E11="","",ROW()-9)</f>
        <v/>
      </c>
      <c r="C11" s="68" t="str">
        <f t="shared" ref="C11:C19" si="10">IF(E11="","",$D$3)</f>
        <v/>
      </c>
      <c r="D11" s="69"/>
      <c r="E11" s="170"/>
      <c r="F11" s="170"/>
      <c r="G11" s="70"/>
      <c r="H11" s="71" t="str">
        <f>IF(G11="","",DATEDIF(G11,年齢計算等!$C$5,"Y"))</f>
        <v/>
      </c>
      <c r="I11" s="72"/>
      <c r="J11" s="73" t="str">
        <f t="shared" si="0"/>
        <v/>
      </c>
      <c r="K11" s="72"/>
      <c r="L11" s="73" t="str">
        <f t="shared" si="1"/>
        <v/>
      </c>
      <c r="M11" s="73" t="str">
        <f t="shared" si="2"/>
        <v/>
      </c>
      <c r="N11" s="72"/>
      <c r="O11" s="74" t="str">
        <f t="shared" si="3"/>
        <v/>
      </c>
      <c r="P11" s="72"/>
      <c r="Q11" s="75" t="str">
        <f t="shared" si="4"/>
        <v/>
      </c>
      <c r="R11" s="76"/>
      <c r="S11" s="72"/>
      <c r="T11" s="77" t="str">
        <f t="shared" si="5"/>
        <v/>
      </c>
      <c r="U11" s="72"/>
      <c r="V11" s="77" t="str">
        <f t="shared" ref="V11:V19" si="11">IF(U11="","",VLOOKUP(U11,特記事項_AR,2,FALSE))</f>
        <v/>
      </c>
      <c r="W11" s="72"/>
      <c r="X11" s="77" t="str">
        <f t="shared" si="6"/>
        <v/>
      </c>
      <c r="Y11" s="72"/>
      <c r="Z11" s="77" t="str">
        <f t="shared" si="7"/>
        <v/>
      </c>
      <c r="AA11" s="72"/>
      <c r="AB11" s="77" t="str">
        <f t="shared" si="8"/>
        <v/>
      </c>
    </row>
    <row r="12" spans="1:29" ht="28.5" customHeight="1" x14ac:dyDescent="0.2">
      <c r="B12" s="68" t="str">
        <f t="shared" si="9"/>
        <v/>
      </c>
      <c r="C12" s="68" t="str">
        <f t="shared" si="10"/>
        <v/>
      </c>
      <c r="D12" s="69"/>
      <c r="E12" s="170"/>
      <c r="F12" s="170"/>
      <c r="G12" s="70"/>
      <c r="H12" s="71" t="str">
        <f>IF(G12="","",DATEDIF(G12,年齢計算等!$C$5,"Y"))</f>
        <v/>
      </c>
      <c r="I12" s="72"/>
      <c r="J12" s="73" t="str">
        <f t="shared" si="0"/>
        <v/>
      </c>
      <c r="K12" s="72"/>
      <c r="L12" s="73" t="str">
        <f t="shared" si="1"/>
        <v/>
      </c>
      <c r="M12" s="73" t="str">
        <f t="shared" si="2"/>
        <v/>
      </c>
      <c r="N12" s="72"/>
      <c r="O12" s="74" t="str">
        <f t="shared" si="3"/>
        <v/>
      </c>
      <c r="P12" s="72"/>
      <c r="Q12" s="75" t="str">
        <f t="shared" si="4"/>
        <v/>
      </c>
      <c r="R12" s="76"/>
      <c r="S12" s="72"/>
      <c r="T12" s="77" t="str">
        <f t="shared" si="5"/>
        <v/>
      </c>
      <c r="U12" s="72"/>
      <c r="V12" s="77" t="str">
        <f t="shared" si="11"/>
        <v/>
      </c>
      <c r="W12" s="72"/>
      <c r="X12" s="77" t="str">
        <f t="shared" si="6"/>
        <v/>
      </c>
      <c r="Y12" s="72"/>
      <c r="Z12" s="77" t="str">
        <f t="shared" si="7"/>
        <v/>
      </c>
      <c r="AA12" s="72"/>
      <c r="AB12" s="77" t="str">
        <f t="shared" si="8"/>
        <v/>
      </c>
    </row>
    <row r="13" spans="1:29" ht="28.5" customHeight="1" x14ac:dyDescent="0.2">
      <c r="B13" s="68" t="str">
        <f t="shared" si="9"/>
        <v/>
      </c>
      <c r="C13" s="68" t="str">
        <f t="shared" si="10"/>
        <v/>
      </c>
      <c r="D13" s="69"/>
      <c r="E13" s="170"/>
      <c r="F13" s="170"/>
      <c r="G13" s="70"/>
      <c r="H13" s="71" t="str">
        <f>IF(G13="","",DATEDIF(G13,年齢計算等!$C$5,"Y"))</f>
        <v/>
      </c>
      <c r="I13" s="72"/>
      <c r="J13" s="73" t="str">
        <f t="shared" si="0"/>
        <v/>
      </c>
      <c r="K13" s="72"/>
      <c r="L13" s="73" t="str">
        <f t="shared" si="1"/>
        <v/>
      </c>
      <c r="M13" s="73" t="str">
        <f t="shared" si="2"/>
        <v/>
      </c>
      <c r="N13" s="72"/>
      <c r="O13" s="74" t="str">
        <f t="shared" si="3"/>
        <v/>
      </c>
      <c r="P13" s="72"/>
      <c r="Q13" s="75" t="str">
        <f t="shared" si="4"/>
        <v/>
      </c>
      <c r="R13" s="76"/>
      <c r="S13" s="72"/>
      <c r="T13" s="77" t="str">
        <f t="shared" si="5"/>
        <v/>
      </c>
      <c r="U13" s="72"/>
      <c r="V13" s="77" t="str">
        <f t="shared" si="11"/>
        <v/>
      </c>
      <c r="W13" s="72"/>
      <c r="X13" s="77" t="str">
        <f t="shared" si="6"/>
        <v/>
      </c>
      <c r="Y13" s="72"/>
      <c r="Z13" s="77" t="str">
        <f t="shared" si="7"/>
        <v/>
      </c>
      <c r="AA13" s="72"/>
      <c r="AB13" s="77" t="str">
        <f t="shared" si="8"/>
        <v/>
      </c>
    </row>
    <row r="14" spans="1:29" ht="28.5" customHeight="1" x14ac:dyDescent="0.2">
      <c r="B14" s="68" t="str">
        <f t="shared" si="9"/>
        <v/>
      </c>
      <c r="C14" s="68" t="str">
        <f t="shared" si="10"/>
        <v/>
      </c>
      <c r="D14" s="69"/>
      <c r="E14" s="170"/>
      <c r="F14" s="170"/>
      <c r="G14" s="70"/>
      <c r="H14" s="71" t="str">
        <f>IF(G14="","",DATEDIF(G14,年齢計算等!$C$5,"Y"))</f>
        <v/>
      </c>
      <c r="I14" s="72"/>
      <c r="J14" s="73" t="str">
        <f t="shared" si="0"/>
        <v/>
      </c>
      <c r="K14" s="72"/>
      <c r="L14" s="73" t="str">
        <f t="shared" si="1"/>
        <v/>
      </c>
      <c r="M14" s="73" t="str">
        <f t="shared" si="2"/>
        <v/>
      </c>
      <c r="N14" s="72"/>
      <c r="O14" s="74" t="str">
        <f t="shared" si="3"/>
        <v/>
      </c>
      <c r="P14" s="72"/>
      <c r="Q14" s="75" t="str">
        <f t="shared" si="4"/>
        <v/>
      </c>
      <c r="R14" s="76"/>
      <c r="S14" s="72"/>
      <c r="T14" s="77" t="str">
        <f t="shared" si="5"/>
        <v/>
      </c>
      <c r="U14" s="72"/>
      <c r="V14" s="77" t="str">
        <f t="shared" si="11"/>
        <v/>
      </c>
      <c r="W14" s="72"/>
      <c r="X14" s="77" t="str">
        <f t="shared" si="6"/>
        <v/>
      </c>
      <c r="Y14" s="72"/>
      <c r="Z14" s="77" t="str">
        <f t="shared" si="7"/>
        <v/>
      </c>
      <c r="AA14" s="72"/>
      <c r="AB14" s="77" t="str">
        <f t="shared" si="8"/>
        <v/>
      </c>
    </row>
    <row r="15" spans="1:29" ht="28.5" customHeight="1" x14ac:dyDescent="0.2">
      <c r="B15" s="68" t="str">
        <f t="shared" si="9"/>
        <v/>
      </c>
      <c r="C15" s="68" t="str">
        <f t="shared" si="10"/>
        <v/>
      </c>
      <c r="D15" s="69"/>
      <c r="E15" s="170"/>
      <c r="F15" s="170"/>
      <c r="G15" s="70"/>
      <c r="H15" s="71" t="str">
        <f>IF(G15="","",DATEDIF(G15,年齢計算等!$C$5,"Y"))</f>
        <v/>
      </c>
      <c r="I15" s="72"/>
      <c r="J15" s="73" t="str">
        <f t="shared" si="0"/>
        <v/>
      </c>
      <c r="K15" s="72"/>
      <c r="L15" s="73" t="str">
        <f t="shared" si="1"/>
        <v/>
      </c>
      <c r="M15" s="73" t="str">
        <f t="shared" si="2"/>
        <v/>
      </c>
      <c r="N15" s="72"/>
      <c r="O15" s="74" t="str">
        <f t="shared" si="3"/>
        <v/>
      </c>
      <c r="P15" s="72"/>
      <c r="Q15" s="75" t="str">
        <f t="shared" si="4"/>
        <v/>
      </c>
      <c r="R15" s="76"/>
      <c r="S15" s="72"/>
      <c r="T15" s="77" t="str">
        <f t="shared" si="5"/>
        <v/>
      </c>
      <c r="U15" s="72"/>
      <c r="V15" s="77" t="str">
        <f t="shared" si="11"/>
        <v/>
      </c>
      <c r="W15" s="72"/>
      <c r="X15" s="77" t="str">
        <f t="shared" si="6"/>
        <v/>
      </c>
      <c r="Y15" s="72"/>
      <c r="Z15" s="77" t="str">
        <f t="shared" si="7"/>
        <v/>
      </c>
      <c r="AA15" s="72"/>
      <c r="AB15" s="77" t="str">
        <f t="shared" si="8"/>
        <v/>
      </c>
    </row>
    <row r="16" spans="1:29" ht="28.5" customHeight="1" x14ac:dyDescent="0.2">
      <c r="B16" s="68" t="str">
        <f t="shared" si="9"/>
        <v/>
      </c>
      <c r="C16" s="68" t="str">
        <f t="shared" si="10"/>
        <v/>
      </c>
      <c r="D16" s="69"/>
      <c r="E16" s="170"/>
      <c r="F16" s="170"/>
      <c r="G16" s="70"/>
      <c r="H16" s="71" t="str">
        <f>IF(G16="","",DATEDIF(G16,年齢計算等!$C$5,"Y"))</f>
        <v/>
      </c>
      <c r="I16" s="72"/>
      <c r="J16" s="73" t="str">
        <f t="shared" si="0"/>
        <v/>
      </c>
      <c r="K16" s="72"/>
      <c r="L16" s="73" t="str">
        <f t="shared" si="1"/>
        <v/>
      </c>
      <c r="M16" s="73" t="str">
        <f t="shared" si="2"/>
        <v/>
      </c>
      <c r="N16" s="72"/>
      <c r="O16" s="74" t="str">
        <f t="shared" si="3"/>
        <v/>
      </c>
      <c r="P16" s="72"/>
      <c r="Q16" s="75" t="str">
        <f t="shared" si="4"/>
        <v/>
      </c>
      <c r="R16" s="76"/>
      <c r="S16" s="72"/>
      <c r="T16" s="77" t="str">
        <f t="shared" si="5"/>
        <v/>
      </c>
      <c r="U16" s="72"/>
      <c r="V16" s="77" t="str">
        <f t="shared" si="11"/>
        <v/>
      </c>
      <c r="W16" s="72"/>
      <c r="X16" s="77" t="str">
        <f t="shared" si="6"/>
        <v/>
      </c>
      <c r="Y16" s="72"/>
      <c r="Z16" s="77" t="str">
        <f t="shared" si="7"/>
        <v/>
      </c>
      <c r="AA16" s="72"/>
      <c r="AB16" s="77" t="str">
        <f t="shared" si="8"/>
        <v/>
      </c>
    </row>
    <row r="17" spans="2:28" ht="28.5" customHeight="1" x14ac:dyDescent="0.2">
      <c r="B17" s="68" t="str">
        <f t="shared" si="9"/>
        <v/>
      </c>
      <c r="C17" s="68" t="str">
        <f t="shared" si="10"/>
        <v/>
      </c>
      <c r="D17" s="69"/>
      <c r="E17" s="170"/>
      <c r="F17" s="170"/>
      <c r="G17" s="70"/>
      <c r="H17" s="71" t="str">
        <f>IF(G17="","",DATEDIF(G17,年齢計算等!$C$5,"Y"))</f>
        <v/>
      </c>
      <c r="I17" s="72"/>
      <c r="J17" s="73" t="str">
        <f t="shared" si="0"/>
        <v/>
      </c>
      <c r="K17" s="72"/>
      <c r="L17" s="73" t="str">
        <f t="shared" si="1"/>
        <v/>
      </c>
      <c r="M17" s="73" t="str">
        <f t="shared" si="2"/>
        <v/>
      </c>
      <c r="N17" s="72"/>
      <c r="O17" s="74" t="str">
        <f t="shared" si="3"/>
        <v/>
      </c>
      <c r="P17" s="72"/>
      <c r="Q17" s="75" t="str">
        <f t="shared" si="4"/>
        <v/>
      </c>
      <c r="R17" s="76"/>
      <c r="S17" s="72"/>
      <c r="T17" s="77" t="str">
        <f t="shared" si="5"/>
        <v/>
      </c>
      <c r="U17" s="72"/>
      <c r="V17" s="77" t="str">
        <f t="shared" si="11"/>
        <v/>
      </c>
      <c r="W17" s="72"/>
      <c r="X17" s="77" t="str">
        <f t="shared" si="6"/>
        <v/>
      </c>
      <c r="Y17" s="72"/>
      <c r="Z17" s="77" t="str">
        <f t="shared" si="7"/>
        <v/>
      </c>
      <c r="AA17" s="72"/>
      <c r="AB17" s="77" t="str">
        <f t="shared" si="8"/>
        <v/>
      </c>
    </row>
    <row r="18" spans="2:28" ht="28.5" customHeight="1" x14ac:dyDescent="0.2">
      <c r="B18" s="68" t="str">
        <f t="shared" si="9"/>
        <v/>
      </c>
      <c r="C18" s="68" t="str">
        <f t="shared" si="10"/>
        <v/>
      </c>
      <c r="D18" s="69"/>
      <c r="E18" s="170"/>
      <c r="F18" s="170"/>
      <c r="G18" s="70"/>
      <c r="H18" s="71" t="str">
        <f>IF(G18="","",DATEDIF(G18,年齢計算等!$C$5,"Y"))</f>
        <v/>
      </c>
      <c r="I18" s="72"/>
      <c r="J18" s="73" t="str">
        <f t="shared" si="0"/>
        <v/>
      </c>
      <c r="K18" s="72"/>
      <c r="L18" s="73" t="str">
        <f t="shared" si="1"/>
        <v/>
      </c>
      <c r="M18" s="73" t="str">
        <f t="shared" si="2"/>
        <v/>
      </c>
      <c r="N18" s="72"/>
      <c r="O18" s="74" t="str">
        <f t="shared" si="3"/>
        <v/>
      </c>
      <c r="P18" s="72"/>
      <c r="Q18" s="75" t="str">
        <f t="shared" si="4"/>
        <v/>
      </c>
      <c r="R18" s="76"/>
      <c r="S18" s="72"/>
      <c r="T18" s="77" t="str">
        <f t="shared" si="5"/>
        <v/>
      </c>
      <c r="U18" s="72"/>
      <c r="V18" s="77" t="str">
        <f t="shared" si="11"/>
        <v/>
      </c>
      <c r="W18" s="72"/>
      <c r="X18" s="77" t="str">
        <f t="shared" si="6"/>
        <v/>
      </c>
      <c r="Y18" s="72"/>
      <c r="Z18" s="77" t="str">
        <f t="shared" si="7"/>
        <v/>
      </c>
      <c r="AA18" s="72"/>
      <c r="AB18" s="77" t="str">
        <f t="shared" si="8"/>
        <v/>
      </c>
    </row>
    <row r="19" spans="2:28" ht="28.5" customHeight="1" thickBot="1" x14ac:dyDescent="0.25">
      <c r="B19" s="78" t="str">
        <f t="shared" si="9"/>
        <v/>
      </c>
      <c r="C19" s="78" t="str">
        <f t="shared" si="10"/>
        <v/>
      </c>
      <c r="D19" s="79"/>
      <c r="E19" s="171"/>
      <c r="F19" s="171"/>
      <c r="G19" s="81"/>
      <c r="H19" s="82" t="str">
        <f>IF(G19="","",DATEDIF(G19,年齢計算等!$C$5,"Y"))</f>
        <v/>
      </c>
      <c r="I19" s="83"/>
      <c r="J19" s="84" t="str">
        <f t="shared" si="0"/>
        <v/>
      </c>
      <c r="K19" s="83"/>
      <c r="L19" s="84" t="str">
        <f t="shared" si="1"/>
        <v/>
      </c>
      <c r="M19" s="84" t="str">
        <f t="shared" si="2"/>
        <v/>
      </c>
      <c r="N19" s="83"/>
      <c r="O19" s="85" t="str">
        <f t="shared" si="3"/>
        <v/>
      </c>
      <c r="P19" s="83"/>
      <c r="Q19" s="86" t="str">
        <f t="shared" si="4"/>
        <v/>
      </c>
      <c r="R19" s="87"/>
      <c r="S19" s="83"/>
      <c r="T19" s="88" t="str">
        <f t="shared" si="5"/>
        <v/>
      </c>
      <c r="U19" s="83"/>
      <c r="V19" s="88" t="str">
        <f t="shared" si="11"/>
        <v/>
      </c>
      <c r="W19" s="83"/>
      <c r="X19" s="88" t="str">
        <f t="shared" si="6"/>
        <v/>
      </c>
      <c r="Y19" s="83"/>
      <c r="Z19" s="88" t="str">
        <f t="shared" si="7"/>
        <v/>
      </c>
      <c r="AA19" s="83"/>
      <c r="AB19" s="88" t="str">
        <f t="shared" si="8"/>
        <v/>
      </c>
    </row>
    <row r="20" spans="2:28" ht="28.5" customHeight="1" x14ac:dyDescent="0.2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15"/>
      <c r="U20" s="8"/>
      <c r="V20" s="15"/>
      <c r="W20" s="8"/>
      <c r="X20" s="15"/>
      <c r="Y20" s="8"/>
      <c r="Z20" s="15"/>
      <c r="AA20" s="8"/>
      <c r="AB20" s="15"/>
    </row>
    <row r="21" spans="2:28" ht="28.5" customHeight="1" x14ac:dyDescent="0.2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15"/>
      <c r="U21" s="8"/>
      <c r="V21" s="15"/>
      <c r="W21" s="8"/>
      <c r="X21" s="15"/>
      <c r="Y21" s="8"/>
      <c r="Z21" s="15"/>
      <c r="AA21" s="8"/>
      <c r="AB21" s="15"/>
    </row>
    <row r="22" spans="2:28" ht="28.5" customHeight="1" x14ac:dyDescent="0.2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15"/>
      <c r="U22" s="8"/>
      <c r="V22" s="15"/>
      <c r="W22" s="8"/>
      <c r="X22" s="15"/>
      <c r="Y22" s="8"/>
      <c r="Z22" s="15"/>
      <c r="AA22" s="8"/>
      <c r="AB22" s="15"/>
    </row>
    <row r="23" spans="2:28" ht="28.5" customHeight="1" x14ac:dyDescent="0.2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15"/>
      <c r="U23" s="8"/>
      <c r="V23" s="15"/>
      <c r="W23" s="8"/>
      <c r="X23" s="15"/>
      <c r="Y23" s="8"/>
      <c r="Z23" s="15"/>
      <c r="AA23" s="8"/>
      <c r="AB23" s="15"/>
    </row>
    <row r="24" spans="2:28" ht="28.5" customHeight="1" x14ac:dyDescent="0.2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15"/>
      <c r="U24" s="8"/>
      <c r="V24" s="15"/>
      <c r="W24" s="8"/>
      <c r="X24" s="15"/>
      <c r="Y24" s="8"/>
      <c r="Z24" s="15"/>
      <c r="AA24" s="8"/>
      <c r="AB24" s="15"/>
    </row>
    <row r="25" spans="2:28" ht="28.5" customHeight="1" x14ac:dyDescent="0.2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15"/>
      <c r="U25" s="8"/>
      <c r="V25" s="15"/>
      <c r="W25" s="8"/>
      <c r="X25" s="15"/>
      <c r="Y25" s="8"/>
      <c r="Z25" s="15"/>
      <c r="AA25" s="8"/>
      <c r="AB25" s="15"/>
    </row>
    <row r="26" spans="2:28" ht="28.5" customHeight="1" x14ac:dyDescent="0.2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15"/>
      <c r="U26" s="8"/>
      <c r="V26" s="15"/>
      <c r="W26" s="8"/>
      <c r="X26" s="15"/>
      <c r="Y26" s="8"/>
      <c r="Z26" s="15"/>
      <c r="AA26" s="8"/>
      <c r="AB26" s="15"/>
    </row>
    <row r="27" spans="2:28" ht="28.5" customHeight="1" x14ac:dyDescent="0.2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15"/>
      <c r="U27" s="8"/>
      <c r="V27" s="15"/>
      <c r="W27" s="8"/>
      <c r="X27" s="15"/>
      <c r="Y27" s="8"/>
      <c r="Z27" s="15"/>
      <c r="AA27" s="8"/>
      <c r="AB27" s="15"/>
    </row>
    <row r="28" spans="2:28" ht="28.5" customHeight="1" x14ac:dyDescent="0.2">
      <c r="B28" s="33"/>
      <c r="C28" s="33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15"/>
      <c r="R28" s="8"/>
      <c r="S28" s="8"/>
      <c r="T28" s="15"/>
      <c r="U28" s="8"/>
      <c r="V28" s="15"/>
      <c r="W28" s="8"/>
      <c r="X28" s="15"/>
      <c r="Y28" s="8"/>
      <c r="Z28" s="15"/>
      <c r="AA28" s="8"/>
      <c r="AB28" s="15"/>
    </row>
    <row r="29" spans="2:28" ht="28.5" customHeight="1" x14ac:dyDescent="0.2">
      <c r="B29" s="33"/>
      <c r="C29" s="33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15"/>
      <c r="R29" s="8"/>
      <c r="S29" s="8"/>
      <c r="T29" s="15"/>
      <c r="U29" s="8"/>
      <c r="V29" s="15"/>
      <c r="W29" s="8"/>
      <c r="X29" s="15"/>
      <c r="Y29" s="8"/>
      <c r="Z29" s="15"/>
      <c r="AA29" s="8"/>
      <c r="AB29" s="15"/>
    </row>
    <row r="30" spans="2:28" ht="28.5" customHeight="1" x14ac:dyDescent="0.2">
      <c r="B30" s="33"/>
      <c r="C30" s="33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15"/>
      <c r="R30" s="8"/>
      <c r="S30" s="8"/>
      <c r="T30" s="15"/>
      <c r="U30" s="8"/>
      <c r="V30" s="15"/>
      <c r="W30" s="8"/>
      <c r="X30" s="15"/>
      <c r="Y30" s="8"/>
      <c r="Z30" s="15"/>
      <c r="AA30" s="8"/>
      <c r="AB30" s="15"/>
    </row>
    <row r="31" spans="2:28" ht="28.5" customHeight="1" x14ac:dyDescent="0.2">
      <c r="B31" s="33"/>
      <c r="C31" s="33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15"/>
      <c r="R31" s="8"/>
      <c r="S31" s="8"/>
      <c r="T31" s="15"/>
      <c r="U31" s="8"/>
      <c r="V31" s="15"/>
      <c r="W31" s="8"/>
      <c r="X31" s="15"/>
      <c r="Y31" s="8"/>
      <c r="Z31" s="15"/>
      <c r="AA31" s="8"/>
      <c r="AB31" s="15"/>
    </row>
    <row r="32" spans="2:28" ht="28.5" customHeight="1" x14ac:dyDescent="0.2">
      <c r="B32" s="33"/>
      <c r="C32" s="33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15"/>
      <c r="R32" s="8"/>
      <c r="S32" s="8"/>
      <c r="U32" s="8"/>
      <c r="W32" s="8"/>
      <c r="Y32" s="8"/>
      <c r="AA32" s="8"/>
    </row>
    <row r="33" spans="4:27" ht="28.5" customHeight="1" x14ac:dyDescent="0.2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15"/>
      <c r="R33" s="8"/>
      <c r="S33" s="8"/>
      <c r="U33" s="8"/>
      <c r="W33" s="8"/>
      <c r="Y33" s="8"/>
      <c r="AA33" s="8"/>
    </row>
    <row r="34" spans="4:27" ht="28.5" customHeight="1" x14ac:dyDescent="0.2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15"/>
      <c r="R34" s="8"/>
      <c r="S34" s="8"/>
      <c r="U34" s="8"/>
      <c r="W34" s="8"/>
      <c r="Y34" s="8"/>
      <c r="AA34" s="8"/>
    </row>
    <row r="35" spans="4:27" ht="28.5" customHeight="1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15"/>
      <c r="R35" s="8"/>
      <c r="S35" s="8"/>
      <c r="U35" s="8"/>
      <c r="W35" s="8"/>
      <c r="Y35" s="8"/>
      <c r="AA35" s="8"/>
    </row>
    <row r="36" spans="4:27" ht="28.5" customHeight="1" x14ac:dyDescent="0.2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15"/>
      <c r="R36" s="8"/>
      <c r="S36" s="8"/>
      <c r="U36" s="8"/>
      <c r="W36" s="8"/>
      <c r="Y36" s="8"/>
      <c r="AA36" s="8"/>
    </row>
    <row r="37" spans="4:27" ht="28.5" customHeight="1" x14ac:dyDescent="0.2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15"/>
      <c r="R37" s="8"/>
      <c r="S37" s="8"/>
      <c r="U37" s="8"/>
      <c r="W37" s="8"/>
      <c r="Y37" s="8"/>
      <c r="AA37" s="8"/>
    </row>
    <row r="38" spans="4:27" ht="28.5" customHeight="1" x14ac:dyDescent="0.2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15"/>
      <c r="R38" s="8"/>
      <c r="S38" s="8"/>
      <c r="U38" s="8"/>
      <c r="W38" s="8"/>
      <c r="Y38" s="8"/>
      <c r="AA38" s="8"/>
    </row>
    <row r="39" spans="4:27" ht="28.5" customHeight="1" x14ac:dyDescent="0.2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15"/>
      <c r="R39" s="8"/>
      <c r="S39" s="8"/>
      <c r="U39" s="8"/>
      <c r="W39" s="8"/>
      <c r="Y39" s="8"/>
      <c r="AA39" s="8"/>
    </row>
    <row r="40" spans="4:27" ht="28.5" customHeight="1" x14ac:dyDescent="0.2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15"/>
      <c r="R40" s="8"/>
      <c r="S40" s="8"/>
      <c r="U40" s="8"/>
      <c r="W40" s="8"/>
      <c r="Y40" s="8"/>
      <c r="AA40" s="8"/>
    </row>
    <row r="41" spans="4:27" ht="28.5" customHeight="1" x14ac:dyDescent="0.2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15"/>
      <c r="R41" s="8"/>
      <c r="S41" s="8"/>
      <c r="U41" s="8"/>
      <c r="W41" s="8"/>
      <c r="Y41" s="8"/>
      <c r="AA41" s="8"/>
    </row>
    <row r="42" spans="4:27" ht="28.5" customHeight="1" x14ac:dyDescent="0.2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15"/>
      <c r="R42" s="8"/>
      <c r="S42" s="8"/>
      <c r="U42" s="8"/>
      <c r="W42" s="8"/>
      <c r="Y42" s="8"/>
      <c r="AA42" s="8"/>
    </row>
    <row r="43" spans="4:27" ht="28.5" customHeight="1" x14ac:dyDescent="0.2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5"/>
      <c r="R43" s="8"/>
      <c r="S43" s="8"/>
      <c r="U43" s="8"/>
      <c r="W43" s="8"/>
      <c r="Y43" s="8"/>
      <c r="AA43" s="8"/>
    </row>
    <row r="44" spans="4:27" ht="28.5" customHeight="1" x14ac:dyDescent="0.2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15"/>
      <c r="R44" s="8"/>
      <c r="S44" s="8"/>
      <c r="U44" s="8"/>
      <c r="W44" s="8"/>
      <c r="Y44" s="8"/>
      <c r="AA44" s="8"/>
    </row>
    <row r="45" spans="4:27" ht="28.5" customHeight="1" x14ac:dyDescent="0.2">
      <c r="D45" s="7"/>
      <c r="E45" s="7"/>
      <c r="F45" s="7"/>
      <c r="G45" s="8"/>
      <c r="H45" s="8"/>
      <c r="I45" s="7"/>
      <c r="J45" s="8"/>
      <c r="K45" s="8"/>
      <c r="L45" s="8"/>
      <c r="M45" s="8"/>
      <c r="O45" s="8"/>
      <c r="P45" s="8"/>
      <c r="Q45" s="15"/>
      <c r="R45" s="7"/>
      <c r="S45" s="8"/>
      <c r="U45" s="8"/>
      <c r="W45" s="8"/>
      <c r="Y45" s="8"/>
      <c r="AA45" s="8"/>
    </row>
    <row r="46" spans="4:27" ht="28.5" customHeight="1" x14ac:dyDescent="0.2">
      <c r="D46" s="7"/>
      <c r="E46" s="7"/>
      <c r="F46" s="7"/>
      <c r="G46" s="8"/>
      <c r="H46" s="8"/>
      <c r="I46" s="7"/>
      <c r="J46" s="8"/>
      <c r="K46" s="8"/>
      <c r="L46" s="8"/>
      <c r="M46" s="8"/>
      <c r="O46" s="8"/>
      <c r="P46" s="8"/>
      <c r="Q46" s="15"/>
      <c r="R46" s="7"/>
      <c r="S46" s="8"/>
      <c r="U46" s="8"/>
      <c r="W46" s="8"/>
      <c r="Y46" s="8"/>
      <c r="AA46" s="8"/>
    </row>
    <row r="47" spans="4:27" ht="28.5" customHeight="1" x14ac:dyDescent="0.2">
      <c r="D47" s="7"/>
      <c r="E47" s="7"/>
      <c r="F47" s="7"/>
      <c r="G47" s="8"/>
      <c r="H47" s="8"/>
      <c r="I47" s="7"/>
      <c r="J47" s="8"/>
      <c r="K47" s="8"/>
      <c r="L47" s="8"/>
      <c r="M47" s="8"/>
      <c r="O47" s="8"/>
      <c r="P47" s="8"/>
      <c r="Q47" s="15"/>
      <c r="R47" s="7"/>
      <c r="S47" s="8"/>
      <c r="U47" s="8"/>
      <c r="W47" s="8"/>
      <c r="Y47" s="8"/>
      <c r="AA47" s="8"/>
    </row>
    <row r="48" spans="4:27" ht="28.5" customHeight="1" x14ac:dyDescent="0.2">
      <c r="D48" s="7"/>
      <c r="E48" s="7"/>
      <c r="F48" s="7"/>
      <c r="G48" s="8"/>
      <c r="H48" s="8"/>
      <c r="I48" s="7"/>
      <c r="J48" s="8"/>
      <c r="K48" s="8"/>
      <c r="L48" s="8"/>
      <c r="M48" s="8"/>
      <c r="O48" s="8"/>
      <c r="P48" s="8"/>
      <c r="Q48" s="15"/>
      <c r="R48" s="7"/>
      <c r="S48" s="8"/>
      <c r="U48" s="8"/>
      <c r="W48" s="8"/>
      <c r="Y48" s="8"/>
      <c r="AA48" s="8"/>
    </row>
    <row r="49" spans="4:27" ht="28.5" customHeight="1" x14ac:dyDescent="0.2">
      <c r="D49" s="7"/>
      <c r="E49" s="7"/>
      <c r="F49" s="7"/>
      <c r="G49" s="8"/>
      <c r="H49" s="8"/>
      <c r="I49" s="7"/>
      <c r="J49" s="8"/>
      <c r="K49" s="8"/>
      <c r="L49" s="8"/>
      <c r="M49" s="8"/>
      <c r="O49" s="8"/>
      <c r="P49" s="8"/>
      <c r="Q49" s="15"/>
      <c r="R49" s="7"/>
      <c r="S49" s="8"/>
      <c r="U49" s="8"/>
      <c r="W49" s="8"/>
      <c r="Y49" s="8"/>
      <c r="AA49" s="8"/>
    </row>
    <row r="50" spans="4:27" ht="28.5" customHeight="1" x14ac:dyDescent="0.2">
      <c r="D50" s="7"/>
      <c r="E50" s="7"/>
      <c r="F50" s="7"/>
      <c r="G50" s="8"/>
      <c r="H50" s="8"/>
      <c r="I50" s="7"/>
      <c r="J50" s="8"/>
      <c r="K50" s="8"/>
      <c r="L50" s="8"/>
      <c r="M50" s="8"/>
      <c r="O50" s="8"/>
      <c r="P50" s="8"/>
      <c r="Q50" s="15"/>
      <c r="R50" s="7"/>
      <c r="S50" s="8"/>
      <c r="U50" s="8"/>
      <c r="W50" s="8"/>
      <c r="Y50" s="8"/>
      <c r="AA50" s="8"/>
    </row>
    <row r="51" spans="4:27" ht="28.5" customHeight="1" x14ac:dyDescent="0.2">
      <c r="D51" s="7"/>
      <c r="E51" s="7"/>
      <c r="F51" s="7"/>
      <c r="G51" s="8"/>
      <c r="H51" s="8"/>
      <c r="I51" s="7"/>
      <c r="J51" s="8"/>
      <c r="K51" s="8"/>
      <c r="L51" s="8"/>
      <c r="M51" s="8"/>
      <c r="O51" s="8"/>
      <c r="P51" s="8"/>
      <c r="Q51" s="8"/>
      <c r="R51" s="7"/>
      <c r="S51" s="8"/>
      <c r="U51" s="8"/>
      <c r="W51" s="8"/>
      <c r="Y51" s="8"/>
      <c r="AA51" s="8"/>
    </row>
    <row r="52" spans="4:27" ht="28.5" customHeight="1" x14ac:dyDescent="0.2">
      <c r="D52" s="7"/>
      <c r="E52" s="7"/>
      <c r="F52" s="7"/>
      <c r="G52" s="8"/>
      <c r="H52" s="8"/>
      <c r="I52" s="7"/>
      <c r="J52" s="8"/>
      <c r="K52" s="8"/>
      <c r="L52" s="8"/>
      <c r="M52" s="8"/>
      <c r="O52" s="8"/>
      <c r="P52" s="8"/>
      <c r="Q52" s="8"/>
      <c r="R52" s="7"/>
      <c r="S52" s="8"/>
      <c r="U52" s="8"/>
      <c r="W52" s="8"/>
      <c r="Y52" s="8"/>
      <c r="AA52" s="8"/>
    </row>
    <row r="53" spans="4:27" ht="28.5" customHeight="1" x14ac:dyDescent="0.2">
      <c r="D53" s="7"/>
      <c r="E53" s="7"/>
      <c r="F53" s="7"/>
      <c r="G53" s="8"/>
      <c r="H53" s="8"/>
      <c r="I53" s="7"/>
      <c r="J53" s="8"/>
      <c r="K53" s="8"/>
      <c r="L53" s="8"/>
      <c r="M53" s="8"/>
      <c r="O53" s="8"/>
      <c r="P53" s="8"/>
      <c r="Q53" s="8"/>
      <c r="R53" s="7"/>
      <c r="S53" s="8"/>
      <c r="U53" s="8"/>
      <c r="W53" s="8"/>
      <c r="Y53" s="8"/>
      <c r="AA53" s="8"/>
    </row>
    <row r="54" spans="4:27" ht="28.5" customHeight="1" x14ac:dyDescent="0.2">
      <c r="D54" s="7"/>
      <c r="E54" s="7"/>
      <c r="F54" s="7"/>
      <c r="G54" s="8"/>
      <c r="H54" s="8"/>
      <c r="I54" s="7"/>
      <c r="J54" s="8"/>
      <c r="K54" s="8"/>
      <c r="L54" s="8"/>
      <c r="M54" s="8"/>
      <c r="O54" s="8"/>
      <c r="P54" s="8"/>
      <c r="Q54" s="8"/>
      <c r="R54" s="7"/>
      <c r="S54" s="8"/>
      <c r="U54" s="8"/>
      <c r="W54" s="8"/>
      <c r="Y54" s="8"/>
      <c r="AA54" s="8"/>
    </row>
    <row r="55" spans="4:27" ht="28.5" customHeight="1" x14ac:dyDescent="0.2">
      <c r="D55" s="7"/>
      <c r="E55" s="7"/>
      <c r="F55" s="7"/>
      <c r="G55" s="8"/>
      <c r="H55" s="8"/>
      <c r="I55" s="7"/>
      <c r="J55" s="8"/>
      <c r="K55" s="8"/>
      <c r="L55" s="8"/>
      <c r="M55" s="8"/>
      <c r="O55" s="8"/>
      <c r="P55" s="8"/>
      <c r="Q55" s="8"/>
      <c r="R55" s="7"/>
      <c r="S55" s="8"/>
      <c r="U55" s="8"/>
      <c r="W55" s="8"/>
      <c r="Y55" s="8"/>
      <c r="AA55" s="8"/>
    </row>
    <row r="56" spans="4:27" ht="28.5" customHeight="1" x14ac:dyDescent="0.2">
      <c r="D56" s="7"/>
      <c r="E56" s="7"/>
      <c r="F56" s="7"/>
      <c r="G56" s="8"/>
      <c r="H56" s="8"/>
      <c r="I56" s="7"/>
      <c r="J56" s="8"/>
      <c r="K56" s="8"/>
      <c r="L56" s="8"/>
      <c r="M56" s="8"/>
      <c r="O56" s="8"/>
      <c r="P56" s="8"/>
      <c r="Q56" s="8"/>
      <c r="R56" s="7"/>
      <c r="S56" s="8"/>
      <c r="U56" s="8"/>
      <c r="W56" s="8"/>
      <c r="Y56" s="8"/>
      <c r="AA56" s="8"/>
    </row>
    <row r="57" spans="4:27" ht="28.5" customHeight="1" x14ac:dyDescent="0.2">
      <c r="D57" s="7"/>
      <c r="E57" s="7"/>
      <c r="F57" s="7"/>
      <c r="G57" s="8"/>
      <c r="H57" s="8"/>
      <c r="I57" s="7"/>
      <c r="J57" s="8"/>
      <c r="K57" s="8"/>
      <c r="L57" s="8"/>
      <c r="M57" s="8"/>
      <c r="O57" s="8"/>
      <c r="P57" s="8"/>
      <c r="Q57" s="8"/>
      <c r="R57" s="7"/>
      <c r="S57" s="8"/>
      <c r="U57" s="8"/>
      <c r="W57" s="8"/>
      <c r="Y57" s="8"/>
      <c r="AA57" s="8"/>
    </row>
    <row r="58" spans="4:27" ht="28.5" customHeight="1" x14ac:dyDescent="0.2">
      <c r="D58" s="7"/>
      <c r="E58" s="7"/>
      <c r="F58" s="7"/>
      <c r="G58" s="8"/>
      <c r="H58" s="8"/>
      <c r="I58" s="7"/>
      <c r="J58" s="8"/>
      <c r="K58" s="8"/>
      <c r="L58" s="8"/>
      <c r="M58" s="8"/>
      <c r="O58" s="8"/>
      <c r="P58" s="8"/>
      <c r="Q58" s="8"/>
      <c r="R58" s="7"/>
      <c r="S58" s="8"/>
      <c r="U58" s="8"/>
      <c r="W58" s="8"/>
      <c r="Y58" s="8"/>
      <c r="AA58" s="8"/>
    </row>
    <row r="59" spans="4:27" ht="28.5" customHeight="1" x14ac:dyDescent="0.2">
      <c r="D59" s="7"/>
      <c r="E59" s="7"/>
      <c r="F59" s="7"/>
      <c r="G59" s="8"/>
      <c r="H59" s="8"/>
      <c r="I59" s="7"/>
      <c r="J59" s="8"/>
      <c r="K59" s="8"/>
      <c r="L59" s="8"/>
      <c r="M59" s="8"/>
      <c r="O59" s="8"/>
      <c r="P59" s="8"/>
      <c r="Q59" s="8"/>
      <c r="R59" s="7"/>
      <c r="S59" s="8"/>
      <c r="U59" s="8"/>
      <c r="W59" s="8"/>
      <c r="Y59" s="8"/>
      <c r="AA59" s="8"/>
    </row>
    <row r="60" spans="4:27" ht="28.5" customHeight="1" x14ac:dyDescent="0.2">
      <c r="D60" s="7"/>
      <c r="E60" s="7"/>
      <c r="F60" s="7"/>
      <c r="G60" s="8"/>
      <c r="H60" s="8"/>
      <c r="I60" s="7"/>
      <c r="J60" s="8"/>
      <c r="K60" s="8"/>
      <c r="L60" s="8"/>
      <c r="M60" s="8"/>
      <c r="O60" s="8"/>
      <c r="P60" s="8"/>
      <c r="Q60" s="8"/>
      <c r="R60" s="7"/>
      <c r="S60" s="8"/>
      <c r="U60" s="8"/>
      <c r="W60" s="8"/>
      <c r="Y60" s="8"/>
      <c r="AA60" s="8"/>
    </row>
    <row r="61" spans="4:27" ht="28.5" customHeight="1" x14ac:dyDescent="0.2">
      <c r="D61" s="7"/>
      <c r="E61" s="7"/>
      <c r="F61" s="7"/>
      <c r="G61" s="8"/>
      <c r="H61" s="8"/>
      <c r="I61" s="7"/>
      <c r="J61" s="8"/>
      <c r="K61" s="8"/>
      <c r="L61" s="8"/>
      <c r="M61" s="8"/>
      <c r="O61" s="8"/>
      <c r="P61" s="8"/>
      <c r="Q61" s="8"/>
      <c r="R61" s="7"/>
      <c r="S61" s="8"/>
      <c r="U61" s="8"/>
      <c r="W61" s="8"/>
      <c r="Y61" s="8"/>
      <c r="AA61" s="8"/>
    </row>
    <row r="62" spans="4:27" ht="28.5" customHeight="1" x14ac:dyDescent="0.2">
      <c r="D62" s="7"/>
      <c r="E62" s="7"/>
      <c r="F62" s="7"/>
      <c r="G62" s="8"/>
      <c r="H62" s="8"/>
      <c r="I62" s="7"/>
      <c r="J62" s="8"/>
      <c r="K62" s="8"/>
      <c r="L62" s="8"/>
      <c r="M62" s="8"/>
      <c r="O62" s="8"/>
      <c r="P62" s="8"/>
      <c r="Q62" s="8"/>
      <c r="R62" s="7"/>
      <c r="S62" s="8"/>
      <c r="U62" s="8"/>
      <c r="W62" s="8"/>
      <c r="Y62" s="8"/>
      <c r="AA62" s="8"/>
    </row>
    <row r="63" spans="4:27" ht="28.5" customHeight="1" x14ac:dyDescent="0.2">
      <c r="D63" s="7"/>
      <c r="E63" s="7"/>
      <c r="F63" s="7"/>
      <c r="G63" s="8"/>
      <c r="H63" s="8"/>
      <c r="I63" s="7"/>
      <c r="J63" s="8"/>
      <c r="K63" s="8"/>
      <c r="L63" s="8"/>
      <c r="M63" s="8"/>
      <c r="O63" s="8"/>
      <c r="P63" s="8"/>
      <c r="Q63" s="8"/>
      <c r="R63" s="7"/>
      <c r="S63" s="8"/>
      <c r="U63" s="8"/>
      <c r="W63" s="8"/>
      <c r="Y63" s="8"/>
      <c r="AA63" s="8"/>
    </row>
    <row r="64" spans="4:27" ht="28.5" customHeight="1" x14ac:dyDescent="0.2">
      <c r="D64" s="7"/>
      <c r="E64" s="7"/>
      <c r="F64" s="7"/>
      <c r="G64" s="8"/>
      <c r="H64" s="8"/>
      <c r="I64" s="7"/>
      <c r="J64" s="8"/>
      <c r="K64" s="8"/>
      <c r="L64" s="8"/>
      <c r="M64" s="8"/>
      <c r="O64" s="8"/>
      <c r="P64" s="8"/>
      <c r="Q64" s="8"/>
      <c r="R64" s="7"/>
      <c r="S64" s="8"/>
      <c r="U64" s="8"/>
      <c r="W64" s="8"/>
      <c r="Y64" s="8"/>
      <c r="AA64" s="8"/>
    </row>
    <row r="65" spans="4:27" ht="28.5" customHeight="1" x14ac:dyDescent="0.2">
      <c r="D65" s="7"/>
      <c r="E65" s="7"/>
      <c r="F65" s="7"/>
      <c r="G65" s="8"/>
      <c r="H65" s="8"/>
      <c r="I65" s="7"/>
      <c r="J65" s="8"/>
      <c r="K65" s="8"/>
      <c r="L65" s="8"/>
      <c r="M65" s="8"/>
      <c r="O65" s="8"/>
      <c r="P65" s="8"/>
      <c r="Q65" s="8"/>
      <c r="R65" s="7"/>
      <c r="S65" s="8"/>
      <c r="U65" s="8"/>
      <c r="W65" s="8"/>
      <c r="Y65" s="8"/>
      <c r="AA65" s="8"/>
    </row>
    <row r="66" spans="4:27" ht="28.5" customHeight="1" x14ac:dyDescent="0.2">
      <c r="D66" s="7"/>
      <c r="E66" s="7"/>
      <c r="F66" s="7"/>
      <c r="G66" s="8"/>
      <c r="H66" s="8"/>
      <c r="I66" s="7"/>
      <c r="J66" s="8"/>
      <c r="K66" s="8"/>
      <c r="L66" s="8"/>
      <c r="M66" s="8"/>
      <c r="O66" s="8"/>
      <c r="P66" s="8"/>
      <c r="Q66" s="8"/>
      <c r="R66" s="7"/>
      <c r="S66" s="8"/>
      <c r="U66" s="8"/>
      <c r="W66" s="8"/>
      <c r="Y66" s="8"/>
      <c r="AA66" s="8"/>
    </row>
    <row r="67" spans="4:27" ht="28.5" customHeight="1" x14ac:dyDescent="0.2">
      <c r="D67" s="7"/>
      <c r="E67" s="7"/>
      <c r="F67" s="7"/>
      <c r="G67" s="8"/>
      <c r="H67" s="8"/>
      <c r="I67" s="7"/>
      <c r="J67" s="8"/>
      <c r="K67" s="8"/>
      <c r="L67" s="8"/>
      <c r="M67" s="8"/>
      <c r="O67" s="8"/>
      <c r="P67" s="8"/>
      <c r="Q67" s="8"/>
      <c r="R67" s="7"/>
      <c r="S67" s="8"/>
      <c r="U67" s="8"/>
      <c r="W67" s="8"/>
      <c r="Y67" s="8"/>
      <c r="AA67" s="8"/>
    </row>
    <row r="68" spans="4:27" ht="28.5" customHeight="1" x14ac:dyDescent="0.2"/>
    <row r="69" spans="4:27" ht="28.5" customHeight="1" x14ac:dyDescent="0.2"/>
    <row r="70" spans="4:27" ht="28.5" customHeight="1" x14ac:dyDescent="0.2"/>
    <row r="71" spans="4:27" ht="28.5" customHeight="1" x14ac:dyDescent="0.2"/>
    <row r="72" spans="4:27" ht="28.5" customHeight="1" x14ac:dyDescent="0.2"/>
    <row r="73" spans="4:27" ht="28.5" customHeight="1" x14ac:dyDescent="0.2"/>
    <row r="74" spans="4:27" ht="28.5" customHeight="1" x14ac:dyDescent="0.2"/>
    <row r="75" spans="4:27" ht="28.5" customHeight="1" x14ac:dyDescent="0.2"/>
    <row r="76" spans="4:27" ht="28.5" customHeight="1" x14ac:dyDescent="0.2"/>
    <row r="77" spans="4:27" ht="28.5" customHeight="1" x14ac:dyDescent="0.2"/>
    <row r="78" spans="4:27" ht="28.5" customHeight="1" x14ac:dyDescent="0.2"/>
    <row r="79" spans="4:27" ht="28.5" customHeight="1" x14ac:dyDescent="0.2"/>
    <row r="80" spans="4:27" ht="28.5" customHeight="1" x14ac:dyDescent="0.2"/>
    <row r="81" ht="28.5" customHeight="1" x14ac:dyDescent="0.2"/>
    <row r="82" ht="28.5" customHeight="1" x14ac:dyDescent="0.2"/>
    <row r="83" ht="28.5" customHeight="1" x14ac:dyDescent="0.2"/>
    <row r="84" ht="28.5" customHeight="1" x14ac:dyDescent="0.2"/>
    <row r="85" ht="28.5" customHeight="1" x14ac:dyDescent="0.2"/>
    <row r="86" ht="28.5" customHeight="1" x14ac:dyDescent="0.2"/>
    <row r="87" ht="28.5" customHeight="1" x14ac:dyDescent="0.2"/>
    <row r="88" ht="28.5" customHeight="1" x14ac:dyDescent="0.2"/>
    <row r="89" ht="28.5" customHeight="1" x14ac:dyDescent="0.2"/>
    <row r="90" ht="28.5" customHeight="1" x14ac:dyDescent="0.2"/>
    <row r="91" ht="28.5" customHeight="1" x14ac:dyDescent="0.2"/>
    <row r="92" ht="28.5" customHeight="1" x14ac:dyDescent="0.2"/>
    <row r="93" ht="28.5" customHeight="1" x14ac:dyDescent="0.2"/>
    <row r="94" ht="28.5" customHeight="1" x14ac:dyDescent="0.2"/>
    <row r="95" ht="28.5" customHeight="1" x14ac:dyDescent="0.2"/>
    <row r="96" ht="28.5" customHeight="1" x14ac:dyDescent="0.2"/>
    <row r="97" ht="28.5" customHeight="1" x14ac:dyDescent="0.2"/>
    <row r="98" ht="28.5" customHeight="1" x14ac:dyDescent="0.2"/>
    <row r="99" ht="28.5" customHeight="1" x14ac:dyDescent="0.2"/>
    <row r="100" ht="28.5" customHeight="1" x14ac:dyDescent="0.2"/>
    <row r="101" ht="28.5" customHeight="1" x14ac:dyDescent="0.2"/>
    <row r="102" ht="28.5" customHeight="1" x14ac:dyDescent="0.2"/>
    <row r="103" ht="28.5" customHeight="1" x14ac:dyDescent="0.2"/>
    <row r="104" ht="28.5" customHeight="1" x14ac:dyDescent="0.2"/>
    <row r="105" ht="28.5" customHeight="1" x14ac:dyDescent="0.2"/>
    <row r="106" ht="28.5" customHeight="1" x14ac:dyDescent="0.2"/>
    <row r="107" ht="28.5" customHeight="1" x14ac:dyDescent="0.2"/>
    <row r="108" ht="28.5" customHeight="1" x14ac:dyDescent="0.2"/>
    <row r="109" ht="28.5" customHeight="1" x14ac:dyDescent="0.2"/>
    <row r="110" ht="28.5" customHeight="1" x14ac:dyDescent="0.2"/>
    <row r="111" ht="28.5" customHeight="1" x14ac:dyDescent="0.2"/>
    <row r="112" ht="28.5" customHeight="1" x14ac:dyDescent="0.2"/>
    <row r="113" ht="28.5" customHeight="1" x14ac:dyDescent="0.2"/>
    <row r="114" ht="28.5" customHeight="1" x14ac:dyDescent="0.2"/>
    <row r="115" ht="28.5" customHeight="1" x14ac:dyDescent="0.2"/>
    <row r="116" ht="28.5" customHeight="1" x14ac:dyDescent="0.2"/>
    <row r="117" ht="28.5" customHeight="1" x14ac:dyDescent="0.2"/>
    <row r="118" ht="28.5" customHeight="1" x14ac:dyDescent="0.2"/>
    <row r="119" ht="28.5" customHeight="1" x14ac:dyDescent="0.2"/>
    <row r="120" ht="28.5" customHeight="1" x14ac:dyDescent="0.2"/>
    <row r="121" ht="28.5" customHeight="1" x14ac:dyDescent="0.2"/>
    <row r="122" ht="28.5" customHeight="1" x14ac:dyDescent="0.2"/>
    <row r="123" ht="28.5" customHeight="1" x14ac:dyDescent="0.2"/>
    <row r="124" ht="28.5" customHeight="1" x14ac:dyDescent="0.2"/>
    <row r="125" ht="28.5" customHeight="1" x14ac:dyDescent="0.2"/>
    <row r="126" ht="28.5" customHeight="1" x14ac:dyDescent="0.2"/>
    <row r="127" ht="28.5" customHeight="1" x14ac:dyDescent="0.2"/>
    <row r="128" ht="28.5" customHeight="1" x14ac:dyDescent="0.2"/>
    <row r="129" ht="28.5" customHeight="1" x14ac:dyDescent="0.2"/>
    <row r="130" ht="28.5" customHeight="1" x14ac:dyDescent="0.2"/>
    <row r="131" ht="28.5" customHeight="1" x14ac:dyDescent="0.2"/>
    <row r="132" ht="28.5" customHeight="1" x14ac:dyDescent="0.2"/>
    <row r="133" ht="28.5" customHeight="1" x14ac:dyDescent="0.2"/>
    <row r="134" ht="28.5" customHeight="1" x14ac:dyDescent="0.2"/>
    <row r="135" ht="28.5" customHeight="1" x14ac:dyDescent="0.2"/>
    <row r="136" ht="28.5" customHeight="1" x14ac:dyDescent="0.2"/>
    <row r="137" ht="28.5" customHeight="1" x14ac:dyDescent="0.2"/>
    <row r="138" ht="28.5" customHeight="1" x14ac:dyDescent="0.2"/>
    <row r="139" ht="28.5" customHeight="1" x14ac:dyDescent="0.2"/>
    <row r="140" ht="28.5" customHeight="1" x14ac:dyDescent="0.2"/>
    <row r="141" ht="28.5" customHeight="1" x14ac:dyDescent="0.2"/>
    <row r="142" ht="28.5" customHeight="1" x14ac:dyDescent="0.2"/>
    <row r="143" ht="28.5" customHeight="1" x14ac:dyDescent="0.2"/>
    <row r="144" ht="28.5" customHeight="1" x14ac:dyDescent="0.2"/>
    <row r="145" ht="28.5" customHeight="1" x14ac:dyDescent="0.2"/>
    <row r="146" ht="28.5" customHeight="1" x14ac:dyDescent="0.2"/>
    <row r="147" ht="28.5" customHeight="1" x14ac:dyDescent="0.2"/>
    <row r="148" ht="28.5" customHeight="1" x14ac:dyDescent="0.2"/>
    <row r="149" ht="28.5" customHeight="1" x14ac:dyDescent="0.2"/>
    <row r="150" ht="28.5" customHeight="1" x14ac:dyDescent="0.2"/>
    <row r="151" ht="28.5" customHeight="1" x14ac:dyDescent="0.2"/>
  </sheetData>
  <sheetProtection formatCells="0" formatColumns="0" formatRows="0" insertColumns="0" insertRows="0" insertHyperlinks="0" deleteColumns="0" deleteRows="0" sort="0" autoFilter="0" pivotTables="0"/>
  <dataConsolidate>
    <dataRefs count="1">
      <dataRef ref="H6:I6" sheet="別紙１" r:id="rId1"/>
    </dataRefs>
  </dataConsolidate>
  <customSheetViews>
    <customSheetView guid="{B6AA9C2E-C310-4D6B-8393-E9BB9316C9DE}" scale="70" showPageBreaks="1" zeroValues="0" view="pageBreakPreview" topLeftCell="C1">
      <pane ySplit="6" topLeftCell="A7" activePane="bottomLeft" state="frozen"/>
      <selection pane="bottomLeft" activeCell="E7" sqref="E7"/>
      <pageMargins left="0" right="0" top="0.31496062992125984" bottom="0" header="0.27559055118110237" footer="0.31496062992125984"/>
      <printOptions horizontalCentered="1"/>
      <pageSetup paperSize="9" scale="55" orientation="landscape" horizontalDpi="4294967293" verticalDpi="300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C61BF336-B790-4259-8DFD-6995DD5625C1}" scale="70" showPageBreaks="1" zeroValues="0" view="pageBreakPreview">
      <pane ySplit="6" topLeftCell="A7" activePane="bottomLeft" state="frozen"/>
      <selection pane="bottomLeft" activeCell="AB2" sqref="AB2"/>
      <pageMargins left="0" right="0" top="0.31496062992125984" bottom="0" header="0.27559055118110237" footer="0.31496062992125984"/>
      <printOptions horizontalCentered="1"/>
      <pageSetup paperSize="9" scale="55" orientation="landscape" horizontalDpi="4294967293" verticalDpi="300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3">
    <mergeCell ref="A2:AB2"/>
    <mergeCell ref="I6:J6"/>
    <mergeCell ref="K6:L6"/>
    <mergeCell ref="N6:O6"/>
    <mergeCell ref="P6:Q6"/>
    <mergeCell ref="S6:T6"/>
    <mergeCell ref="U6:AB6"/>
    <mergeCell ref="U9:AB9"/>
    <mergeCell ref="I9:J9"/>
    <mergeCell ref="K9:L9"/>
    <mergeCell ref="N9:O9"/>
    <mergeCell ref="P9:Q9"/>
    <mergeCell ref="S9:T9"/>
  </mergeCells>
  <phoneticPr fontId="1"/>
  <printOptions horizontalCentered="1"/>
  <pageMargins left="0" right="0" top="0.31496062992125984" bottom="0" header="0.27559055118110237" footer="0.31496062992125984"/>
  <pageSetup paperSize="9" scale="65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35</vt:i4>
      </vt:variant>
    </vt:vector>
  </HeadingPairs>
  <TitlesOfParts>
    <vt:vector size="51" baseType="lpstr">
      <vt:lpstr>コード表</vt:lpstr>
      <vt:lpstr>1-1（キラリン陸上） </vt:lpstr>
      <vt:lpstr>1-2（キラリン水泳）</vt:lpstr>
      <vt:lpstr>1-3（キラリンアーチェリー）</vt:lpstr>
      <vt:lpstr>1-4（キラリンFD）</vt:lpstr>
      <vt:lpstr>1-5（キラリンボッチャ）</vt:lpstr>
      <vt:lpstr>2-1（全国陸上）</vt:lpstr>
      <vt:lpstr>2-2（全国水泳）</vt:lpstr>
      <vt:lpstr>2-3（全国アーチェリー）</vt:lpstr>
      <vt:lpstr>2-4（全国卓球・STT）</vt:lpstr>
      <vt:lpstr>2-5（全国FD）</vt:lpstr>
      <vt:lpstr>2-6（全国ボウリング）</vt:lpstr>
      <vt:lpstr>2-7（全国ボッチャ）</vt:lpstr>
      <vt:lpstr>別紙３(陸上)</vt:lpstr>
      <vt:lpstr>別紙３ (水泳)</vt:lpstr>
      <vt:lpstr>年齢計算等</vt:lpstr>
      <vt:lpstr>'1-1（キラリン陸上） '!Print_Area</vt:lpstr>
      <vt:lpstr>'1-4（キラリンFD）'!Print_Area</vt:lpstr>
      <vt:lpstr>'2-1（全国陸上）'!Print_Area</vt:lpstr>
      <vt:lpstr>'2-2（全国水泳）'!Print_Area</vt:lpstr>
      <vt:lpstr>'2-4（全国卓球・STT）'!Print_Area</vt:lpstr>
      <vt:lpstr>'2-5（全国FD）'!Print_Area</vt:lpstr>
      <vt:lpstr>'2-6（全国ボウリング）'!Print_Area</vt:lpstr>
      <vt:lpstr>コード表!Print_Area</vt:lpstr>
      <vt:lpstr>'別紙３ (水泳)'!Print_Area</vt:lpstr>
      <vt:lpstr>'別紙３(陸上)'!Print_Area</vt:lpstr>
      <vt:lpstr>コード表!Print_Titles</vt:lpstr>
      <vt:lpstr>種目_AR</vt:lpstr>
      <vt:lpstr>種目_FD</vt:lpstr>
      <vt:lpstr>種目_ボッチャ</vt:lpstr>
      <vt:lpstr>種目_水泳</vt:lpstr>
      <vt:lpstr>種目_卓球</vt:lpstr>
      <vt:lpstr>種目_陸上</vt:lpstr>
      <vt:lpstr>障害区分_AR</vt:lpstr>
      <vt:lpstr>障害区分_FD</vt:lpstr>
      <vt:lpstr>障害区分_ﾎﾞｯﾁｬ</vt:lpstr>
      <vt:lpstr>障害区分_水泳</vt:lpstr>
      <vt:lpstr>障害区分_卓球</vt:lpstr>
      <vt:lpstr>障害区分_陸上</vt:lpstr>
      <vt:lpstr>障害内容</vt:lpstr>
      <vt:lpstr>性別</vt:lpstr>
      <vt:lpstr>特記事項_AR</vt:lpstr>
      <vt:lpstr>特記事項_BR</vt:lpstr>
      <vt:lpstr>特記事項_FD</vt:lpstr>
      <vt:lpstr>特記事項_ボッチャ</vt:lpstr>
      <vt:lpstr>特記事項_水泳</vt:lpstr>
      <vt:lpstr>特記事項_卓球</vt:lpstr>
      <vt:lpstr>特記事項_陸上</vt:lpstr>
      <vt:lpstr>補装具_ボッチャ</vt:lpstr>
      <vt:lpstr>補装具_卓球</vt:lpstr>
      <vt:lpstr>補装具_陸上</vt:lpstr>
    </vt:vector>
  </TitlesOfParts>
  <Company>身体障害福祉係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障害福祉課</dc:creator>
  <cp:lastModifiedBy>杉山　諒</cp:lastModifiedBy>
  <cp:lastPrinted>2026-02-03T05:43:30Z</cp:lastPrinted>
  <dcterms:created xsi:type="dcterms:W3CDTF">2001-02-23T01:53:13Z</dcterms:created>
  <dcterms:modified xsi:type="dcterms:W3CDTF">2026-02-03T09:36:33Z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7CF0319">
    <vt:lpwstr/>
  </property>
  <property fmtid="{D5CDD505-2E9C-101B-9397-08002B2CF9AE}" pid="3" name="IVID7CF0908">
    <vt:lpwstr/>
  </property>
  <property fmtid="{D5CDD505-2E9C-101B-9397-08002B2CF9AE}" pid="4" name="IVID203E15F5">
    <vt:lpwstr/>
  </property>
  <property fmtid="{D5CDD505-2E9C-101B-9397-08002B2CF9AE}" pid="5" name="IVID174311F8">
    <vt:lpwstr/>
  </property>
  <property fmtid="{D5CDD505-2E9C-101B-9397-08002B2CF9AE}" pid="6" name="IVID2D660FD2">
    <vt:lpwstr/>
  </property>
  <property fmtid="{D5CDD505-2E9C-101B-9397-08002B2CF9AE}" pid="7" name="IVID94718ED">
    <vt:lpwstr/>
  </property>
  <property fmtid="{D5CDD505-2E9C-101B-9397-08002B2CF9AE}" pid="8" name="IVID9C10928D">
    <vt:lpwstr/>
  </property>
  <property fmtid="{D5CDD505-2E9C-101B-9397-08002B2CF9AE}" pid="9" name="IVIDA466063B">
    <vt:lpwstr/>
  </property>
  <property fmtid="{D5CDD505-2E9C-101B-9397-08002B2CF9AE}" pid="10" name="IVID403614CF">
    <vt:lpwstr/>
  </property>
  <property fmtid="{D5CDD505-2E9C-101B-9397-08002B2CF9AE}" pid="11" name="IVIDF4514F4">
    <vt:lpwstr/>
  </property>
  <property fmtid="{D5CDD505-2E9C-101B-9397-08002B2CF9AE}" pid="12" name="IVID32681200">
    <vt:lpwstr/>
  </property>
  <property fmtid="{D5CDD505-2E9C-101B-9397-08002B2CF9AE}" pid="13" name="IVID3E2D08E9">
    <vt:lpwstr/>
  </property>
  <property fmtid="{D5CDD505-2E9C-101B-9397-08002B2CF9AE}" pid="14" name="IVID432017FB">
    <vt:lpwstr/>
  </property>
  <property fmtid="{D5CDD505-2E9C-101B-9397-08002B2CF9AE}" pid="15" name="IVID36D182BF">
    <vt:lpwstr/>
  </property>
  <property fmtid="{D5CDD505-2E9C-101B-9397-08002B2CF9AE}" pid="16" name="IVID265A16F2">
    <vt:lpwstr/>
  </property>
  <property fmtid="{D5CDD505-2E9C-101B-9397-08002B2CF9AE}" pid="17" name="IVID1C072208">
    <vt:lpwstr/>
  </property>
  <property fmtid="{D5CDD505-2E9C-101B-9397-08002B2CF9AE}" pid="18" name="IVID213215FD">
    <vt:lpwstr/>
  </property>
  <property fmtid="{D5CDD505-2E9C-101B-9397-08002B2CF9AE}" pid="19" name="IVID1B1816D0">
    <vt:lpwstr/>
  </property>
  <property fmtid="{D5CDD505-2E9C-101B-9397-08002B2CF9AE}" pid="20" name="IVID241C13CF">
    <vt:lpwstr/>
  </property>
  <property fmtid="{D5CDD505-2E9C-101B-9397-08002B2CF9AE}" pid="21" name="IVID105812E0">
    <vt:lpwstr/>
  </property>
  <property fmtid="{D5CDD505-2E9C-101B-9397-08002B2CF9AE}" pid="22" name="IVID2F431AEB">
    <vt:lpwstr/>
  </property>
  <property fmtid="{D5CDD505-2E9C-101B-9397-08002B2CF9AE}" pid="23" name="IVID1D6A18EC">
    <vt:lpwstr/>
  </property>
  <property fmtid="{D5CDD505-2E9C-101B-9397-08002B2CF9AE}" pid="24" name="IVID1D3915EA">
    <vt:lpwstr/>
  </property>
  <property fmtid="{D5CDD505-2E9C-101B-9397-08002B2CF9AE}" pid="25" name="IVID2A081BED">
    <vt:lpwstr/>
  </property>
  <property fmtid="{D5CDD505-2E9C-101B-9397-08002B2CF9AE}" pid="26" name="IVID186913E8">
    <vt:lpwstr/>
  </property>
  <property fmtid="{D5CDD505-2E9C-101B-9397-08002B2CF9AE}" pid="27" name="IVID332F1BD6">
    <vt:lpwstr/>
  </property>
  <property fmtid="{D5CDD505-2E9C-101B-9397-08002B2CF9AE}" pid="28" name="IVID5781BD4">
    <vt:lpwstr/>
  </property>
  <property fmtid="{D5CDD505-2E9C-101B-9397-08002B2CF9AE}" pid="29" name="IVID150110F8">
    <vt:lpwstr/>
  </property>
  <property fmtid="{D5CDD505-2E9C-101B-9397-08002B2CF9AE}" pid="30" name="IVID36271BEA">
    <vt:lpwstr/>
  </property>
  <property fmtid="{D5CDD505-2E9C-101B-9397-08002B2CF9AE}" pid="31" name="IVID17081554">
    <vt:lpwstr/>
  </property>
  <property fmtid="{D5CDD505-2E9C-101B-9397-08002B2CF9AE}" pid="32" name="IVID390F13E6">
    <vt:lpwstr/>
  </property>
  <property fmtid="{D5CDD505-2E9C-101B-9397-08002B2CF9AE}" pid="33" name="IVIDEC9A5675">
    <vt:lpwstr/>
  </property>
  <property fmtid="{D5CDD505-2E9C-101B-9397-08002B2CF9AE}" pid="34" name="IVIDC3312E4">
    <vt:lpwstr/>
  </property>
  <property fmtid="{D5CDD505-2E9C-101B-9397-08002B2CF9AE}" pid="35" name="IVID346714DF">
    <vt:lpwstr/>
  </property>
  <property fmtid="{D5CDD505-2E9C-101B-9397-08002B2CF9AE}" pid="36" name="IVID361D1608">
    <vt:lpwstr/>
  </property>
  <property fmtid="{D5CDD505-2E9C-101B-9397-08002B2CF9AE}" pid="37" name="IVID360108CB">
    <vt:lpwstr/>
  </property>
  <property fmtid="{D5CDD505-2E9C-101B-9397-08002B2CF9AE}" pid="38" name="IVID3815A509">
    <vt:lpwstr/>
  </property>
  <property fmtid="{D5CDD505-2E9C-101B-9397-08002B2CF9AE}" pid="39" name="IVID1CE81F50">
    <vt:lpwstr/>
  </property>
  <property fmtid="{D5CDD505-2E9C-101B-9397-08002B2CF9AE}" pid="40" name="IVID394D1905">
    <vt:lpwstr/>
  </property>
  <property fmtid="{D5CDD505-2E9C-101B-9397-08002B2CF9AE}" pid="41" name="MSIP_Label_d5d2a240-8397-4433-8b3d-0c8a21ec22c7_Enabled">
    <vt:lpwstr>true</vt:lpwstr>
  </property>
  <property fmtid="{D5CDD505-2E9C-101B-9397-08002B2CF9AE}" pid="42" name="MSIP_Label_d5d2a240-8397-4433-8b3d-0c8a21ec22c7_SetDate">
    <vt:lpwstr>2025-11-26T04:53:46Z</vt:lpwstr>
  </property>
  <property fmtid="{D5CDD505-2E9C-101B-9397-08002B2CF9AE}" pid="43" name="MSIP_Label_d5d2a240-8397-4433-8b3d-0c8a21ec22c7_Method">
    <vt:lpwstr>Privileged</vt:lpwstr>
  </property>
  <property fmtid="{D5CDD505-2E9C-101B-9397-08002B2CF9AE}" pid="44" name="MSIP_Label_d5d2a240-8397-4433-8b3d-0c8a21ec22c7_Name">
    <vt:lpwstr>一般_公開_form_2025_01</vt:lpwstr>
  </property>
  <property fmtid="{D5CDD505-2E9C-101B-9397-08002B2CF9AE}" pid="45" name="MSIP_Label_d5d2a240-8397-4433-8b3d-0c8a21ec22c7_SiteId">
    <vt:lpwstr>d4c26ad0-31e8-4560-af3c-a7ebcce77bcc</vt:lpwstr>
  </property>
  <property fmtid="{D5CDD505-2E9C-101B-9397-08002B2CF9AE}" pid="46" name="MSIP_Label_d5d2a240-8397-4433-8b3d-0c8a21ec22c7_ActionId">
    <vt:lpwstr>c01450b1-7d1a-423e-907a-21defb16512c</vt:lpwstr>
  </property>
  <property fmtid="{D5CDD505-2E9C-101B-9397-08002B2CF9AE}" pid="47" name="MSIP_Label_d5d2a240-8397-4433-8b3d-0c8a21ec22c7_ContentBits">
    <vt:lpwstr>0</vt:lpwstr>
  </property>
  <property fmtid="{D5CDD505-2E9C-101B-9397-08002B2CF9AE}" pid="48" name="MSIP_Label_d5d2a240-8397-4433-8b3d-0c8a21ec22c7_Tag">
    <vt:lpwstr>10, 0, 1, 1</vt:lpwstr>
  </property>
</Properties>
</file>