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104 市町等→県\01 水道事業\02 宇部市\"/>
    </mc:Choice>
  </mc:AlternateContent>
  <xr:revisionPtr revIDLastSave="0" documentId="13_ncr:1_{558313F2-B8CE-40B0-BCC8-AA402F0C6D73}" xr6:coauthVersionLast="47" xr6:coauthVersionMax="47" xr10:uidLastSave="{00000000-0000-0000-0000-000000000000}"/>
  <workbookProtection workbookAlgorithmName="SHA-512" workbookHashValue="W1i1yvvQNKqF6pE33v50I/AJaqaFetEhMpO9VS21QFoGUk1+ykA2sEZlH68nQnF1szMWChwsWAOBh2Ke2+dGhQ==" workbookSaltValue="ZOlro1Dy+kPYd+uBXDDuVQ==" workbookSpinCount="100000" lockStructure="1"/>
  <bookViews>
    <workbookView xWindow="-28920" yWindow="-7665"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S6" i="5"/>
  <c r="R6" i="5"/>
  <c r="AL8" i="4" s="1"/>
  <c r="Q6" i="5"/>
  <c r="W10" i="4" s="1"/>
  <c r="P6" i="5"/>
  <c r="P10" i="4" s="1"/>
  <c r="O6" i="5"/>
  <c r="I10" i="4" s="1"/>
  <c r="N6" i="5"/>
  <c r="B10" i="4" s="1"/>
  <c r="M6" i="5"/>
  <c r="L6" i="5"/>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F85" i="4"/>
  <c r="BB10" i="4"/>
  <c r="BB8" i="4"/>
  <c r="AT8" i="4"/>
  <c r="AD8" i="4"/>
  <c r="W8" i="4"/>
  <c r="P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<sst xmlns="http://schemas.openxmlformats.org/spreadsheetml/2006/main" count="228" uniqueCount="112">
  <si>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</si>
  <si>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</si>
  <si>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</si>
  <si>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</si>
  <si>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</si>
  <si>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</si>
  <si>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</si>
  <si>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</si>
  <si>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</si>
  <si>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</si>
  <si>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</si>
  <si>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</si>
  <si>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</si>
  <si>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</si>
  <si>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</si>
  <si>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</si>
  <si>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</si>
  <si>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</si>
  <si>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</si>
  <si>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</si>
  <si>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</si>
  <si>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</si>
  <si>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</si>
  <si>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</si>
  <si>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</si>
  <si>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</si>
  <si>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</si>
  <si>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</si>
  <si>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</si>
  <si>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</si>
  <si>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</si>
  <si>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</si>
  <si>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</si>
  <si>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</si>
  <si>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</si>
  <si>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</si>
  <si>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</si>
  <si>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</si>
  <si>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</si>
  <si>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</si>
  <si>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</si>
  <si>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</si>
  <si>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</si>
  <si>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</si>
  <si>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</si>
  <si>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</si>
  <si>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</si>
  <si>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</si>
  <si>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</si>
  <si>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</si>
  <si>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</si>
  <si>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</si>
  <si>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</si>
  <si>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</si>
  <si>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</si>
  <si>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</si>
  <si>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</si>
  <si>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</si>
  <si>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</si>
  <si>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</si>
  <si>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</si>
  <si>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</si>
  <si>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</si>
  <si>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</si>
  <si>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</si>
  <si>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</si>
  <si>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</si>
  <si>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</si>
  <si>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</si>
  <si>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</si>
  <si>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</si>
  <si>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</si>
  <si>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</si>
  <si>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</si>
  <si>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</si>
  <si>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</si>
  <si>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</si>
  <si>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</si>
  <si>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</si>
  <si>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</si>
  <si>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</si>
  <si>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</si>
  <si>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</si>
  <si>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</si>
  <si>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</si>
  <si>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</si>
  <si>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</si>
  <si>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</si>
  <si>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</si>
  <si>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</si>
  <si>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</si>
  <si>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</si>
  <si>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</si>
  <si>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宇部市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</si>
  <si>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</si>
  <si>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</si>
  <si>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</si>
  <si>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</si>
  <si>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</si>
  <si>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</si>
  <si>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</si>
  <si>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</si>
  <si>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</si>
  <si>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</si>
  <si>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</si>
  <si>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</si>
  <si>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</si>
  <si>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</si>
  <si>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</si>
  <si>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  有形固定資産減価償却率については類似団体平均値とほぼ同じ水準となっているが、今後の施設更新計画では、実耐用年数をベースに優先順位を付けて施設更新を行う予定であることから、上昇傾向となる見込みである。
　管路経年化率については、老朽管の更新事業に年次的に取り組んできた結果、類似団体よりも下回っているが、上昇を抑えるためには継続的な更新が必要となる。
　管路更新率は0.74%で、目標である年1%を下回ったものの、今後も管路の状況、重要度等を勘案し計画的な更新事業に取り組むこととしている。
</t>
    <phoneticPr fontId="4"/>
  </si>
  <si>
    <t xml:space="preserve">  現在、経常収支比率が高く単年度で黒字を計上しているが、施設利用率は低く、給水原価も類似団体と比べ高くなっているなど課題も多い。また、人口減少等により有収水量の落ち込みも大きくなっていくことから、今後も給水原価は高水準で推移していくと思われる。
　水需要の変化や減少に伴い水道料金収入の減少が続く中で、施設更新のための財源を確保し効果的な投資を行うためにも、中長期的な更新計画を策定し、水道サービスの維持に努める必要がある。
</t>
    <phoneticPr fontId="4"/>
  </si>
  <si>
    <t xml:space="preserve">　毎事業年度黒字計上により経常収支比率は100％を超えるとともに、流動比率は416.62％となっていることから、本市の水道事業は、現時点においては経営の健全性を保っていると言える。しかし、老朽化施設の維持費や施設更新に伴う減価償却費は今後も増加する一方、給水収益は減少していく見込みであること、更に近年の物価高騰やエネルギー関連費用の上昇傾向から、これらの指標は、状況によっては急激に下降していくことも考えられる。
　企業債残高対給水収益比率については、企業債の新規発行額を償還額の範囲以内に抑えた結果、給水収益の三倍以下を維持できているが、今後も施設更新にあたり、規模の適正化を図り事業費を圧縮することにより、企業債発行額の抑制に努める必要がある。
　給水原価は、施設の維持補修費用や減価償却費等の増加に伴い上昇傾向にある。今後も、施設更新に伴い減価償却費が増加する見込みであることから、給水原価の抑制は難しいと考えられる。
　有収率については、87.45%となり90％を下回った。漏水調査や計画的な管路更新等、予防的対策についても積極的に取り組むことで、より効率的な事業経営に努めたい。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</si>
</sst>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1.02</c:v>
                </c:pt>
                <c:pt idx="1">
                  <c:v>1.1499999999999999</c:v>
                </c:pt>
                <c:pt idx="2">
                  <c:v>0.81</c:v>
                </c:pt>
                <c:pt idx="3">
                  <c:v>1.03</c:v>
                </c:pt>
                <c:pt idx="4">
                  <c:v>0.74</c:v>
                </c:pt>
              </c:numCache>
            </c:numRef>
          </c:val>
          <c:extLst>
            <c:ext xmlns:c16="http://schemas.microsoft.com/office/drawing/2014/chart" uri="{C3380CC4-5D6E-409C-BE32-E72D297353CC}">
              <c16:uniqueId val="{00000000-5C84-413A-B832-A6EB64A14E3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0.69</c:v>
                </c:pt>
                <c:pt idx="2">
                  <c:v>0.67</c:v>
                </c:pt>
                <c:pt idx="3">
                  <c:v>0.61</c:v>
                </c:pt>
                <c:pt idx="4">
                  <c:v>0.57999999999999996</c:v>
                </c:pt>
              </c:numCache>
            </c:numRef>
          </c:val>
          <c:smooth val="0"/>
          <c:extLst>
            <c:ext xmlns:c16="http://schemas.microsoft.com/office/drawing/2014/chart" uri="{C3380CC4-5D6E-409C-BE32-E72D297353CC}">
              <c16:uniqueId val="{00000001-5C84-413A-B832-A6EB64A14E3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45.35</c:v>
                </c:pt>
                <c:pt idx="1">
                  <c:v>44.31</c:v>
                </c:pt>
                <c:pt idx="2">
                  <c:v>43.98</c:v>
                </c:pt>
                <c:pt idx="3">
                  <c:v>44.41</c:v>
                </c:pt>
                <c:pt idx="4">
                  <c:v>44.21</c:v>
                </c:pt>
              </c:numCache>
            </c:numRef>
          </c:val>
          <c:extLst>
            <c:ext xmlns:c16="http://schemas.microsoft.com/office/drawing/2014/chart" uri="{C3380CC4-5D6E-409C-BE32-E72D297353CC}">
              <c16:uniqueId val="{00000000-2053-4711-B4C2-D648A637C24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63.12</c:v>
                </c:pt>
                <c:pt idx="1">
                  <c:v>62.57</c:v>
                </c:pt>
                <c:pt idx="2">
                  <c:v>61.56</c:v>
                </c:pt>
                <c:pt idx="3">
                  <c:v>60.84</c:v>
                </c:pt>
                <c:pt idx="4">
                  <c:v>60.8</c:v>
                </c:pt>
              </c:numCache>
            </c:numRef>
          </c:val>
          <c:smooth val="0"/>
          <c:extLst>
            <c:ext xmlns:c16="http://schemas.microsoft.com/office/drawing/2014/chart" uri="{C3380CC4-5D6E-409C-BE32-E72D297353CC}">
              <c16:uniqueId val="{00000001-2053-4711-B4C2-D648A637C24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91.56</c:v>
                </c:pt>
                <c:pt idx="1">
                  <c:v>91.88</c:v>
                </c:pt>
                <c:pt idx="2">
                  <c:v>90.92</c:v>
                </c:pt>
                <c:pt idx="3">
                  <c:v>87.74</c:v>
                </c:pt>
                <c:pt idx="4">
                  <c:v>87.45</c:v>
                </c:pt>
              </c:numCache>
            </c:numRef>
          </c:val>
          <c:extLst>
            <c:ext xmlns:c16="http://schemas.microsoft.com/office/drawing/2014/chart" uri="{C3380CC4-5D6E-409C-BE32-E72D297353CC}">
              <c16:uniqueId val="{00000000-A71D-4187-901F-1A1C57E3EEC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90.09</c:v>
                </c:pt>
                <c:pt idx="1">
                  <c:v>90.21</c:v>
                </c:pt>
                <c:pt idx="2">
                  <c:v>90.11</c:v>
                </c:pt>
                <c:pt idx="3">
                  <c:v>89.73</c:v>
                </c:pt>
                <c:pt idx="4">
                  <c:v>89.86</c:v>
                </c:pt>
              </c:numCache>
            </c:numRef>
          </c:val>
          <c:smooth val="0"/>
          <c:extLst>
            <c:ext xmlns:c16="http://schemas.microsoft.com/office/drawing/2014/chart" uri="{C3380CC4-5D6E-409C-BE32-E72D297353CC}">
              <c16:uniqueId val="{00000001-A71D-4187-901F-1A1C57E3EEC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114.68</c:v>
                </c:pt>
                <c:pt idx="1">
                  <c:v>115.02</c:v>
                </c:pt>
                <c:pt idx="2">
                  <c:v>110.52</c:v>
                </c:pt>
                <c:pt idx="3">
                  <c:v>107.82</c:v>
                </c:pt>
                <c:pt idx="4">
                  <c:v>106.08</c:v>
                </c:pt>
              </c:numCache>
            </c:numRef>
          </c:val>
          <c:extLst>
            <c:ext xmlns:c16="http://schemas.microsoft.com/office/drawing/2014/chart" uri="{C3380CC4-5D6E-409C-BE32-E72D297353CC}">
              <c16:uniqueId val="{00000000-1D48-4005-8B9F-489255CF646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112.36</c:v>
                </c:pt>
                <c:pt idx="1">
                  <c:v>112.26</c:v>
                </c:pt>
                <c:pt idx="2">
                  <c:v>110.04</c:v>
                </c:pt>
                <c:pt idx="3">
                  <c:v>109.67</c:v>
                </c:pt>
                <c:pt idx="4">
                  <c:v>108.91</c:v>
                </c:pt>
              </c:numCache>
            </c:numRef>
          </c:val>
          <c:smooth val="0"/>
          <c:extLst>
            <c:ext xmlns:c16="http://schemas.microsoft.com/office/drawing/2014/chart" uri="{C3380CC4-5D6E-409C-BE32-E72D297353CC}">
              <c16:uniqueId val="{00000001-1D48-4005-8B9F-489255CF646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50.09</c:v>
                </c:pt>
                <c:pt idx="1">
                  <c:v>50.68</c:v>
                </c:pt>
                <c:pt idx="2">
                  <c:v>51.36</c:v>
                </c:pt>
                <c:pt idx="3">
                  <c:v>51.41</c:v>
                </c:pt>
                <c:pt idx="4">
                  <c:v>52.31</c:v>
                </c:pt>
              </c:numCache>
            </c:numRef>
          </c:val>
          <c:extLst>
            <c:ext xmlns:c16="http://schemas.microsoft.com/office/drawing/2014/chart" uri="{C3380CC4-5D6E-409C-BE32-E72D297353CC}">
              <c16:uniqueId val="{00000000-DF77-45EB-B48E-A4623EF6959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50.31</c:v>
                </c:pt>
                <c:pt idx="1">
                  <c:v>50.74</c:v>
                </c:pt>
                <c:pt idx="2">
                  <c:v>51.49</c:v>
                </c:pt>
                <c:pt idx="3">
                  <c:v>51.94</c:v>
                </c:pt>
                <c:pt idx="4">
                  <c:v>52.46</c:v>
                </c:pt>
              </c:numCache>
            </c:numRef>
          </c:val>
          <c:smooth val="0"/>
          <c:extLst>
            <c:ext xmlns:c16="http://schemas.microsoft.com/office/drawing/2014/chart" uri="{C3380CC4-5D6E-409C-BE32-E72D297353CC}">
              <c16:uniqueId val="{00000001-DF77-45EB-B48E-A4623EF6959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16.07</c:v>
                </c:pt>
                <c:pt idx="1">
                  <c:v>16.91</c:v>
                </c:pt>
                <c:pt idx="2">
                  <c:v>17.940000000000001</c:v>
                </c:pt>
                <c:pt idx="3">
                  <c:v>19.27</c:v>
                </c:pt>
                <c:pt idx="4">
                  <c:v>20.399999999999999</c:v>
                </c:pt>
              </c:numCache>
            </c:numRef>
          </c:val>
          <c:extLst>
            <c:ext xmlns:c16="http://schemas.microsoft.com/office/drawing/2014/chart" uri="{C3380CC4-5D6E-409C-BE32-E72D297353CC}">
              <c16:uniqueId val="{00000000-D85B-44D0-893A-B0552B54C6C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21.34</c:v>
                </c:pt>
                <c:pt idx="1">
                  <c:v>23.27</c:v>
                </c:pt>
                <c:pt idx="2">
                  <c:v>25.18</c:v>
                </c:pt>
                <c:pt idx="3">
                  <c:v>26.52</c:v>
                </c:pt>
                <c:pt idx="4">
                  <c:v>28.4</c:v>
                </c:pt>
              </c:numCache>
            </c:numRef>
          </c:val>
          <c:smooth val="0"/>
          <c:extLst>
            <c:ext xmlns:c16="http://schemas.microsoft.com/office/drawing/2014/chart" uri="{C3380CC4-5D6E-409C-BE32-E72D297353CC}">
              <c16:uniqueId val="{00000001-D85B-44D0-893A-B0552B54C6C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481-42E6-9939-6ECF6F9CB90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0.28999999999999998</c:v>
                </c:pt>
                <c:pt idx="1">
                  <c:v>0.25</c:v>
                </c:pt>
                <c:pt idx="2">
                  <c:v>0.13</c:v>
                </c:pt>
                <c:pt idx="3" formatCode="#,##0.00;&quot;△&quot;#,##0.00">
                  <c:v>0</c:v>
                </c:pt>
                <c:pt idx="4">
                  <c:v>0.01</c:v>
                </c:pt>
              </c:numCache>
            </c:numRef>
          </c:val>
          <c:smooth val="0"/>
          <c:extLst>
            <c:ext xmlns:c16="http://schemas.microsoft.com/office/drawing/2014/chart" uri="{C3380CC4-5D6E-409C-BE32-E72D297353CC}">
              <c16:uniqueId val="{00000001-7481-42E6-9939-6ECF6F9CB90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308.56</c:v>
                </c:pt>
                <c:pt idx="1">
                  <c:v>339.04</c:v>
                </c:pt>
                <c:pt idx="2">
                  <c:v>380.33</c:v>
                </c:pt>
                <c:pt idx="3">
                  <c:v>349.3</c:v>
                </c:pt>
                <c:pt idx="4">
                  <c:v>416.62</c:v>
                </c:pt>
              </c:numCache>
            </c:numRef>
          </c:val>
          <c:extLst>
            <c:ext xmlns:c16="http://schemas.microsoft.com/office/drawing/2014/chart" uri="{C3380CC4-5D6E-409C-BE32-E72D297353CC}">
              <c16:uniqueId val="{00000000-9C21-456E-A351-879E674C4C5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306.08</c:v>
                </c:pt>
                <c:pt idx="1">
                  <c:v>306.14999999999998</c:v>
                </c:pt>
                <c:pt idx="2">
                  <c:v>297.54000000000002</c:v>
                </c:pt>
                <c:pt idx="3">
                  <c:v>289.44</c:v>
                </c:pt>
                <c:pt idx="4">
                  <c:v>282.19</c:v>
                </c:pt>
              </c:numCache>
            </c:numRef>
          </c:val>
          <c:smooth val="0"/>
          <c:extLst>
            <c:ext xmlns:c16="http://schemas.microsoft.com/office/drawing/2014/chart" uri="{C3380CC4-5D6E-409C-BE32-E72D297353CC}">
              <c16:uniqueId val="{00000001-9C21-456E-A351-879E674C4C5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286.91000000000003</c:v>
                </c:pt>
                <c:pt idx="1">
                  <c:v>280.01</c:v>
                </c:pt>
                <c:pt idx="2">
                  <c:v>298.67</c:v>
                </c:pt>
                <c:pt idx="3">
                  <c:v>331.77</c:v>
                </c:pt>
                <c:pt idx="4">
                  <c:v>284.57</c:v>
                </c:pt>
              </c:numCache>
            </c:numRef>
          </c:val>
          <c:extLst>
            <c:ext xmlns:c16="http://schemas.microsoft.com/office/drawing/2014/chart" uri="{C3380CC4-5D6E-409C-BE32-E72D297353CC}">
              <c16:uniqueId val="{00000000-FF6E-4232-88BA-F9062B268A4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294.66000000000003</c:v>
                </c:pt>
                <c:pt idx="1">
                  <c:v>285.27</c:v>
                </c:pt>
                <c:pt idx="2">
                  <c:v>294.73</c:v>
                </c:pt>
                <c:pt idx="3">
                  <c:v>301.23</c:v>
                </c:pt>
                <c:pt idx="4">
                  <c:v>300.33</c:v>
                </c:pt>
              </c:numCache>
            </c:numRef>
          </c:val>
          <c:smooth val="0"/>
          <c:extLst>
            <c:ext xmlns:c16="http://schemas.microsoft.com/office/drawing/2014/chart" uri="{C3380CC4-5D6E-409C-BE32-E72D297353CC}">
              <c16:uniqueId val="{00000001-FF6E-4232-88BA-F9062B268A4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106.16</c:v>
                </c:pt>
                <c:pt idx="1">
                  <c:v>107.42</c:v>
                </c:pt>
                <c:pt idx="2">
                  <c:v>96.55</c:v>
                </c:pt>
                <c:pt idx="3">
                  <c:v>87.61</c:v>
                </c:pt>
                <c:pt idx="4">
                  <c:v>99.29</c:v>
                </c:pt>
              </c:numCache>
            </c:numRef>
          </c:val>
          <c:extLst>
            <c:ext xmlns:c16="http://schemas.microsoft.com/office/drawing/2014/chart" uri="{C3380CC4-5D6E-409C-BE32-E72D297353CC}">
              <c16:uniqueId val="{00000000-4E33-4486-AEFD-604E2A59F41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103.75</c:v>
                </c:pt>
                <c:pt idx="1">
                  <c:v>105.3</c:v>
                </c:pt>
                <c:pt idx="2">
                  <c:v>99.41</c:v>
                </c:pt>
                <c:pt idx="3">
                  <c:v>101.11</c:v>
                </c:pt>
                <c:pt idx="4">
                  <c:v>102.03</c:v>
                </c:pt>
              </c:numCache>
            </c:numRef>
          </c:val>
          <c:smooth val="0"/>
          <c:extLst>
            <c:ext xmlns:c16="http://schemas.microsoft.com/office/drawing/2014/chart" uri="{C3380CC4-5D6E-409C-BE32-E72D297353CC}">
              <c16:uniqueId val="{00000001-4E33-4486-AEFD-604E2A59F41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175.6</c:v>
                </c:pt>
                <c:pt idx="1">
                  <c:v>174.14</c:v>
                </c:pt>
                <c:pt idx="2">
                  <c:v>181.65</c:v>
                </c:pt>
                <c:pt idx="3">
                  <c:v>187.26</c:v>
                </c:pt>
                <c:pt idx="4">
                  <c:v>189.78</c:v>
                </c:pt>
              </c:numCache>
            </c:numRef>
          </c:val>
          <c:extLst>
            <c:ext xmlns:c16="http://schemas.microsoft.com/office/drawing/2014/chart" uri="{C3380CC4-5D6E-409C-BE32-E72D297353CC}">
              <c16:uniqueId val="{00000000-CCD0-4CBC-96AA-DBF7E293AB0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159.93</c:v>
                </c:pt>
                <c:pt idx="1">
                  <c:v>162.77000000000001</c:v>
                </c:pt>
                <c:pt idx="2">
                  <c:v>170.87</c:v>
                </c:pt>
                <c:pt idx="3">
                  <c:v>171.09</c:v>
                </c:pt>
                <c:pt idx="4">
                  <c:v>173.56</c:v>
                </c:pt>
              </c:numCache>
            </c:numRef>
          </c:val>
          <c:smooth val="0"/>
          <c:extLst>
            <c:ext xmlns:c16="http://schemas.microsoft.com/office/drawing/2014/chart" uri="{C3380CC4-5D6E-409C-BE32-E72D297353CC}">
              <c16:uniqueId val="{00000001-CCD0-4CBC-96AA-DBF7E293AB0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24"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山口県　宇部市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A2</v>
      </c>
      <c r="X8" s="74"/>
      <c r="Y8" s="74"/>
      <c r="Z8" s="74"/>
      <c r="AA8" s="74"/>
      <c r="AB8" s="74"/>
      <c r="AC8" s="74"/>
      <c r="AD8" s="74" t="str">
        <f>データ!$M$6</f>
        <v>自治体職員</v>
      </c>
      <c r="AE8" s="74"/>
      <c r="AF8" s="74"/>
      <c r="AG8" s="74"/>
      <c r="AH8" s="74"/>
      <c r="AI8" s="74"/>
      <c r="AJ8" s="74"/>
      <c r="AK8" s="2"/>
      <c r="AL8" s="65">
        <f>データ!$R$6</f>
        <v>156438</v>
      </c>
      <c r="AM8" s="65"/>
      <c r="AN8" s="65"/>
      <c r="AO8" s="65"/>
      <c r="AP8" s="65"/>
      <c r="AQ8" s="65"/>
      <c r="AR8" s="65"/>
      <c r="AS8" s="65"/>
      <c r="AT8" s="36">
        <f>データ!$S$6</f>
        <v>287.05</v>
      </c>
      <c r="AU8" s="37"/>
      <c r="AV8" s="37"/>
      <c r="AW8" s="37"/>
      <c r="AX8" s="37"/>
      <c r="AY8" s="37"/>
      <c r="AZ8" s="37"/>
      <c r="BA8" s="37"/>
      <c r="BB8" s="54">
        <f>データ!$T$6</f>
        <v>544.99</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70.290000000000006</v>
      </c>
      <c r="J10" s="37"/>
      <c r="K10" s="37"/>
      <c r="L10" s="37"/>
      <c r="M10" s="37"/>
      <c r="N10" s="37"/>
      <c r="O10" s="64"/>
      <c r="P10" s="54">
        <f>データ!$P$6</f>
        <v>99.4</v>
      </c>
      <c r="Q10" s="54"/>
      <c r="R10" s="54"/>
      <c r="S10" s="54"/>
      <c r="T10" s="54"/>
      <c r="U10" s="54"/>
      <c r="V10" s="54"/>
      <c r="W10" s="65">
        <f>データ!$Q$6</f>
        <v>3091</v>
      </c>
      <c r="X10" s="65"/>
      <c r="Y10" s="65"/>
      <c r="Z10" s="65"/>
      <c r="AA10" s="65"/>
      <c r="AB10" s="65"/>
      <c r="AC10" s="65"/>
      <c r="AD10" s="2"/>
      <c r="AE10" s="2"/>
      <c r="AF10" s="2"/>
      <c r="AG10" s="2"/>
      <c r="AH10" s="2"/>
      <c r="AI10" s="2"/>
      <c r="AJ10" s="2"/>
      <c r="AK10" s="2"/>
      <c r="AL10" s="65">
        <f>データ!$U$6</f>
        <v>154557</v>
      </c>
      <c r="AM10" s="65"/>
      <c r="AN10" s="65"/>
      <c r="AO10" s="65"/>
      <c r="AP10" s="65"/>
      <c r="AQ10" s="65"/>
      <c r="AR10" s="65"/>
      <c r="AS10" s="65"/>
      <c r="AT10" s="36">
        <f>データ!$V$6</f>
        <v>135.71</v>
      </c>
      <c r="AU10" s="37"/>
      <c r="AV10" s="37"/>
      <c r="AW10" s="37"/>
      <c r="AX10" s="37"/>
      <c r="AY10" s="37"/>
      <c r="AZ10" s="37"/>
      <c r="BA10" s="37"/>
      <c r="BB10" s="54">
        <f>データ!$W$6</f>
        <v>1138.8800000000001</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109</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BB0YC5ra9D4qTd+2g6aDx5tJMngzpIO8loBeAxyKCVx5GWtQeUvXqptyNYLTECr9u00j9nbMnyRHChmnI9hhUQ==" saltValue="BHzbBpK9gGtM+3FqJNSPf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352021</v>
      </c>
      <c r="D6" s="20">
        <f t="shared" si="3"/>
        <v>46</v>
      </c>
      <c r="E6" s="20">
        <f t="shared" si="3"/>
        <v>1</v>
      </c>
      <c r="F6" s="20">
        <f t="shared" si="3"/>
        <v>0</v>
      </c>
      <c r="G6" s="20">
        <f t="shared" si="3"/>
        <v>1</v>
      </c>
      <c r="H6" s="20" t="str">
        <f t="shared" si="3"/>
        <v>山口県　宇部市</v>
      </c>
      <c r="I6" s="20" t="str">
        <f t="shared" si="3"/>
        <v>法適用</v>
      </c>
      <c r="J6" s="20" t="str">
        <f t="shared" si="3"/>
        <v>水道事業</v>
      </c>
      <c r="K6" s="20" t="str">
        <f t="shared" si="3"/>
        <v>末端給水事業</v>
      </c>
      <c r="L6" s="20" t="str">
        <f t="shared" si="3"/>
        <v>A2</v>
      </c>
      <c r="M6" s="20" t="str">
        <f t="shared" si="3"/>
        <v>自治体職員</v>
      </c>
      <c r="N6" s="21" t="str">
        <f t="shared" si="3"/>
        <v>-</v>
      </c>
      <c r="O6" s="21">
        <f t="shared" si="3"/>
        <v>70.290000000000006</v>
      </c>
      <c r="P6" s="21">
        <f t="shared" si="3"/>
        <v>99.4</v>
      </c>
      <c r="Q6" s="21">
        <f t="shared" si="3"/>
        <v>3091</v>
      </c>
      <c r="R6" s="21">
        <f t="shared" si="3"/>
        <v>156438</v>
      </c>
      <c r="S6" s="21">
        <f t="shared" si="3"/>
        <v>287.05</v>
      </c>
      <c r="T6" s="21">
        <f t="shared" si="3"/>
        <v>544.99</v>
      </c>
      <c r="U6" s="21">
        <f t="shared" si="3"/>
        <v>154557</v>
      </c>
      <c r="V6" s="21">
        <f t="shared" si="3"/>
        <v>135.71</v>
      </c>
      <c r="W6" s="21">
        <f t="shared" si="3"/>
        <v>1138.8800000000001</v>
      </c>
      <c r="X6" s="22">
        <f>IF(X7="",NA(),X7)</f>
        <v>114.68</v>
      </c>
      <c r="Y6" s="22">
        <f t="shared" ref="Y6:AG6" si="4">IF(Y7="",NA(),Y7)</f>
        <v>115.02</v>
      </c>
      <c r="Z6" s="22">
        <f t="shared" si="4"/>
        <v>110.52</v>
      </c>
      <c r="AA6" s="22">
        <f t="shared" si="4"/>
        <v>107.82</v>
      </c>
      <c r="AB6" s="22">
        <f t="shared" si="4"/>
        <v>106.08</v>
      </c>
      <c r="AC6" s="22">
        <f t="shared" si="4"/>
        <v>112.36</v>
      </c>
      <c r="AD6" s="22">
        <f t="shared" si="4"/>
        <v>112.26</v>
      </c>
      <c r="AE6" s="22">
        <f t="shared" si="4"/>
        <v>110.04</v>
      </c>
      <c r="AF6" s="22">
        <f t="shared" si="4"/>
        <v>109.67</v>
      </c>
      <c r="AG6" s="22">
        <f t="shared" si="4"/>
        <v>108.91</v>
      </c>
      <c r="AH6" s="21" t="str">
        <f>IF(AH7="","",IF(AH7="-","【-】","【"&amp;SUBSTITUTE(TEXT(AH7,"#,##0.00"),"-","△")&amp;"】"))</f>
        <v>【107.26】</v>
      </c>
      <c r="AI6" s="21">
        <f>IF(AI7="",NA(),AI7)</f>
        <v>0</v>
      </c>
      <c r="AJ6" s="21">
        <f t="shared" ref="AJ6:AR6" si="5">IF(AJ7="",NA(),AJ7)</f>
        <v>0</v>
      </c>
      <c r="AK6" s="21">
        <f t="shared" si="5"/>
        <v>0</v>
      </c>
      <c r="AL6" s="21">
        <f t="shared" si="5"/>
        <v>0</v>
      </c>
      <c r="AM6" s="21">
        <f t="shared" si="5"/>
        <v>0</v>
      </c>
      <c r="AN6" s="22">
        <f t="shared" si="5"/>
        <v>0.28999999999999998</v>
      </c>
      <c r="AO6" s="22">
        <f t="shared" si="5"/>
        <v>0.25</v>
      </c>
      <c r="AP6" s="22">
        <f t="shared" si="5"/>
        <v>0.13</v>
      </c>
      <c r="AQ6" s="21">
        <f t="shared" si="5"/>
        <v>0</v>
      </c>
      <c r="AR6" s="22">
        <f t="shared" si="5"/>
        <v>0.01</v>
      </c>
      <c r="AS6" s="21" t="str">
        <f>IF(AS7="","",IF(AS7="-","【-】","【"&amp;SUBSTITUTE(TEXT(AS7,"#,##0.00"),"-","△")&amp;"】"))</f>
        <v>【1.61】</v>
      </c>
      <c r="AT6" s="22">
        <f>IF(AT7="",NA(),AT7)</f>
        <v>308.56</v>
      </c>
      <c r="AU6" s="22">
        <f t="shared" ref="AU6:BC6" si="6">IF(AU7="",NA(),AU7)</f>
        <v>339.04</v>
      </c>
      <c r="AV6" s="22">
        <f t="shared" si="6"/>
        <v>380.33</v>
      </c>
      <c r="AW6" s="22">
        <f t="shared" si="6"/>
        <v>349.3</v>
      </c>
      <c r="AX6" s="22">
        <f t="shared" si="6"/>
        <v>416.62</v>
      </c>
      <c r="AY6" s="22">
        <f t="shared" si="6"/>
        <v>306.08</v>
      </c>
      <c r="AZ6" s="22">
        <f t="shared" si="6"/>
        <v>306.14999999999998</v>
      </c>
      <c r="BA6" s="22">
        <f t="shared" si="6"/>
        <v>297.54000000000002</v>
      </c>
      <c r="BB6" s="22">
        <f t="shared" si="6"/>
        <v>289.44</v>
      </c>
      <c r="BC6" s="22">
        <f t="shared" si="6"/>
        <v>282.19</v>
      </c>
      <c r="BD6" s="21" t="str">
        <f>IF(BD7="","",IF(BD7="-","【-】","【"&amp;SUBSTITUTE(TEXT(BD7,"#,##0.00"),"-","△")&amp;"】"))</f>
        <v>【239.69】</v>
      </c>
      <c r="BE6" s="22">
        <f>IF(BE7="",NA(),BE7)</f>
        <v>286.91000000000003</v>
      </c>
      <c r="BF6" s="22">
        <f t="shared" ref="BF6:BN6" si="7">IF(BF7="",NA(),BF7)</f>
        <v>280.01</v>
      </c>
      <c r="BG6" s="22">
        <f t="shared" si="7"/>
        <v>298.67</v>
      </c>
      <c r="BH6" s="22">
        <f t="shared" si="7"/>
        <v>331.77</v>
      </c>
      <c r="BI6" s="22">
        <f t="shared" si="7"/>
        <v>284.57</v>
      </c>
      <c r="BJ6" s="22">
        <f t="shared" si="7"/>
        <v>294.66000000000003</v>
      </c>
      <c r="BK6" s="22">
        <f t="shared" si="7"/>
        <v>285.27</v>
      </c>
      <c r="BL6" s="22">
        <f t="shared" si="7"/>
        <v>294.73</v>
      </c>
      <c r="BM6" s="22">
        <f t="shared" si="7"/>
        <v>301.23</v>
      </c>
      <c r="BN6" s="22">
        <f t="shared" si="7"/>
        <v>300.33</v>
      </c>
      <c r="BO6" s="21" t="str">
        <f>IF(BO7="","",IF(BO7="-","【-】","【"&amp;SUBSTITUTE(TEXT(BO7,"#,##0.00"),"-","△")&amp;"】"))</f>
        <v>【264.86】</v>
      </c>
      <c r="BP6" s="22">
        <f>IF(BP7="",NA(),BP7)</f>
        <v>106.16</v>
      </c>
      <c r="BQ6" s="22">
        <f t="shared" ref="BQ6:BY6" si="8">IF(BQ7="",NA(),BQ7)</f>
        <v>107.42</v>
      </c>
      <c r="BR6" s="22">
        <f t="shared" si="8"/>
        <v>96.55</v>
      </c>
      <c r="BS6" s="22">
        <f t="shared" si="8"/>
        <v>87.61</v>
      </c>
      <c r="BT6" s="22">
        <f t="shared" si="8"/>
        <v>99.29</v>
      </c>
      <c r="BU6" s="22">
        <f t="shared" si="8"/>
        <v>103.75</v>
      </c>
      <c r="BV6" s="22">
        <f t="shared" si="8"/>
        <v>105.3</v>
      </c>
      <c r="BW6" s="22">
        <f t="shared" si="8"/>
        <v>99.41</v>
      </c>
      <c r="BX6" s="22">
        <f t="shared" si="8"/>
        <v>101.11</v>
      </c>
      <c r="BY6" s="22">
        <f t="shared" si="8"/>
        <v>102.03</v>
      </c>
      <c r="BZ6" s="21" t="str">
        <f>IF(BZ7="","",IF(BZ7="-","【-】","【"&amp;SUBSTITUTE(TEXT(BZ7,"#,##0.00"),"-","△")&amp;"】"))</f>
        <v>【97.59】</v>
      </c>
      <c r="CA6" s="22">
        <f>IF(CA7="",NA(),CA7)</f>
        <v>175.6</v>
      </c>
      <c r="CB6" s="22">
        <f t="shared" ref="CB6:CJ6" si="9">IF(CB7="",NA(),CB7)</f>
        <v>174.14</v>
      </c>
      <c r="CC6" s="22">
        <f t="shared" si="9"/>
        <v>181.65</v>
      </c>
      <c r="CD6" s="22">
        <f t="shared" si="9"/>
        <v>187.26</v>
      </c>
      <c r="CE6" s="22">
        <f t="shared" si="9"/>
        <v>189.78</v>
      </c>
      <c r="CF6" s="22">
        <f t="shared" si="9"/>
        <v>159.93</v>
      </c>
      <c r="CG6" s="22">
        <f t="shared" si="9"/>
        <v>162.77000000000001</v>
      </c>
      <c r="CH6" s="22">
        <f t="shared" si="9"/>
        <v>170.87</v>
      </c>
      <c r="CI6" s="22">
        <f t="shared" si="9"/>
        <v>171.09</v>
      </c>
      <c r="CJ6" s="22">
        <f t="shared" si="9"/>
        <v>173.56</v>
      </c>
      <c r="CK6" s="21" t="str">
        <f>IF(CK7="","",IF(CK7="-","【-】","【"&amp;SUBSTITUTE(TEXT(CK7,"#,##0.00"),"-","△")&amp;"】"))</f>
        <v>【181.66】</v>
      </c>
      <c r="CL6" s="22">
        <f>IF(CL7="",NA(),CL7)</f>
        <v>45.35</v>
      </c>
      <c r="CM6" s="22">
        <f t="shared" ref="CM6:CU6" si="10">IF(CM7="",NA(),CM7)</f>
        <v>44.31</v>
      </c>
      <c r="CN6" s="22">
        <f t="shared" si="10"/>
        <v>43.98</v>
      </c>
      <c r="CO6" s="22">
        <f t="shared" si="10"/>
        <v>44.41</v>
      </c>
      <c r="CP6" s="22">
        <f t="shared" si="10"/>
        <v>44.21</v>
      </c>
      <c r="CQ6" s="22">
        <f t="shared" si="10"/>
        <v>63.12</v>
      </c>
      <c r="CR6" s="22">
        <f t="shared" si="10"/>
        <v>62.57</v>
      </c>
      <c r="CS6" s="22">
        <f t="shared" si="10"/>
        <v>61.56</v>
      </c>
      <c r="CT6" s="22">
        <f t="shared" si="10"/>
        <v>60.84</v>
      </c>
      <c r="CU6" s="22">
        <f t="shared" si="10"/>
        <v>60.8</v>
      </c>
      <c r="CV6" s="21" t="str">
        <f>IF(CV7="","",IF(CV7="-","【-】","【"&amp;SUBSTITUTE(TEXT(CV7,"#,##0.00"),"-","△")&amp;"】"))</f>
        <v>【60.21】</v>
      </c>
      <c r="CW6" s="22">
        <f>IF(CW7="",NA(),CW7)</f>
        <v>91.56</v>
      </c>
      <c r="CX6" s="22">
        <f t="shared" ref="CX6:DF6" si="11">IF(CX7="",NA(),CX7)</f>
        <v>91.88</v>
      </c>
      <c r="CY6" s="22">
        <f t="shared" si="11"/>
        <v>90.92</v>
      </c>
      <c r="CZ6" s="22">
        <f t="shared" si="11"/>
        <v>87.74</v>
      </c>
      <c r="DA6" s="22">
        <f t="shared" si="11"/>
        <v>87.45</v>
      </c>
      <c r="DB6" s="22">
        <f t="shared" si="11"/>
        <v>90.09</v>
      </c>
      <c r="DC6" s="22">
        <f t="shared" si="11"/>
        <v>90.21</v>
      </c>
      <c r="DD6" s="22">
        <f t="shared" si="11"/>
        <v>90.11</v>
      </c>
      <c r="DE6" s="22">
        <f t="shared" si="11"/>
        <v>89.73</v>
      </c>
      <c r="DF6" s="22">
        <f t="shared" si="11"/>
        <v>89.86</v>
      </c>
      <c r="DG6" s="21" t="str">
        <f>IF(DG7="","",IF(DG7="-","【-】","【"&amp;SUBSTITUTE(TEXT(DG7,"#,##0.00"),"-","△")&amp;"】"))</f>
        <v>【89.21】</v>
      </c>
      <c r="DH6" s="22">
        <f>IF(DH7="",NA(),DH7)</f>
        <v>50.09</v>
      </c>
      <c r="DI6" s="22">
        <f t="shared" ref="DI6:DQ6" si="12">IF(DI7="",NA(),DI7)</f>
        <v>50.68</v>
      </c>
      <c r="DJ6" s="22">
        <f t="shared" si="12"/>
        <v>51.36</v>
      </c>
      <c r="DK6" s="22">
        <f t="shared" si="12"/>
        <v>51.41</v>
      </c>
      <c r="DL6" s="22">
        <f t="shared" si="12"/>
        <v>52.31</v>
      </c>
      <c r="DM6" s="22">
        <f t="shared" si="12"/>
        <v>50.31</v>
      </c>
      <c r="DN6" s="22">
        <f t="shared" si="12"/>
        <v>50.74</v>
      </c>
      <c r="DO6" s="22">
        <f t="shared" si="12"/>
        <v>51.49</v>
      </c>
      <c r="DP6" s="22">
        <f t="shared" si="12"/>
        <v>51.94</v>
      </c>
      <c r="DQ6" s="22">
        <f t="shared" si="12"/>
        <v>52.46</v>
      </c>
      <c r="DR6" s="21" t="str">
        <f>IF(DR7="","",IF(DR7="-","【-】","【"&amp;SUBSTITUTE(TEXT(DR7,"#,##0.00"),"-","△")&amp;"】"))</f>
        <v>【52.41】</v>
      </c>
      <c r="DS6" s="22">
        <f>IF(DS7="",NA(),DS7)</f>
        <v>16.07</v>
      </c>
      <c r="DT6" s="22">
        <f t="shared" ref="DT6:EB6" si="13">IF(DT7="",NA(),DT7)</f>
        <v>16.91</v>
      </c>
      <c r="DU6" s="22">
        <f t="shared" si="13"/>
        <v>17.940000000000001</v>
      </c>
      <c r="DV6" s="22">
        <f t="shared" si="13"/>
        <v>19.27</v>
      </c>
      <c r="DW6" s="22">
        <f t="shared" si="13"/>
        <v>20.399999999999999</v>
      </c>
      <c r="DX6" s="22">
        <f t="shared" si="13"/>
        <v>21.34</v>
      </c>
      <c r="DY6" s="22">
        <f t="shared" si="13"/>
        <v>23.27</v>
      </c>
      <c r="DZ6" s="22">
        <f t="shared" si="13"/>
        <v>25.18</v>
      </c>
      <c r="EA6" s="22">
        <f t="shared" si="13"/>
        <v>26.52</v>
      </c>
      <c r="EB6" s="22">
        <f t="shared" si="13"/>
        <v>28.4</v>
      </c>
      <c r="EC6" s="21" t="str">
        <f>IF(EC7="","",IF(EC7="-","【-】","【"&amp;SUBSTITUTE(TEXT(EC7,"#,##0.00"),"-","△")&amp;"】"))</f>
        <v>【26.78】</v>
      </c>
      <c r="ED6" s="22">
        <f>IF(ED7="",NA(),ED7)</f>
        <v>1.02</v>
      </c>
      <c r="EE6" s="22">
        <f t="shared" ref="EE6:EM6" si="14">IF(EE7="",NA(),EE7)</f>
        <v>1.1499999999999999</v>
      </c>
      <c r="EF6" s="22">
        <f t="shared" si="14"/>
        <v>0.81</v>
      </c>
      <c r="EG6" s="22">
        <f t="shared" si="14"/>
        <v>1.03</v>
      </c>
      <c r="EH6" s="22">
        <f t="shared" si="14"/>
        <v>0.74</v>
      </c>
      <c r="EI6" s="22">
        <f t="shared" si="14"/>
        <v>0.69</v>
      </c>
      <c r="EJ6" s="22">
        <f t="shared" si="14"/>
        <v>0.69</v>
      </c>
      <c r="EK6" s="22">
        <f t="shared" si="14"/>
        <v>0.67</v>
      </c>
      <c r="EL6" s="22">
        <f t="shared" si="14"/>
        <v>0.61</v>
      </c>
      <c r="EM6" s="22">
        <f t="shared" si="14"/>
        <v>0.57999999999999996</v>
      </c>
      <c r="EN6" s="21" t="str">
        <f>IF(EN7="","",IF(EN7="-","【-】","【"&amp;SUBSTITUTE(TEXT(EN7,"#,##0.00"),"-","△")&amp;"】"))</f>
        <v>【0.59】</v>
      </c>
    </row>
    <row r="7" spans="1:144" s="23" customFormat="1" x14ac:dyDescent="0.15">
      <c r="A7" s="15"/>
      <c r="B7" s="24">
        <v>2024</v>
      </c>
      <c r="C7" s="24">
        <v>352021</v>
      </c>
      <c r="D7" s="24">
        <v>46</v>
      </c>
      <c r="E7" s="24">
        <v>1</v>
      </c>
      <c r="F7" s="24">
        <v>0</v>
      </c>
      <c r="G7" s="24">
        <v>1</v>
      </c>
      <c r="H7" s="24" t="s">
        <v>93</v>
      </c>
      <c r="I7" s="24" t="s">
        <v>94</v>
      </c>
      <c r="J7" s="24" t="s">
        <v>95</v>
      </c>
      <c r="K7" s="24" t="s">
        <v>96</v>
      </c>
      <c r="L7" s="24" t="s">
        <v>97</v>
      </c>
      <c r="M7" s="24" t="s">
        <v>98</v>
      </c>
      <c r="N7" s="25" t="s">
        <v>99</v>
      </c>
      <c r="O7" s="25">
        <v>70.290000000000006</v>
      </c>
      <c r="P7" s="25">
        <v>99.4</v>
      </c>
      <c r="Q7" s="25">
        <v>3091</v>
      </c>
      <c r="R7" s="25">
        <v>156438</v>
      </c>
      <c r="S7" s="25">
        <v>287.05</v>
      </c>
      <c r="T7" s="25">
        <v>544.99</v>
      </c>
      <c r="U7" s="25">
        <v>154557</v>
      </c>
      <c r="V7" s="25">
        <v>135.71</v>
      </c>
      <c r="W7" s="25">
        <v>1138.8800000000001</v>
      </c>
      <c r="X7" s="25">
        <v>114.68</v>
      </c>
      <c r="Y7" s="25">
        <v>115.02</v>
      </c>
      <c r="Z7" s="25">
        <v>110.52</v>
      </c>
      <c r="AA7" s="25">
        <v>107.82</v>
      </c>
      <c r="AB7" s="25">
        <v>106.08</v>
      </c>
      <c r="AC7" s="25">
        <v>112.36</v>
      </c>
      <c r="AD7" s="25">
        <v>112.26</v>
      </c>
      <c r="AE7" s="25">
        <v>110.04</v>
      </c>
      <c r="AF7" s="25">
        <v>109.67</v>
      </c>
      <c r="AG7" s="25">
        <v>108.91</v>
      </c>
      <c r="AH7" s="25">
        <v>107.26</v>
      </c>
      <c r="AI7" s="25">
        <v>0</v>
      </c>
      <c r="AJ7" s="25">
        <v>0</v>
      </c>
      <c r="AK7" s="25">
        <v>0</v>
      </c>
      <c r="AL7" s="25">
        <v>0</v>
      </c>
      <c r="AM7" s="25">
        <v>0</v>
      </c>
      <c r="AN7" s="25">
        <v>0.28999999999999998</v>
      </c>
      <c r="AO7" s="25">
        <v>0.25</v>
      </c>
      <c r="AP7" s="25">
        <v>0.13</v>
      </c>
      <c r="AQ7" s="25">
        <v>0</v>
      </c>
      <c r="AR7" s="25">
        <v>0.01</v>
      </c>
      <c r="AS7" s="25">
        <v>1.61</v>
      </c>
      <c r="AT7" s="25">
        <v>308.56</v>
      </c>
      <c r="AU7" s="25">
        <v>339.04</v>
      </c>
      <c r="AV7" s="25">
        <v>380.33</v>
      </c>
      <c r="AW7" s="25">
        <v>349.3</v>
      </c>
      <c r="AX7" s="25">
        <v>416.62</v>
      </c>
      <c r="AY7" s="25">
        <v>306.08</v>
      </c>
      <c r="AZ7" s="25">
        <v>306.14999999999998</v>
      </c>
      <c r="BA7" s="25">
        <v>297.54000000000002</v>
      </c>
      <c r="BB7" s="25">
        <v>289.44</v>
      </c>
      <c r="BC7" s="25">
        <v>282.19</v>
      </c>
      <c r="BD7" s="25">
        <v>239.69</v>
      </c>
      <c r="BE7" s="25">
        <v>286.91000000000003</v>
      </c>
      <c r="BF7" s="25">
        <v>280.01</v>
      </c>
      <c r="BG7" s="25">
        <v>298.67</v>
      </c>
      <c r="BH7" s="25">
        <v>331.77</v>
      </c>
      <c r="BI7" s="25">
        <v>284.57</v>
      </c>
      <c r="BJ7" s="25">
        <v>294.66000000000003</v>
      </c>
      <c r="BK7" s="25">
        <v>285.27</v>
      </c>
      <c r="BL7" s="25">
        <v>294.73</v>
      </c>
      <c r="BM7" s="25">
        <v>301.23</v>
      </c>
      <c r="BN7" s="25">
        <v>300.33</v>
      </c>
      <c r="BO7" s="25">
        <v>264.86</v>
      </c>
      <c r="BP7" s="25">
        <v>106.16</v>
      </c>
      <c r="BQ7" s="25">
        <v>107.42</v>
      </c>
      <c r="BR7" s="25">
        <v>96.55</v>
      </c>
      <c r="BS7" s="25">
        <v>87.61</v>
      </c>
      <c r="BT7" s="25">
        <v>99.29</v>
      </c>
      <c r="BU7" s="25">
        <v>103.75</v>
      </c>
      <c r="BV7" s="25">
        <v>105.3</v>
      </c>
      <c r="BW7" s="25">
        <v>99.41</v>
      </c>
      <c r="BX7" s="25">
        <v>101.11</v>
      </c>
      <c r="BY7" s="25">
        <v>102.03</v>
      </c>
      <c r="BZ7" s="25">
        <v>97.59</v>
      </c>
      <c r="CA7" s="25">
        <v>175.6</v>
      </c>
      <c r="CB7" s="25">
        <v>174.14</v>
      </c>
      <c r="CC7" s="25">
        <v>181.65</v>
      </c>
      <c r="CD7" s="25">
        <v>187.26</v>
      </c>
      <c r="CE7" s="25">
        <v>189.78</v>
      </c>
      <c r="CF7" s="25">
        <v>159.93</v>
      </c>
      <c r="CG7" s="25">
        <v>162.77000000000001</v>
      </c>
      <c r="CH7" s="25">
        <v>170.87</v>
      </c>
      <c r="CI7" s="25">
        <v>171.09</v>
      </c>
      <c r="CJ7" s="25">
        <v>173.56</v>
      </c>
      <c r="CK7" s="25">
        <v>181.66</v>
      </c>
      <c r="CL7" s="25">
        <v>45.35</v>
      </c>
      <c r="CM7" s="25">
        <v>44.31</v>
      </c>
      <c r="CN7" s="25">
        <v>43.98</v>
      </c>
      <c r="CO7" s="25">
        <v>44.41</v>
      </c>
      <c r="CP7" s="25">
        <v>44.21</v>
      </c>
      <c r="CQ7" s="25">
        <v>63.12</v>
      </c>
      <c r="CR7" s="25">
        <v>62.57</v>
      </c>
      <c r="CS7" s="25">
        <v>61.56</v>
      </c>
      <c r="CT7" s="25">
        <v>60.84</v>
      </c>
      <c r="CU7" s="25">
        <v>60.8</v>
      </c>
      <c r="CV7" s="25">
        <v>60.21</v>
      </c>
      <c r="CW7" s="25">
        <v>91.56</v>
      </c>
      <c r="CX7" s="25">
        <v>91.88</v>
      </c>
      <c r="CY7" s="25">
        <v>90.92</v>
      </c>
      <c r="CZ7" s="25">
        <v>87.74</v>
      </c>
      <c r="DA7" s="25">
        <v>87.45</v>
      </c>
      <c r="DB7" s="25">
        <v>90.09</v>
      </c>
      <c r="DC7" s="25">
        <v>90.21</v>
      </c>
      <c r="DD7" s="25">
        <v>90.11</v>
      </c>
      <c r="DE7" s="25">
        <v>89.73</v>
      </c>
      <c r="DF7" s="25">
        <v>89.86</v>
      </c>
      <c r="DG7" s="25">
        <v>89.21</v>
      </c>
      <c r="DH7" s="25">
        <v>50.09</v>
      </c>
      <c r="DI7" s="25">
        <v>50.68</v>
      </c>
      <c r="DJ7" s="25">
        <v>51.36</v>
      </c>
      <c r="DK7" s="25">
        <v>51.41</v>
      </c>
      <c r="DL7" s="25">
        <v>52.31</v>
      </c>
      <c r="DM7" s="25">
        <v>50.31</v>
      </c>
      <c r="DN7" s="25">
        <v>50.74</v>
      </c>
      <c r="DO7" s="25">
        <v>51.49</v>
      </c>
      <c r="DP7" s="25">
        <v>51.94</v>
      </c>
      <c r="DQ7" s="25">
        <v>52.46</v>
      </c>
      <c r="DR7" s="25">
        <v>52.41</v>
      </c>
      <c r="DS7" s="25">
        <v>16.07</v>
      </c>
      <c r="DT7" s="25">
        <v>16.91</v>
      </c>
      <c r="DU7" s="25">
        <v>17.940000000000001</v>
      </c>
      <c r="DV7" s="25">
        <v>19.27</v>
      </c>
      <c r="DW7" s="25">
        <v>20.399999999999999</v>
      </c>
      <c r="DX7" s="25">
        <v>21.34</v>
      </c>
      <c r="DY7" s="25">
        <v>23.27</v>
      </c>
      <c r="DZ7" s="25">
        <v>25.18</v>
      </c>
      <c r="EA7" s="25">
        <v>26.52</v>
      </c>
      <c r="EB7" s="25">
        <v>28.4</v>
      </c>
      <c r="EC7" s="25">
        <v>26.78</v>
      </c>
      <c r="ED7" s="25">
        <v>1.02</v>
      </c>
      <c r="EE7" s="25">
        <v>1.1499999999999999</v>
      </c>
      <c r="EF7" s="25">
        <v>0.81</v>
      </c>
      <c r="EG7" s="25">
        <v>1.03</v>
      </c>
      <c r="EH7" s="25">
        <v>0.74</v>
      </c>
      <c r="EI7" s="25">
        <v>0.69</v>
      </c>
      <c r="EJ7" s="25">
        <v>0.69</v>
      </c>
      <c r="EK7" s="25">
        <v>0.67</v>
      </c>
      <c r="EL7" s="25">
        <v>0.61</v>
      </c>
      <c r="EM7" s="25">
        <v>0.57999999999999996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cp:lastPrinted>2026-01-31T00:25:33Z</cp:lastPrinted>
  <dcterms:created xsi:type="dcterms:W3CDTF">2025-12-12T09:21:53Z</dcterms:created>
  <dcterms:modified xsi:type="dcterms:W3CDTF">2026-02-04T07:06:40Z</dcterms:modified>
  <cp:category/>
</cp:coreProperties>
</file>