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1 水道事業\市町分\"/>
    </mc:Choice>
  </mc:AlternateContent>
  <xr:revisionPtr revIDLastSave="0" documentId="13_ncr:1_{B9D7237E-C44D-4FF0-9440-729FBF17BF8C}" xr6:coauthVersionLast="47" xr6:coauthVersionMax="47" xr10:uidLastSave="{00000000-0000-0000-0000-000000000000}"/>
  <workbookProtection workbookAlgorithmName="SHA-512" workbookHashValue="j+eBIWb+4mI8Efy33ixu3TIEz1RapJ3PXa0WmHRfFZANu+cCDecXGVGsebK1vwuJDR+QPk55Jwjl7cCan1TGvw==" workbookSaltValue="2p7os3anaVKVFnvZliu2eQ==" workbookSpinCount="100000" lockStructure="1"/>
  <bookViews>
    <workbookView xWindow="-24690" yWindow="-3435"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BB10" i="4"/>
  <c r="AT10" i="4"/>
  <c r="AL10" i="4"/>
  <c r="W10" i="4"/>
  <c r="I10" i="4"/>
  <c r="B10" i="4"/>
  <c r="BB8" i="4"/>
  <c r="AT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<sst xmlns="http://schemas.openxmlformats.org/spreadsheetml/2006/main" count="228" uniqueCount="113">
  <si>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</si>
  <si>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</si>
  <si>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</si>
  <si>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</si>
  <si>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</si>
  <si>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</si>
  <si>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</si>
  <si>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</si>
  <si>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</si>
  <si>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</si>
  <si>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</si>
  <si>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</si>
  <si>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</si>
  <si>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</si>
  <si>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</si>
  <si>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</si>
  <si>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</si>
  <si>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</si>
  <si>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</si>
  <si>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</si>
  <si>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</si>
  <si>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</si>
  <si>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</si>
  <si>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</si>
  <si>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</si>
  <si>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</si>
  <si>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</si>
  <si>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</si>
  <si>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</si>
  <si>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</si>
  <si>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</si>
  <si>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</si>
  <si>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</si>
  <si>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</si>
  <si>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</si>
  <si>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</si>
  <si>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</si>
  <si>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</si>
  <si>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</si>
  <si>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</si>
  <si>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</si>
  <si>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</si>
  <si>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</si>
  <si>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</si>
  <si>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</si>
  <si>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</si>
  <si>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</si>
  <si>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</si>
  <si>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</si>
  <si>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</si>
  <si>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</si>
  <si>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</si>
  <si>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</si>
  <si>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</si>
  <si>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</si>
  <si>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</si>
  <si>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</si>
  <si>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</si>
  <si>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</si>
  <si>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</si>
  <si>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</si>
  <si>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</si>
  <si>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</si>
  <si>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</si>
  <si>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</si>
  <si>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</si>
  <si>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</si>
  <si>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</si>
  <si>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</si>
  <si>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</si>
  <si>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</si>
  <si>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</si>
  <si>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</si>
  <si>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</si>
  <si>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</si>
  <si>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</si>
  <si>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</si>
  <si>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</si>
  <si>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</si>
  <si>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</si>
  <si>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</si>
  <si>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</si>
  <si>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</si>
  <si>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</si>
  <si>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</si>
  <si>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</si>
  <si>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</si>
  <si>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</si>
  <si>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</si>
  <si>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</si>
  <si>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</si>
  <si>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</si>
  <si>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</si>
  <si>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山口市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</si>
  <si>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</si>
  <si>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</si>
  <si>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</si>
  <si>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</si>
  <si>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</si>
  <si>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</si>
  <si>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</si>
  <si>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</si>
  <si>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</si>
  <si>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</si>
  <si>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</si>
  <si>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</si>
  <si>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</si>
  <si>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</si>
  <si>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</si>
  <si>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</si>
  <si>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①②有形固定資産減価償却率および管路経年化率は、類似団体平均値より低いものの、増加傾向にある。管路については本市独自の更新基準に基づいて計画的に更新している。
③管路更新率は、計画的な更新を実施しているため、類似団体平均値よりも高い水準となっている。</t>
    <rPh sb="2" eb="8">
      <t>ユウケイコテイシサン</t>
    </rPh>
    <rPh sb="8" eb="13">
      <t>ゲンカショウキャクリツ</t>
    </rPh>
    <rPh sb="16" eb="22">
      <t>カンロケイネンカリツ</t>
    </rPh>
    <rPh sb="24" eb="28">
      <t>ルイジダンタイ</t>
    </rPh>
    <rPh sb="28" eb="30">
      <t>ヘイキン</t>
    </rPh>
    <rPh sb="30" eb="31">
      <t>チ</t>
    </rPh>
    <rPh sb="33" eb="34">
      <t>ヒク</t>
    </rPh>
    <rPh sb="39" eb="41">
      <t>ゾウカ</t>
    </rPh>
    <rPh sb="41" eb="43">
      <t>ケイコウ</t>
    </rPh>
    <rPh sb="47" eb="49">
      <t>カンロ</t>
    </rPh>
    <rPh sb="54" eb="58">
      <t>ホンシドクジ</t>
    </rPh>
    <rPh sb="59" eb="61">
      <t>コウシン</t>
    </rPh>
    <rPh sb="61" eb="63">
      <t>キジュン</t>
    </rPh>
    <rPh sb="64" eb="65">
      <t>モト</t>
    </rPh>
    <rPh sb="68" eb="71">
      <t>ケイカクテキ</t>
    </rPh>
    <rPh sb="72" eb="74">
      <t>コウシン</t>
    </rPh>
    <rPh sb="81" eb="86">
      <t>カンロコウシンリツ</t>
    </rPh>
    <rPh sb="88" eb="91">
      <t>ケイカクテキ</t>
    </rPh>
    <rPh sb="92" eb="94">
      <t>コウシン</t>
    </rPh>
    <rPh sb="95" eb="97">
      <t>ジッシ</t>
    </rPh>
    <rPh sb="104" eb="108">
      <t>ルイジダンタイ</t>
    </rPh>
    <rPh sb="116" eb="118">
      <t>スイジュン</t>
    </rPh>
    <phoneticPr fontId="4"/>
  </si>
  <si>
    <t>　現在の経営状況は、経常収支比率が100％を超えており、短期的な債務に対する資金も確保されていることから、単年度の収支は概ね健全といえる。一方で、料金回収率は100％を下回り、給水原価も上昇傾向にある。
　今後も老朽管路の更新や防災対策など、多額の投資が継続的に必要となるうえ、物価や金利上昇といった費用増加要因が見込まれる。また、人口減少等に伴い給水収益の減少も避けられない状況にある。
　これらの中長期的な見通しを踏まえ、令和７年度に料金改定を実施することとし、引き続き将来にわたって安全な水道水を安定して供給するため、経営戦略（水道事業ビジョン）に基づく取り組みを着実に進め、経営基盤の強化に務めていく。</t>
    <rPh sb="1" eb="3">
      <t>ゲンザイ</t>
    </rPh>
    <rPh sb="4" eb="8">
      <t>ケイエイジョウキョウ</t>
    </rPh>
    <rPh sb="10" eb="16">
      <t>ケイジョウシュウシヒリツ</t>
    </rPh>
    <rPh sb="22" eb="23">
      <t>コ</t>
    </rPh>
    <rPh sb="28" eb="31">
      <t>タンキテキ</t>
    </rPh>
    <rPh sb="32" eb="34">
      <t>サイム</t>
    </rPh>
    <rPh sb="35" eb="36">
      <t>タイ</t>
    </rPh>
    <rPh sb="38" eb="40">
      <t>シキン</t>
    </rPh>
    <rPh sb="41" eb="43">
      <t>カクホ</t>
    </rPh>
    <rPh sb="53" eb="56">
      <t>タンネンド</t>
    </rPh>
    <rPh sb="57" eb="59">
      <t>シュウシ</t>
    </rPh>
    <rPh sb="60" eb="61">
      <t>オオム</t>
    </rPh>
    <rPh sb="62" eb="64">
      <t>ケンゼン</t>
    </rPh>
    <rPh sb="69" eb="71">
      <t>イッポウ</t>
    </rPh>
    <rPh sb="73" eb="78">
      <t>リョウキンカイシュウリツ</t>
    </rPh>
    <rPh sb="84" eb="86">
      <t>シタマワ</t>
    </rPh>
    <rPh sb="88" eb="92">
      <t>キュウスイゲンカ</t>
    </rPh>
    <rPh sb="93" eb="97">
      <t>ジョウショウケイコウ</t>
    </rPh>
    <rPh sb="103" eb="105">
      <t>コンゴ</t>
    </rPh>
    <rPh sb="106" eb="110">
      <t>ロウキュウカンロ</t>
    </rPh>
    <rPh sb="111" eb="113">
      <t>コウシン</t>
    </rPh>
    <rPh sb="114" eb="116">
      <t>ボウサイ</t>
    </rPh>
    <rPh sb="116" eb="118">
      <t>タイサク</t>
    </rPh>
    <rPh sb="121" eb="123">
      <t>タガク</t>
    </rPh>
    <rPh sb="124" eb="126">
      <t>トウシ</t>
    </rPh>
    <rPh sb="127" eb="130">
      <t>ケイゾクテキ</t>
    </rPh>
    <rPh sb="131" eb="133">
      <t>ヒツヨウ</t>
    </rPh>
    <rPh sb="139" eb="141">
      <t>ブッカ</t>
    </rPh>
    <rPh sb="142" eb="144">
      <t>キンリ</t>
    </rPh>
    <rPh sb="144" eb="146">
      <t>ジョウショウ</t>
    </rPh>
    <rPh sb="150" eb="154">
      <t>ヒヨウゾウカ</t>
    </rPh>
    <rPh sb="154" eb="156">
      <t>ヨウイン</t>
    </rPh>
    <rPh sb="157" eb="159">
      <t>ミコ</t>
    </rPh>
    <rPh sb="172" eb="173">
      <t>トモナ</t>
    </rPh>
    <rPh sb="174" eb="176">
      <t>キュウスイ</t>
    </rPh>
    <rPh sb="176" eb="178">
      <t>シュウエキ</t>
    </rPh>
    <rPh sb="179" eb="181">
      <t>ゲンショウ</t>
    </rPh>
    <rPh sb="182" eb="183">
      <t>サ</t>
    </rPh>
    <rPh sb="188" eb="190">
      <t>ジョウキョウ</t>
    </rPh>
    <rPh sb="200" eb="203">
      <t>チュウチョウキ</t>
    </rPh>
    <rPh sb="203" eb="204">
      <t>テキ</t>
    </rPh>
    <rPh sb="205" eb="207">
      <t>ミトオ</t>
    </rPh>
    <rPh sb="209" eb="210">
      <t>フ</t>
    </rPh>
    <rPh sb="213" eb="215">
      <t>レイワ</t>
    </rPh>
    <rPh sb="216" eb="218">
      <t>ネンド</t>
    </rPh>
    <rPh sb="219" eb="223">
      <t>リョウキンカイテイ</t>
    </rPh>
    <rPh sb="224" eb="226">
      <t>ジッシ</t>
    </rPh>
    <rPh sb="233" eb="234">
      <t>ヒ</t>
    </rPh>
    <rPh sb="235" eb="236">
      <t>ツヅ</t>
    </rPh>
    <rPh sb="237" eb="239">
      <t>ショウライ</t>
    </rPh>
    <rPh sb="244" eb="246">
      <t>アンゼン</t>
    </rPh>
    <rPh sb="247" eb="250">
      <t>スイドウスイ</t>
    </rPh>
    <rPh sb="262" eb="266">
      <t>ケイエイセンリャク</t>
    </rPh>
    <rPh sb="267" eb="271">
      <t>スイドウジギョウ</t>
    </rPh>
    <rPh sb="277" eb="278">
      <t>モト</t>
    </rPh>
    <rPh sb="280" eb="281">
      <t>ト</t>
    </rPh>
    <rPh sb="282" eb="283">
      <t>ク</t>
    </rPh>
    <rPh sb="285" eb="287">
      <t>チャクジツ</t>
    </rPh>
    <rPh sb="291" eb="295">
      <t>ケイエイキバン</t>
    </rPh>
    <rPh sb="296" eb="298">
      <t>キョウカ</t>
    </rPh>
    <rPh sb="299" eb="300">
      <t>ツト</t>
    </rPh>
    <phoneticPr fontId="4"/>
  </si>
  <si>
    <t>①②経常収支比率は100％を上回っており、累積欠損金も発生しておらず、黒字経営を維持している。
③流動比率は200％を超えており、短期的な債務に対する支払能力は十分である。
④企業債残高対給水収益比率は、老朽施設の更新を進めていることから類似団体平均値よりも高く、年々上昇傾向にある。
⑤料金回収率は老朽施設の更新や物価上昇の影響により100％を下回っている。
⑥給水原価は上昇傾向にある。物価上昇による費用の増加、減価償却の増加等が要因と考えている。
⑦施設利用率は類似団体平均値より低くなっているが、本市の地理的条件や災害時の備えといった要素を総合的に考慮すると、利用状況および規模は適切であると考えている。
⑧有収率は類似団体平均値を上回っており、水道水を効率的に供給できている。</t>
    <rPh sb="2" eb="8">
      <t>ケイジョウシュウシヒリツ</t>
    </rPh>
    <rPh sb="14" eb="16">
      <t>ウワマワ</t>
    </rPh>
    <rPh sb="21" eb="23">
      <t>ルイセキ</t>
    </rPh>
    <rPh sb="23" eb="26">
      <t>ケッソンキン</t>
    </rPh>
    <rPh sb="27" eb="29">
      <t>ハッセイ</t>
    </rPh>
    <rPh sb="35" eb="39">
      <t>クロジケイエイ</t>
    </rPh>
    <rPh sb="40" eb="42">
      <t>イジ</t>
    </rPh>
    <rPh sb="49" eb="53">
      <t>リュウドウヒリツ</t>
    </rPh>
    <rPh sb="59" eb="60">
      <t>コ</t>
    </rPh>
    <rPh sb="65" eb="68">
      <t>タンキテキ</t>
    </rPh>
    <rPh sb="69" eb="71">
      <t>サイム</t>
    </rPh>
    <rPh sb="72" eb="73">
      <t>タイ</t>
    </rPh>
    <rPh sb="75" eb="77">
      <t>シハラ</t>
    </rPh>
    <rPh sb="77" eb="79">
      <t>ノウリョク</t>
    </rPh>
    <rPh sb="80" eb="82">
      <t>ジュウブン</t>
    </rPh>
    <rPh sb="88" eb="91">
      <t>キギョウサイ</t>
    </rPh>
    <rPh sb="91" eb="93">
      <t>ザンダカ</t>
    </rPh>
    <rPh sb="93" eb="94">
      <t>タイ</t>
    </rPh>
    <rPh sb="94" eb="96">
      <t>キュウスイ</t>
    </rPh>
    <rPh sb="96" eb="100">
      <t>シュウエキヒリツ</t>
    </rPh>
    <rPh sb="102" eb="104">
      <t>ロウキュウ</t>
    </rPh>
    <rPh sb="104" eb="106">
      <t>シセツ</t>
    </rPh>
    <rPh sb="107" eb="109">
      <t>コウシン</t>
    </rPh>
    <rPh sb="110" eb="111">
      <t>スス</t>
    </rPh>
    <rPh sb="119" eb="123">
      <t>ルイジダンタイ</t>
    </rPh>
    <rPh sb="123" eb="126">
      <t>ヘイキンチ</t>
    </rPh>
    <rPh sb="129" eb="130">
      <t>タカ</t>
    </rPh>
    <rPh sb="132" eb="134">
      <t>ネンネン</t>
    </rPh>
    <rPh sb="134" eb="136">
      <t>ジョウショウ</t>
    </rPh>
    <rPh sb="136" eb="138">
      <t>ケイコウ</t>
    </rPh>
    <rPh sb="144" eb="149">
      <t>リョウキンカイシュウリツ</t>
    </rPh>
    <rPh sb="150" eb="154">
      <t>ロウキュウシセツ</t>
    </rPh>
    <rPh sb="155" eb="157">
      <t>コウシン</t>
    </rPh>
    <rPh sb="158" eb="162">
      <t>ブッカジョウショウ</t>
    </rPh>
    <rPh sb="163" eb="165">
      <t>エイキョウ</t>
    </rPh>
    <rPh sb="173" eb="175">
      <t>シタマワ</t>
    </rPh>
    <rPh sb="182" eb="186">
      <t>キュウスイゲンカ</t>
    </rPh>
    <rPh sb="187" eb="191">
      <t>ジョウショウケイコウ</t>
    </rPh>
    <rPh sb="195" eb="199">
      <t>ブッカジョウショウ</t>
    </rPh>
    <rPh sb="202" eb="204">
      <t>ヒヨウ</t>
    </rPh>
    <rPh sb="205" eb="207">
      <t>ゾウカ</t>
    </rPh>
    <rPh sb="220" eb="221">
      <t>カンガ</t>
    </rPh>
    <rPh sb="263" eb="264">
      <t>ジ</t>
    </rPh>
    <rPh sb="271" eb="273">
      <t>ヨウソ</t>
    </rPh>
    <rPh sb="278" eb="280">
      <t>コウリョ</t>
    </rPh>
    <rPh sb="294" eb="296">
      <t>テキセツ</t>
    </rPh>
    <rPh sb="300" eb="301">
      <t>カンガ</t>
    </rPh>
    <rPh sb="308" eb="311">
      <t>ユウシュウリツ</t>
    </rPh>
    <rPh sb="312" eb="316">
      <t>ルイジダンタイ</t>
    </rPh>
    <rPh sb="316" eb="319">
      <t>ヘイキンチ</t>
    </rPh>
    <rPh sb="320" eb="322">
      <t>ウワマワ</t>
    </rPh>
    <rPh sb="327" eb="330">
      <t>スイドウスイ</t>
    </rPh>
    <rPh sb="331" eb="334">
      <t>コウリツテキ</t>
    </rPh>
    <rPh sb="335" eb="337">
      <t>キョウキュウ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</si>
</sst>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1.35</c:v>
                </c:pt>
                <c:pt idx="1">
                  <c:v>0.99</c:v>
                </c:pt>
                <c:pt idx="2">
                  <c:v>1.31</c:v>
                </c:pt>
                <c:pt idx="3">
                  <c:v>0.95</c:v>
                </c:pt>
                <c:pt idx="4">
                  <c:v>1.42</c:v>
                </c:pt>
              </c:numCache>
            </c:numRef>
          </c:val>
          <c:extLst>
            <c:ext xmlns:c16="http://schemas.microsoft.com/office/drawing/2014/chart" uri="{C3380CC4-5D6E-409C-BE32-E72D297353CC}">
              <c16:uniqueId val="{00000000-1E53-49C4-9AAA-113EE34452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0.61</c:v>
                </c:pt>
                <c:pt idx="4">
                  <c:v>0.57999999999999996</c:v>
                </c:pt>
              </c:numCache>
            </c:numRef>
          </c:val>
          <c:smooth val="0"/>
          <c:extLst>
            <c:ext xmlns:c16="http://schemas.microsoft.com/office/drawing/2014/chart" uri="{C3380CC4-5D6E-409C-BE32-E72D297353CC}">
              <c16:uniqueId val="{00000001-1E53-49C4-9AAA-113EE34452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60.27</c:v>
                </c:pt>
                <c:pt idx="1">
                  <c:v>60.12</c:v>
                </c:pt>
                <c:pt idx="2">
                  <c:v>59.67</c:v>
                </c:pt>
                <c:pt idx="3">
                  <c:v>59.15</c:v>
                </c:pt>
                <c:pt idx="4">
                  <c:v>59.6</c:v>
                </c:pt>
              </c:numCache>
            </c:numRef>
          </c:val>
          <c:extLst>
            <c:ext xmlns:c16="http://schemas.microsoft.com/office/drawing/2014/chart" uri="{C3380CC4-5D6E-409C-BE32-E72D297353CC}">
              <c16:uniqueId val="{00000000-79B4-4AAD-8B1A-A707203CB0D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60.84</c:v>
                </c:pt>
                <c:pt idx="4">
                  <c:v>60.8</c:v>
                </c:pt>
              </c:numCache>
            </c:numRef>
          </c:val>
          <c:smooth val="0"/>
          <c:extLst>
            <c:ext xmlns:c16="http://schemas.microsoft.com/office/drawing/2014/chart" uri="{C3380CC4-5D6E-409C-BE32-E72D297353CC}">
              <c16:uniqueId val="{00000001-79B4-4AAD-8B1A-A707203CB0D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94.95</c:v>
                </c:pt>
                <c:pt idx="1">
                  <c:v>94.4</c:v>
                </c:pt>
                <c:pt idx="2">
                  <c:v>94.16</c:v>
                </c:pt>
                <c:pt idx="3">
                  <c:v>94.14</c:v>
                </c:pt>
                <c:pt idx="4">
                  <c:v>94</c:v>
                </c:pt>
              </c:numCache>
            </c:numRef>
          </c:val>
          <c:extLst>
            <c:ext xmlns:c16="http://schemas.microsoft.com/office/drawing/2014/chart" uri="{C3380CC4-5D6E-409C-BE32-E72D297353CC}">
              <c16:uniqueId val="{00000000-9C80-4F58-85EB-33771E926D7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89.73</c:v>
                </c:pt>
                <c:pt idx="4">
                  <c:v>89.86</c:v>
                </c:pt>
              </c:numCache>
            </c:numRef>
          </c:val>
          <c:smooth val="0"/>
          <c:extLst>
            <c:ext xmlns:c16="http://schemas.microsoft.com/office/drawing/2014/chart" uri="{C3380CC4-5D6E-409C-BE32-E72D297353CC}">
              <c16:uniqueId val="{00000001-9C80-4F58-85EB-33771E926D7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112.88</c:v>
                </c:pt>
                <c:pt idx="1">
                  <c:v>110.92</c:v>
                </c:pt>
                <c:pt idx="2">
                  <c:v>106.46</c:v>
                </c:pt>
                <c:pt idx="3">
                  <c:v>102.75</c:v>
                </c:pt>
                <c:pt idx="4">
                  <c:v>103.36</c:v>
                </c:pt>
              </c:numCache>
            </c:numRef>
          </c:val>
          <c:extLst>
            <c:ext xmlns:c16="http://schemas.microsoft.com/office/drawing/2014/chart" uri="{C3380CC4-5D6E-409C-BE32-E72D297353CC}">
              <c16:uniqueId val="{00000000-63C8-4C99-875B-92C57473255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109.67</c:v>
                </c:pt>
                <c:pt idx="4">
                  <c:v>108.91</c:v>
                </c:pt>
              </c:numCache>
            </c:numRef>
          </c:val>
          <c:smooth val="0"/>
          <c:extLst>
            <c:ext xmlns:c16="http://schemas.microsoft.com/office/drawing/2014/chart" uri="{C3380CC4-5D6E-409C-BE32-E72D297353CC}">
              <c16:uniqueId val="{00000001-63C8-4C99-875B-92C57473255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47.23</c:v>
                </c:pt>
                <c:pt idx="1">
                  <c:v>47.35</c:v>
                </c:pt>
                <c:pt idx="2">
                  <c:v>47.5</c:v>
                </c:pt>
                <c:pt idx="3">
                  <c:v>46.56</c:v>
                </c:pt>
                <c:pt idx="4">
                  <c:v>47.03</c:v>
                </c:pt>
              </c:numCache>
            </c:numRef>
          </c:val>
          <c:extLst>
            <c:ext xmlns:c16="http://schemas.microsoft.com/office/drawing/2014/chart" uri="{C3380CC4-5D6E-409C-BE32-E72D297353CC}">
              <c16:uniqueId val="{00000000-26E7-4436-84C5-77E0DCA2FF0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51.94</c:v>
                </c:pt>
                <c:pt idx="4">
                  <c:v>52.46</c:v>
                </c:pt>
              </c:numCache>
            </c:numRef>
          </c:val>
          <c:smooth val="0"/>
          <c:extLst>
            <c:ext xmlns:c16="http://schemas.microsoft.com/office/drawing/2014/chart" uri="{C3380CC4-5D6E-409C-BE32-E72D297353CC}">
              <c16:uniqueId val="{00000001-26E7-4436-84C5-77E0DCA2FF0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10.38</c:v>
                </c:pt>
                <c:pt idx="1">
                  <c:v>12.03</c:v>
                </c:pt>
                <c:pt idx="2">
                  <c:v>14.25</c:v>
                </c:pt>
                <c:pt idx="3">
                  <c:v>16.25</c:v>
                </c:pt>
                <c:pt idx="4">
                  <c:v>17.5</c:v>
                </c:pt>
              </c:numCache>
            </c:numRef>
          </c:val>
          <c:extLst>
            <c:ext xmlns:c16="http://schemas.microsoft.com/office/drawing/2014/chart" uri="{C3380CC4-5D6E-409C-BE32-E72D297353CC}">
              <c16:uniqueId val="{00000000-D076-430F-8350-F1908D73459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26.52</c:v>
                </c:pt>
                <c:pt idx="4">
                  <c:v>28.4</c:v>
                </c:pt>
              </c:numCache>
            </c:numRef>
          </c:val>
          <c:smooth val="0"/>
          <c:extLst>
            <c:ext xmlns:c16="http://schemas.microsoft.com/office/drawing/2014/chart" uri="{C3380CC4-5D6E-409C-BE32-E72D297353CC}">
              <c16:uniqueId val="{00000001-D076-430F-8350-F1908D73459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BD-42D6-B512-776AFC7649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formatCode="#,##0.00;&quot;△&quot;#,##0.00">
                  <c:v>0</c:v>
                </c:pt>
                <c:pt idx="4">
                  <c:v>0.01</c:v>
                </c:pt>
              </c:numCache>
            </c:numRef>
          </c:val>
          <c:smooth val="0"/>
          <c:extLst>
            <c:ext xmlns:c16="http://schemas.microsoft.com/office/drawing/2014/chart" uri="{C3380CC4-5D6E-409C-BE32-E72D297353CC}">
              <c16:uniqueId val="{00000001-2EBD-42D6-B512-776AFC7649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267.32</c:v>
                </c:pt>
                <c:pt idx="1">
                  <c:v>229.16</c:v>
                </c:pt>
                <c:pt idx="2">
                  <c:v>200.3</c:v>
                </c:pt>
                <c:pt idx="3">
                  <c:v>196.79</c:v>
                </c:pt>
                <c:pt idx="4">
                  <c:v>238.27</c:v>
                </c:pt>
              </c:numCache>
            </c:numRef>
          </c:val>
          <c:extLst>
            <c:ext xmlns:c16="http://schemas.microsoft.com/office/drawing/2014/chart" uri="{C3380CC4-5D6E-409C-BE32-E72D297353CC}">
              <c16:uniqueId val="{00000000-B5B5-4179-BF4F-DBBDAEABA29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289.44</c:v>
                </c:pt>
                <c:pt idx="4">
                  <c:v>282.19</c:v>
                </c:pt>
              </c:numCache>
            </c:numRef>
          </c:val>
          <c:smooth val="0"/>
          <c:extLst>
            <c:ext xmlns:c16="http://schemas.microsoft.com/office/drawing/2014/chart" uri="{C3380CC4-5D6E-409C-BE32-E72D297353CC}">
              <c16:uniqueId val="{00000001-B5B5-4179-BF4F-DBBDAEABA29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489.87</c:v>
                </c:pt>
                <c:pt idx="1">
                  <c:v>516.22</c:v>
                </c:pt>
                <c:pt idx="2">
                  <c:v>546.39</c:v>
                </c:pt>
                <c:pt idx="3">
                  <c:v>574.92999999999995</c:v>
                </c:pt>
                <c:pt idx="4">
                  <c:v>590.13</c:v>
                </c:pt>
              </c:numCache>
            </c:numRef>
          </c:val>
          <c:extLst>
            <c:ext xmlns:c16="http://schemas.microsoft.com/office/drawing/2014/chart" uri="{C3380CC4-5D6E-409C-BE32-E72D297353CC}">
              <c16:uniqueId val="{00000000-576B-45A7-88B4-B8D44141F8A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301.23</c:v>
                </c:pt>
                <c:pt idx="4">
                  <c:v>300.33</c:v>
                </c:pt>
              </c:numCache>
            </c:numRef>
          </c:val>
          <c:smooth val="0"/>
          <c:extLst>
            <c:ext xmlns:c16="http://schemas.microsoft.com/office/drawing/2014/chart" uri="{C3380CC4-5D6E-409C-BE32-E72D297353CC}">
              <c16:uniqueId val="{00000001-576B-45A7-88B4-B8D44141F8A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c:v>
                </c:pt>
                <c:pt idx="1">
                  <c:v>106.76</c:v>
                </c:pt>
                <c:pt idx="2">
                  <c:v>101.61</c:v>
                </c:pt>
                <c:pt idx="3">
                  <c:v>97.63</c:v>
                </c:pt>
                <c:pt idx="4">
                  <c:v>98.44</c:v>
                </c:pt>
              </c:numCache>
            </c:numRef>
          </c:val>
          <c:extLst>
            <c:ext xmlns:c16="http://schemas.microsoft.com/office/drawing/2014/chart" uri="{C3380CC4-5D6E-409C-BE32-E72D297353CC}">
              <c16:uniqueId val="{00000000-BD6D-460A-847E-7E2487A5AB2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101.11</c:v>
                </c:pt>
                <c:pt idx="4">
                  <c:v>102.03</c:v>
                </c:pt>
              </c:numCache>
            </c:numRef>
          </c:val>
          <c:smooth val="0"/>
          <c:extLst>
            <c:ext xmlns:c16="http://schemas.microsoft.com/office/drawing/2014/chart" uri="{C3380CC4-5D6E-409C-BE32-E72D297353CC}">
              <c16:uniqueId val="{00000001-BD6D-460A-847E-7E2487A5AB2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155.6</c:v>
                </c:pt>
                <c:pt idx="1">
                  <c:v>158.78</c:v>
                </c:pt>
                <c:pt idx="2">
                  <c:v>167.25</c:v>
                </c:pt>
                <c:pt idx="3">
                  <c:v>174.44</c:v>
                </c:pt>
                <c:pt idx="4">
                  <c:v>173.23</c:v>
                </c:pt>
              </c:numCache>
            </c:numRef>
          </c:val>
          <c:extLst>
            <c:ext xmlns:c16="http://schemas.microsoft.com/office/drawing/2014/chart" uri="{C3380CC4-5D6E-409C-BE32-E72D297353CC}">
              <c16:uniqueId val="{00000000-0A5A-4159-856B-E473FC0AB99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171.09</c:v>
                </c:pt>
                <c:pt idx="4">
                  <c:v>173.56</c:v>
                </c:pt>
              </c:numCache>
            </c:numRef>
          </c:val>
          <c:smooth val="0"/>
          <c:extLst>
            <c:ext xmlns:c16="http://schemas.microsoft.com/office/drawing/2014/chart" uri="{C3380CC4-5D6E-409C-BE32-E72D297353CC}">
              <c16:uniqueId val="{00000001-0A5A-4159-856B-E473FC0AB99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4" zoomScaleNormal="100" workbookViewId="0">
      <selection activeCell="CB28" sqref="CB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山口県　山口市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185982</v>
      </c>
      <c r="AM8" s="44"/>
      <c r="AN8" s="44"/>
      <c r="AO8" s="44"/>
      <c r="AP8" s="44"/>
      <c r="AQ8" s="44"/>
      <c r="AR8" s="44"/>
      <c r="AS8" s="44"/>
      <c r="AT8" s="45">
        <f>データ!$S$6</f>
        <v>1023.22</v>
      </c>
      <c r="AU8" s="46"/>
      <c r="AV8" s="46"/>
      <c r="AW8" s="46"/>
      <c r="AX8" s="46"/>
      <c r="AY8" s="46"/>
      <c r="AZ8" s="46"/>
      <c r="BA8" s="46"/>
      <c r="BB8" s="47">
        <f>データ!$T$6</f>
        <v>181.76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64.53</v>
      </c>
      <c r="J10" s="46"/>
      <c r="K10" s="46"/>
      <c r="L10" s="46"/>
      <c r="M10" s="46"/>
      <c r="N10" s="46"/>
      <c r="O10" s="80"/>
      <c r="P10" s="47">
        <f>データ!$P$6</f>
        <v>92.63</v>
      </c>
      <c r="Q10" s="47"/>
      <c r="R10" s="47"/>
      <c r="S10" s="47"/>
      <c r="T10" s="47"/>
      <c r="U10" s="47"/>
      <c r="V10" s="47"/>
      <c r="W10" s="44">
        <f>データ!$Q$6</f>
        <v>2865</v>
      </c>
      <c r="X10" s="44"/>
      <c r="Y10" s="44"/>
      <c r="Z10" s="44"/>
      <c r="AA10" s="44"/>
      <c r="AB10" s="44"/>
      <c r="AC10" s="44"/>
      <c r="AD10" s="2"/>
      <c r="AE10" s="2"/>
      <c r="AF10" s="2"/>
      <c r="AG10" s="2"/>
      <c r="AH10" s="2"/>
      <c r="AI10" s="2"/>
      <c r="AJ10" s="2"/>
      <c r="AK10" s="2"/>
      <c r="AL10" s="44">
        <f>データ!$U$6</f>
        <v>170990</v>
      </c>
      <c r="AM10" s="44"/>
      <c r="AN10" s="44"/>
      <c r="AO10" s="44"/>
      <c r="AP10" s="44"/>
      <c r="AQ10" s="44"/>
      <c r="AR10" s="44"/>
      <c r="AS10" s="44"/>
      <c r="AT10" s="45">
        <f>データ!$V$6</f>
        <v>139.35</v>
      </c>
      <c r="AU10" s="46"/>
      <c r="AV10" s="46"/>
      <c r="AW10" s="46"/>
      <c r="AX10" s="46"/>
      <c r="AY10" s="46"/>
      <c r="AZ10" s="46"/>
      <c r="BA10" s="46"/>
      <c r="BB10" s="47">
        <f>データ!$W$6</f>
        <v>1227.05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lFq8r30hLBoZAj53FsMb6LCjAgwX1WrMo/k3c9AH95HqisucNE3mQO74zp+EWbiWdnPjYwbG7rvtsUQJ2b6FQ==" saltValue="inmOl/2XFoOBTJPd3Dpu0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352039</v>
      </c>
      <c r="D6" s="20">
        <f t="shared" si="3"/>
        <v>46</v>
      </c>
      <c r="E6" s="20">
        <f t="shared" si="3"/>
        <v>1</v>
      </c>
      <c r="F6" s="20">
        <f t="shared" si="3"/>
        <v>0</v>
      </c>
      <c r="G6" s="20">
        <f t="shared" si="3"/>
        <v>1</v>
      </c>
      <c r="H6" s="20" t="str">
        <f t="shared" si="3"/>
        <v>山口県　山口市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64.53</v>
      </c>
      <c r="P6" s="21">
        <f t="shared" si="3"/>
        <v>92.63</v>
      </c>
      <c r="Q6" s="21">
        <f t="shared" si="3"/>
        <v>2865</v>
      </c>
      <c r="R6" s="21">
        <f t="shared" si="3"/>
        <v>185982</v>
      </c>
      <c r="S6" s="21">
        <f t="shared" si="3"/>
        <v>1023.22</v>
      </c>
      <c r="T6" s="21">
        <f t="shared" si="3"/>
        <v>181.76</v>
      </c>
      <c r="U6" s="21">
        <f t="shared" si="3"/>
        <v>170990</v>
      </c>
      <c r="V6" s="21">
        <f t="shared" si="3"/>
        <v>139.35</v>
      </c>
      <c r="W6" s="21">
        <f t="shared" si="3"/>
        <v>1227.05</v>
      </c>
      <c r="X6" s="22">
        <f>IF(X7="",NA(),X7)</f>
        <v>112.88</v>
      </c>
      <c r="Y6" s="22">
        <f t="shared" ref="Y6:AG6" si="4">IF(Y7="",NA(),Y7)</f>
        <v>110.92</v>
      </c>
      <c r="Z6" s="22">
        <f t="shared" si="4"/>
        <v>106.46</v>
      </c>
      <c r="AA6" s="22">
        <f t="shared" si="4"/>
        <v>102.75</v>
      </c>
      <c r="AB6" s="22">
        <f t="shared" si="4"/>
        <v>103.36</v>
      </c>
      <c r="AC6" s="22">
        <f t="shared" si="4"/>
        <v>112.36</v>
      </c>
      <c r="AD6" s="22">
        <f t="shared" si="4"/>
        <v>112.26</v>
      </c>
      <c r="AE6" s="22">
        <f t="shared" si="4"/>
        <v>110.04</v>
      </c>
      <c r="AF6" s="22">
        <f t="shared" si="4"/>
        <v>109.67</v>
      </c>
      <c r="AG6" s="22">
        <f t="shared" si="4"/>
        <v>108.91</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1">
        <f t="shared" si="5"/>
        <v>0</v>
      </c>
      <c r="AR6" s="22">
        <f t="shared" si="5"/>
        <v>0.01</v>
      </c>
      <c r="AS6" s="21" t="str">
        <f>IF(AS7="","",IF(AS7="-","【-】","【"&amp;SUBSTITUTE(TEXT(AS7,"#,##0.00"),"-","△")&amp;"】"))</f>
        <v>【1.61】</v>
      </c>
      <c r="AT6" s="22">
        <f>IF(AT7="",NA(),AT7)</f>
        <v>267.32</v>
      </c>
      <c r="AU6" s="22">
        <f t="shared" ref="AU6:BC6" si="6">IF(AU7="",NA(),AU7)</f>
        <v>229.16</v>
      </c>
      <c r="AV6" s="22">
        <f t="shared" si="6"/>
        <v>200.3</v>
      </c>
      <c r="AW6" s="22">
        <f t="shared" si="6"/>
        <v>196.79</v>
      </c>
      <c r="AX6" s="22">
        <f t="shared" si="6"/>
        <v>238.27</v>
      </c>
      <c r="AY6" s="22">
        <f t="shared" si="6"/>
        <v>306.08</v>
      </c>
      <c r="AZ6" s="22">
        <f t="shared" si="6"/>
        <v>306.14999999999998</v>
      </c>
      <c r="BA6" s="22">
        <f t="shared" si="6"/>
        <v>297.54000000000002</v>
      </c>
      <c r="BB6" s="22">
        <f t="shared" si="6"/>
        <v>289.44</v>
      </c>
      <c r="BC6" s="22">
        <f t="shared" si="6"/>
        <v>282.19</v>
      </c>
      <c r="BD6" s="21" t="str">
        <f>IF(BD7="","",IF(BD7="-","【-】","【"&amp;SUBSTITUTE(TEXT(BD7,"#,##0.00"),"-","△")&amp;"】"))</f>
        <v>【239.69】</v>
      </c>
      <c r="BE6" s="22">
        <f>IF(BE7="",NA(),BE7)</f>
        <v>489.87</v>
      </c>
      <c r="BF6" s="22">
        <f t="shared" ref="BF6:BN6" si="7">IF(BF7="",NA(),BF7)</f>
        <v>516.22</v>
      </c>
      <c r="BG6" s="22">
        <f t="shared" si="7"/>
        <v>546.39</v>
      </c>
      <c r="BH6" s="22">
        <f t="shared" si="7"/>
        <v>574.92999999999995</v>
      </c>
      <c r="BI6" s="22">
        <f t="shared" si="7"/>
        <v>590.13</v>
      </c>
      <c r="BJ6" s="22">
        <f t="shared" si="7"/>
        <v>294.66000000000003</v>
      </c>
      <c r="BK6" s="22">
        <f t="shared" si="7"/>
        <v>285.27</v>
      </c>
      <c r="BL6" s="22">
        <f t="shared" si="7"/>
        <v>294.73</v>
      </c>
      <c r="BM6" s="22">
        <f t="shared" si="7"/>
        <v>301.23</v>
      </c>
      <c r="BN6" s="22">
        <f t="shared" si="7"/>
        <v>300.33</v>
      </c>
      <c r="BO6" s="21" t="str">
        <f>IF(BO7="","",IF(BO7="-","【-】","【"&amp;SUBSTITUTE(TEXT(BO7,"#,##0.00"),"-","△")&amp;"】"))</f>
        <v>【264.86】</v>
      </c>
      <c r="BP6" s="22">
        <f>IF(BP7="",NA(),BP7)</f>
        <v>109</v>
      </c>
      <c r="BQ6" s="22">
        <f t="shared" ref="BQ6:BY6" si="8">IF(BQ7="",NA(),BQ7)</f>
        <v>106.76</v>
      </c>
      <c r="BR6" s="22">
        <f t="shared" si="8"/>
        <v>101.61</v>
      </c>
      <c r="BS6" s="22">
        <f t="shared" si="8"/>
        <v>97.63</v>
      </c>
      <c r="BT6" s="22">
        <f t="shared" si="8"/>
        <v>98.44</v>
      </c>
      <c r="BU6" s="22">
        <f t="shared" si="8"/>
        <v>103.75</v>
      </c>
      <c r="BV6" s="22">
        <f t="shared" si="8"/>
        <v>105.3</v>
      </c>
      <c r="BW6" s="22">
        <f t="shared" si="8"/>
        <v>99.41</v>
      </c>
      <c r="BX6" s="22">
        <f t="shared" si="8"/>
        <v>101.11</v>
      </c>
      <c r="BY6" s="22">
        <f t="shared" si="8"/>
        <v>102.03</v>
      </c>
      <c r="BZ6" s="21" t="str">
        <f>IF(BZ7="","",IF(BZ7="-","【-】","【"&amp;SUBSTITUTE(TEXT(BZ7,"#,##0.00"),"-","△")&amp;"】"))</f>
        <v>【97.59】</v>
      </c>
      <c r="CA6" s="22">
        <f>IF(CA7="",NA(),CA7)</f>
        <v>155.6</v>
      </c>
      <c r="CB6" s="22">
        <f t="shared" ref="CB6:CJ6" si="9">IF(CB7="",NA(),CB7)</f>
        <v>158.78</v>
      </c>
      <c r="CC6" s="22">
        <f t="shared" si="9"/>
        <v>167.25</v>
      </c>
      <c r="CD6" s="22">
        <f t="shared" si="9"/>
        <v>174.44</v>
      </c>
      <c r="CE6" s="22">
        <f t="shared" si="9"/>
        <v>173.23</v>
      </c>
      <c r="CF6" s="22">
        <f t="shared" si="9"/>
        <v>159.93</v>
      </c>
      <c r="CG6" s="22">
        <f t="shared" si="9"/>
        <v>162.77000000000001</v>
      </c>
      <c r="CH6" s="22">
        <f t="shared" si="9"/>
        <v>170.87</v>
      </c>
      <c r="CI6" s="22">
        <f t="shared" si="9"/>
        <v>171.09</v>
      </c>
      <c r="CJ6" s="22">
        <f t="shared" si="9"/>
        <v>173.56</v>
      </c>
      <c r="CK6" s="21" t="str">
        <f>IF(CK7="","",IF(CK7="-","【-】","【"&amp;SUBSTITUTE(TEXT(CK7,"#,##0.00"),"-","△")&amp;"】"))</f>
        <v>【181.66】</v>
      </c>
      <c r="CL6" s="22">
        <f>IF(CL7="",NA(),CL7)</f>
        <v>60.27</v>
      </c>
      <c r="CM6" s="22">
        <f t="shared" ref="CM6:CU6" si="10">IF(CM7="",NA(),CM7)</f>
        <v>60.12</v>
      </c>
      <c r="CN6" s="22">
        <f t="shared" si="10"/>
        <v>59.67</v>
      </c>
      <c r="CO6" s="22">
        <f t="shared" si="10"/>
        <v>59.15</v>
      </c>
      <c r="CP6" s="22">
        <f t="shared" si="10"/>
        <v>59.6</v>
      </c>
      <c r="CQ6" s="22">
        <f t="shared" si="10"/>
        <v>63.12</v>
      </c>
      <c r="CR6" s="22">
        <f t="shared" si="10"/>
        <v>62.57</v>
      </c>
      <c r="CS6" s="22">
        <f t="shared" si="10"/>
        <v>61.56</v>
      </c>
      <c r="CT6" s="22">
        <f t="shared" si="10"/>
        <v>60.84</v>
      </c>
      <c r="CU6" s="22">
        <f t="shared" si="10"/>
        <v>60.8</v>
      </c>
      <c r="CV6" s="21" t="str">
        <f>IF(CV7="","",IF(CV7="-","【-】","【"&amp;SUBSTITUTE(TEXT(CV7,"#,##0.00"),"-","△")&amp;"】"))</f>
        <v>【60.21】</v>
      </c>
      <c r="CW6" s="22">
        <f>IF(CW7="",NA(),CW7)</f>
        <v>94.95</v>
      </c>
      <c r="CX6" s="22">
        <f t="shared" ref="CX6:DF6" si="11">IF(CX7="",NA(),CX7)</f>
        <v>94.4</v>
      </c>
      <c r="CY6" s="22">
        <f t="shared" si="11"/>
        <v>94.16</v>
      </c>
      <c r="CZ6" s="22">
        <f t="shared" si="11"/>
        <v>94.14</v>
      </c>
      <c r="DA6" s="22">
        <f t="shared" si="11"/>
        <v>94</v>
      </c>
      <c r="DB6" s="22">
        <f t="shared" si="11"/>
        <v>90.09</v>
      </c>
      <c r="DC6" s="22">
        <f t="shared" si="11"/>
        <v>90.21</v>
      </c>
      <c r="DD6" s="22">
        <f t="shared" si="11"/>
        <v>90.11</v>
      </c>
      <c r="DE6" s="22">
        <f t="shared" si="11"/>
        <v>89.73</v>
      </c>
      <c r="DF6" s="22">
        <f t="shared" si="11"/>
        <v>89.86</v>
      </c>
      <c r="DG6" s="21" t="str">
        <f>IF(DG7="","",IF(DG7="-","【-】","【"&amp;SUBSTITUTE(TEXT(DG7,"#,##0.00"),"-","△")&amp;"】"))</f>
        <v>【89.21】</v>
      </c>
      <c r="DH6" s="22">
        <f>IF(DH7="",NA(),DH7)</f>
        <v>47.23</v>
      </c>
      <c r="DI6" s="22">
        <f t="shared" ref="DI6:DQ6" si="12">IF(DI7="",NA(),DI7)</f>
        <v>47.35</v>
      </c>
      <c r="DJ6" s="22">
        <f t="shared" si="12"/>
        <v>47.5</v>
      </c>
      <c r="DK6" s="22">
        <f t="shared" si="12"/>
        <v>46.56</v>
      </c>
      <c r="DL6" s="22">
        <f t="shared" si="12"/>
        <v>47.03</v>
      </c>
      <c r="DM6" s="22">
        <f t="shared" si="12"/>
        <v>50.31</v>
      </c>
      <c r="DN6" s="22">
        <f t="shared" si="12"/>
        <v>50.74</v>
      </c>
      <c r="DO6" s="22">
        <f t="shared" si="12"/>
        <v>51.49</v>
      </c>
      <c r="DP6" s="22">
        <f t="shared" si="12"/>
        <v>51.94</v>
      </c>
      <c r="DQ6" s="22">
        <f t="shared" si="12"/>
        <v>52.46</v>
      </c>
      <c r="DR6" s="21" t="str">
        <f>IF(DR7="","",IF(DR7="-","【-】","【"&amp;SUBSTITUTE(TEXT(DR7,"#,##0.00"),"-","△")&amp;"】"))</f>
        <v>【52.41】</v>
      </c>
      <c r="DS6" s="22">
        <f>IF(DS7="",NA(),DS7)</f>
        <v>10.38</v>
      </c>
      <c r="DT6" s="22">
        <f t="shared" ref="DT6:EB6" si="13">IF(DT7="",NA(),DT7)</f>
        <v>12.03</v>
      </c>
      <c r="DU6" s="22">
        <f t="shared" si="13"/>
        <v>14.25</v>
      </c>
      <c r="DV6" s="22">
        <f t="shared" si="13"/>
        <v>16.25</v>
      </c>
      <c r="DW6" s="22">
        <f t="shared" si="13"/>
        <v>17.5</v>
      </c>
      <c r="DX6" s="22">
        <f t="shared" si="13"/>
        <v>21.34</v>
      </c>
      <c r="DY6" s="22">
        <f t="shared" si="13"/>
        <v>23.27</v>
      </c>
      <c r="DZ6" s="22">
        <f t="shared" si="13"/>
        <v>25.18</v>
      </c>
      <c r="EA6" s="22">
        <f t="shared" si="13"/>
        <v>26.52</v>
      </c>
      <c r="EB6" s="22">
        <f t="shared" si="13"/>
        <v>28.4</v>
      </c>
      <c r="EC6" s="21" t="str">
        <f>IF(EC7="","",IF(EC7="-","【-】","【"&amp;SUBSTITUTE(TEXT(EC7,"#,##0.00"),"-","△")&amp;"】"))</f>
        <v>【26.78】</v>
      </c>
      <c r="ED6" s="22">
        <f>IF(ED7="",NA(),ED7)</f>
        <v>1.35</v>
      </c>
      <c r="EE6" s="22">
        <f t="shared" ref="EE6:EM6" si="14">IF(EE7="",NA(),EE7)</f>
        <v>0.99</v>
      </c>
      <c r="EF6" s="22">
        <f t="shared" si="14"/>
        <v>1.31</v>
      </c>
      <c r="EG6" s="22">
        <f t="shared" si="14"/>
        <v>0.95</v>
      </c>
      <c r="EH6" s="22">
        <f t="shared" si="14"/>
        <v>1.42</v>
      </c>
      <c r="EI6" s="22">
        <f t="shared" si="14"/>
        <v>0.69</v>
      </c>
      <c r="EJ6" s="22">
        <f t="shared" si="14"/>
        <v>0.69</v>
      </c>
      <c r="EK6" s="22">
        <f t="shared" si="14"/>
        <v>0.67</v>
      </c>
      <c r="EL6" s="22">
        <f t="shared" si="14"/>
        <v>0.61</v>
      </c>
      <c r="EM6" s="22">
        <f t="shared" si="14"/>
        <v>0.57999999999999996</v>
      </c>
      <c r="EN6" s="21" t="str">
        <f>IF(EN7="","",IF(EN7="-","【-】","【"&amp;SUBSTITUTE(TEXT(EN7,"#,##0.00"),"-","△")&amp;"】"))</f>
        <v>【0.59】</v>
      </c>
    </row>
    <row r="7" spans="1:144" s="23" customFormat="1" x14ac:dyDescent="0.15">
      <c r="A7" s="15"/>
      <c r="B7" s="24">
        <v>2024</v>
      </c>
      <c r="C7" s="24">
        <v>352039</v>
      </c>
      <c r="D7" s="24">
        <v>46</v>
      </c>
      <c r="E7" s="24">
        <v>1</v>
      </c>
      <c r="F7" s="24">
        <v>0</v>
      </c>
      <c r="G7" s="24">
        <v>1</v>
      </c>
      <c r="H7" s="24" t="s">
        <v>93</v>
      </c>
      <c r="I7" s="24" t="s">
        <v>94</v>
      </c>
      <c r="J7" s="24" t="s">
        <v>95</v>
      </c>
      <c r="K7" s="24" t="s">
        <v>96</v>
      </c>
      <c r="L7" s="24" t="s">
        <v>97</v>
      </c>
      <c r="M7" s="24" t="s">
        <v>98</v>
      </c>
      <c r="N7" s="25" t="s">
        <v>99</v>
      </c>
      <c r="O7" s="25">
        <v>64.53</v>
      </c>
      <c r="P7" s="25">
        <v>92.63</v>
      </c>
      <c r="Q7" s="25">
        <v>2865</v>
      </c>
      <c r="R7" s="25">
        <v>185982</v>
      </c>
      <c r="S7" s="25">
        <v>1023.22</v>
      </c>
      <c r="T7" s="25">
        <v>181.76</v>
      </c>
      <c r="U7" s="25">
        <v>170990</v>
      </c>
      <c r="V7" s="25">
        <v>139.35</v>
      </c>
      <c r="W7" s="25">
        <v>1227.05</v>
      </c>
      <c r="X7" s="25">
        <v>112.88</v>
      </c>
      <c r="Y7" s="25">
        <v>110.92</v>
      </c>
      <c r="Z7" s="25">
        <v>106.46</v>
      </c>
      <c r="AA7" s="25">
        <v>102.75</v>
      </c>
      <c r="AB7" s="25">
        <v>103.36</v>
      </c>
      <c r="AC7" s="25">
        <v>112.36</v>
      </c>
      <c r="AD7" s="25">
        <v>112.26</v>
      </c>
      <c r="AE7" s="25">
        <v>110.04</v>
      </c>
      <c r="AF7" s="25">
        <v>109.67</v>
      </c>
      <c r="AG7" s="25">
        <v>108.91</v>
      </c>
      <c r="AH7" s="25">
        <v>107.26</v>
      </c>
      <c r="AI7" s="25">
        <v>0</v>
      </c>
      <c r="AJ7" s="25">
        <v>0</v>
      </c>
      <c r="AK7" s="25">
        <v>0</v>
      </c>
      <c r="AL7" s="25">
        <v>0</v>
      </c>
      <c r="AM7" s="25">
        <v>0</v>
      </c>
      <c r="AN7" s="25">
        <v>0.28999999999999998</v>
      </c>
      <c r="AO7" s="25">
        <v>0.25</v>
      </c>
      <c r="AP7" s="25">
        <v>0.13</v>
      </c>
      <c r="AQ7" s="25">
        <v>0</v>
      </c>
      <c r="AR7" s="25">
        <v>0.01</v>
      </c>
      <c r="AS7" s="25">
        <v>1.61</v>
      </c>
      <c r="AT7" s="25">
        <v>267.32</v>
      </c>
      <c r="AU7" s="25">
        <v>229.16</v>
      </c>
      <c r="AV7" s="25">
        <v>200.3</v>
      </c>
      <c r="AW7" s="25">
        <v>196.79</v>
      </c>
      <c r="AX7" s="25">
        <v>238.27</v>
      </c>
      <c r="AY7" s="25">
        <v>306.08</v>
      </c>
      <c r="AZ7" s="25">
        <v>306.14999999999998</v>
      </c>
      <c r="BA7" s="25">
        <v>297.54000000000002</v>
      </c>
      <c r="BB7" s="25">
        <v>289.44</v>
      </c>
      <c r="BC7" s="25">
        <v>282.19</v>
      </c>
      <c r="BD7" s="25">
        <v>239.69</v>
      </c>
      <c r="BE7" s="25">
        <v>489.87</v>
      </c>
      <c r="BF7" s="25">
        <v>516.22</v>
      </c>
      <c r="BG7" s="25">
        <v>546.39</v>
      </c>
      <c r="BH7" s="25">
        <v>574.92999999999995</v>
      </c>
      <c r="BI7" s="25">
        <v>590.13</v>
      </c>
      <c r="BJ7" s="25">
        <v>294.66000000000003</v>
      </c>
      <c r="BK7" s="25">
        <v>285.27</v>
      </c>
      <c r="BL7" s="25">
        <v>294.73</v>
      </c>
      <c r="BM7" s="25">
        <v>301.23</v>
      </c>
      <c r="BN7" s="25">
        <v>300.33</v>
      </c>
      <c r="BO7" s="25">
        <v>264.86</v>
      </c>
      <c r="BP7" s="25">
        <v>109</v>
      </c>
      <c r="BQ7" s="25">
        <v>106.76</v>
      </c>
      <c r="BR7" s="25">
        <v>101.61</v>
      </c>
      <c r="BS7" s="25">
        <v>97.63</v>
      </c>
      <c r="BT7" s="25">
        <v>98.44</v>
      </c>
      <c r="BU7" s="25">
        <v>103.75</v>
      </c>
      <c r="BV7" s="25">
        <v>105.3</v>
      </c>
      <c r="BW7" s="25">
        <v>99.41</v>
      </c>
      <c r="BX7" s="25">
        <v>101.11</v>
      </c>
      <c r="BY7" s="25">
        <v>102.03</v>
      </c>
      <c r="BZ7" s="25">
        <v>97.59</v>
      </c>
      <c r="CA7" s="25">
        <v>155.6</v>
      </c>
      <c r="CB7" s="25">
        <v>158.78</v>
      </c>
      <c r="CC7" s="25">
        <v>167.25</v>
      </c>
      <c r="CD7" s="25">
        <v>174.44</v>
      </c>
      <c r="CE7" s="25">
        <v>173.23</v>
      </c>
      <c r="CF7" s="25">
        <v>159.93</v>
      </c>
      <c r="CG7" s="25">
        <v>162.77000000000001</v>
      </c>
      <c r="CH7" s="25">
        <v>170.87</v>
      </c>
      <c r="CI7" s="25">
        <v>171.09</v>
      </c>
      <c r="CJ7" s="25">
        <v>173.56</v>
      </c>
      <c r="CK7" s="25">
        <v>181.66</v>
      </c>
      <c r="CL7" s="25">
        <v>60.27</v>
      </c>
      <c r="CM7" s="25">
        <v>60.12</v>
      </c>
      <c r="CN7" s="25">
        <v>59.67</v>
      </c>
      <c r="CO7" s="25">
        <v>59.15</v>
      </c>
      <c r="CP7" s="25">
        <v>59.6</v>
      </c>
      <c r="CQ7" s="25">
        <v>63.12</v>
      </c>
      <c r="CR7" s="25">
        <v>62.57</v>
      </c>
      <c r="CS7" s="25">
        <v>61.56</v>
      </c>
      <c r="CT7" s="25">
        <v>60.84</v>
      </c>
      <c r="CU7" s="25">
        <v>60.8</v>
      </c>
      <c r="CV7" s="25">
        <v>60.21</v>
      </c>
      <c r="CW7" s="25">
        <v>94.95</v>
      </c>
      <c r="CX7" s="25">
        <v>94.4</v>
      </c>
      <c r="CY7" s="25">
        <v>94.16</v>
      </c>
      <c r="CZ7" s="25">
        <v>94.14</v>
      </c>
      <c r="DA7" s="25">
        <v>94</v>
      </c>
      <c r="DB7" s="25">
        <v>90.09</v>
      </c>
      <c r="DC7" s="25">
        <v>90.21</v>
      </c>
      <c r="DD7" s="25">
        <v>90.11</v>
      </c>
      <c r="DE7" s="25">
        <v>89.73</v>
      </c>
      <c r="DF7" s="25">
        <v>89.86</v>
      </c>
      <c r="DG7" s="25">
        <v>89.21</v>
      </c>
      <c r="DH7" s="25">
        <v>47.23</v>
      </c>
      <c r="DI7" s="25">
        <v>47.35</v>
      </c>
      <c r="DJ7" s="25">
        <v>47.5</v>
      </c>
      <c r="DK7" s="25">
        <v>46.56</v>
      </c>
      <c r="DL7" s="25">
        <v>47.03</v>
      </c>
      <c r="DM7" s="25">
        <v>50.31</v>
      </c>
      <c r="DN7" s="25">
        <v>50.74</v>
      </c>
      <c r="DO7" s="25">
        <v>51.49</v>
      </c>
      <c r="DP7" s="25">
        <v>51.94</v>
      </c>
      <c r="DQ7" s="25">
        <v>52.46</v>
      </c>
      <c r="DR7" s="25">
        <v>52.41</v>
      </c>
      <c r="DS7" s="25">
        <v>10.38</v>
      </c>
      <c r="DT7" s="25">
        <v>12.03</v>
      </c>
      <c r="DU7" s="25">
        <v>14.25</v>
      </c>
      <c r="DV7" s="25">
        <v>16.25</v>
      </c>
      <c r="DW7" s="25">
        <v>17.5</v>
      </c>
      <c r="DX7" s="25">
        <v>21.34</v>
      </c>
      <c r="DY7" s="25">
        <v>23.27</v>
      </c>
      <c r="DZ7" s="25">
        <v>25.18</v>
      </c>
      <c r="EA7" s="25">
        <v>26.52</v>
      </c>
      <c r="EB7" s="25">
        <v>28.4</v>
      </c>
      <c r="EC7" s="25">
        <v>26.78</v>
      </c>
      <c r="ED7" s="25">
        <v>1.35</v>
      </c>
      <c r="EE7" s="25">
        <v>0.99</v>
      </c>
      <c r="EF7" s="25">
        <v>1.31</v>
      </c>
      <c r="EG7" s="25">
        <v>0.95</v>
      </c>
      <c r="EH7" s="25">
        <v>1.42</v>
      </c>
      <c r="EI7" s="25">
        <v>0.69</v>
      </c>
      <c r="EJ7" s="25">
        <v>0.69</v>
      </c>
      <c r="EK7" s="25">
        <v>0.67</v>
      </c>
      <c r="EL7" s="25">
        <v>0.61</v>
      </c>
      <c r="EM7" s="25">
        <v>0.57999999999999996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2026-02-02T01:06:24Z</cp:lastPrinted>
  <dcterms:created xsi:type="dcterms:W3CDTF">2025-12-12T09:21:53Z</dcterms:created>
  <dcterms:modified xsi:type="dcterms:W3CDTF">2026-02-17T00:55:04Z</dcterms:modified>
  <cp:category/>
</cp:coreProperties>
</file>