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1 水道事業\06 下松市\"/>
    </mc:Choice>
  </mc:AlternateContent>
  <xr:revisionPtr revIDLastSave="0" documentId="13_ncr:1_{807B2655-D39E-43BD-AAEA-7D3E3ED588BE}" xr6:coauthVersionLast="47" xr6:coauthVersionMax="47" xr10:uidLastSave="{00000000-0000-0000-0000-000000000000}"/>
  <workbookProtection workbookAlgorithmName="SHA-512" workbookHashValue="yKHTxyQGprpTmdwZTXJeB7uoCJaba6ZpLRq4mTiMViieA4Bsj70Fa2j+2x2XuUHQtkLQ9CMf8/o8Sktzvf+EbA==" workbookSaltValue="EY7xaOw0Zuy/pQUioBQxoQ==" workbookSpinCount="100000" lockStructure="1"/>
  <bookViews>
    <workbookView xWindow="-28920" yWindow="-766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BB10" i="4"/>
  <c r="AT10" i="4"/>
  <c r="AL10" i="4"/>
  <c r="I10" i="4"/>
  <c r="B10"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<sst xmlns="http://schemas.openxmlformats.org/spreadsheetml/2006/main" count="228" uniqueCount="112">
  <si>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</si>
  <si>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</si>
  <si>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</si>
  <si>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</si>
  <si>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</si>
  <si>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</si>
  <si>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</si>
  <si>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</si>
  <si>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</si>
  <si>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</si>
  <si>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</si>
  <si>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</si>
  <si>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</si>
  <si>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</si>
  <si>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</si>
  <si>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</si>
  <si>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</si>
  <si>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</si>
  <si>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</si>
  <si>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</si>
  <si>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</si>
  <si>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</si>
  <si>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</si>
  <si>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</si>
  <si>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</si>
  <si>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</si>
  <si>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</si>
  <si>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</si>
  <si>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</si>
  <si>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</si>
  <si>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</si>
  <si>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</si>
  <si>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</si>
  <si>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</si>
  <si>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</si>
  <si>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</si>
  <si>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</si>
  <si>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</si>
  <si>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</si>
  <si>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</si>
  <si>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</si>
  <si>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</si>
  <si>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</si>
  <si>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</si>
  <si>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</si>
  <si>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</si>
  <si>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</si>
  <si>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</si>
  <si>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</si>
  <si>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</si>
  <si>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</si>
  <si>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</si>
  <si>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</si>
  <si>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</si>
  <si>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</si>
  <si>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</si>
  <si>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</si>
  <si>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</si>
  <si>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</si>
  <si>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</si>
  <si>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</si>
  <si>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</si>
  <si>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</si>
  <si>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</si>
  <si>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</si>
  <si>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</si>
  <si>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</si>
  <si>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</si>
  <si>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</si>
  <si>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</si>
  <si>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</si>
  <si>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</si>
  <si>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</si>
  <si>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</si>
  <si>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</si>
  <si>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</si>
  <si>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</si>
  <si>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</si>
  <si>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</si>
  <si>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</si>
  <si>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</si>
  <si>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</si>
  <si>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</si>
  <si>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</si>
  <si>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</si>
  <si>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</si>
  <si>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</si>
  <si>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</si>
  <si>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</si>
  <si>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</si>
  <si>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</si>
  <si>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</si>
  <si>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下松市</t>
  </si>
  <si>
    <t>法適用</t>
  </si>
  <si>
    <t>水道事業</t>
  </si>
  <si>
    <t>簡易水道事業</t>
  </si>
  <si>
    <t>C4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</si>
  <si>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</si>
  <si>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</si>
  <si>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</si>
  <si>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</si>
  <si>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</si>
  <si>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</si>
  <si>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</si>
  <si>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</si>
  <si>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</si>
  <si>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</si>
  <si>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</si>
  <si>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</si>
  <si>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下松市簡易水道事業は市街地より北部にある中山間地域の米川地区に給水を行っている。給水区域内は給水人口の増加や開発も望めないため、当初より採算性に乏しく厳しい経営環境で、一般会計補助金により経営が成立している状況である。
　①経常収支比率は実不足額を一般会計の補助金で賄っているため100％を維持し、欠損金はない（②累積欠損金比率）
　③流動比率は、企業債の償還及び年度末の未払金計上額の増加のため悪化している。
　④企業債残高対給水収益比率の数値が高い理由は、平成24年3月に策定した「下松市簡易水道事業中期経営計画」に基づき、企業債を借り入れ老朽管の更新事業を行ったためである。令和８年度に改良工事に伴う企業債を借入れる予定のため、今後増加が見込まれる。
　⑤料金回収率が類似団体より低いのは、元々給水人口が少ない上に、水道事業と同じ料金設定をしているため給水に係る費用が給水収益で賄えていないからである。
　⑥給水原価は、維持管理費の増加と給水人口の減少に伴う総有収水量の減少により、類似団体と比較して高くなっている。
　⑦施設利用率は、横ばいで推移しているが、給水人口の減少により今後逓減していくと見込まれる。
　⑧有収率は過去、類似団体を下回っていたが、老朽管の更新事業により改善傾向にある。</t>
    <rPh sb="290" eb="292">
      <t>レイワ</t>
    </rPh>
    <rPh sb="307" eb="309">
      <t>カリイレ</t>
    </rPh>
    <rPh sb="311" eb="313">
      <t>ヨテイ</t>
    </rPh>
    <rPh sb="317" eb="319">
      <t>コンゴ</t>
    </rPh>
    <rPh sb="319" eb="321">
      <t>ゾウカ</t>
    </rPh>
    <rPh sb="322" eb="324">
      <t>ミコ</t>
    </rPh>
    <phoneticPr fontId="4"/>
  </si>
  <si>
    <t>類似団体と比較すると②管路経年化率はかなり良い。
　下松市簡易水道事業の浄水場や送配水管などの主要施設はほとんどが昭和54年度に建設されたもので、老朽化が目立ち特に送配水管の経年劣化による漏水件数の増加と有収率の低下が顕著であった。
　これを踏まえ平成24年3月に「下松市簡易水道事業中期経営計画」を策定し、平成24年度から平成26年度の3箇年で配水管の全面的な更新を行った。
　②管路経年化率は、令和６年度から一部の管路で法定耐用年数を超えたため増加した。
③管路更新率は0％で推移し、①有形固定資産減価償却率は逓増していくと見込まれる。</t>
    <rPh sb="179" eb="180">
      <t>テキ</t>
    </rPh>
    <rPh sb="199" eb="201">
      <t>レイワ</t>
    </rPh>
    <rPh sb="202" eb="204">
      <t>ネンド</t>
    </rPh>
    <rPh sb="224" eb="226">
      <t>ゾウカ</t>
    </rPh>
    <phoneticPr fontId="4"/>
  </si>
  <si>
    <t xml:space="preserve">平成24年度から平成26年度の3箇年で配水管の全面的な更新を行い有収率の向上につなげたものの、下松市簡易水道事業は厳しい経営環境下にあり、一般会計からの補助金により成立している状況である。
　独立採算制の原則から料金改定が望ましいが、市内での料金格差を是正する観点から政策的判断のもと水道事業と同一料金体系を採用している。そのため、簡易水道事業単独での料金改定は困難であり、今後も収支不足額について一般会計から継続して繰入を行う必要がある。
　令和7年3月に改定した「下松市簡易水道事業経営戦略」を基に、今後も経営基盤の強化に努めていく。
 </t>
    <rPh sb="25" eb="26">
      <t>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</si>
</sst>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C0-4C67-9863-E6DE11D70E9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0.96</c:v>
                </c:pt>
                <c:pt idx="1">
                  <c:v>0.37</c:v>
                </c:pt>
                <c:pt idx="2">
                  <c:v>0.23</c:v>
                </c:pt>
                <c:pt idx="3">
                  <c:v>0.88</c:v>
                </c:pt>
                <c:pt idx="4">
                  <c:v>0.25</c:v>
                </c:pt>
              </c:numCache>
            </c:numRef>
          </c:val>
          <c:smooth val="0"/>
          <c:extLst>
            <c:ext xmlns:c16="http://schemas.microsoft.com/office/drawing/2014/chart" uri="{C3380CC4-5D6E-409C-BE32-E72D297353CC}">
              <c16:uniqueId val="{00000001-E1C0-4C67-9863-E6DE11D70E9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62.96</c:v>
                </c:pt>
                <c:pt idx="1">
                  <c:v>61.49</c:v>
                </c:pt>
                <c:pt idx="2">
                  <c:v>61.83</c:v>
                </c:pt>
                <c:pt idx="3">
                  <c:v>62.2</c:v>
                </c:pt>
                <c:pt idx="4">
                  <c:v>53.5</c:v>
                </c:pt>
              </c:numCache>
            </c:numRef>
          </c:val>
          <c:extLst>
            <c:ext xmlns:c16="http://schemas.microsoft.com/office/drawing/2014/chart" uri="{C3380CC4-5D6E-409C-BE32-E72D297353CC}">
              <c16:uniqueId val="{00000000-6F31-4DFE-8D9B-CEB3E0C3204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51.52</c:v>
                </c:pt>
                <c:pt idx="1">
                  <c:v>48.75</c:v>
                </c:pt>
                <c:pt idx="2">
                  <c:v>50.95</c:v>
                </c:pt>
                <c:pt idx="3">
                  <c:v>52.39</c:v>
                </c:pt>
                <c:pt idx="4">
                  <c:v>29.19</c:v>
                </c:pt>
              </c:numCache>
            </c:numRef>
          </c:val>
          <c:smooth val="0"/>
          <c:extLst>
            <c:ext xmlns:c16="http://schemas.microsoft.com/office/drawing/2014/chart" uri="{C3380CC4-5D6E-409C-BE32-E72D297353CC}">
              <c16:uniqueId val="{00000001-6F31-4DFE-8D9B-CEB3E0C3204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92.6</c:v>
                </c:pt>
                <c:pt idx="1">
                  <c:v>94.18</c:v>
                </c:pt>
                <c:pt idx="2">
                  <c:v>94.06</c:v>
                </c:pt>
                <c:pt idx="3">
                  <c:v>89.29</c:v>
                </c:pt>
                <c:pt idx="4">
                  <c:v>92.75</c:v>
                </c:pt>
              </c:numCache>
            </c:numRef>
          </c:val>
          <c:extLst>
            <c:ext xmlns:c16="http://schemas.microsoft.com/office/drawing/2014/chart" uri="{C3380CC4-5D6E-409C-BE32-E72D297353CC}">
              <c16:uniqueId val="{00000000-1F35-4DB0-8469-C626FD8FCF3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61.29</c:v>
                </c:pt>
                <c:pt idx="1">
                  <c:v>60.88</c:v>
                </c:pt>
                <c:pt idx="2">
                  <c:v>61</c:v>
                </c:pt>
                <c:pt idx="3">
                  <c:v>63.38</c:v>
                </c:pt>
                <c:pt idx="4">
                  <c:v>66.040000000000006</c:v>
                </c:pt>
              </c:numCache>
            </c:numRef>
          </c:val>
          <c:smooth val="0"/>
          <c:extLst>
            <c:ext xmlns:c16="http://schemas.microsoft.com/office/drawing/2014/chart" uri="{C3380CC4-5D6E-409C-BE32-E72D297353CC}">
              <c16:uniqueId val="{00000001-1F35-4DB0-8469-C626FD8FCF3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1C7-42AB-9812-4A7D4E7E9A7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97.61</c:v>
                </c:pt>
                <c:pt idx="1">
                  <c:v>98.78</c:v>
                </c:pt>
                <c:pt idx="2">
                  <c:v>101.23</c:v>
                </c:pt>
                <c:pt idx="3">
                  <c:v>103.12</c:v>
                </c:pt>
                <c:pt idx="4">
                  <c:v>102.26</c:v>
                </c:pt>
              </c:numCache>
            </c:numRef>
          </c:val>
          <c:smooth val="0"/>
          <c:extLst>
            <c:ext xmlns:c16="http://schemas.microsoft.com/office/drawing/2014/chart" uri="{C3380CC4-5D6E-409C-BE32-E72D297353CC}">
              <c16:uniqueId val="{00000001-41C7-42AB-9812-4A7D4E7E9A7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35.69</c:v>
                </c:pt>
                <c:pt idx="1">
                  <c:v>37.299999999999997</c:v>
                </c:pt>
                <c:pt idx="2">
                  <c:v>39.299999999999997</c:v>
                </c:pt>
                <c:pt idx="3">
                  <c:v>40.79</c:v>
                </c:pt>
                <c:pt idx="4">
                  <c:v>41.72</c:v>
                </c:pt>
              </c:numCache>
            </c:numRef>
          </c:val>
          <c:extLst>
            <c:ext xmlns:c16="http://schemas.microsoft.com/office/drawing/2014/chart" uri="{C3380CC4-5D6E-409C-BE32-E72D297353CC}">
              <c16:uniqueId val="{00000000-E358-40C2-984B-DB8C2D1F4BF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24.16</c:v>
                </c:pt>
                <c:pt idx="1">
                  <c:v>29.81</c:v>
                </c:pt>
                <c:pt idx="2">
                  <c:v>30.82</c:v>
                </c:pt>
                <c:pt idx="3">
                  <c:v>24.27</c:v>
                </c:pt>
                <c:pt idx="4">
                  <c:v>28.04</c:v>
                </c:pt>
              </c:numCache>
            </c:numRef>
          </c:val>
          <c:smooth val="0"/>
          <c:extLst>
            <c:ext xmlns:c16="http://schemas.microsoft.com/office/drawing/2014/chart" uri="{C3380CC4-5D6E-409C-BE32-E72D297353CC}">
              <c16:uniqueId val="{00000001-E358-40C2-984B-DB8C2D1F4BF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quot;-&quot;">
                  <c:v>7.79</c:v>
                </c:pt>
              </c:numCache>
            </c:numRef>
          </c:val>
          <c:extLst>
            <c:ext xmlns:c16="http://schemas.microsoft.com/office/drawing/2014/chart" uri="{C3380CC4-5D6E-409C-BE32-E72D297353CC}">
              <c16:uniqueId val="{00000000-753B-44A0-8454-AC9B44D4353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18.829999999999998</c:v>
                </c:pt>
                <c:pt idx="1">
                  <c:v>18.05</c:v>
                </c:pt>
                <c:pt idx="2">
                  <c:v>14.28</c:v>
                </c:pt>
                <c:pt idx="3">
                  <c:v>12.77</c:v>
                </c:pt>
                <c:pt idx="4">
                  <c:v>11.15</c:v>
                </c:pt>
              </c:numCache>
            </c:numRef>
          </c:val>
          <c:smooth val="0"/>
          <c:extLst>
            <c:ext xmlns:c16="http://schemas.microsoft.com/office/drawing/2014/chart" uri="{C3380CC4-5D6E-409C-BE32-E72D297353CC}">
              <c16:uniqueId val="{00000001-753B-44A0-8454-AC9B44D4353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D0-48D1-B251-411CA72ED39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143.65</c:v>
                </c:pt>
                <c:pt idx="1">
                  <c:v>155.82</c:v>
                </c:pt>
                <c:pt idx="2">
                  <c:v>155.18</c:v>
                </c:pt>
                <c:pt idx="3">
                  <c:v>101.46</c:v>
                </c:pt>
                <c:pt idx="4">
                  <c:v>82.37</c:v>
                </c:pt>
              </c:numCache>
            </c:numRef>
          </c:val>
          <c:smooth val="0"/>
          <c:extLst>
            <c:ext xmlns:c16="http://schemas.microsoft.com/office/drawing/2014/chart" uri="{C3380CC4-5D6E-409C-BE32-E72D297353CC}">
              <c16:uniqueId val="{00000001-FED0-48D1-B251-411CA72ED39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492.35</c:v>
                </c:pt>
                <c:pt idx="1">
                  <c:v>447.6</c:v>
                </c:pt>
                <c:pt idx="2">
                  <c:v>490.14</c:v>
                </c:pt>
                <c:pt idx="3">
                  <c:v>413.53</c:v>
                </c:pt>
                <c:pt idx="4">
                  <c:v>369.86</c:v>
                </c:pt>
              </c:numCache>
            </c:numRef>
          </c:val>
          <c:extLst>
            <c:ext xmlns:c16="http://schemas.microsoft.com/office/drawing/2014/chart" uri="{C3380CC4-5D6E-409C-BE32-E72D297353CC}">
              <c16:uniqueId val="{00000000-86C4-49AA-A346-390ADD45950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94.01</c:v>
                </c:pt>
                <c:pt idx="1">
                  <c:v>111.08</c:v>
                </c:pt>
                <c:pt idx="2">
                  <c:v>118.28</c:v>
                </c:pt>
                <c:pt idx="3">
                  <c:v>112.37</c:v>
                </c:pt>
                <c:pt idx="4">
                  <c:v>101.6</c:v>
                </c:pt>
              </c:numCache>
            </c:numRef>
          </c:val>
          <c:smooth val="0"/>
          <c:extLst>
            <c:ext xmlns:c16="http://schemas.microsoft.com/office/drawing/2014/chart" uri="{C3380CC4-5D6E-409C-BE32-E72D297353CC}">
              <c16:uniqueId val="{00000001-86C4-49AA-A346-390ADD45950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4812.88</c:v>
                </c:pt>
                <c:pt idx="1">
                  <c:v>4458.2</c:v>
                </c:pt>
                <c:pt idx="2">
                  <c:v>4052.12</c:v>
                </c:pt>
                <c:pt idx="3">
                  <c:v>3805.94</c:v>
                </c:pt>
                <c:pt idx="4">
                  <c:v>3822.67</c:v>
                </c:pt>
              </c:numCache>
            </c:numRef>
          </c:val>
          <c:extLst>
            <c:ext xmlns:c16="http://schemas.microsoft.com/office/drawing/2014/chart" uri="{C3380CC4-5D6E-409C-BE32-E72D297353CC}">
              <c16:uniqueId val="{00000000-A06F-4E26-84F2-2740EC53580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1421.84</c:v>
                </c:pt>
                <c:pt idx="1">
                  <c:v>1596.62</c:v>
                </c:pt>
                <c:pt idx="2">
                  <c:v>1456.79</c:v>
                </c:pt>
                <c:pt idx="3">
                  <c:v>1364.2</c:v>
                </c:pt>
                <c:pt idx="4">
                  <c:v>1398.03</c:v>
                </c:pt>
              </c:numCache>
            </c:numRef>
          </c:val>
          <c:smooth val="0"/>
          <c:extLst>
            <c:ext xmlns:c16="http://schemas.microsoft.com/office/drawing/2014/chart" uri="{C3380CC4-5D6E-409C-BE32-E72D297353CC}">
              <c16:uniqueId val="{00000001-A06F-4E26-84F2-2740EC53580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14.48</c:v>
                </c:pt>
                <c:pt idx="1">
                  <c:v>14.17</c:v>
                </c:pt>
                <c:pt idx="2">
                  <c:v>14.09</c:v>
                </c:pt>
                <c:pt idx="3">
                  <c:v>13.23</c:v>
                </c:pt>
                <c:pt idx="4">
                  <c:v>12.55</c:v>
                </c:pt>
              </c:numCache>
            </c:numRef>
          </c:val>
          <c:extLst>
            <c:ext xmlns:c16="http://schemas.microsoft.com/office/drawing/2014/chart" uri="{C3380CC4-5D6E-409C-BE32-E72D297353CC}">
              <c16:uniqueId val="{00000000-354C-4453-B697-7754BB0382C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35.72</c:v>
                </c:pt>
                <c:pt idx="1">
                  <c:v>33.659999999999997</c:v>
                </c:pt>
                <c:pt idx="2">
                  <c:v>35.33</c:v>
                </c:pt>
                <c:pt idx="3">
                  <c:v>38.58</c:v>
                </c:pt>
                <c:pt idx="4">
                  <c:v>39.15</c:v>
                </c:pt>
              </c:numCache>
            </c:numRef>
          </c:val>
          <c:smooth val="0"/>
          <c:extLst>
            <c:ext xmlns:c16="http://schemas.microsoft.com/office/drawing/2014/chart" uri="{C3380CC4-5D6E-409C-BE32-E72D297353CC}">
              <c16:uniqueId val="{00000001-354C-4453-B697-7754BB0382C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547.88</c:v>
                </c:pt>
                <c:pt idx="1">
                  <c:v>562.58000000000004</c:v>
                </c:pt>
                <c:pt idx="2">
                  <c:v>568.76</c:v>
                </c:pt>
                <c:pt idx="3">
                  <c:v>612.88</c:v>
                </c:pt>
                <c:pt idx="4">
                  <c:v>649.73</c:v>
                </c:pt>
              </c:numCache>
            </c:numRef>
          </c:val>
          <c:extLst>
            <c:ext xmlns:c16="http://schemas.microsoft.com/office/drawing/2014/chart" uri="{C3380CC4-5D6E-409C-BE32-E72D297353CC}">
              <c16:uniqueId val="{00000000-FE07-4A95-A89F-F9DF13C7B97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471.3</c:v>
                </c:pt>
                <c:pt idx="1">
                  <c:v>506.68</c:v>
                </c:pt>
                <c:pt idx="2">
                  <c:v>491.45</c:v>
                </c:pt>
                <c:pt idx="3">
                  <c:v>448.81</c:v>
                </c:pt>
                <c:pt idx="4">
                  <c:v>392.81</c:v>
                </c:pt>
              </c:numCache>
            </c:numRef>
          </c:val>
          <c:smooth val="0"/>
          <c:extLst>
            <c:ext xmlns:c16="http://schemas.microsoft.com/office/drawing/2014/chart" uri="{C3380CC4-5D6E-409C-BE32-E72D297353CC}">
              <c16:uniqueId val="{00000001-FE07-4A95-A89F-F9DF13C7B97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54" zoomScaleNormal="100" workbookViewId="0">
      <selection activeCell="BG36" sqref="BG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山口県　下松市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自治体職員</v>
      </c>
      <c r="AE8" s="43"/>
      <c r="AF8" s="43"/>
      <c r="AG8" s="43"/>
      <c r="AH8" s="43"/>
      <c r="AI8" s="43"/>
      <c r="AJ8" s="43"/>
      <c r="AK8" s="2"/>
      <c r="AL8" s="44">
        <f>データ!$R$6</f>
        <v>56637</v>
      </c>
      <c r="AM8" s="44"/>
      <c r="AN8" s="44"/>
      <c r="AO8" s="44"/>
      <c r="AP8" s="44"/>
      <c r="AQ8" s="44"/>
      <c r="AR8" s="44"/>
      <c r="AS8" s="44"/>
      <c r="AT8" s="45">
        <f>データ!$S$6</f>
        <v>89.34</v>
      </c>
      <c r="AU8" s="46"/>
      <c r="AV8" s="46"/>
      <c r="AW8" s="46"/>
      <c r="AX8" s="46"/>
      <c r="AY8" s="46"/>
      <c r="AZ8" s="46"/>
      <c r="BA8" s="46"/>
      <c r="BB8" s="47">
        <f>データ!$T$6</f>
        <v>633.95000000000005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60.28</v>
      </c>
      <c r="J10" s="46"/>
      <c r="K10" s="46"/>
      <c r="L10" s="46"/>
      <c r="M10" s="46"/>
      <c r="N10" s="46"/>
      <c r="O10" s="80"/>
      <c r="P10" s="47">
        <f>データ!$P$6</f>
        <v>0.52</v>
      </c>
      <c r="Q10" s="47"/>
      <c r="R10" s="47"/>
      <c r="S10" s="47"/>
      <c r="T10" s="47"/>
      <c r="U10" s="47"/>
      <c r="V10" s="47"/>
      <c r="W10" s="44">
        <f>データ!$Q$6</f>
        <v>1534</v>
      </c>
      <c r="X10" s="44"/>
      <c r="Y10" s="44"/>
      <c r="Z10" s="44"/>
      <c r="AA10" s="44"/>
      <c r="AB10" s="44"/>
      <c r="AC10" s="44"/>
      <c r="AD10" s="2"/>
      <c r="AE10" s="2"/>
      <c r="AF10" s="2"/>
      <c r="AG10" s="2"/>
      <c r="AH10" s="2"/>
      <c r="AI10" s="2"/>
      <c r="AJ10" s="2"/>
      <c r="AK10" s="2"/>
      <c r="AL10" s="44">
        <f>データ!$U$6</f>
        <v>292</v>
      </c>
      <c r="AM10" s="44"/>
      <c r="AN10" s="44"/>
      <c r="AO10" s="44"/>
      <c r="AP10" s="44"/>
      <c r="AQ10" s="44"/>
      <c r="AR10" s="44"/>
      <c r="AS10" s="44"/>
      <c r="AT10" s="45">
        <f>データ!$V$6</f>
        <v>0.63</v>
      </c>
      <c r="AU10" s="46"/>
      <c r="AV10" s="46"/>
      <c r="AW10" s="46"/>
      <c r="AX10" s="46"/>
      <c r="AY10" s="46"/>
      <c r="AZ10" s="46"/>
      <c r="BA10" s="46"/>
      <c r="BB10" s="47">
        <f>データ!$W$6</f>
        <v>463.49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kP5H8i53spiXUpS77twQiJooRaSoe1VjnfhydN9t5ENGB5CwFCmxOs5jBXLm47xOwuI3GPP6C5Yf0O5n3gk2VQ==" saltValue="OjRnxSjh1U8c+uTtStVhR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352071</v>
      </c>
      <c r="D6" s="20">
        <f t="shared" si="3"/>
        <v>46</v>
      </c>
      <c r="E6" s="20">
        <f t="shared" si="3"/>
        <v>1</v>
      </c>
      <c r="F6" s="20">
        <f t="shared" si="3"/>
        <v>0</v>
      </c>
      <c r="G6" s="20">
        <f t="shared" si="3"/>
        <v>5</v>
      </c>
      <c r="H6" s="20" t="str">
        <f t="shared" si="3"/>
        <v>山口県　下松市</v>
      </c>
      <c r="I6" s="20" t="str">
        <f t="shared" si="3"/>
        <v>法適用</v>
      </c>
      <c r="J6" s="20" t="str">
        <f t="shared" si="3"/>
        <v>水道事業</v>
      </c>
      <c r="K6" s="20" t="str">
        <f t="shared" si="3"/>
        <v>簡易水道事業</v>
      </c>
      <c r="L6" s="20" t="str">
        <f t="shared" si="3"/>
        <v>C4</v>
      </c>
      <c r="M6" s="20" t="str">
        <f t="shared" si="3"/>
        <v>自治体職員</v>
      </c>
      <c r="N6" s="21" t="str">
        <f t="shared" si="3"/>
        <v>-</v>
      </c>
      <c r="O6" s="21">
        <f t="shared" si="3"/>
        <v>60.28</v>
      </c>
      <c r="P6" s="21">
        <f t="shared" si="3"/>
        <v>0.52</v>
      </c>
      <c r="Q6" s="21">
        <f t="shared" si="3"/>
        <v>1534</v>
      </c>
      <c r="R6" s="21">
        <f t="shared" si="3"/>
        <v>56637</v>
      </c>
      <c r="S6" s="21">
        <f t="shared" si="3"/>
        <v>89.34</v>
      </c>
      <c r="T6" s="21">
        <f t="shared" si="3"/>
        <v>633.95000000000005</v>
      </c>
      <c r="U6" s="21">
        <f t="shared" si="3"/>
        <v>292</v>
      </c>
      <c r="V6" s="21">
        <f t="shared" si="3"/>
        <v>0.63</v>
      </c>
      <c r="W6" s="21">
        <f t="shared" si="3"/>
        <v>463.49</v>
      </c>
      <c r="X6" s="22">
        <f>IF(X7="",NA(),X7)</f>
        <v>100</v>
      </c>
      <c r="Y6" s="22">
        <f t="shared" ref="Y6:AG6" si="4">IF(Y7="",NA(),Y7)</f>
        <v>100</v>
      </c>
      <c r="Z6" s="22">
        <f t="shared" si="4"/>
        <v>100</v>
      </c>
      <c r="AA6" s="22">
        <f t="shared" si="4"/>
        <v>100</v>
      </c>
      <c r="AB6" s="22">
        <f t="shared" si="4"/>
        <v>100</v>
      </c>
      <c r="AC6" s="22">
        <f t="shared" si="4"/>
        <v>97.61</v>
      </c>
      <c r="AD6" s="22">
        <f t="shared" si="4"/>
        <v>98.78</v>
      </c>
      <c r="AE6" s="22">
        <f t="shared" si="4"/>
        <v>101.23</v>
      </c>
      <c r="AF6" s="22">
        <f t="shared" si="4"/>
        <v>103.12</v>
      </c>
      <c r="AG6" s="22">
        <f t="shared" si="4"/>
        <v>102.26</v>
      </c>
      <c r="AH6" s="21" t="str">
        <f>IF(AH7="","",IF(AH7="-","【-】","【"&amp;SUBSTITUTE(TEXT(AH7,"#,##0.00"),"-","△")&amp;"】"))</f>
        <v>【102.02】</v>
      </c>
      <c r="AI6" s="21">
        <f>IF(AI7="",NA(),AI7)</f>
        <v>0</v>
      </c>
      <c r="AJ6" s="21">
        <f t="shared" ref="AJ6:AR6" si="5">IF(AJ7="",NA(),AJ7)</f>
        <v>0</v>
      </c>
      <c r="AK6" s="21">
        <f t="shared" si="5"/>
        <v>0</v>
      </c>
      <c r="AL6" s="21">
        <f t="shared" si="5"/>
        <v>0</v>
      </c>
      <c r="AM6" s="21">
        <f t="shared" si="5"/>
        <v>0</v>
      </c>
      <c r="AN6" s="22">
        <f t="shared" si="5"/>
        <v>143.65</v>
      </c>
      <c r="AO6" s="22">
        <f t="shared" si="5"/>
        <v>155.82</v>
      </c>
      <c r="AP6" s="22">
        <f t="shared" si="5"/>
        <v>155.18</v>
      </c>
      <c r="AQ6" s="22">
        <f t="shared" si="5"/>
        <v>101.46</v>
      </c>
      <c r="AR6" s="22">
        <f t="shared" si="5"/>
        <v>82.37</v>
      </c>
      <c r="AS6" s="21" t="str">
        <f>IF(AS7="","",IF(AS7="-","【-】","【"&amp;SUBSTITUTE(TEXT(AS7,"#,##0.00"),"-","△")&amp;"】"))</f>
        <v>【26.96】</v>
      </c>
      <c r="AT6" s="22">
        <f>IF(AT7="",NA(),AT7)</f>
        <v>492.35</v>
      </c>
      <c r="AU6" s="22">
        <f t="shared" ref="AU6:BC6" si="6">IF(AU7="",NA(),AU7)</f>
        <v>447.6</v>
      </c>
      <c r="AV6" s="22">
        <f t="shared" si="6"/>
        <v>490.14</v>
      </c>
      <c r="AW6" s="22">
        <f t="shared" si="6"/>
        <v>413.53</v>
      </c>
      <c r="AX6" s="22">
        <f t="shared" si="6"/>
        <v>369.86</v>
      </c>
      <c r="AY6" s="22">
        <f t="shared" si="6"/>
        <v>94.01</v>
      </c>
      <c r="AZ6" s="22">
        <f t="shared" si="6"/>
        <v>111.08</v>
      </c>
      <c r="BA6" s="22">
        <f t="shared" si="6"/>
        <v>118.28</v>
      </c>
      <c r="BB6" s="22">
        <f t="shared" si="6"/>
        <v>112.37</v>
      </c>
      <c r="BC6" s="22">
        <f t="shared" si="6"/>
        <v>101.6</v>
      </c>
      <c r="BD6" s="21" t="str">
        <f>IF(BD7="","",IF(BD7="-","【-】","【"&amp;SUBSTITUTE(TEXT(BD7,"#,##0.00"),"-","△")&amp;"】"))</f>
        <v>【142.39】</v>
      </c>
      <c r="BE6" s="22">
        <f>IF(BE7="",NA(),BE7)</f>
        <v>4812.88</v>
      </c>
      <c r="BF6" s="22">
        <f t="shared" ref="BF6:BN6" si="7">IF(BF7="",NA(),BF7)</f>
        <v>4458.2</v>
      </c>
      <c r="BG6" s="22">
        <f t="shared" si="7"/>
        <v>4052.12</v>
      </c>
      <c r="BH6" s="22">
        <f t="shared" si="7"/>
        <v>3805.94</v>
      </c>
      <c r="BI6" s="22">
        <f t="shared" si="7"/>
        <v>3822.67</v>
      </c>
      <c r="BJ6" s="22">
        <f t="shared" si="7"/>
        <v>1421.84</v>
      </c>
      <c r="BK6" s="22">
        <f t="shared" si="7"/>
        <v>1596.62</v>
      </c>
      <c r="BL6" s="22">
        <f t="shared" si="7"/>
        <v>1456.79</v>
      </c>
      <c r="BM6" s="22">
        <f t="shared" si="7"/>
        <v>1364.2</v>
      </c>
      <c r="BN6" s="22">
        <f t="shared" si="7"/>
        <v>1398.03</v>
      </c>
      <c r="BO6" s="21" t="str">
        <f>IF(BO7="","",IF(BO7="-","【-】","【"&amp;SUBSTITUTE(TEXT(BO7,"#,##0.00"),"-","△")&amp;"】"))</f>
        <v>【1,043.36】</v>
      </c>
      <c r="BP6" s="22">
        <f>IF(BP7="",NA(),BP7)</f>
        <v>14.48</v>
      </c>
      <c r="BQ6" s="22">
        <f t="shared" ref="BQ6:BY6" si="8">IF(BQ7="",NA(),BQ7)</f>
        <v>14.17</v>
      </c>
      <c r="BR6" s="22">
        <f t="shared" si="8"/>
        <v>14.09</v>
      </c>
      <c r="BS6" s="22">
        <f t="shared" si="8"/>
        <v>13.23</v>
      </c>
      <c r="BT6" s="22">
        <f t="shared" si="8"/>
        <v>12.55</v>
      </c>
      <c r="BU6" s="22">
        <f t="shared" si="8"/>
        <v>35.72</v>
      </c>
      <c r="BV6" s="22">
        <f t="shared" si="8"/>
        <v>33.659999999999997</v>
      </c>
      <c r="BW6" s="22">
        <f t="shared" si="8"/>
        <v>35.33</v>
      </c>
      <c r="BX6" s="22">
        <f t="shared" si="8"/>
        <v>38.58</v>
      </c>
      <c r="BY6" s="22">
        <f t="shared" si="8"/>
        <v>39.15</v>
      </c>
      <c r="BZ6" s="21" t="str">
        <f>IF(BZ7="","",IF(BZ7="-","【-】","【"&amp;SUBSTITUTE(TEXT(BZ7,"#,##0.00"),"-","△")&amp;"】"))</f>
        <v>【56.19】</v>
      </c>
      <c r="CA6" s="22">
        <f>IF(CA7="",NA(),CA7)</f>
        <v>547.88</v>
      </c>
      <c r="CB6" s="22">
        <f t="shared" ref="CB6:CJ6" si="9">IF(CB7="",NA(),CB7)</f>
        <v>562.58000000000004</v>
      </c>
      <c r="CC6" s="22">
        <f t="shared" si="9"/>
        <v>568.76</v>
      </c>
      <c r="CD6" s="22">
        <f t="shared" si="9"/>
        <v>612.88</v>
      </c>
      <c r="CE6" s="22">
        <f t="shared" si="9"/>
        <v>649.73</v>
      </c>
      <c r="CF6" s="22">
        <f t="shared" si="9"/>
        <v>471.3</v>
      </c>
      <c r="CG6" s="22">
        <f t="shared" si="9"/>
        <v>506.68</v>
      </c>
      <c r="CH6" s="22">
        <f t="shared" si="9"/>
        <v>491.45</v>
      </c>
      <c r="CI6" s="22">
        <f t="shared" si="9"/>
        <v>448.81</v>
      </c>
      <c r="CJ6" s="22">
        <f t="shared" si="9"/>
        <v>392.81</v>
      </c>
      <c r="CK6" s="21" t="str">
        <f>IF(CK7="","",IF(CK7="-","【-】","【"&amp;SUBSTITUTE(TEXT(CK7,"#,##0.00"),"-","△")&amp;"】"))</f>
        <v>【285.60】</v>
      </c>
      <c r="CL6" s="22">
        <f>IF(CL7="",NA(),CL7)</f>
        <v>62.96</v>
      </c>
      <c r="CM6" s="22">
        <f t="shared" ref="CM6:CU6" si="10">IF(CM7="",NA(),CM7)</f>
        <v>61.49</v>
      </c>
      <c r="CN6" s="22">
        <f t="shared" si="10"/>
        <v>61.83</v>
      </c>
      <c r="CO6" s="22">
        <f t="shared" si="10"/>
        <v>62.2</v>
      </c>
      <c r="CP6" s="22">
        <f t="shared" si="10"/>
        <v>53.5</v>
      </c>
      <c r="CQ6" s="22">
        <f t="shared" si="10"/>
        <v>51.52</v>
      </c>
      <c r="CR6" s="22">
        <f t="shared" si="10"/>
        <v>48.75</v>
      </c>
      <c r="CS6" s="22">
        <f t="shared" si="10"/>
        <v>50.95</v>
      </c>
      <c r="CT6" s="22">
        <f t="shared" si="10"/>
        <v>52.39</v>
      </c>
      <c r="CU6" s="22">
        <f t="shared" si="10"/>
        <v>29.19</v>
      </c>
      <c r="CV6" s="21" t="str">
        <f>IF(CV7="","",IF(CV7="-","【-】","【"&amp;SUBSTITUTE(TEXT(CV7,"#,##0.00"),"-","△")&amp;"】"))</f>
        <v>【48.33】</v>
      </c>
      <c r="CW6" s="22">
        <f>IF(CW7="",NA(),CW7)</f>
        <v>92.6</v>
      </c>
      <c r="CX6" s="22">
        <f t="shared" ref="CX6:DF6" si="11">IF(CX7="",NA(),CX7)</f>
        <v>94.18</v>
      </c>
      <c r="CY6" s="22">
        <f t="shared" si="11"/>
        <v>94.06</v>
      </c>
      <c r="CZ6" s="22">
        <f t="shared" si="11"/>
        <v>89.29</v>
      </c>
      <c r="DA6" s="22">
        <f t="shared" si="11"/>
        <v>92.75</v>
      </c>
      <c r="DB6" s="22">
        <f t="shared" si="11"/>
        <v>61.29</v>
      </c>
      <c r="DC6" s="22">
        <f t="shared" si="11"/>
        <v>60.88</v>
      </c>
      <c r="DD6" s="22">
        <f t="shared" si="11"/>
        <v>61</v>
      </c>
      <c r="DE6" s="22">
        <f t="shared" si="11"/>
        <v>63.38</v>
      </c>
      <c r="DF6" s="22">
        <f t="shared" si="11"/>
        <v>66.040000000000006</v>
      </c>
      <c r="DG6" s="21" t="str">
        <f>IF(DG7="","",IF(DG7="-","【-】","【"&amp;SUBSTITUTE(TEXT(DG7,"#,##0.00"),"-","△")&amp;"】"))</f>
        <v>【70.34】</v>
      </c>
      <c r="DH6" s="22">
        <f>IF(DH7="",NA(),DH7)</f>
        <v>35.69</v>
      </c>
      <c r="DI6" s="22">
        <f t="shared" ref="DI6:DQ6" si="12">IF(DI7="",NA(),DI7)</f>
        <v>37.299999999999997</v>
      </c>
      <c r="DJ6" s="22">
        <f t="shared" si="12"/>
        <v>39.299999999999997</v>
      </c>
      <c r="DK6" s="22">
        <f t="shared" si="12"/>
        <v>40.79</v>
      </c>
      <c r="DL6" s="22">
        <f t="shared" si="12"/>
        <v>41.72</v>
      </c>
      <c r="DM6" s="22">
        <f t="shared" si="12"/>
        <v>24.16</v>
      </c>
      <c r="DN6" s="22">
        <f t="shared" si="12"/>
        <v>29.81</v>
      </c>
      <c r="DO6" s="22">
        <f t="shared" si="12"/>
        <v>30.82</v>
      </c>
      <c r="DP6" s="22">
        <f t="shared" si="12"/>
        <v>24.27</v>
      </c>
      <c r="DQ6" s="22">
        <f t="shared" si="12"/>
        <v>28.04</v>
      </c>
      <c r="DR6" s="21" t="str">
        <f>IF(DR7="","",IF(DR7="-","【-】","【"&amp;SUBSTITUTE(TEXT(DR7,"#,##0.00"),"-","△")&amp;"】"))</f>
        <v>【35.50】</v>
      </c>
      <c r="DS6" s="21">
        <f>IF(DS7="",NA(),DS7)</f>
        <v>0</v>
      </c>
      <c r="DT6" s="21">
        <f t="shared" ref="DT6:EB6" si="13">IF(DT7="",NA(),DT7)</f>
        <v>0</v>
      </c>
      <c r="DU6" s="21">
        <f t="shared" si="13"/>
        <v>0</v>
      </c>
      <c r="DV6" s="21">
        <f t="shared" si="13"/>
        <v>0</v>
      </c>
      <c r="DW6" s="22">
        <f t="shared" si="13"/>
        <v>7.79</v>
      </c>
      <c r="DX6" s="22">
        <f t="shared" si="13"/>
        <v>18.829999999999998</v>
      </c>
      <c r="DY6" s="22">
        <f t="shared" si="13"/>
        <v>18.05</v>
      </c>
      <c r="DZ6" s="22">
        <f t="shared" si="13"/>
        <v>14.28</v>
      </c>
      <c r="EA6" s="22">
        <f t="shared" si="13"/>
        <v>12.77</v>
      </c>
      <c r="EB6" s="22">
        <f t="shared" si="13"/>
        <v>11.15</v>
      </c>
      <c r="EC6" s="21" t="str">
        <f>IF(EC7="","",IF(EC7="-","【-】","【"&amp;SUBSTITUTE(TEXT(EC7,"#,##0.00"),"-","△")&amp;"】"))</f>
        <v>【16.16】</v>
      </c>
      <c r="ED6" s="21">
        <f>IF(ED7="",NA(),ED7)</f>
        <v>0</v>
      </c>
      <c r="EE6" s="21">
        <f t="shared" ref="EE6:EM6" si="14">IF(EE7="",NA(),EE7)</f>
        <v>0</v>
      </c>
      <c r="EF6" s="21">
        <f t="shared" si="14"/>
        <v>0</v>
      </c>
      <c r="EG6" s="21">
        <f t="shared" si="14"/>
        <v>0</v>
      </c>
      <c r="EH6" s="21">
        <f t="shared" si="14"/>
        <v>0</v>
      </c>
      <c r="EI6" s="22">
        <f t="shared" si="14"/>
        <v>0.96</v>
      </c>
      <c r="EJ6" s="22">
        <f t="shared" si="14"/>
        <v>0.37</v>
      </c>
      <c r="EK6" s="22">
        <f t="shared" si="14"/>
        <v>0.23</v>
      </c>
      <c r="EL6" s="22">
        <f t="shared" si="14"/>
        <v>0.88</v>
      </c>
      <c r="EM6" s="22">
        <f t="shared" si="14"/>
        <v>0.25</v>
      </c>
      <c r="EN6" s="21" t="str">
        <f>IF(EN7="","",IF(EN7="-","【-】","【"&amp;SUBSTITUTE(TEXT(EN7,"#,##0.00"),"-","△")&amp;"】"))</f>
        <v>【0.28】</v>
      </c>
    </row>
    <row r="7" spans="1:144" s="23" customFormat="1" x14ac:dyDescent="0.15">
      <c r="A7" s="15"/>
      <c r="B7" s="24">
        <v>2024</v>
      </c>
      <c r="C7" s="24">
        <v>352071</v>
      </c>
      <c r="D7" s="24">
        <v>46</v>
      </c>
      <c r="E7" s="24">
        <v>1</v>
      </c>
      <c r="F7" s="24">
        <v>0</v>
      </c>
      <c r="G7" s="24">
        <v>5</v>
      </c>
      <c r="H7" s="24" t="s">
        <v>92</v>
      </c>
      <c r="I7" s="24" t="s">
        <v>93</v>
      </c>
      <c r="J7" s="24" t="s">
        <v>94</v>
      </c>
      <c r="K7" s="24" t="s">
        <v>95</v>
      </c>
      <c r="L7" s="24" t="s">
        <v>96</v>
      </c>
      <c r="M7" s="24" t="s">
        <v>97</v>
      </c>
      <c r="N7" s="25" t="s">
        <v>98</v>
      </c>
      <c r="O7" s="25">
        <v>60.28</v>
      </c>
      <c r="P7" s="25">
        <v>0.52</v>
      </c>
      <c r="Q7" s="25">
        <v>1534</v>
      </c>
      <c r="R7" s="25">
        <v>56637</v>
      </c>
      <c r="S7" s="25">
        <v>89.34</v>
      </c>
      <c r="T7" s="25">
        <v>633.95000000000005</v>
      </c>
      <c r="U7" s="25">
        <v>292</v>
      </c>
      <c r="V7" s="25">
        <v>0.63</v>
      </c>
      <c r="W7" s="25">
        <v>463.49</v>
      </c>
      <c r="X7" s="25">
        <v>100</v>
      </c>
      <c r="Y7" s="25">
        <v>100</v>
      </c>
      <c r="Z7" s="25">
        <v>100</v>
      </c>
      <c r="AA7" s="25">
        <v>100</v>
      </c>
      <c r="AB7" s="25">
        <v>100</v>
      </c>
      <c r="AC7" s="25">
        <v>97.61</v>
      </c>
      <c r="AD7" s="25">
        <v>98.78</v>
      </c>
      <c r="AE7" s="25">
        <v>101.23</v>
      </c>
      <c r="AF7" s="25">
        <v>103.12</v>
      </c>
      <c r="AG7" s="25">
        <v>102.26</v>
      </c>
      <c r="AH7" s="25">
        <v>102.02</v>
      </c>
      <c r="AI7" s="25">
        <v>0</v>
      </c>
      <c r="AJ7" s="25">
        <v>0</v>
      </c>
      <c r="AK7" s="25">
        <v>0</v>
      </c>
      <c r="AL7" s="25">
        <v>0</v>
      </c>
      <c r="AM7" s="25">
        <v>0</v>
      </c>
      <c r="AN7" s="25">
        <v>143.65</v>
      </c>
      <c r="AO7" s="25">
        <v>155.82</v>
      </c>
      <c r="AP7" s="25">
        <v>155.18</v>
      </c>
      <c r="AQ7" s="25">
        <v>101.46</v>
      </c>
      <c r="AR7" s="25">
        <v>82.37</v>
      </c>
      <c r="AS7" s="25">
        <v>26.96</v>
      </c>
      <c r="AT7" s="25">
        <v>492.35</v>
      </c>
      <c r="AU7" s="25">
        <v>447.6</v>
      </c>
      <c r="AV7" s="25">
        <v>490.14</v>
      </c>
      <c r="AW7" s="25">
        <v>413.53</v>
      </c>
      <c r="AX7" s="25">
        <v>369.86</v>
      </c>
      <c r="AY7" s="25">
        <v>94.01</v>
      </c>
      <c r="AZ7" s="25">
        <v>111.08</v>
      </c>
      <c r="BA7" s="25">
        <v>118.28</v>
      </c>
      <c r="BB7" s="25">
        <v>112.37</v>
      </c>
      <c r="BC7" s="25">
        <v>101.6</v>
      </c>
      <c r="BD7" s="25">
        <v>142.38999999999999</v>
      </c>
      <c r="BE7" s="25">
        <v>4812.88</v>
      </c>
      <c r="BF7" s="25">
        <v>4458.2</v>
      </c>
      <c r="BG7" s="25">
        <v>4052.12</v>
      </c>
      <c r="BH7" s="25">
        <v>3805.94</v>
      </c>
      <c r="BI7" s="25">
        <v>3822.67</v>
      </c>
      <c r="BJ7" s="25">
        <v>1421.84</v>
      </c>
      <c r="BK7" s="25">
        <v>1596.62</v>
      </c>
      <c r="BL7" s="25">
        <v>1456.79</v>
      </c>
      <c r="BM7" s="25">
        <v>1364.2</v>
      </c>
      <c r="BN7" s="25">
        <v>1398.03</v>
      </c>
      <c r="BO7" s="25">
        <v>1043.3599999999999</v>
      </c>
      <c r="BP7" s="25">
        <v>14.48</v>
      </c>
      <c r="BQ7" s="25">
        <v>14.17</v>
      </c>
      <c r="BR7" s="25">
        <v>14.09</v>
      </c>
      <c r="BS7" s="25">
        <v>13.23</v>
      </c>
      <c r="BT7" s="25">
        <v>12.55</v>
      </c>
      <c r="BU7" s="25">
        <v>35.72</v>
      </c>
      <c r="BV7" s="25">
        <v>33.659999999999997</v>
      </c>
      <c r="BW7" s="25">
        <v>35.33</v>
      </c>
      <c r="BX7" s="25">
        <v>38.58</v>
      </c>
      <c r="BY7" s="25">
        <v>39.15</v>
      </c>
      <c r="BZ7" s="25">
        <v>56.19</v>
      </c>
      <c r="CA7" s="25">
        <v>547.88</v>
      </c>
      <c r="CB7" s="25">
        <v>562.58000000000004</v>
      </c>
      <c r="CC7" s="25">
        <v>568.76</v>
      </c>
      <c r="CD7" s="25">
        <v>612.88</v>
      </c>
      <c r="CE7" s="25">
        <v>649.73</v>
      </c>
      <c r="CF7" s="25">
        <v>471.3</v>
      </c>
      <c r="CG7" s="25">
        <v>506.68</v>
      </c>
      <c r="CH7" s="25">
        <v>491.45</v>
      </c>
      <c r="CI7" s="25">
        <v>448.81</v>
      </c>
      <c r="CJ7" s="25">
        <v>392.81</v>
      </c>
      <c r="CK7" s="25">
        <v>285.60000000000002</v>
      </c>
      <c r="CL7" s="25">
        <v>62.96</v>
      </c>
      <c r="CM7" s="25">
        <v>61.49</v>
      </c>
      <c r="CN7" s="25">
        <v>61.83</v>
      </c>
      <c r="CO7" s="25">
        <v>62.2</v>
      </c>
      <c r="CP7" s="25">
        <v>53.5</v>
      </c>
      <c r="CQ7" s="25">
        <v>51.52</v>
      </c>
      <c r="CR7" s="25">
        <v>48.75</v>
      </c>
      <c r="CS7" s="25">
        <v>50.95</v>
      </c>
      <c r="CT7" s="25">
        <v>52.39</v>
      </c>
      <c r="CU7" s="25">
        <v>29.19</v>
      </c>
      <c r="CV7" s="25">
        <v>48.33</v>
      </c>
      <c r="CW7" s="25">
        <v>92.6</v>
      </c>
      <c r="CX7" s="25">
        <v>94.18</v>
      </c>
      <c r="CY7" s="25">
        <v>94.06</v>
      </c>
      <c r="CZ7" s="25">
        <v>89.29</v>
      </c>
      <c r="DA7" s="25">
        <v>92.75</v>
      </c>
      <c r="DB7" s="25">
        <v>61.29</v>
      </c>
      <c r="DC7" s="25">
        <v>60.88</v>
      </c>
      <c r="DD7" s="25">
        <v>61</v>
      </c>
      <c r="DE7" s="25">
        <v>63.38</v>
      </c>
      <c r="DF7" s="25">
        <v>66.040000000000006</v>
      </c>
      <c r="DG7" s="25">
        <v>70.34</v>
      </c>
      <c r="DH7" s="25">
        <v>35.69</v>
      </c>
      <c r="DI7" s="25">
        <v>37.299999999999997</v>
      </c>
      <c r="DJ7" s="25">
        <v>39.299999999999997</v>
      </c>
      <c r="DK7" s="25">
        <v>40.79</v>
      </c>
      <c r="DL7" s="25">
        <v>41.72</v>
      </c>
      <c r="DM7" s="25">
        <v>24.16</v>
      </c>
      <c r="DN7" s="25">
        <v>29.81</v>
      </c>
      <c r="DO7" s="25">
        <v>30.82</v>
      </c>
      <c r="DP7" s="25">
        <v>24.27</v>
      </c>
      <c r="DQ7" s="25">
        <v>28.04</v>
      </c>
      <c r="DR7" s="25">
        <v>35.5</v>
      </c>
      <c r="DS7" s="25">
        <v>0</v>
      </c>
      <c r="DT7" s="25">
        <v>0</v>
      </c>
      <c r="DU7" s="25">
        <v>0</v>
      </c>
      <c r="DV7" s="25">
        <v>0</v>
      </c>
      <c r="DW7" s="25">
        <v>7.79</v>
      </c>
      <c r="DX7" s="25">
        <v>18.829999999999998</v>
      </c>
      <c r="DY7" s="25">
        <v>18.05</v>
      </c>
      <c r="DZ7" s="25">
        <v>14.28</v>
      </c>
      <c r="EA7" s="25">
        <v>12.77</v>
      </c>
      <c r="EB7" s="25">
        <v>11.15</v>
      </c>
      <c r="EC7" s="25">
        <v>16.16</v>
      </c>
      <c r="ED7" s="25">
        <v>0</v>
      </c>
      <c r="EE7" s="25">
        <v>0</v>
      </c>
      <c r="EF7" s="25">
        <v>0</v>
      </c>
      <c r="EG7" s="25">
        <v>0</v>
      </c>
      <c r="EH7" s="25">
        <v>0</v>
      </c>
      <c r="EI7" s="25">
        <v>0.96</v>
      </c>
      <c r="EJ7" s="25">
        <v>0.37</v>
      </c>
      <c r="EK7" s="25">
        <v>0.23</v>
      </c>
      <c r="EL7" s="25">
        <v>0.88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107</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2026-02-02T03:02:34Z</cp:lastPrinted>
  <dcterms:created xsi:type="dcterms:W3CDTF">2025-12-12T09:21:56Z</dcterms:created>
  <dcterms:modified xsi:type="dcterms:W3CDTF">2026-02-04T07:22:29Z</dcterms:modified>
  <cp:category/>
</cp:coreProperties>
</file>