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17.41.28\share\04 地方債・公営企業班\12 経営比較分析表\R07経営比較分析\104 市町等→県\01 水道事業\"/>
    </mc:Choice>
  </mc:AlternateContent>
  <xr:revisionPtr revIDLastSave="0" documentId="13_ncr:1_{FBB798F4-2DF9-4084-87CD-7BD3C544FFA8}" xr6:coauthVersionLast="47" xr6:coauthVersionMax="47" xr10:uidLastSave="{00000000-0000-0000-0000-000000000000}"/>
  <workbookProtection workbookAlgorithmName="SHA-512" workbookHashValue="Xn8zZckFtdbaKsa9C5tRn37GnfDf943AetKIWAb8+YHdrgh970QpApGIMsc55sJetDB0+dhovXZluAMQ9n+Rlw==" workbookSaltValue="g8hwcM7Lw/vXQiFR2dItUw==" workbookSpinCount="100000" lockStructure="1"/>
  <bookViews>
    <workbookView xWindow="-28920" yWindow="-8175"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T6" i="5"/>
  <c r="S6" i="5"/>
  <c r="R6" i="5"/>
  <c r="AL8" i="4" s="1"/>
  <c r="Q6" i="5"/>
  <c r="P6" i="5"/>
  <c r="O6" i="5"/>
  <c r="I10" i="4" s="1"/>
  <c r="N6" i="5"/>
  <c r="B10" i="4" s="1"/>
  <c r="M6" i="5"/>
  <c r="AD8" i="4" s="1"/>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H85" i="4"/>
  <c r="E85" i="4"/>
  <c r="BB10" i="4"/>
  <c r="AL10" i="4"/>
  <c r="W10" i="4"/>
  <c r="P10" i="4"/>
  <c r="BB8" i="4"/>
  <c r="AT8" i="4"/>
  <c r="W8" i="4"/>
  <c r="P8" i="4"/>
  <c r="I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<sst xmlns="http://schemas.openxmlformats.org/spreadsheetml/2006/main" count="228" uniqueCount="113">
  <si>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</si>
  <si>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</si>
  <si>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</si>
  <si>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</si>
  <si>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</si>
  <si>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</si>
  <si>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</si>
  <si>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</si>
  <si>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</si>
  <si>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</si>
  <si>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</si>
  <si>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</si>
  <si>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</si>
  <si>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</si>
  <si>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</si>
  <si>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</si>
  <si>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</si>
  <si>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</si>
  <si>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</si>
  <si>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</si>
  <si>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</si>
  <si>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</si>
  <si>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</si>
  <si>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</si>
  <si>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</si>
  <si>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</si>
  <si>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</si>
  <si>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</si>
  <si>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</si>
  <si>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</si>
  <si>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</si>
  <si>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</si>
  <si>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</si>
  <si>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</si>
  <si>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</si>
  <si>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</si>
  <si>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</si>
  <si>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</si>
  <si>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</si>
  <si>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</si>
  <si>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</si>
  <si>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</si>
  <si>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</si>
  <si>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</si>
  <si>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</si>
  <si>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</si>
  <si>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</si>
  <si>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</si>
  <si>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</si>
  <si>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</si>
  <si>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</si>
  <si>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</si>
  <si>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</si>
  <si>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</si>
  <si>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</si>
  <si>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</si>
  <si>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</si>
  <si>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</si>
  <si>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</si>
  <si>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</si>
  <si>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</si>
  <si>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</si>
  <si>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</si>
  <si>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</si>
  <si>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</si>
  <si>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</si>
  <si>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</si>
  <si>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</si>
  <si>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</si>
  <si>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</si>
  <si>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</si>
  <si>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</si>
  <si>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</si>
  <si>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</si>
  <si>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</si>
  <si>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</si>
  <si>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</si>
  <si>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</si>
  <si>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</si>
  <si>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</si>
  <si>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</si>
  <si>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</si>
  <si>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</si>
  <si>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</si>
  <si>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</si>
  <si>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</si>
  <si>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</si>
  <si>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</si>
  <si>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</si>
  <si>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</si>
  <si>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</si>
  <si>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</si>
  <si>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</si>
  <si>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</si>
  <si>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</si>
  <si>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</si>
  <si>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</si>
  <si>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</si>
  <si>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</si>
  <si>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</si>
  <si>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</si>
  <si>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</si>
  <si>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</si>
  <si>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</si>
  <si>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</si>
  <si>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</si>
  <si>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</si>
  <si>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</si>
  <si>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</si>
  <si>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</si>
  <si>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離島での事業運営ということもあり、加入率・収納率はほぼ100％ではある。しかしながら、人口減少は進んでおり、給水収益は今後も減少していくとみられ、収益全体に対する一般会計からの繰入金の割合は増加していくと考えられる。
　重要なライフラインである水道水の安定供給を維持していくことはもちろんであるが、同時に財政健全化にも努める必要がある。人口減少や施設の老朽化などを踏まえ、今後はより一層効果的な投資や細やかな維持・補修を行う必要がある。
　今後も的確な将来の収支見通し等を立て、同時に経営戦略に基づく計画的な経営を行っていくことで、さらなる経営改善に努める。</t>
    <phoneticPr fontId="4"/>
  </si>
  <si>
    <t>　施設の大半が昭和40年代後半に整備され、その多くが法定耐用年数を超えている状況である。有形固定資産減価償却費及び管路経年化率も類似団体平均値と比較し高い状況であり、管路からの漏水件数も年々増加傾向にあるため、更新の必要性は高まっている。
　令和６年度においては、管路を更新する必要があるような大規模な漏水が発生しなかったことから管路更新率が0％であった。
　きめ細やかな維持・修繕を継続し、施設の長寿命化を図りつつ、適宜、主要な管路を計画的に更新していくことにより、水道水の安定供給に努める。</t>
    <phoneticPr fontId="4"/>
  </si>
  <si>
    <t>　岩国市の簡易水道事業は、岩国港から高速艇で約１時間に位置する離島の柱島で管理・運営を行っている。
　令和２年度から一部法適用による企業会計に移行して以降、「人口減少による給水収益の減少」、「施設の老朽化」については、検討課題としているところに変わりはない。
①経常収支比率は100％であるが、収益の大半は一般会計からの繰入金で賄われている。
②累積欠損金については赤字補填として、一般会計から繰入れており、発生していない。
③流動比率が100％を上回っているが、これは一部企業債について償還が終わったことによる流動負債の減と課税事業者に移行したことにより消費税還付金が発生したことなどによる流動資産の増が要因である。しかしながら今後は大規模事業の実施を予定しているため再び100％を下回ると予想される。
④企業債残高対給水収益比率は、施設の大規模改修等がなく新規起債の借入が無かったことから数値が減少し類似団体平均値を下回った。
⑤⑥⑦の各指標については、いずれも急激な過疎・高齢化による水需要の減少から、類似団体平均値と比較すると、大きくかけ離れている。
⑧有収率はほぼ横ばいであった。引き続ききめ細やかな維持・修繕を実施し、漏水等による有収率の低下防止に努める。</t>
    <rPh sb="75" eb="77">
      <t>イコウ</t>
    </rPh>
    <rPh sb="225" eb="227">
      <t>ウワマワ</t>
    </rPh>
    <rPh sb="236" eb="238">
      <t>イチブ</t>
    </rPh>
    <rPh sb="238" eb="240">
      <t>キギョウ</t>
    </rPh>
    <rPh sb="240" eb="241">
      <t>サイ</t>
    </rPh>
    <rPh sb="245" eb="247">
      <t>ショウカン</t>
    </rPh>
    <rPh sb="248" eb="249">
      <t>オ</t>
    </rPh>
    <rPh sb="257" eb="259">
      <t>リュウドウ</t>
    </rPh>
    <rPh sb="259" eb="261">
      <t>フサイ</t>
    </rPh>
    <rPh sb="262" eb="263">
      <t>ゲン</t>
    </rPh>
    <rPh sb="264" eb="266">
      <t>カゼイ</t>
    </rPh>
    <rPh sb="266" eb="269">
      <t>ジギョウシャ</t>
    </rPh>
    <rPh sb="270" eb="272">
      <t>イコウ</t>
    </rPh>
    <rPh sb="279" eb="282">
      <t>ショウヒゼイ</t>
    </rPh>
    <rPh sb="282" eb="285">
      <t>カンプキン</t>
    </rPh>
    <rPh sb="286" eb="288">
      <t>ハッセイ</t>
    </rPh>
    <rPh sb="297" eb="299">
      <t>リュウドウ</t>
    </rPh>
    <rPh sb="299" eb="301">
      <t>シサン</t>
    </rPh>
    <rPh sb="302" eb="303">
      <t>ゾウ</t>
    </rPh>
    <rPh sb="304" eb="306">
      <t>ヨウイン</t>
    </rPh>
    <rPh sb="316" eb="318">
      <t>コンゴ</t>
    </rPh>
    <rPh sb="319" eb="322">
      <t>ダイキボ</t>
    </rPh>
    <rPh sb="322" eb="324">
      <t>ジギョウ</t>
    </rPh>
    <rPh sb="325" eb="327">
      <t>ジッシ</t>
    </rPh>
    <rPh sb="328" eb="330">
      <t>ヨテイ</t>
    </rPh>
    <rPh sb="336" eb="337">
      <t>フタタ</t>
    </rPh>
    <rPh sb="343" eb="345">
      <t>シタマワ</t>
    </rPh>
    <rPh sb="347" eb="349">
      <t>ヨソウ</t>
    </rPh>
    <rPh sb="488" eb="489">
      <t>ヨコ</t>
    </rPh>
    <rPh sb="496" eb="497">
      <t>ヒ</t>
    </rPh>
    <rPh sb="498" eb="499">
      <t>ツヅ</t>
    </rPh>
    <rPh sb="512" eb="514">
      <t>ジッシ</t>
    </rPh>
    <rPh sb="531" eb="53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</si>
</sst>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0.95</c:v>
                </c:pt>
                <c:pt idx="1">
                  <c:v>1.9</c:v>
                </c:pt>
                <c:pt idx="2">
                  <c:v>0.08</c:v>
                </c:pt>
                <c:pt idx="3" formatCode="#,##0.00;&quot;△&quot;#,##0.00">
                  <c:v>0</c:v>
                </c:pt>
                <c:pt idx="4" formatCode="#,##0.00;&quot;△&quot;#,##0.00">
                  <c:v>0</c:v>
                </c:pt>
              </c:numCache>
            </c:numRef>
          </c:val>
          <c:extLst>
            <c:ext xmlns:c16="http://schemas.microsoft.com/office/drawing/2014/chart" uri="{C3380CC4-5D6E-409C-BE32-E72D297353CC}">
              <c16:uniqueId val="{00000000-44E4-4420-B8F4-5770A16470E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0.96</c:v>
                </c:pt>
                <c:pt idx="1">
                  <c:v>0.37</c:v>
                </c:pt>
                <c:pt idx="2">
                  <c:v>0.23</c:v>
                </c:pt>
                <c:pt idx="3">
                  <c:v>0.88</c:v>
                </c:pt>
                <c:pt idx="4">
                  <c:v>0.25</c:v>
                </c:pt>
              </c:numCache>
            </c:numRef>
          </c:val>
          <c:smooth val="0"/>
          <c:extLst>
            <c:ext xmlns:c16="http://schemas.microsoft.com/office/drawing/2014/chart" uri="{C3380CC4-5D6E-409C-BE32-E72D297353CC}">
              <c16:uniqueId val="{00000001-44E4-4420-B8F4-5770A16470E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16.45</c:v>
                </c:pt>
                <c:pt idx="1">
                  <c:v>19.989999999999998</c:v>
                </c:pt>
                <c:pt idx="2">
                  <c:v>16.12</c:v>
                </c:pt>
                <c:pt idx="3">
                  <c:v>13.35</c:v>
                </c:pt>
                <c:pt idx="4">
                  <c:v>12.97</c:v>
                </c:pt>
              </c:numCache>
            </c:numRef>
          </c:val>
          <c:extLst>
            <c:ext xmlns:c16="http://schemas.microsoft.com/office/drawing/2014/chart" uri="{C3380CC4-5D6E-409C-BE32-E72D297353CC}">
              <c16:uniqueId val="{00000000-C946-4553-B70C-7166B2763A6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51.52</c:v>
                </c:pt>
                <c:pt idx="1">
                  <c:v>48.75</c:v>
                </c:pt>
                <c:pt idx="2">
                  <c:v>50.95</c:v>
                </c:pt>
                <c:pt idx="3">
                  <c:v>52.39</c:v>
                </c:pt>
                <c:pt idx="4">
                  <c:v>29.19</c:v>
                </c:pt>
              </c:numCache>
            </c:numRef>
          </c:val>
          <c:smooth val="0"/>
          <c:extLst>
            <c:ext xmlns:c16="http://schemas.microsoft.com/office/drawing/2014/chart" uri="{C3380CC4-5D6E-409C-BE32-E72D297353CC}">
              <c16:uniqueId val="{00000001-C946-4553-B70C-7166B2763A6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90.07</c:v>
                </c:pt>
                <c:pt idx="1">
                  <c:v>66.14</c:v>
                </c:pt>
                <c:pt idx="2">
                  <c:v>79.319999999999993</c:v>
                </c:pt>
                <c:pt idx="3">
                  <c:v>87.67</c:v>
                </c:pt>
                <c:pt idx="4">
                  <c:v>85.37</c:v>
                </c:pt>
              </c:numCache>
            </c:numRef>
          </c:val>
          <c:extLst>
            <c:ext xmlns:c16="http://schemas.microsoft.com/office/drawing/2014/chart" uri="{C3380CC4-5D6E-409C-BE32-E72D297353CC}">
              <c16:uniqueId val="{00000000-2960-4777-9538-650C60BB5B1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61.29</c:v>
                </c:pt>
                <c:pt idx="1">
                  <c:v>60.88</c:v>
                </c:pt>
                <c:pt idx="2">
                  <c:v>61</c:v>
                </c:pt>
                <c:pt idx="3">
                  <c:v>63.38</c:v>
                </c:pt>
                <c:pt idx="4">
                  <c:v>66.040000000000006</c:v>
                </c:pt>
              </c:numCache>
            </c:numRef>
          </c:val>
          <c:smooth val="0"/>
          <c:extLst>
            <c:ext xmlns:c16="http://schemas.microsoft.com/office/drawing/2014/chart" uri="{C3380CC4-5D6E-409C-BE32-E72D297353CC}">
              <c16:uniqueId val="{00000001-2960-4777-9538-650C60BB5B1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104.75</c:v>
                </c:pt>
                <c:pt idx="1">
                  <c:v>100</c:v>
                </c:pt>
                <c:pt idx="2">
                  <c:v>100</c:v>
                </c:pt>
                <c:pt idx="3">
                  <c:v>100</c:v>
                </c:pt>
                <c:pt idx="4">
                  <c:v>100</c:v>
                </c:pt>
              </c:numCache>
            </c:numRef>
          </c:val>
          <c:extLst>
            <c:ext xmlns:c16="http://schemas.microsoft.com/office/drawing/2014/chart" uri="{C3380CC4-5D6E-409C-BE32-E72D297353CC}">
              <c16:uniqueId val="{00000000-D08F-40AB-A120-1D0BEF7970B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97.61</c:v>
                </c:pt>
                <c:pt idx="1">
                  <c:v>98.78</c:v>
                </c:pt>
                <c:pt idx="2">
                  <c:v>101.23</c:v>
                </c:pt>
                <c:pt idx="3">
                  <c:v>103.12</c:v>
                </c:pt>
                <c:pt idx="4">
                  <c:v>102.26</c:v>
                </c:pt>
              </c:numCache>
            </c:numRef>
          </c:val>
          <c:smooth val="0"/>
          <c:extLst>
            <c:ext xmlns:c16="http://schemas.microsoft.com/office/drawing/2014/chart" uri="{C3380CC4-5D6E-409C-BE32-E72D297353CC}">
              <c16:uniqueId val="{00000001-D08F-40AB-A120-1D0BEF7970B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51.13</c:v>
                </c:pt>
                <c:pt idx="1">
                  <c:v>52.02</c:v>
                </c:pt>
                <c:pt idx="2">
                  <c:v>52.93</c:v>
                </c:pt>
                <c:pt idx="3">
                  <c:v>55.02</c:v>
                </c:pt>
                <c:pt idx="4">
                  <c:v>56.98</c:v>
                </c:pt>
              </c:numCache>
            </c:numRef>
          </c:val>
          <c:extLst>
            <c:ext xmlns:c16="http://schemas.microsoft.com/office/drawing/2014/chart" uri="{C3380CC4-5D6E-409C-BE32-E72D297353CC}">
              <c16:uniqueId val="{00000000-5AD8-4F97-B1C7-29A14239A1F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24.16</c:v>
                </c:pt>
                <c:pt idx="1">
                  <c:v>29.81</c:v>
                </c:pt>
                <c:pt idx="2">
                  <c:v>30.82</c:v>
                </c:pt>
                <c:pt idx="3">
                  <c:v>24.27</c:v>
                </c:pt>
                <c:pt idx="4">
                  <c:v>28.04</c:v>
                </c:pt>
              </c:numCache>
            </c:numRef>
          </c:val>
          <c:smooth val="0"/>
          <c:extLst>
            <c:ext xmlns:c16="http://schemas.microsoft.com/office/drawing/2014/chart" uri="{C3380CC4-5D6E-409C-BE32-E72D297353CC}">
              <c16:uniqueId val="{00000001-5AD8-4F97-B1C7-29A14239A1F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69.010000000000005</c:v>
                </c:pt>
                <c:pt idx="1">
                  <c:v>67.11</c:v>
                </c:pt>
                <c:pt idx="2">
                  <c:v>67.040000000000006</c:v>
                </c:pt>
                <c:pt idx="3">
                  <c:v>67.040000000000006</c:v>
                </c:pt>
                <c:pt idx="4">
                  <c:v>67.040000000000006</c:v>
                </c:pt>
              </c:numCache>
            </c:numRef>
          </c:val>
          <c:extLst>
            <c:ext xmlns:c16="http://schemas.microsoft.com/office/drawing/2014/chart" uri="{C3380CC4-5D6E-409C-BE32-E72D297353CC}">
              <c16:uniqueId val="{00000000-C1DC-4834-897A-468DEC18E63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18.829999999999998</c:v>
                </c:pt>
                <c:pt idx="1">
                  <c:v>18.05</c:v>
                </c:pt>
                <c:pt idx="2">
                  <c:v>14.28</c:v>
                </c:pt>
                <c:pt idx="3">
                  <c:v>12.77</c:v>
                </c:pt>
                <c:pt idx="4">
                  <c:v>11.15</c:v>
                </c:pt>
              </c:numCache>
            </c:numRef>
          </c:val>
          <c:smooth val="0"/>
          <c:extLst>
            <c:ext xmlns:c16="http://schemas.microsoft.com/office/drawing/2014/chart" uri="{C3380CC4-5D6E-409C-BE32-E72D297353CC}">
              <c16:uniqueId val="{00000001-C1DC-4834-897A-468DEC18E63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EC-4F28-AA09-A5E4CD45743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143.65</c:v>
                </c:pt>
                <c:pt idx="1">
                  <c:v>155.82</c:v>
                </c:pt>
                <c:pt idx="2">
                  <c:v>155.18</c:v>
                </c:pt>
                <c:pt idx="3">
                  <c:v>101.46</c:v>
                </c:pt>
                <c:pt idx="4">
                  <c:v>82.37</c:v>
                </c:pt>
              </c:numCache>
            </c:numRef>
          </c:val>
          <c:smooth val="0"/>
          <c:extLst>
            <c:ext xmlns:c16="http://schemas.microsoft.com/office/drawing/2014/chart" uri="{C3380CC4-5D6E-409C-BE32-E72D297353CC}">
              <c16:uniqueId val="{00000001-2DEC-4F28-AA09-A5E4CD45743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71.44</c:v>
                </c:pt>
                <c:pt idx="1">
                  <c:v>60.41</c:v>
                </c:pt>
                <c:pt idx="2">
                  <c:v>48.4</c:v>
                </c:pt>
                <c:pt idx="3">
                  <c:v>62.39</c:v>
                </c:pt>
                <c:pt idx="4">
                  <c:v>104.5</c:v>
                </c:pt>
              </c:numCache>
            </c:numRef>
          </c:val>
          <c:extLst>
            <c:ext xmlns:c16="http://schemas.microsoft.com/office/drawing/2014/chart" uri="{C3380CC4-5D6E-409C-BE32-E72D297353CC}">
              <c16:uniqueId val="{00000000-8E55-4C31-936B-0D745C39B5E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94.01</c:v>
                </c:pt>
                <c:pt idx="1">
                  <c:v>111.08</c:v>
                </c:pt>
                <c:pt idx="2">
                  <c:v>118.28</c:v>
                </c:pt>
                <c:pt idx="3">
                  <c:v>112.37</c:v>
                </c:pt>
                <c:pt idx="4">
                  <c:v>101.6</c:v>
                </c:pt>
              </c:numCache>
            </c:numRef>
          </c:val>
          <c:smooth val="0"/>
          <c:extLst>
            <c:ext xmlns:c16="http://schemas.microsoft.com/office/drawing/2014/chart" uri="{C3380CC4-5D6E-409C-BE32-E72D297353CC}">
              <c16:uniqueId val="{00000001-8E55-4C31-936B-0D745C39B5E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2318.5700000000002</c:v>
                </c:pt>
                <c:pt idx="1">
                  <c:v>2160.84</c:v>
                </c:pt>
                <c:pt idx="2">
                  <c:v>1691.9</c:v>
                </c:pt>
                <c:pt idx="3">
                  <c:v>1076.79</c:v>
                </c:pt>
                <c:pt idx="4">
                  <c:v>897.14</c:v>
                </c:pt>
              </c:numCache>
            </c:numRef>
          </c:val>
          <c:extLst>
            <c:ext xmlns:c16="http://schemas.microsoft.com/office/drawing/2014/chart" uri="{C3380CC4-5D6E-409C-BE32-E72D297353CC}">
              <c16:uniqueId val="{00000000-E285-454A-992C-81CA20D41D6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1421.84</c:v>
                </c:pt>
                <c:pt idx="1">
                  <c:v>1596.62</c:v>
                </c:pt>
                <c:pt idx="2">
                  <c:v>1456.79</c:v>
                </c:pt>
                <c:pt idx="3">
                  <c:v>1364.2</c:v>
                </c:pt>
                <c:pt idx="4">
                  <c:v>1398.03</c:v>
                </c:pt>
              </c:numCache>
            </c:numRef>
          </c:val>
          <c:smooth val="0"/>
          <c:extLst>
            <c:ext xmlns:c16="http://schemas.microsoft.com/office/drawing/2014/chart" uri="{C3380CC4-5D6E-409C-BE32-E72D297353CC}">
              <c16:uniqueId val="{00000001-E285-454A-992C-81CA20D41D6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7.61</c:v>
                </c:pt>
                <c:pt idx="1">
                  <c:v>6.87</c:v>
                </c:pt>
                <c:pt idx="2">
                  <c:v>7.61</c:v>
                </c:pt>
                <c:pt idx="3">
                  <c:v>9.7200000000000006</c:v>
                </c:pt>
                <c:pt idx="4">
                  <c:v>5.8</c:v>
                </c:pt>
              </c:numCache>
            </c:numRef>
          </c:val>
          <c:extLst>
            <c:ext xmlns:c16="http://schemas.microsoft.com/office/drawing/2014/chart" uri="{C3380CC4-5D6E-409C-BE32-E72D297353CC}">
              <c16:uniqueId val="{00000000-819C-4923-965F-946039DB63B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35.72</c:v>
                </c:pt>
                <c:pt idx="1">
                  <c:v>33.659999999999997</c:v>
                </c:pt>
                <c:pt idx="2">
                  <c:v>35.33</c:v>
                </c:pt>
                <c:pt idx="3">
                  <c:v>38.58</c:v>
                </c:pt>
                <c:pt idx="4">
                  <c:v>39.15</c:v>
                </c:pt>
              </c:numCache>
            </c:numRef>
          </c:val>
          <c:smooth val="0"/>
          <c:extLst>
            <c:ext xmlns:c16="http://schemas.microsoft.com/office/drawing/2014/chart" uri="{C3380CC4-5D6E-409C-BE32-E72D297353CC}">
              <c16:uniqueId val="{00000001-819C-4923-965F-946039DB63B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1836.41</c:v>
                </c:pt>
                <c:pt idx="1">
                  <c:v>2121.9699999999998</c:v>
                </c:pt>
                <c:pt idx="2">
                  <c:v>2136.65</c:v>
                </c:pt>
                <c:pt idx="3">
                  <c:v>2337.69</c:v>
                </c:pt>
                <c:pt idx="4">
                  <c:v>3855.14</c:v>
                </c:pt>
              </c:numCache>
            </c:numRef>
          </c:val>
          <c:extLst>
            <c:ext xmlns:c16="http://schemas.microsoft.com/office/drawing/2014/chart" uri="{C3380CC4-5D6E-409C-BE32-E72D297353CC}">
              <c16:uniqueId val="{00000000-C697-494B-97F3-BC140F2A88C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471.3</c:v>
                </c:pt>
                <c:pt idx="1">
                  <c:v>506.68</c:v>
                </c:pt>
                <c:pt idx="2">
                  <c:v>491.45</c:v>
                </c:pt>
                <c:pt idx="3">
                  <c:v>448.81</c:v>
                </c:pt>
                <c:pt idx="4">
                  <c:v>392.81</c:v>
                </c:pt>
              </c:numCache>
            </c:numRef>
          </c:val>
          <c:smooth val="0"/>
          <c:extLst>
            <c:ext xmlns:c16="http://schemas.microsoft.com/office/drawing/2014/chart" uri="{C3380CC4-5D6E-409C-BE32-E72D297353CC}">
              <c16:uniqueId val="{00000001-C697-494B-97F3-BC140F2A88C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山口県　岩国市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非設置</v>
      </c>
      <c r="AE8" s="43"/>
      <c r="AF8" s="43"/>
      <c r="AG8" s="43"/>
      <c r="AH8" s="43"/>
      <c r="AI8" s="43"/>
      <c r="AJ8" s="43"/>
      <c r="AK8" s="2"/>
      <c r="AL8" s="44">
        <f>データ!$R$6</f>
        <v>124568</v>
      </c>
      <c r="AM8" s="44"/>
      <c r="AN8" s="44"/>
      <c r="AO8" s="44"/>
      <c r="AP8" s="44"/>
      <c r="AQ8" s="44"/>
      <c r="AR8" s="44"/>
      <c r="AS8" s="44"/>
      <c r="AT8" s="45">
        <f>データ!$S$6</f>
        <v>873.67</v>
      </c>
      <c r="AU8" s="46"/>
      <c r="AV8" s="46"/>
      <c r="AW8" s="46"/>
      <c r="AX8" s="46"/>
      <c r="AY8" s="46"/>
      <c r="AZ8" s="46"/>
      <c r="BA8" s="46"/>
      <c r="BB8" s="47">
        <f>データ!$T$6</f>
        <v>142.58000000000001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76.33</v>
      </c>
      <c r="J10" s="46"/>
      <c r="K10" s="46"/>
      <c r="L10" s="46"/>
      <c r="M10" s="46"/>
      <c r="N10" s="46"/>
      <c r="O10" s="80"/>
      <c r="P10" s="47">
        <f>データ!$P$6</f>
        <v>7.0000000000000007E-2</v>
      </c>
      <c r="Q10" s="47"/>
      <c r="R10" s="47"/>
      <c r="S10" s="47"/>
      <c r="T10" s="47"/>
      <c r="U10" s="47"/>
      <c r="V10" s="47"/>
      <c r="W10" s="44">
        <f>データ!$Q$6</f>
        <v>2156</v>
      </c>
      <c r="X10" s="44"/>
      <c r="Y10" s="44"/>
      <c r="Z10" s="44"/>
      <c r="AA10" s="44"/>
      <c r="AB10" s="44"/>
      <c r="AC10" s="44"/>
      <c r="AD10" s="2"/>
      <c r="AE10" s="2"/>
      <c r="AF10" s="2"/>
      <c r="AG10" s="2"/>
      <c r="AH10" s="2"/>
      <c r="AI10" s="2"/>
      <c r="AJ10" s="2"/>
      <c r="AK10" s="2"/>
      <c r="AL10" s="44">
        <f>データ!$U$6</f>
        <v>91</v>
      </c>
      <c r="AM10" s="44"/>
      <c r="AN10" s="44"/>
      <c r="AO10" s="44"/>
      <c r="AP10" s="44"/>
      <c r="AQ10" s="44"/>
      <c r="AR10" s="44"/>
      <c r="AS10" s="44"/>
      <c r="AT10" s="45">
        <f>データ!$V$6</f>
        <v>0.4</v>
      </c>
      <c r="AU10" s="46"/>
      <c r="AV10" s="46"/>
      <c r="AW10" s="46"/>
      <c r="AX10" s="46"/>
      <c r="AY10" s="46"/>
      <c r="AZ10" s="46"/>
      <c r="BA10" s="46"/>
      <c r="BB10" s="47">
        <f>データ!$W$6</f>
        <v>227.5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yBwMWWhLU6Cd+h3pVt9v2cesB9vIwr7hEIZt15nwg0sprj2fYaZnJWM0coB3whnu5G3E5M/UChQahH4r+DMA1Q==" saltValue="connjti2is1czgAVMmyYc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352080</v>
      </c>
      <c r="D6" s="20">
        <f t="shared" si="3"/>
        <v>46</v>
      </c>
      <c r="E6" s="20">
        <f t="shared" si="3"/>
        <v>1</v>
      </c>
      <c r="F6" s="20">
        <f t="shared" si="3"/>
        <v>0</v>
      </c>
      <c r="G6" s="20">
        <f t="shared" si="3"/>
        <v>5</v>
      </c>
      <c r="H6" s="20" t="str">
        <f t="shared" si="3"/>
        <v>山口県　岩国市</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76.33</v>
      </c>
      <c r="P6" s="21">
        <f t="shared" si="3"/>
        <v>7.0000000000000007E-2</v>
      </c>
      <c r="Q6" s="21">
        <f t="shared" si="3"/>
        <v>2156</v>
      </c>
      <c r="R6" s="21">
        <f t="shared" si="3"/>
        <v>124568</v>
      </c>
      <c r="S6" s="21">
        <f t="shared" si="3"/>
        <v>873.67</v>
      </c>
      <c r="T6" s="21">
        <f t="shared" si="3"/>
        <v>142.58000000000001</v>
      </c>
      <c r="U6" s="21">
        <f t="shared" si="3"/>
        <v>91</v>
      </c>
      <c r="V6" s="21">
        <f t="shared" si="3"/>
        <v>0.4</v>
      </c>
      <c r="W6" s="21">
        <f t="shared" si="3"/>
        <v>227.5</v>
      </c>
      <c r="X6" s="22">
        <f>IF(X7="",NA(),X7)</f>
        <v>104.75</v>
      </c>
      <c r="Y6" s="22">
        <f t="shared" ref="Y6:AG6" si="4">IF(Y7="",NA(),Y7)</f>
        <v>100</v>
      </c>
      <c r="Z6" s="22">
        <f t="shared" si="4"/>
        <v>100</v>
      </c>
      <c r="AA6" s="22">
        <f t="shared" si="4"/>
        <v>100</v>
      </c>
      <c r="AB6" s="22">
        <f t="shared" si="4"/>
        <v>100</v>
      </c>
      <c r="AC6" s="22">
        <f t="shared" si="4"/>
        <v>97.61</v>
      </c>
      <c r="AD6" s="22">
        <f t="shared" si="4"/>
        <v>98.78</v>
      </c>
      <c r="AE6" s="22">
        <f t="shared" si="4"/>
        <v>101.23</v>
      </c>
      <c r="AF6" s="22">
        <f t="shared" si="4"/>
        <v>103.12</v>
      </c>
      <c r="AG6" s="22">
        <f t="shared" si="4"/>
        <v>102.26</v>
      </c>
      <c r="AH6" s="21" t="str">
        <f>IF(AH7="","",IF(AH7="-","【-】","【"&amp;SUBSTITUTE(TEXT(AH7,"#,##0.00"),"-","△")&amp;"】"))</f>
        <v>【102.02】</v>
      </c>
      <c r="AI6" s="21">
        <f>IF(AI7="",NA(),AI7)</f>
        <v>0</v>
      </c>
      <c r="AJ6" s="21">
        <f t="shared" ref="AJ6:AR6" si="5">IF(AJ7="",NA(),AJ7)</f>
        <v>0</v>
      </c>
      <c r="AK6" s="21">
        <f t="shared" si="5"/>
        <v>0</v>
      </c>
      <c r="AL6" s="21">
        <f t="shared" si="5"/>
        <v>0</v>
      </c>
      <c r="AM6" s="21">
        <f t="shared" si="5"/>
        <v>0</v>
      </c>
      <c r="AN6" s="22">
        <f t="shared" si="5"/>
        <v>143.65</v>
      </c>
      <c r="AO6" s="22">
        <f t="shared" si="5"/>
        <v>155.82</v>
      </c>
      <c r="AP6" s="22">
        <f t="shared" si="5"/>
        <v>155.18</v>
      </c>
      <c r="AQ6" s="22">
        <f t="shared" si="5"/>
        <v>101.46</v>
      </c>
      <c r="AR6" s="22">
        <f t="shared" si="5"/>
        <v>82.37</v>
      </c>
      <c r="AS6" s="21" t="str">
        <f>IF(AS7="","",IF(AS7="-","【-】","【"&amp;SUBSTITUTE(TEXT(AS7,"#,##0.00"),"-","△")&amp;"】"))</f>
        <v>【26.96】</v>
      </c>
      <c r="AT6" s="22">
        <f>IF(AT7="",NA(),AT7)</f>
        <v>71.44</v>
      </c>
      <c r="AU6" s="22">
        <f t="shared" ref="AU6:BC6" si="6">IF(AU7="",NA(),AU7)</f>
        <v>60.41</v>
      </c>
      <c r="AV6" s="22">
        <f t="shared" si="6"/>
        <v>48.4</v>
      </c>
      <c r="AW6" s="22">
        <f t="shared" si="6"/>
        <v>62.39</v>
      </c>
      <c r="AX6" s="22">
        <f t="shared" si="6"/>
        <v>104.5</v>
      </c>
      <c r="AY6" s="22">
        <f t="shared" si="6"/>
        <v>94.01</v>
      </c>
      <c r="AZ6" s="22">
        <f t="shared" si="6"/>
        <v>111.08</v>
      </c>
      <c r="BA6" s="22">
        <f t="shared" si="6"/>
        <v>118.28</v>
      </c>
      <c r="BB6" s="22">
        <f t="shared" si="6"/>
        <v>112.37</v>
      </c>
      <c r="BC6" s="22">
        <f t="shared" si="6"/>
        <v>101.6</v>
      </c>
      <c r="BD6" s="21" t="str">
        <f>IF(BD7="","",IF(BD7="-","【-】","【"&amp;SUBSTITUTE(TEXT(BD7,"#,##0.00"),"-","△")&amp;"】"))</f>
        <v>【142.39】</v>
      </c>
      <c r="BE6" s="22">
        <f>IF(BE7="",NA(),BE7)</f>
        <v>2318.5700000000002</v>
      </c>
      <c r="BF6" s="22">
        <f t="shared" ref="BF6:BN6" si="7">IF(BF7="",NA(),BF7)</f>
        <v>2160.84</v>
      </c>
      <c r="BG6" s="22">
        <f t="shared" si="7"/>
        <v>1691.9</v>
      </c>
      <c r="BH6" s="22">
        <f t="shared" si="7"/>
        <v>1076.79</v>
      </c>
      <c r="BI6" s="22">
        <f t="shared" si="7"/>
        <v>897.14</v>
      </c>
      <c r="BJ6" s="22">
        <f t="shared" si="7"/>
        <v>1421.84</v>
      </c>
      <c r="BK6" s="22">
        <f t="shared" si="7"/>
        <v>1596.62</v>
      </c>
      <c r="BL6" s="22">
        <f t="shared" si="7"/>
        <v>1456.79</v>
      </c>
      <c r="BM6" s="22">
        <f t="shared" si="7"/>
        <v>1364.2</v>
      </c>
      <c r="BN6" s="22">
        <f t="shared" si="7"/>
        <v>1398.03</v>
      </c>
      <c r="BO6" s="21" t="str">
        <f>IF(BO7="","",IF(BO7="-","【-】","【"&amp;SUBSTITUTE(TEXT(BO7,"#,##0.00"),"-","△")&amp;"】"))</f>
        <v>【1,043.36】</v>
      </c>
      <c r="BP6" s="22">
        <f>IF(BP7="",NA(),BP7)</f>
        <v>7.61</v>
      </c>
      <c r="BQ6" s="22">
        <f t="shared" ref="BQ6:BY6" si="8">IF(BQ7="",NA(),BQ7)</f>
        <v>6.87</v>
      </c>
      <c r="BR6" s="22">
        <f t="shared" si="8"/>
        <v>7.61</v>
      </c>
      <c r="BS6" s="22">
        <f t="shared" si="8"/>
        <v>9.7200000000000006</v>
      </c>
      <c r="BT6" s="22">
        <f t="shared" si="8"/>
        <v>5.8</v>
      </c>
      <c r="BU6" s="22">
        <f t="shared" si="8"/>
        <v>35.72</v>
      </c>
      <c r="BV6" s="22">
        <f t="shared" si="8"/>
        <v>33.659999999999997</v>
      </c>
      <c r="BW6" s="22">
        <f t="shared" si="8"/>
        <v>35.33</v>
      </c>
      <c r="BX6" s="22">
        <f t="shared" si="8"/>
        <v>38.58</v>
      </c>
      <c r="BY6" s="22">
        <f t="shared" si="8"/>
        <v>39.15</v>
      </c>
      <c r="BZ6" s="21" t="str">
        <f>IF(BZ7="","",IF(BZ7="-","【-】","【"&amp;SUBSTITUTE(TEXT(BZ7,"#,##0.00"),"-","△")&amp;"】"))</f>
        <v>【56.19】</v>
      </c>
      <c r="CA6" s="22">
        <f>IF(CA7="",NA(),CA7)</f>
        <v>1836.41</v>
      </c>
      <c r="CB6" s="22">
        <f t="shared" ref="CB6:CJ6" si="9">IF(CB7="",NA(),CB7)</f>
        <v>2121.9699999999998</v>
      </c>
      <c r="CC6" s="22">
        <f t="shared" si="9"/>
        <v>2136.65</v>
      </c>
      <c r="CD6" s="22">
        <f t="shared" si="9"/>
        <v>2337.69</v>
      </c>
      <c r="CE6" s="22">
        <f t="shared" si="9"/>
        <v>3855.14</v>
      </c>
      <c r="CF6" s="22">
        <f t="shared" si="9"/>
        <v>471.3</v>
      </c>
      <c r="CG6" s="22">
        <f t="shared" si="9"/>
        <v>506.68</v>
      </c>
      <c r="CH6" s="22">
        <f t="shared" si="9"/>
        <v>491.45</v>
      </c>
      <c r="CI6" s="22">
        <f t="shared" si="9"/>
        <v>448.81</v>
      </c>
      <c r="CJ6" s="22">
        <f t="shared" si="9"/>
        <v>392.81</v>
      </c>
      <c r="CK6" s="21" t="str">
        <f>IF(CK7="","",IF(CK7="-","【-】","【"&amp;SUBSTITUTE(TEXT(CK7,"#,##0.00"),"-","△")&amp;"】"))</f>
        <v>【285.60】</v>
      </c>
      <c r="CL6" s="22">
        <f>IF(CL7="",NA(),CL7)</f>
        <v>16.45</v>
      </c>
      <c r="CM6" s="22">
        <f t="shared" ref="CM6:CU6" si="10">IF(CM7="",NA(),CM7)</f>
        <v>19.989999999999998</v>
      </c>
      <c r="CN6" s="22">
        <f t="shared" si="10"/>
        <v>16.12</v>
      </c>
      <c r="CO6" s="22">
        <f t="shared" si="10"/>
        <v>13.35</v>
      </c>
      <c r="CP6" s="22">
        <f t="shared" si="10"/>
        <v>12.97</v>
      </c>
      <c r="CQ6" s="22">
        <f t="shared" si="10"/>
        <v>51.52</v>
      </c>
      <c r="CR6" s="22">
        <f t="shared" si="10"/>
        <v>48.75</v>
      </c>
      <c r="CS6" s="22">
        <f t="shared" si="10"/>
        <v>50.95</v>
      </c>
      <c r="CT6" s="22">
        <f t="shared" si="10"/>
        <v>52.39</v>
      </c>
      <c r="CU6" s="22">
        <f t="shared" si="10"/>
        <v>29.19</v>
      </c>
      <c r="CV6" s="21" t="str">
        <f>IF(CV7="","",IF(CV7="-","【-】","【"&amp;SUBSTITUTE(TEXT(CV7,"#,##0.00"),"-","△")&amp;"】"))</f>
        <v>【48.33】</v>
      </c>
      <c r="CW6" s="22">
        <f>IF(CW7="",NA(),CW7)</f>
        <v>90.07</v>
      </c>
      <c r="CX6" s="22">
        <f t="shared" ref="CX6:DF6" si="11">IF(CX7="",NA(),CX7)</f>
        <v>66.14</v>
      </c>
      <c r="CY6" s="22">
        <f t="shared" si="11"/>
        <v>79.319999999999993</v>
      </c>
      <c r="CZ6" s="22">
        <f t="shared" si="11"/>
        <v>87.67</v>
      </c>
      <c r="DA6" s="22">
        <f t="shared" si="11"/>
        <v>85.37</v>
      </c>
      <c r="DB6" s="22">
        <f t="shared" si="11"/>
        <v>61.29</v>
      </c>
      <c r="DC6" s="22">
        <f t="shared" si="11"/>
        <v>60.88</v>
      </c>
      <c r="DD6" s="22">
        <f t="shared" si="11"/>
        <v>61</v>
      </c>
      <c r="DE6" s="22">
        <f t="shared" si="11"/>
        <v>63.38</v>
      </c>
      <c r="DF6" s="22">
        <f t="shared" si="11"/>
        <v>66.040000000000006</v>
      </c>
      <c r="DG6" s="21" t="str">
        <f>IF(DG7="","",IF(DG7="-","【-】","【"&amp;SUBSTITUTE(TEXT(DG7,"#,##0.00"),"-","△")&amp;"】"))</f>
        <v>【70.34】</v>
      </c>
      <c r="DH6" s="22">
        <f>IF(DH7="",NA(),DH7)</f>
        <v>51.13</v>
      </c>
      <c r="DI6" s="22">
        <f t="shared" ref="DI6:DQ6" si="12">IF(DI7="",NA(),DI7)</f>
        <v>52.02</v>
      </c>
      <c r="DJ6" s="22">
        <f t="shared" si="12"/>
        <v>52.93</v>
      </c>
      <c r="DK6" s="22">
        <f t="shared" si="12"/>
        <v>55.02</v>
      </c>
      <c r="DL6" s="22">
        <f t="shared" si="12"/>
        <v>56.98</v>
      </c>
      <c r="DM6" s="22">
        <f t="shared" si="12"/>
        <v>24.16</v>
      </c>
      <c r="DN6" s="22">
        <f t="shared" si="12"/>
        <v>29.81</v>
      </c>
      <c r="DO6" s="22">
        <f t="shared" si="12"/>
        <v>30.82</v>
      </c>
      <c r="DP6" s="22">
        <f t="shared" si="12"/>
        <v>24.27</v>
      </c>
      <c r="DQ6" s="22">
        <f t="shared" si="12"/>
        <v>28.04</v>
      </c>
      <c r="DR6" s="21" t="str">
        <f>IF(DR7="","",IF(DR7="-","【-】","【"&amp;SUBSTITUTE(TEXT(DR7,"#,##0.00"),"-","△")&amp;"】"))</f>
        <v>【35.50】</v>
      </c>
      <c r="DS6" s="22">
        <f>IF(DS7="",NA(),DS7)</f>
        <v>69.010000000000005</v>
      </c>
      <c r="DT6" s="22">
        <f t="shared" ref="DT6:EB6" si="13">IF(DT7="",NA(),DT7)</f>
        <v>67.11</v>
      </c>
      <c r="DU6" s="22">
        <f t="shared" si="13"/>
        <v>67.040000000000006</v>
      </c>
      <c r="DV6" s="22">
        <f t="shared" si="13"/>
        <v>67.040000000000006</v>
      </c>
      <c r="DW6" s="22">
        <f t="shared" si="13"/>
        <v>67.040000000000006</v>
      </c>
      <c r="DX6" s="22">
        <f t="shared" si="13"/>
        <v>18.829999999999998</v>
      </c>
      <c r="DY6" s="22">
        <f t="shared" si="13"/>
        <v>18.05</v>
      </c>
      <c r="DZ6" s="22">
        <f t="shared" si="13"/>
        <v>14.28</v>
      </c>
      <c r="EA6" s="22">
        <f t="shared" si="13"/>
        <v>12.77</v>
      </c>
      <c r="EB6" s="22">
        <f t="shared" si="13"/>
        <v>11.15</v>
      </c>
      <c r="EC6" s="21" t="str">
        <f>IF(EC7="","",IF(EC7="-","【-】","【"&amp;SUBSTITUTE(TEXT(EC7,"#,##0.00"),"-","△")&amp;"】"))</f>
        <v>【16.16】</v>
      </c>
      <c r="ED6" s="22">
        <f>IF(ED7="",NA(),ED7)</f>
        <v>0.95</v>
      </c>
      <c r="EE6" s="22">
        <f t="shared" ref="EE6:EM6" si="14">IF(EE7="",NA(),EE7)</f>
        <v>1.9</v>
      </c>
      <c r="EF6" s="22">
        <f t="shared" si="14"/>
        <v>0.08</v>
      </c>
      <c r="EG6" s="21">
        <f t="shared" si="14"/>
        <v>0</v>
      </c>
      <c r="EH6" s="21">
        <f t="shared" si="14"/>
        <v>0</v>
      </c>
      <c r="EI6" s="22">
        <f t="shared" si="14"/>
        <v>0.96</v>
      </c>
      <c r="EJ6" s="22">
        <f t="shared" si="14"/>
        <v>0.37</v>
      </c>
      <c r="EK6" s="22">
        <f t="shared" si="14"/>
        <v>0.23</v>
      </c>
      <c r="EL6" s="22">
        <f t="shared" si="14"/>
        <v>0.88</v>
      </c>
      <c r="EM6" s="22">
        <f t="shared" si="14"/>
        <v>0.25</v>
      </c>
      <c r="EN6" s="21" t="str">
        <f>IF(EN7="","",IF(EN7="-","【-】","【"&amp;SUBSTITUTE(TEXT(EN7,"#,##0.00"),"-","△")&amp;"】"))</f>
        <v>【0.28】</v>
      </c>
    </row>
    <row r="7" spans="1:144" s="23" customFormat="1" x14ac:dyDescent="0.15">
      <c r="A7" s="15"/>
      <c r="B7" s="24">
        <v>2024</v>
      </c>
      <c r="C7" s="24">
        <v>352080</v>
      </c>
      <c r="D7" s="24">
        <v>46</v>
      </c>
      <c r="E7" s="24">
        <v>1</v>
      </c>
      <c r="F7" s="24">
        <v>0</v>
      </c>
      <c r="G7" s="24">
        <v>5</v>
      </c>
      <c r="H7" s="24" t="s">
        <v>93</v>
      </c>
      <c r="I7" s="24" t="s">
        <v>94</v>
      </c>
      <c r="J7" s="24" t="s">
        <v>95</v>
      </c>
      <c r="K7" s="24" t="s">
        <v>96</v>
      </c>
      <c r="L7" s="24" t="s">
        <v>97</v>
      </c>
      <c r="M7" s="24" t="s">
        <v>98</v>
      </c>
      <c r="N7" s="25" t="s">
        <v>99</v>
      </c>
      <c r="O7" s="25">
        <v>76.33</v>
      </c>
      <c r="P7" s="25">
        <v>7.0000000000000007E-2</v>
      </c>
      <c r="Q7" s="25">
        <v>2156</v>
      </c>
      <c r="R7" s="25">
        <v>124568</v>
      </c>
      <c r="S7" s="25">
        <v>873.67</v>
      </c>
      <c r="T7" s="25">
        <v>142.58000000000001</v>
      </c>
      <c r="U7" s="25">
        <v>91</v>
      </c>
      <c r="V7" s="25">
        <v>0.4</v>
      </c>
      <c r="W7" s="25">
        <v>227.5</v>
      </c>
      <c r="X7" s="25">
        <v>104.75</v>
      </c>
      <c r="Y7" s="25">
        <v>100</v>
      </c>
      <c r="Z7" s="25">
        <v>100</v>
      </c>
      <c r="AA7" s="25">
        <v>100</v>
      </c>
      <c r="AB7" s="25">
        <v>100</v>
      </c>
      <c r="AC7" s="25">
        <v>97.61</v>
      </c>
      <c r="AD7" s="25">
        <v>98.78</v>
      </c>
      <c r="AE7" s="25">
        <v>101.23</v>
      </c>
      <c r="AF7" s="25">
        <v>103.12</v>
      </c>
      <c r="AG7" s="25">
        <v>102.26</v>
      </c>
      <c r="AH7" s="25">
        <v>102.02</v>
      </c>
      <c r="AI7" s="25">
        <v>0</v>
      </c>
      <c r="AJ7" s="25">
        <v>0</v>
      </c>
      <c r="AK7" s="25">
        <v>0</v>
      </c>
      <c r="AL7" s="25">
        <v>0</v>
      </c>
      <c r="AM7" s="25">
        <v>0</v>
      </c>
      <c r="AN7" s="25">
        <v>143.65</v>
      </c>
      <c r="AO7" s="25">
        <v>155.82</v>
      </c>
      <c r="AP7" s="25">
        <v>155.18</v>
      </c>
      <c r="AQ7" s="25">
        <v>101.46</v>
      </c>
      <c r="AR7" s="25">
        <v>82.37</v>
      </c>
      <c r="AS7" s="25">
        <v>26.96</v>
      </c>
      <c r="AT7" s="25">
        <v>71.44</v>
      </c>
      <c r="AU7" s="25">
        <v>60.41</v>
      </c>
      <c r="AV7" s="25">
        <v>48.4</v>
      </c>
      <c r="AW7" s="25">
        <v>62.39</v>
      </c>
      <c r="AX7" s="25">
        <v>104.5</v>
      </c>
      <c r="AY7" s="25">
        <v>94.01</v>
      </c>
      <c r="AZ7" s="25">
        <v>111.08</v>
      </c>
      <c r="BA7" s="25">
        <v>118.28</v>
      </c>
      <c r="BB7" s="25">
        <v>112.37</v>
      </c>
      <c r="BC7" s="25">
        <v>101.6</v>
      </c>
      <c r="BD7" s="25">
        <v>142.38999999999999</v>
      </c>
      <c r="BE7" s="25">
        <v>2318.5700000000002</v>
      </c>
      <c r="BF7" s="25">
        <v>2160.84</v>
      </c>
      <c r="BG7" s="25">
        <v>1691.9</v>
      </c>
      <c r="BH7" s="25">
        <v>1076.79</v>
      </c>
      <c r="BI7" s="25">
        <v>897.14</v>
      </c>
      <c r="BJ7" s="25">
        <v>1421.84</v>
      </c>
      <c r="BK7" s="25">
        <v>1596.62</v>
      </c>
      <c r="BL7" s="25">
        <v>1456.79</v>
      </c>
      <c r="BM7" s="25">
        <v>1364.2</v>
      </c>
      <c r="BN7" s="25">
        <v>1398.03</v>
      </c>
      <c r="BO7" s="25">
        <v>1043.3599999999999</v>
      </c>
      <c r="BP7" s="25">
        <v>7.61</v>
      </c>
      <c r="BQ7" s="25">
        <v>6.87</v>
      </c>
      <c r="BR7" s="25">
        <v>7.61</v>
      </c>
      <c r="BS7" s="25">
        <v>9.7200000000000006</v>
      </c>
      <c r="BT7" s="25">
        <v>5.8</v>
      </c>
      <c r="BU7" s="25">
        <v>35.72</v>
      </c>
      <c r="BV7" s="25">
        <v>33.659999999999997</v>
      </c>
      <c r="BW7" s="25">
        <v>35.33</v>
      </c>
      <c r="BX7" s="25">
        <v>38.58</v>
      </c>
      <c r="BY7" s="25">
        <v>39.15</v>
      </c>
      <c r="BZ7" s="25">
        <v>56.19</v>
      </c>
      <c r="CA7" s="25">
        <v>1836.41</v>
      </c>
      <c r="CB7" s="25">
        <v>2121.9699999999998</v>
      </c>
      <c r="CC7" s="25">
        <v>2136.65</v>
      </c>
      <c r="CD7" s="25">
        <v>2337.69</v>
      </c>
      <c r="CE7" s="25">
        <v>3855.14</v>
      </c>
      <c r="CF7" s="25">
        <v>471.3</v>
      </c>
      <c r="CG7" s="25">
        <v>506.68</v>
      </c>
      <c r="CH7" s="25">
        <v>491.45</v>
      </c>
      <c r="CI7" s="25">
        <v>448.81</v>
      </c>
      <c r="CJ7" s="25">
        <v>392.81</v>
      </c>
      <c r="CK7" s="25">
        <v>285.60000000000002</v>
      </c>
      <c r="CL7" s="25">
        <v>16.45</v>
      </c>
      <c r="CM7" s="25">
        <v>19.989999999999998</v>
      </c>
      <c r="CN7" s="25">
        <v>16.12</v>
      </c>
      <c r="CO7" s="25">
        <v>13.35</v>
      </c>
      <c r="CP7" s="25">
        <v>12.97</v>
      </c>
      <c r="CQ7" s="25">
        <v>51.52</v>
      </c>
      <c r="CR7" s="25">
        <v>48.75</v>
      </c>
      <c r="CS7" s="25">
        <v>50.95</v>
      </c>
      <c r="CT7" s="25">
        <v>52.39</v>
      </c>
      <c r="CU7" s="25">
        <v>29.19</v>
      </c>
      <c r="CV7" s="25">
        <v>48.33</v>
      </c>
      <c r="CW7" s="25">
        <v>90.07</v>
      </c>
      <c r="CX7" s="25">
        <v>66.14</v>
      </c>
      <c r="CY7" s="25">
        <v>79.319999999999993</v>
      </c>
      <c r="CZ7" s="25">
        <v>87.67</v>
      </c>
      <c r="DA7" s="25">
        <v>85.37</v>
      </c>
      <c r="DB7" s="25">
        <v>61.29</v>
      </c>
      <c r="DC7" s="25">
        <v>60.88</v>
      </c>
      <c r="DD7" s="25">
        <v>61</v>
      </c>
      <c r="DE7" s="25">
        <v>63.38</v>
      </c>
      <c r="DF7" s="25">
        <v>66.040000000000006</v>
      </c>
      <c r="DG7" s="25">
        <v>70.34</v>
      </c>
      <c r="DH7" s="25">
        <v>51.13</v>
      </c>
      <c r="DI7" s="25">
        <v>52.02</v>
      </c>
      <c r="DJ7" s="25">
        <v>52.93</v>
      </c>
      <c r="DK7" s="25">
        <v>55.02</v>
      </c>
      <c r="DL7" s="25">
        <v>56.98</v>
      </c>
      <c r="DM7" s="25">
        <v>24.16</v>
      </c>
      <c r="DN7" s="25">
        <v>29.81</v>
      </c>
      <c r="DO7" s="25">
        <v>30.82</v>
      </c>
      <c r="DP7" s="25">
        <v>24.27</v>
      </c>
      <c r="DQ7" s="25">
        <v>28.04</v>
      </c>
      <c r="DR7" s="25">
        <v>35.5</v>
      </c>
      <c r="DS7" s="25">
        <v>69.010000000000005</v>
      </c>
      <c r="DT7" s="25">
        <v>67.11</v>
      </c>
      <c r="DU7" s="25">
        <v>67.040000000000006</v>
      </c>
      <c r="DV7" s="25">
        <v>67.040000000000006</v>
      </c>
      <c r="DW7" s="25">
        <v>67.040000000000006</v>
      </c>
      <c r="DX7" s="25">
        <v>18.829999999999998</v>
      </c>
      <c r="DY7" s="25">
        <v>18.05</v>
      </c>
      <c r="DZ7" s="25">
        <v>14.28</v>
      </c>
      <c r="EA7" s="25">
        <v>12.77</v>
      </c>
      <c r="EB7" s="25">
        <v>11.15</v>
      </c>
      <c r="EC7" s="25">
        <v>16.16</v>
      </c>
      <c r="ED7" s="25">
        <v>0.95</v>
      </c>
      <c r="EE7" s="25">
        <v>1.9</v>
      </c>
      <c r="EF7" s="25">
        <v>0.08</v>
      </c>
      <c r="EG7" s="25">
        <v>0</v>
      </c>
      <c r="EH7" s="25">
        <v>0</v>
      </c>
      <c r="EI7" s="25">
        <v>0.96</v>
      </c>
      <c r="EJ7" s="25">
        <v>0.37</v>
      </c>
      <c r="EK7" s="25">
        <v>0.23</v>
      </c>
      <c r="EL7" s="25">
        <v>0.88</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2025-12-12T09:21:58Z</dcterms:created>
  <dcterms:modified xsi:type="dcterms:W3CDTF">2026-01-20T07:18:03Z</dcterms:modified>
  <cp:category/>
</cp:coreProperties>
</file>