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1 水道事業\市町分\"/>
    </mc:Choice>
  </mc:AlternateContent>
  <xr:revisionPtr revIDLastSave="0" documentId="13_ncr:1_{231EA527-D0DE-4755-9339-0C365F0A03E0}" xr6:coauthVersionLast="47" xr6:coauthVersionMax="47" xr10:uidLastSave="{00000000-0000-0000-0000-000000000000}"/>
  <workbookProtection workbookAlgorithmName="SHA-512" workbookHashValue="/OH6Ft74G8MMlDlatafNCx9qoV3cKHaed4fro1hRXGspqlrOeTwj96fMAYySpLlwmdeMlAh/kpVD3GJGIGfaGg==" workbookSaltValue="gkZKeY9RNgW6NLwmN203WQ==" workbookSpinCount="100000" lockStructure="1"/>
  <bookViews>
    <workbookView xWindow="-24690" yWindow="-3435"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AT8" i="4" s="1"/>
  <c r="R6" i="5"/>
  <c r="AL8" i="4" s="1"/>
  <c r="Q6" i="5"/>
  <c r="P6" i="5"/>
  <c r="P10" i="4" s="1"/>
  <c r="O6" i="5"/>
  <c r="N6" i="5"/>
  <c r="M6" i="5"/>
  <c r="AD8" i="4" s="1"/>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I85" i="4"/>
  <c r="H85" i="4"/>
  <c r="BB10" i="4"/>
  <c r="AT10" i="4"/>
  <c r="W10" i="4"/>
  <c r="I10" i="4"/>
  <c r="B10" i="4"/>
  <c r="BB8" i="4"/>
  <c r="P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<sst xmlns="http://schemas.openxmlformats.org/spreadsheetml/2006/main" count="228" uniqueCount="113">
  <si>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</si>
  <si>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</si>
  <si>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</si>
  <si>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</si>
  <si>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</si>
  <si>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</si>
  <si>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</si>
  <si>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</si>
  <si>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</si>
  <si>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</si>
  <si>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</si>
  <si>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</si>
  <si>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</si>
  <si>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</si>
  <si>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</si>
  <si>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</si>
  <si>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</si>
  <si>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</si>
  <si>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</si>
  <si>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</si>
  <si>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</si>
  <si>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</si>
  <si>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</si>
  <si>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</si>
  <si>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</si>
  <si>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</si>
  <si>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</si>
  <si>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</si>
  <si>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</si>
  <si>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</si>
  <si>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</si>
  <si>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</si>
  <si>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</si>
  <si>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</si>
  <si>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</si>
  <si>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</si>
  <si>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</si>
  <si>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</si>
  <si>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</si>
  <si>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</si>
  <si>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</si>
  <si>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</si>
  <si>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</si>
  <si>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</si>
  <si>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</si>
  <si>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</si>
  <si>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</si>
  <si>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</si>
  <si>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</si>
  <si>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</si>
  <si>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</si>
  <si>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</si>
  <si>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</si>
  <si>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</si>
  <si>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</si>
  <si>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</si>
  <si>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</si>
  <si>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</si>
  <si>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</si>
  <si>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</si>
  <si>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</si>
  <si>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</si>
  <si>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</si>
  <si>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</si>
  <si>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</si>
  <si>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</si>
  <si>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</si>
  <si>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</si>
  <si>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</si>
  <si>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</si>
  <si>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</si>
  <si>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</si>
  <si>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</si>
  <si>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</si>
  <si>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</si>
  <si>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</si>
  <si>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</si>
  <si>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</si>
  <si>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</si>
  <si>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</si>
  <si>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</si>
  <si>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</si>
  <si>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</si>
  <si>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</si>
  <si>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</si>
  <si>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</si>
  <si>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</si>
  <si>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</si>
  <si>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</si>
  <si>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</si>
  <si>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</si>
  <si>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</si>
  <si>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</si>
  <si>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長門市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</si>
  <si>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</si>
  <si>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</si>
  <si>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</si>
  <si>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</si>
  <si>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</si>
  <si>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</si>
  <si>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</si>
  <si>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</si>
  <si>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</si>
  <si>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</si>
  <si>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</si>
  <si>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</si>
  <si>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</si>
  <si>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</si>
  <si>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</si>
  <si>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</si>
  <si>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有形固定資産減価償却比率は、低下しており類似団体と比べても低いが、老朽化は進行していくため計画的に更新していく。
　管路経年化率は、法定耐用年数を経過した管路延長の増に対して、更新が追いついておらず比率が上昇している。
　管路更新率は、上昇しているが類似団体と比べると低いため計画的に更新していく。
　施設の老朽化が着実に進んでいることから、補修による長寿命化を図りつつ、使用状況や現状の老朽度を考慮しながら優先順位を付けて施設の更新を行っていく。</t>
    <rPh sb="15" eb="17">
      <t>テイカ</t>
    </rPh>
    <rPh sb="21" eb="23">
      <t>ルイジ</t>
    </rPh>
    <rPh sb="23" eb="25">
      <t>ダンタイ</t>
    </rPh>
    <rPh sb="26" eb="27">
      <t>クラ</t>
    </rPh>
    <rPh sb="30" eb="31">
      <t>ヒク</t>
    </rPh>
    <rPh sb="34" eb="37">
      <t>ロウキュウカ</t>
    </rPh>
    <rPh sb="38" eb="40">
      <t>シンコウ</t>
    </rPh>
    <rPh sb="46" eb="49">
      <t>ケイカクテキ</t>
    </rPh>
    <rPh sb="50" eb="52">
      <t>コウシン</t>
    </rPh>
    <rPh sb="119" eb="121">
      <t>ジョウショウ</t>
    </rPh>
    <rPh sb="126" eb="128">
      <t>ルイジ</t>
    </rPh>
    <rPh sb="128" eb="130">
      <t>ダンタイ</t>
    </rPh>
    <rPh sb="131" eb="132">
      <t>クラ</t>
    </rPh>
    <rPh sb="135" eb="136">
      <t>ヒク</t>
    </rPh>
    <rPh sb="139" eb="142">
      <t>ケイカクテキ</t>
    </rPh>
    <rPh sb="143" eb="145">
      <t>コウシン</t>
    </rPh>
    <phoneticPr fontId="4"/>
  </si>
  <si>
    <t>　料金回収率が100％を下回っている中、人口減により給水収益は減少傾向が続く見通しであり、料金改定を実施したが、一層厳しい経営状況が予想される。
　一方で、耐用年数を経過した水道管は増加しており、加えて浄水場や配水池の老朽化から施設の更新需要は増加する見通しである。
　令和６年度に改定した長門市水道事業経営戦略に基づき補助事業の活用を図りながら計画的な施設更新を行っていく。
　また、２上水５簡水あった事業を平成29年度から１上水１簡水に事業統合したことから、旧事業間の垣根を越えた施設利用と経営の効率化を図っていかなければいけない。
　安全・安心なライフライン確保のため、受益者負担の原則に沿った更なる料金改定も視野に入れながら持続可能な事業運営を推進していく。</t>
    <rPh sb="139" eb="140">
      <t>ド</t>
    </rPh>
    <rPh sb="141" eb="143">
      <t>カイテイ</t>
    </rPh>
    <rPh sb="157" eb="158">
      <t>モト</t>
    </rPh>
    <rPh sb="160" eb="162">
      <t>ホジョ</t>
    </rPh>
    <rPh sb="162" eb="164">
      <t>ジギョウ</t>
    </rPh>
    <phoneticPr fontId="4"/>
  </si>
  <si>
    <t>　経常収支比率は、100％を超えており、比率は類似団体と比較して高いが、給水人口は減少しており、料金収入も減少していくことが見込まれるため、業務の効率化や漏水対策など固定費の削減を進めなければいけない。
　流動比率は、基準外繰入金の増により、流動資産である未収金が増加したことで上昇しているが、類似団体に比べて比率が低いことから、今後も経営改善に努めながら注視していく必要がある。
　企業債残高対給水収益比率は、給水収益の減および企業債残高の増により上昇しており、類似団体よりも比率が高いことから、企業債の発行抑制に努めていく。
　料金回収率は、減価償却費や修繕費の増により給水原価が上がったことことで低下しており、100％を下回っていることから、収入増に向けた料金見直しを進めていく。
　施設利用率は、漏水対策による不明水の減少により低下している。有収率は配水量の減少により上昇しているが、類似団体と比べて低いため、今後も引き続き漏水対策に取り組みながら、適正な施設利用率を維持していかなければいけない。
　人口減により給水収益は減少傾向にあることから、経費節減に向けた施設更新や管理の効率化を図り、更なる料金見直しの検討も視野に入れつつ、より一層の経営の健全化を進めていく。</t>
    <rPh sb="109" eb="111">
      <t>キジュン</t>
    </rPh>
    <rPh sb="111" eb="112">
      <t>ガイ</t>
    </rPh>
    <rPh sb="112" eb="114">
      <t>クリイレ</t>
    </rPh>
    <rPh sb="114" eb="115">
      <t>キン</t>
    </rPh>
    <rPh sb="128" eb="131">
      <t>ミシュウキン</t>
    </rPh>
    <rPh sb="139" eb="141">
      <t>ジョウショウ</t>
    </rPh>
    <rPh sb="206" eb="208">
      <t>キュウスイ</t>
    </rPh>
    <rPh sb="208" eb="210">
      <t>シュウエキ</t>
    </rPh>
    <rPh sb="211" eb="212">
      <t>ゲン</t>
    </rPh>
    <rPh sb="215" eb="217">
      <t>キギョウ</t>
    </rPh>
    <rPh sb="217" eb="218">
      <t>サイ</t>
    </rPh>
    <rPh sb="218" eb="220">
      <t>ザンダカ</t>
    </rPh>
    <rPh sb="221" eb="222">
      <t>ゾウ</t>
    </rPh>
    <rPh sb="225" eb="227">
      <t>ジョウショウ</t>
    </rPh>
    <rPh sb="266" eb="268">
      <t>リョウキン</t>
    </rPh>
    <rPh sb="268" eb="270">
      <t>カイシュウ</t>
    </rPh>
    <rPh sb="270" eb="271">
      <t>リツ</t>
    </rPh>
    <rPh sb="273" eb="275">
      <t>ゲンカ</t>
    </rPh>
    <rPh sb="275" eb="277">
      <t>ショウキャク</t>
    </rPh>
    <rPh sb="277" eb="278">
      <t>ヒ</t>
    </rPh>
    <rPh sb="279" eb="281">
      <t>シュウゼン</t>
    </rPh>
    <rPh sb="281" eb="282">
      <t>ヒ</t>
    </rPh>
    <rPh sb="283" eb="284">
      <t>ゾウ</t>
    </rPh>
    <rPh sb="287" eb="289">
      <t>キュウスイ</t>
    </rPh>
    <rPh sb="289" eb="291">
      <t>ゲンカ</t>
    </rPh>
    <rPh sb="292" eb="293">
      <t>ア</t>
    </rPh>
    <rPh sb="301" eb="303">
      <t>テイカ</t>
    </rPh>
    <rPh sb="324" eb="326">
      <t>シュウニュウ</t>
    </rPh>
    <rPh sb="326" eb="327">
      <t>ゾウ</t>
    </rPh>
    <rPh sb="328" eb="329">
      <t>ム</t>
    </rPh>
    <rPh sb="331" eb="333">
      <t>リョウキン</t>
    </rPh>
    <rPh sb="333" eb="335">
      <t>ミナオ</t>
    </rPh>
    <rPh sb="337" eb="338">
      <t>スス</t>
    </rPh>
    <rPh sb="352" eb="354">
      <t>ロウスイ</t>
    </rPh>
    <rPh sb="354" eb="356">
      <t>タイサク</t>
    </rPh>
    <rPh sb="359" eb="361">
      <t>フメイ</t>
    </rPh>
    <rPh sb="361" eb="362">
      <t>スイ</t>
    </rPh>
    <rPh sb="363" eb="364">
      <t>ゲン</t>
    </rPh>
    <rPh sb="364" eb="365">
      <t>ショウ</t>
    </rPh>
    <rPh sb="368" eb="370">
      <t>テイカ</t>
    </rPh>
    <rPh sb="375" eb="378">
      <t>ユウシュウリツ</t>
    </rPh>
    <rPh sb="379" eb="381">
      <t>ハイスイ</t>
    </rPh>
    <rPh sb="381" eb="382">
      <t>リョウ</t>
    </rPh>
    <rPh sb="383" eb="384">
      <t>ゲン</t>
    </rPh>
    <rPh sb="384" eb="385">
      <t>ショウ</t>
    </rPh>
    <rPh sb="388" eb="390">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</si>
</sst>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0.62</c:v>
                </c:pt>
                <c:pt idx="1">
                  <c:v>0.72</c:v>
                </c:pt>
                <c:pt idx="2">
                  <c:v>0.59</c:v>
                </c:pt>
                <c:pt idx="3">
                  <c:v>0.3</c:v>
                </c:pt>
                <c:pt idx="4">
                  <c:v>0.37</c:v>
                </c:pt>
              </c:numCache>
            </c:numRef>
          </c:val>
          <c:extLst>
            <c:ext xmlns:c16="http://schemas.microsoft.com/office/drawing/2014/chart" uri="{C3380CC4-5D6E-409C-BE32-E72D297353CC}">
              <c16:uniqueId val="{00000000-0C90-4318-8C35-7153D7D689F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0.48</c:v>
                </c:pt>
                <c:pt idx="2">
                  <c:v>0.5</c:v>
                </c:pt>
                <c:pt idx="3">
                  <c:v>0.41</c:v>
                </c:pt>
                <c:pt idx="4">
                  <c:v>0.41</c:v>
                </c:pt>
              </c:numCache>
            </c:numRef>
          </c:val>
          <c:smooth val="0"/>
          <c:extLst>
            <c:ext xmlns:c16="http://schemas.microsoft.com/office/drawing/2014/chart" uri="{C3380CC4-5D6E-409C-BE32-E72D297353CC}">
              <c16:uniqueId val="{00000001-0C90-4318-8C35-7153D7D689F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70.62</c:v>
                </c:pt>
                <c:pt idx="1">
                  <c:v>72.05</c:v>
                </c:pt>
                <c:pt idx="2">
                  <c:v>70.98</c:v>
                </c:pt>
                <c:pt idx="3">
                  <c:v>71.290000000000006</c:v>
                </c:pt>
                <c:pt idx="4">
                  <c:v>66.62</c:v>
                </c:pt>
              </c:numCache>
            </c:numRef>
          </c:val>
          <c:extLst>
            <c:ext xmlns:c16="http://schemas.microsoft.com/office/drawing/2014/chart" uri="{C3380CC4-5D6E-409C-BE32-E72D297353CC}">
              <c16:uniqueId val="{00000000-E0F3-4E0B-86E9-FE28F4AF3AE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55.72</c:v>
                </c:pt>
                <c:pt idx="2">
                  <c:v>55.31</c:v>
                </c:pt>
                <c:pt idx="3">
                  <c:v>55.14</c:v>
                </c:pt>
                <c:pt idx="4">
                  <c:v>54.99</c:v>
                </c:pt>
              </c:numCache>
            </c:numRef>
          </c:val>
          <c:smooth val="0"/>
          <c:extLst>
            <c:ext xmlns:c16="http://schemas.microsoft.com/office/drawing/2014/chart" uri="{C3380CC4-5D6E-409C-BE32-E72D297353CC}">
              <c16:uniqueId val="{00000001-E0F3-4E0B-86E9-FE28F4AF3AE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77.52</c:v>
                </c:pt>
                <c:pt idx="1">
                  <c:v>74.8</c:v>
                </c:pt>
                <c:pt idx="2">
                  <c:v>74.38</c:v>
                </c:pt>
                <c:pt idx="3">
                  <c:v>72.349999999999994</c:v>
                </c:pt>
                <c:pt idx="4">
                  <c:v>76.069999999999993</c:v>
                </c:pt>
              </c:numCache>
            </c:numRef>
          </c:val>
          <c:extLst>
            <c:ext xmlns:c16="http://schemas.microsoft.com/office/drawing/2014/chart" uri="{C3380CC4-5D6E-409C-BE32-E72D297353CC}">
              <c16:uniqueId val="{00000000-0D24-4B4F-AD15-6ABE3C28622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81.260000000000005</c:v>
                </c:pt>
                <c:pt idx="2">
                  <c:v>80.36</c:v>
                </c:pt>
                <c:pt idx="3">
                  <c:v>80.13</c:v>
                </c:pt>
                <c:pt idx="4">
                  <c:v>79.34</c:v>
                </c:pt>
              </c:numCache>
            </c:numRef>
          </c:val>
          <c:smooth val="0"/>
          <c:extLst>
            <c:ext xmlns:c16="http://schemas.microsoft.com/office/drawing/2014/chart" uri="{C3380CC4-5D6E-409C-BE32-E72D297353CC}">
              <c16:uniqueId val="{00000001-0D24-4B4F-AD15-6ABE3C28622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101.16</c:v>
                </c:pt>
                <c:pt idx="1">
                  <c:v>101.21</c:v>
                </c:pt>
                <c:pt idx="2">
                  <c:v>105.98</c:v>
                </c:pt>
                <c:pt idx="3">
                  <c:v>114.27</c:v>
                </c:pt>
                <c:pt idx="4">
                  <c:v>113.88</c:v>
                </c:pt>
              </c:numCache>
            </c:numRef>
          </c:val>
          <c:extLst>
            <c:ext xmlns:c16="http://schemas.microsoft.com/office/drawing/2014/chart" uri="{C3380CC4-5D6E-409C-BE32-E72D297353CC}">
              <c16:uniqueId val="{00000000-7409-4EFA-A353-930F99A73F7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108.84</c:v>
                </c:pt>
                <c:pt idx="2">
                  <c:v>105.92</c:v>
                </c:pt>
                <c:pt idx="3">
                  <c:v>106.01</c:v>
                </c:pt>
                <c:pt idx="4">
                  <c:v>103.74</c:v>
                </c:pt>
              </c:numCache>
            </c:numRef>
          </c:val>
          <c:smooth val="0"/>
          <c:extLst>
            <c:ext xmlns:c16="http://schemas.microsoft.com/office/drawing/2014/chart" uri="{C3380CC4-5D6E-409C-BE32-E72D297353CC}">
              <c16:uniqueId val="{00000001-7409-4EFA-A353-930F99A73F7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47.04</c:v>
                </c:pt>
                <c:pt idx="1">
                  <c:v>48.21</c:v>
                </c:pt>
                <c:pt idx="2">
                  <c:v>48.98</c:v>
                </c:pt>
                <c:pt idx="3">
                  <c:v>50.46</c:v>
                </c:pt>
                <c:pt idx="4">
                  <c:v>48.16</c:v>
                </c:pt>
              </c:numCache>
            </c:numRef>
          </c:val>
          <c:extLst>
            <c:ext xmlns:c16="http://schemas.microsoft.com/office/drawing/2014/chart" uri="{C3380CC4-5D6E-409C-BE32-E72D297353CC}">
              <c16:uniqueId val="{00000000-77CE-4B18-8AE0-D8037D43DCD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51.29</c:v>
                </c:pt>
                <c:pt idx="2">
                  <c:v>52.2</c:v>
                </c:pt>
                <c:pt idx="3">
                  <c:v>52.7</c:v>
                </c:pt>
                <c:pt idx="4">
                  <c:v>53.48</c:v>
                </c:pt>
              </c:numCache>
            </c:numRef>
          </c:val>
          <c:smooth val="0"/>
          <c:extLst>
            <c:ext xmlns:c16="http://schemas.microsoft.com/office/drawing/2014/chart" uri="{C3380CC4-5D6E-409C-BE32-E72D297353CC}">
              <c16:uniqueId val="{00000001-77CE-4B18-8AE0-D8037D43DCD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33.01</c:v>
                </c:pt>
                <c:pt idx="1">
                  <c:v>33.56</c:v>
                </c:pt>
                <c:pt idx="2">
                  <c:v>33.89</c:v>
                </c:pt>
                <c:pt idx="3">
                  <c:v>34.72</c:v>
                </c:pt>
                <c:pt idx="4">
                  <c:v>37.130000000000003</c:v>
                </c:pt>
              </c:numCache>
            </c:numRef>
          </c:val>
          <c:extLst>
            <c:ext xmlns:c16="http://schemas.microsoft.com/office/drawing/2014/chart" uri="{C3380CC4-5D6E-409C-BE32-E72D297353CC}">
              <c16:uniqueId val="{00000000-3579-409D-B012-A2C2A42856B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19.61</c:v>
                </c:pt>
                <c:pt idx="2">
                  <c:v>20.73</c:v>
                </c:pt>
                <c:pt idx="3">
                  <c:v>22.86</c:v>
                </c:pt>
                <c:pt idx="4">
                  <c:v>24.31</c:v>
                </c:pt>
              </c:numCache>
            </c:numRef>
          </c:val>
          <c:smooth val="0"/>
          <c:extLst>
            <c:ext xmlns:c16="http://schemas.microsoft.com/office/drawing/2014/chart" uri="{C3380CC4-5D6E-409C-BE32-E72D297353CC}">
              <c16:uniqueId val="{00000001-3579-409D-B012-A2C2A42856B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BA-4F49-9452-266AC1E22C8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6.02</c:v>
                </c:pt>
                <c:pt idx="2">
                  <c:v>7.78</c:v>
                </c:pt>
                <c:pt idx="3">
                  <c:v>9.59</c:v>
                </c:pt>
                <c:pt idx="4">
                  <c:v>11.55</c:v>
                </c:pt>
              </c:numCache>
            </c:numRef>
          </c:val>
          <c:smooth val="0"/>
          <c:extLst>
            <c:ext xmlns:c16="http://schemas.microsoft.com/office/drawing/2014/chart" uri="{C3380CC4-5D6E-409C-BE32-E72D297353CC}">
              <c16:uniqueId val="{00000001-7FBA-4F49-9452-266AC1E22C8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177.93</c:v>
                </c:pt>
                <c:pt idx="1">
                  <c:v>168.73</c:v>
                </c:pt>
                <c:pt idx="2">
                  <c:v>154.01</c:v>
                </c:pt>
                <c:pt idx="3">
                  <c:v>166.56</c:v>
                </c:pt>
                <c:pt idx="4">
                  <c:v>170.72</c:v>
                </c:pt>
              </c:numCache>
            </c:numRef>
          </c:val>
          <c:extLst>
            <c:ext xmlns:c16="http://schemas.microsoft.com/office/drawing/2014/chart" uri="{C3380CC4-5D6E-409C-BE32-E72D297353CC}">
              <c16:uniqueId val="{00000000-2026-4AA0-959A-0F146F76AAA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378.56</c:v>
                </c:pt>
                <c:pt idx="2">
                  <c:v>364.46</c:v>
                </c:pt>
                <c:pt idx="3">
                  <c:v>338.89</c:v>
                </c:pt>
                <c:pt idx="4">
                  <c:v>352.34</c:v>
                </c:pt>
              </c:numCache>
            </c:numRef>
          </c:val>
          <c:smooth val="0"/>
          <c:extLst>
            <c:ext xmlns:c16="http://schemas.microsoft.com/office/drawing/2014/chart" uri="{C3380CC4-5D6E-409C-BE32-E72D297353CC}">
              <c16:uniqueId val="{00000001-2026-4AA0-959A-0F146F76AAA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698.41</c:v>
                </c:pt>
                <c:pt idx="1">
                  <c:v>712.61</c:v>
                </c:pt>
                <c:pt idx="2">
                  <c:v>720.52</c:v>
                </c:pt>
                <c:pt idx="3">
                  <c:v>670.29</c:v>
                </c:pt>
                <c:pt idx="4">
                  <c:v>732.65</c:v>
                </c:pt>
              </c:numCache>
            </c:numRef>
          </c:val>
          <c:extLst>
            <c:ext xmlns:c16="http://schemas.microsoft.com/office/drawing/2014/chart" uri="{C3380CC4-5D6E-409C-BE32-E72D297353CC}">
              <c16:uniqueId val="{00000000-54D8-47BF-BF98-636CEF03978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395.68</c:v>
                </c:pt>
                <c:pt idx="2">
                  <c:v>403.72</c:v>
                </c:pt>
                <c:pt idx="3">
                  <c:v>400.21</c:v>
                </c:pt>
                <c:pt idx="4">
                  <c:v>391.13</c:v>
                </c:pt>
              </c:numCache>
            </c:numRef>
          </c:val>
          <c:smooth val="0"/>
          <c:extLst>
            <c:ext xmlns:c16="http://schemas.microsoft.com/office/drawing/2014/chart" uri="{C3380CC4-5D6E-409C-BE32-E72D297353CC}">
              <c16:uniqueId val="{00000001-54D8-47BF-BF98-636CEF03978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77.989999999999995</c:v>
                </c:pt>
                <c:pt idx="1">
                  <c:v>78.45</c:v>
                </c:pt>
                <c:pt idx="2">
                  <c:v>82.04</c:v>
                </c:pt>
                <c:pt idx="3">
                  <c:v>92.71</c:v>
                </c:pt>
                <c:pt idx="4">
                  <c:v>88.7</c:v>
                </c:pt>
              </c:numCache>
            </c:numRef>
          </c:val>
          <c:extLst>
            <c:ext xmlns:c16="http://schemas.microsoft.com/office/drawing/2014/chart" uri="{C3380CC4-5D6E-409C-BE32-E72D297353CC}">
              <c16:uniqueId val="{00000000-F50A-447E-9E50-35360E1311E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97.59</c:v>
                </c:pt>
                <c:pt idx="2">
                  <c:v>92.17</c:v>
                </c:pt>
                <c:pt idx="3">
                  <c:v>92.83</c:v>
                </c:pt>
                <c:pt idx="4">
                  <c:v>92.16</c:v>
                </c:pt>
              </c:numCache>
            </c:numRef>
          </c:val>
          <c:smooth val="0"/>
          <c:extLst>
            <c:ext xmlns:c16="http://schemas.microsoft.com/office/drawing/2014/chart" uri="{C3380CC4-5D6E-409C-BE32-E72D297353CC}">
              <c16:uniqueId val="{00000001-F50A-447E-9E50-35360E1311E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176.42</c:v>
                </c:pt>
                <c:pt idx="1">
                  <c:v>176.34</c:v>
                </c:pt>
                <c:pt idx="2">
                  <c:v>169.33</c:v>
                </c:pt>
                <c:pt idx="3">
                  <c:v>165.51</c:v>
                </c:pt>
                <c:pt idx="4">
                  <c:v>174.06</c:v>
                </c:pt>
              </c:numCache>
            </c:numRef>
          </c:val>
          <c:extLst>
            <c:ext xmlns:c16="http://schemas.microsoft.com/office/drawing/2014/chart" uri="{C3380CC4-5D6E-409C-BE32-E72D297353CC}">
              <c16:uniqueId val="{00000000-7FAC-450A-81FF-B14AB3E0636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181.71</c:v>
                </c:pt>
                <c:pt idx="2">
                  <c:v>188.51</c:v>
                </c:pt>
                <c:pt idx="3">
                  <c:v>189.43</c:v>
                </c:pt>
                <c:pt idx="4">
                  <c:v>196.75</c:v>
                </c:pt>
              </c:numCache>
            </c:numRef>
          </c:val>
          <c:smooth val="0"/>
          <c:extLst>
            <c:ext xmlns:c16="http://schemas.microsoft.com/office/drawing/2014/chart" uri="{C3380CC4-5D6E-409C-BE32-E72D297353CC}">
              <c16:uniqueId val="{00000001-7FAC-450A-81FF-B14AB3E0636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山口県　長門市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30207</v>
      </c>
      <c r="AM8" s="65"/>
      <c r="AN8" s="65"/>
      <c r="AO8" s="65"/>
      <c r="AP8" s="65"/>
      <c r="AQ8" s="65"/>
      <c r="AR8" s="65"/>
      <c r="AS8" s="65"/>
      <c r="AT8" s="36">
        <f>データ!$S$6</f>
        <v>357.31</v>
      </c>
      <c r="AU8" s="37"/>
      <c r="AV8" s="37"/>
      <c r="AW8" s="37"/>
      <c r="AX8" s="37"/>
      <c r="AY8" s="37"/>
      <c r="AZ8" s="37"/>
      <c r="BA8" s="37"/>
      <c r="BB8" s="54">
        <f>データ!$T$6</f>
        <v>84.54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58.39</v>
      </c>
      <c r="J10" s="37"/>
      <c r="K10" s="37"/>
      <c r="L10" s="37"/>
      <c r="M10" s="37"/>
      <c r="N10" s="37"/>
      <c r="O10" s="64"/>
      <c r="P10" s="54">
        <f>データ!$P$6</f>
        <v>92.99</v>
      </c>
      <c r="Q10" s="54"/>
      <c r="R10" s="54"/>
      <c r="S10" s="54"/>
      <c r="T10" s="54"/>
      <c r="U10" s="54"/>
      <c r="V10" s="54"/>
      <c r="W10" s="65">
        <f>データ!$Q$6</f>
        <v>2750</v>
      </c>
      <c r="X10" s="65"/>
      <c r="Y10" s="65"/>
      <c r="Z10" s="65"/>
      <c r="AA10" s="65"/>
      <c r="AB10" s="65"/>
      <c r="AC10" s="65"/>
      <c r="AD10" s="2"/>
      <c r="AE10" s="2"/>
      <c r="AF10" s="2"/>
      <c r="AG10" s="2"/>
      <c r="AH10" s="2"/>
      <c r="AI10" s="2"/>
      <c r="AJ10" s="2"/>
      <c r="AK10" s="2"/>
      <c r="AL10" s="65">
        <f>データ!$U$6</f>
        <v>27869</v>
      </c>
      <c r="AM10" s="65"/>
      <c r="AN10" s="65"/>
      <c r="AO10" s="65"/>
      <c r="AP10" s="65"/>
      <c r="AQ10" s="65"/>
      <c r="AR10" s="65"/>
      <c r="AS10" s="65"/>
      <c r="AT10" s="36">
        <f>データ!$V$6</f>
        <v>85.5</v>
      </c>
      <c r="AU10" s="37"/>
      <c r="AV10" s="37"/>
      <c r="AW10" s="37"/>
      <c r="AX10" s="37"/>
      <c r="AY10" s="37"/>
      <c r="AZ10" s="37"/>
      <c r="BA10" s="37"/>
      <c r="BB10" s="54">
        <f>データ!$W$6</f>
        <v>325.95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NvID/fQZ0XKI1b1lh54yXXHQnwgCy7lN1ovBitBokPrQesZQWTZsRjSnLgFKHDdbJA+UUUqZN+1g/0DnsMIDQ==" saltValue="zBI7IZhWkrKSNpVU0IXhQ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352110</v>
      </c>
      <c r="D6" s="20">
        <f t="shared" si="3"/>
        <v>46</v>
      </c>
      <c r="E6" s="20">
        <f t="shared" si="3"/>
        <v>1</v>
      </c>
      <c r="F6" s="20">
        <f t="shared" si="3"/>
        <v>0</v>
      </c>
      <c r="G6" s="20">
        <f t="shared" si="3"/>
        <v>1</v>
      </c>
      <c r="H6" s="20" t="str">
        <f t="shared" si="3"/>
        <v>山口県　長門市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58.39</v>
      </c>
      <c r="P6" s="21">
        <f t="shared" si="3"/>
        <v>92.99</v>
      </c>
      <c r="Q6" s="21">
        <f t="shared" si="3"/>
        <v>2750</v>
      </c>
      <c r="R6" s="21">
        <f t="shared" si="3"/>
        <v>30207</v>
      </c>
      <c r="S6" s="21">
        <f t="shared" si="3"/>
        <v>357.31</v>
      </c>
      <c r="T6" s="21">
        <f t="shared" si="3"/>
        <v>84.54</v>
      </c>
      <c r="U6" s="21">
        <f t="shared" si="3"/>
        <v>27869</v>
      </c>
      <c r="V6" s="21">
        <f t="shared" si="3"/>
        <v>85.5</v>
      </c>
      <c r="W6" s="21">
        <f t="shared" si="3"/>
        <v>325.95</v>
      </c>
      <c r="X6" s="22">
        <f>IF(X7="",NA(),X7)</f>
        <v>101.16</v>
      </c>
      <c r="Y6" s="22">
        <f t="shared" ref="Y6:AG6" si="4">IF(Y7="",NA(),Y7)</f>
        <v>101.21</v>
      </c>
      <c r="Z6" s="22">
        <f t="shared" si="4"/>
        <v>105.98</v>
      </c>
      <c r="AA6" s="22">
        <f t="shared" si="4"/>
        <v>114.27</v>
      </c>
      <c r="AB6" s="22">
        <f t="shared" si="4"/>
        <v>113.88</v>
      </c>
      <c r="AC6" s="22">
        <f t="shared" si="4"/>
        <v>108.83</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6.02</v>
      </c>
      <c r="AP6" s="22">
        <f t="shared" si="5"/>
        <v>7.78</v>
      </c>
      <c r="AQ6" s="22">
        <f t="shared" si="5"/>
        <v>9.59</v>
      </c>
      <c r="AR6" s="22">
        <f t="shared" si="5"/>
        <v>11.55</v>
      </c>
      <c r="AS6" s="21" t="str">
        <f>IF(AS7="","",IF(AS7="-","【-】","【"&amp;SUBSTITUTE(TEXT(AS7,"#,##0.00"),"-","△")&amp;"】"))</f>
        <v>【1.61】</v>
      </c>
      <c r="AT6" s="22">
        <f>IF(AT7="",NA(),AT7)</f>
        <v>177.93</v>
      </c>
      <c r="AU6" s="22">
        <f t="shared" ref="AU6:BC6" si="6">IF(AU7="",NA(),AU7)</f>
        <v>168.73</v>
      </c>
      <c r="AV6" s="22">
        <f t="shared" si="6"/>
        <v>154.01</v>
      </c>
      <c r="AW6" s="22">
        <f t="shared" si="6"/>
        <v>166.56</v>
      </c>
      <c r="AX6" s="22">
        <f t="shared" si="6"/>
        <v>170.72</v>
      </c>
      <c r="AY6" s="22">
        <f t="shared" si="6"/>
        <v>327.77</v>
      </c>
      <c r="AZ6" s="22">
        <f t="shared" si="6"/>
        <v>378.56</v>
      </c>
      <c r="BA6" s="22">
        <f t="shared" si="6"/>
        <v>364.46</v>
      </c>
      <c r="BB6" s="22">
        <f t="shared" si="6"/>
        <v>338.89</v>
      </c>
      <c r="BC6" s="22">
        <f t="shared" si="6"/>
        <v>352.34</v>
      </c>
      <c r="BD6" s="21" t="str">
        <f>IF(BD7="","",IF(BD7="-","【-】","【"&amp;SUBSTITUTE(TEXT(BD7,"#,##0.00"),"-","△")&amp;"】"))</f>
        <v>【239.69】</v>
      </c>
      <c r="BE6" s="22">
        <f>IF(BE7="",NA(),BE7)</f>
        <v>698.41</v>
      </c>
      <c r="BF6" s="22">
        <f t="shared" ref="BF6:BN6" si="7">IF(BF7="",NA(),BF7)</f>
        <v>712.61</v>
      </c>
      <c r="BG6" s="22">
        <f t="shared" si="7"/>
        <v>720.52</v>
      </c>
      <c r="BH6" s="22">
        <f t="shared" si="7"/>
        <v>670.29</v>
      </c>
      <c r="BI6" s="22">
        <f t="shared" si="7"/>
        <v>732.65</v>
      </c>
      <c r="BJ6" s="22">
        <f t="shared" si="7"/>
        <v>397.1</v>
      </c>
      <c r="BK6" s="22">
        <f t="shared" si="7"/>
        <v>395.68</v>
      </c>
      <c r="BL6" s="22">
        <f t="shared" si="7"/>
        <v>403.72</v>
      </c>
      <c r="BM6" s="22">
        <f t="shared" si="7"/>
        <v>400.21</v>
      </c>
      <c r="BN6" s="22">
        <f t="shared" si="7"/>
        <v>391.13</v>
      </c>
      <c r="BO6" s="21" t="str">
        <f>IF(BO7="","",IF(BO7="-","【-】","【"&amp;SUBSTITUTE(TEXT(BO7,"#,##0.00"),"-","△")&amp;"】"))</f>
        <v>【264.86】</v>
      </c>
      <c r="BP6" s="22">
        <f>IF(BP7="",NA(),BP7)</f>
        <v>77.989999999999995</v>
      </c>
      <c r="BQ6" s="22">
        <f t="shared" ref="BQ6:BY6" si="8">IF(BQ7="",NA(),BQ7)</f>
        <v>78.45</v>
      </c>
      <c r="BR6" s="22">
        <f t="shared" si="8"/>
        <v>82.04</v>
      </c>
      <c r="BS6" s="22">
        <f t="shared" si="8"/>
        <v>92.71</v>
      </c>
      <c r="BT6" s="22">
        <f t="shared" si="8"/>
        <v>88.7</v>
      </c>
      <c r="BU6" s="22">
        <f t="shared" si="8"/>
        <v>95.79</v>
      </c>
      <c r="BV6" s="22">
        <f t="shared" si="8"/>
        <v>97.59</v>
      </c>
      <c r="BW6" s="22">
        <f t="shared" si="8"/>
        <v>92.17</v>
      </c>
      <c r="BX6" s="22">
        <f t="shared" si="8"/>
        <v>92.83</v>
      </c>
      <c r="BY6" s="22">
        <f t="shared" si="8"/>
        <v>92.16</v>
      </c>
      <c r="BZ6" s="21" t="str">
        <f>IF(BZ7="","",IF(BZ7="-","【-】","【"&amp;SUBSTITUTE(TEXT(BZ7,"#,##0.00"),"-","△")&amp;"】"))</f>
        <v>【97.59】</v>
      </c>
      <c r="CA6" s="22">
        <f>IF(CA7="",NA(),CA7)</f>
        <v>176.42</v>
      </c>
      <c r="CB6" s="22">
        <f t="shared" ref="CB6:CJ6" si="9">IF(CB7="",NA(),CB7)</f>
        <v>176.34</v>
      </c>
      <c r="CC6" s="22">
        <f t="shared" si="9"/>
        <v>169.33</v>
      </c>
      <c r="CD6" s="22">
        <f t="shared" si="9"/>
        <v>165.51</v>
      </c>
      <c r="CE6" s="22">
        <f t="shared" si="9"/>
        <v>174.06</v>
      </c>
      <c r="CF6" s="22">
        <f t="shared" si="9"/>
        <v>171.13</v>
      </c>
      <c r="CG6" s="22">
        <f t="shared" si="9"/>
        <v>181.71</v>
      </c>
      <c r="CH6" s="22">
        <f t="shared" si="9"/>
        <v>188.51</v>
      </c>
      <c r="CI6" s="22">
        <f t="shared" si="9"/>
        <v>189.43</v>
      </c>
      <c r="CJ6" s="22">
        <f t="shared" si="9"/>
        <v>196.75</v>
      </c>
      <c r="CK6" s="21" t="str">
        <f>IF(CK7="","",IF(CK7="-","【-】","【"&amp;SUBSTITUTE(TEXT(CK7,"#,##0.00"),"-","△")&amp;"】"))</f>
        <v>【181.66】</v>
      </c>
      <c r="CL6" s="22">
        <f>IF(CL7="",NA(),CL7)</f>
        <v>70.62</v>
      </c>
      <c r="CM6" s="22">
        <f t="shared" ref="CM6:CU6" si="10">IF(CM7="",NA(),CM7)</f>
        <v>72.05</v>
      </c>
      <c r="CN6" s="22">
        <f t="shared" si="10"/>
        <v>70.98</v>
      </c>
      <c r="CO6" s="22">
        <f t="shared" si="10"/>
        <v>71.290000000000006</v>
      </c>
      <c r="CP6" s="22">
        <f t="shared" si="10"/>
        <v>66.62</v>
      </c>
      <c r="CQ6" s="22">
        <f t="shared" si="10"/>
        <v>60.12</v>
      </c>
      <c r="CR6" s="22">
        <f t="shared" si="10"/>
        <v>55.72</v>
      </c>
      <c r="CS6" s="22">
        <f t="shared" si="10"/>
        <v>55.31</v>
      </c>
      <c r="CT6" s="22">
        <f t="shared" si="10"/>
        <v>55.14</v>
      </c>
      <c r="CU6" s="22">
        <f t="shared" si="10"/>
        <v>54.99</v>
      </c>
      <c r="CV6" s="21" t="str">
        <f>IF(CV7="","",IF(CV7="-","【-】","【"&amp;SUBSTITUTE(TEXT(CV7,"#,##0.00"),"-","△")&amp;"】"))</f>
        <v>【60.21】</v>
      </c>
      <c r="CW6" s="22">
        <f>IF(CW7="",NA(),CW7)</f>
        <v>77.52</v>
      </c>
      <c r="CX6" s="22">
        <f t="shared" ref="CX6:DF6" si="11">IF(CX7="",NA(),CX7)</f>
        <v>74.8</v>
      </c>
      <c r="CY6" s="22">
        <f t="shared" si="11"/>
        <v>74.38</v>
      </c>
      <c r="CZ6" s="22">
        <f t="shared" si="11"/>
        <v>72.349999999999994</v>
      </c>
      <c r="DA6" s="22">
        <f t="shared" si="11"/>
        <v>76.069999999999993</v>
      </c>
      <c r="DB6" s="22">
        <f t="shared" si="11"/>
        <v>84.24</v>
      </c>
      <c r="DC6" s="22">
        <f t="shared" si="11"/>
        <v>81.260000000000005</v>
      </c>
      <c r="DD6" s="22">
        <f t="shared" si="11"/>
        <v>80.36</v>
      </c>
      <c r="DE6" s="22">
        <f t="shared" si="11"/>
        <v>80.13</v>
      </c>
      <c r="DF6" s="22">
        <f t="shared" si="11"/>
        <v>79.34</v>
      </c>
      <c r="DG6" s="21" t="str">
        <f>IF(DG7="","",IF(DG7="-","【-】","【"&amp;SUBSTITUTE(TEXT(DG7,"#,##0.00"),"-","△")&amp;"】"))</f>
        <v>【89.21】</v>
      </c>
      <c r="DH6" s="22">
        <f>IF(DH7="",NA(),DH7)</f>
        <v>47.04</v>
      </c>
      <c r="DI6" s="22">
        <f t="shared" ref="DI6:DQ6" si="12">IF(DI7="",NA(),DI7)</f>
        <v>48.21</v>
      </c>
      <c r="DJ6" s="22">
        <f t="shared" si="12"/>
        <v>48.98</v>
      </c>
      <c r="DK6" s="22">
        <f t="shared" si="12"/>
        <v>50.46</v>
      </c>
      <c r="DL6" s="22">
        <f t="shared" si="12"/>
        <v>48.16</v>
      </c>
      <c r="DM6" s="22">
        <f t="shared" si="12"/>
        <v>48.83</v>
      </c>
      <c r="DN6" s="22">
        <f t="shared" si="12"/>
        <v>51.29</v>
      </c>
      <c r="DO6" s="22">
        <f t="shared" si="12"/>
        <v>52.2</v>
      </c>
      <c r="DP6" s="22">
        <f t="shared" si="12"/>
        <v>52.7</v>
      </c>
      <c r="DQ6" s="22">
        <f t="shared" si="12"/>
        <v>53.48</v>
      </c>
      <c r="DR6" s="21" t="str">
        <f>IF(DR7="","",IF(DR7="-","【-】","【"&amp;SUBSTITUTE(TEXT(DR7,"#,##0.00"),"-","△")&amp;"】"))</f>
        <v>【52.41】</v>
      </c>
      <c r="DS6" s="22">
        <f>IF(DS7="",NA(),DS7)</f>
        <v>33.01</v>
      </c>
      <c r="DT6" s="22">
        <f t="shared" ref="DT6:EB6" si="13">IF(DT7="",NA(),DT7)</f>
        <v>33.56</v>
      </c>
      <c r="DU6" s="22">
        <f t="shared" si="13"/>
        <v>33.89</v>
      </c>
      <c r="DV6" s="22">
        <f t="shared" si="13"/>
        <v>34.72</v>
      </c>
      <c r="DW6" s="22">
        <f t="shared" si="13"/>
        <v>37.130000000000003</v>
      </c>
      <c r="DX6" s="22">
        <f t="shared" si="13"/>
        <v>18.18</v>
      </c>
      <c r="DY6" s="22">
        <f t="shared" si="13"/>
        <v>19.61</v>
      </c>
      <c r="DZ6" s="22">
        <f t="shared" si="13"/>
        <v>20.73</v>
      </c>
      <c r="EA6" s="22">
        <f t="shared" si="13"/>
        <v>22.86</v>
      </c>
      <c r="EB6" s="22">
        <f t="shared" si="13"/>
        <v>24.31</v>
      </c>
      <c r="EC6" s="21" t="str">
        <f>IF(EC7="","",IF(EC7="-","【-】","【"&amp;SUBSTITUTE(TEXT(EC7,"#,##0.00"),"-","△")&amp;"】"))</f>
        <v>【26.78】</v>
      </c>
      <c r="ED6" s="22">
        <f>IF(ED7="",NA(),ED7)</f>
        <v>0.62</v>
      </c>
      <c r="EE6" s="22">
        <f t="shared" ref="EE6:EM6" si="14">IF(EE7="",NA(),EE7)</f>
        <v>0.72</v>
      </c>
      <c r="EF6" s="22">
        <f t="shared" si="14"/>
        <v>0.59</v>
      </c>
      <c r="EG6" s="22">
        <f t="shared" si="14"/>
        <v>0.3</v>
      </c>
      <c r="EH6" s="22">
        <f t="shared" si="14"/>
        <v>0.37</v>
      </c>
      <c r="EI6" s="22">
        <f t="shared" si="14"/>
        <v>0.56999999999999995</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352110</v>
      </c>
      <c r="D7" s="24">
        <v>46</v>
      </c>
      <c r="E7" s="24">
        <v>1</v>
      </c>
      <c r="F7" s="24">
        <v>0</v>
      </c>
      <c r="G7" s="24">
        <v>1</v>
      </c>
      <c r="H7" s="24" t="s">
        <v>93</v>
      </c>
      <c r="I7" s="24" t="s">
        <v>94</v>
      </c>
      <c r="J7" s="24" t="s">
        <v>95</v>
      </c>
      <c r="K7" s="24" t="s">
        <v>96</v>
      </c>
      <c r="L7" s="24" t="s">
        <v>97</v>
      </c>
      <c r="M7" s="24" t="s">
        <v>98</v>
      </c>
      <c r="N7" s="25" t="s">
        <v>99</v>
      </c>
      <c r="O7" s="25">
        <v>58.39</v>
      </c>
      <c r="P7" s="25">
        <v>92.99</v>
      </c>
      <c r="Q7" s="25">
        <v>2750</v>
      </c>
      <c r="R7" s="25">
        <v>30207</v>
      </c>
      <c r="S7" s="25">
        <v>357.31</v>
      </c>
      <c r="T7" s="25">
        <v>84.54</v>
      </c>
      <c r="U7" s="25">
        <v>27869</v>
      </c>
      <c r="V7" s="25">
        <v>85.5</v>
      </c>
      <c r="W7" s="25">
        <v>325.95</v>
      </c>
      <c r="X7" s="25">
        <v>101.16</v>
      </c>
      <c r="Y7" s="25">
        <v>101.21</v>
      </c>
      <c r="Z7" s="25">
        <v>105.98</v>
      </c>
      <c r="AA7" s="25">
        <v>114.27</v>
      </c>
      <c r="AB7" s="25">
        <v>113.88</v>
      </c>
      <c r="AC7" s="25">
        <v>108.83</v>
      </c>
      <c r="AD7" s="25">
        <v>108.84</v>
      </c>
      <c r="AE7" s="25">
        <v>105.92</v>
      </c>
      <c r="AF7" s="25">
        <v>106.01</v>
      </c>
      <c r="AG7" s="25">
        <v>103.74</v>
      </c>
      <c r="AH7" s="25">
        <v>107.26</v>
      </c>
      <c r="AI7" s="25">
        <v>0</v>
      </c>
      <c r="AJ7" s="25">
        <v>0</v>
      </c>
      <c r="AK7" s="25">
        <v>0</v>
      </c>
      <c r="AL7" s="25">
        <v>0</v>
      </c>
      <c r="AM7" s="25">
        <v>0</v>
      </c>
      <c r="AN7" s="25">
        <v>4.34</v>
      </c>
      <c r="AO7" s="25">
        <v>6.02</v>
      </c>
      <c r="AP7" s="25">
        <v>7.78</v>
      </c>
      <c r="AQ7" s="25">
        <v>9.59</v>
      </c>
      <c r="AR7" s="25">
        <v>11.55</v>
      </c>
      <c r="AS7" s="25">
        <v>1.61</v>
      </c>
      <c r="AT7" s="25">
        <v>177.93</v>
      </c>
      <c r="AU7" s="25">
        <v>168.73</v>
      </c>
      <c r="AV7" s="25">
        <v>154.01</v>
      </c>
      <c r="AW7" s="25">
        <v>166.56</v>
      </c>
      <c r="AX7" s="25">
        <v>170.72</v>
      </c>
      <c r="AY7" s="25">
        <v>327.77</v>
      </c>
      <c r="AZ7" s="25">
        <v>378.56</v>
      </c>
      <c r="BA7" s="25">
        <v>364.46</v>
      </c>
      <c r="BB7" s="25">
        <v>338.89</v>
      </c>
      <c r="BC7" s="25">
        <v>352.34</v>
      </c>
      <c r="BD7" s="25">
        <v>239.69</v>
      </c>
      <c r="BE7" s="25">
        <v>698.41</v>
      </c>
      <c r="BF7" s="25">
        <v>712.61</v>
      </c>
      <c r="BG7" s="25">
        <v>720.52</v>
      </c>
      <c r="BH7" s="25">
        <v>670.29</v>
      </c>
      <c r="BI7" s="25">
        <v>732.65</v>
      </c>
      <c r="BJ7" s="25">
        <v>397.1</v>
      </c>
      <c r="BK7" s="25">
        <v>395.68</v>
      </c>
      <c r="BL7" s="25">
        <v>403.72</v>
      </c>
      <c r="BM7" s="25">
        <v>400.21</v>
      </c>
      <c r="BN7" s="25">
        <v>391.13</v>
      </c>
      <c r="BO7" s="25">
        <v>264.86</v>
      </c>
      <c r="BP7" s="25">
        <v>77.989999999999995</v>
      </c>
      <c r="BQ7" s="25">
        <v>78.45</v>
      </c>
      <c r="BR7" s="25">
        <v>82.04</v>
      </c>
      <c r="BS7" s="25">
        <v>92.71</v>
      </c>
      <c r="BT7" s="25">
        <v>88.7</v>
      </c>
      <c r="BU7" s="25">
        <v>95.79</v>
      </c>
      <c r="BV7" s="25">
        <v>97.59</v>
      </c>
      <c r="BW7" s="25">
        <v>92.17</v>
      </c>
      <c r="BX7" s="25">
        <v>92.83</v>
      </c>
      <c r="BY7" s="25">
        <v>92.16</v>
      </c>
      <c r="BZ7" s="25">
        <v>97.59</v>
      </c>
      <c r="CA7" s="25">
        <v>176.42</v>
      </c>
      <c r="CB7" s="25">
        <v>176.34</v>
      </c>
      <c r="CC7" s="25">
        <v>169.33</v>
      </c>
      <c r="CD7" s="25">
        <v>165.51</v>
      </c>
      <c r="CE7" s="25">
        <v>174.06</v>
      </c>
      <c r="CF7" s="25">
        <v>171.13</v>
      </c>
      <c r="CG7" s="25">
        <v>181.71</v>
      </c>
      <c r="CH7" s="25">
        <v>188.51</v>
      </c>
      <c r="CI7" s="25">
        <v>189.43</v>
      </c>
      <c r="CJ7" s="25">
        <v>196.75</v>
      </c>
      <c r="CK7" s="25">
        <v>181.66</v>
      </c>
      <c r="CL7" s="25">
        <v>70.62</v>
      </c>
      <c r="CM7" s="25">
        <v>72.05</v>
      </c>
      <c r="CN7" s="25">
        <v>70.98</v>
      </c>
      <c r="CO7" s="25">
        <v>71.290000000000006</v>
      </c>
      <c r="CP7" s="25">
        <v>66.62</v>
      </c>
      <c r="CQ7" s="25">
        <v>60.12</v>
      </c>
      <c r="CR7" s="25">
        <v>55.72</v>
      </c>
      <c r="CS7" s="25">
        <v>55.31</v>
      </c>
      <c r="CT7" s="25">
        <v>55.14</v>
      </c>
      <c r="CU7" s="25">
        <v>54.99</v>
      </c>
      <c r="CV7" s="25">
        <v>60.21</v>
      </c>
      <c r="CW7" s="25">
        <v>77.52</v>
      </c>
      <c r="CX7" s="25">
        <v>74.8</v>
      </c>
      <c r="CY7" s="25">
        <v>74.38</v>
      </c>
      <c r="CZ7" s="25">
        <v>72.349999999999994</v>
      </c>
      <c r="DA7" s="25">
        <v>76.069999999999993</v>
      </c>
      <c r="DB7" s="25">
        <v>84.24</v>
      </c>
      <c r="DC7" s="25">
        <v>81.260000000000005</v>
      </c>
      <c r="DD7" s="25">
        <v>80.36</v>
      </c>
      <c r="DE7" s="25">
        <v>80.13</v>
      </c>
      <c r="DF7" s="25">
        <v>79.34</v>
      </c>
      <c r="DG7" s="25">
        <v>89.21</v>
      </c>
      <c r="DH7" s="25">
        <v>47.04</v>
      </c>
      <c r="DI7" s="25">
        <v>48.21</v>
      </c>
      <c r="DJ7" s="25">
        <v>48.98</v>
      </c>
      <c r="DK7" s="25">
        <v>50.46</v>
      </c>
      <c r="DL7" s="25">
        <v>48.16</v>
      </c>
      <c r="DM7" s="25">
        <v>48.83</v>
      </c>
      <c r="DN7" s="25">
        <v>51.29</v>
      </c>
      <c r="DO7" s="25">
        <v>52.2</v>
      </c>
      <c r="DP7" s="25">
        <v>52.7</v>
      </c>
      <c r="DQ7" s="25">
        <v>53.48</v>
      </c>
      <c r="DR7" s="25">
        <v>52.41</v>
      </c>
      <c r="DS7" s="25">
        <v>33.01</v>
      </c>
      <c r="DT7" s="25">
        <v>33.56</v>
      </c>
      <c r="DU7" s="25">
        <v>33.89</v>
      </c>
      <c r="DV7" s="25">
        <v>34.72</v>
      </c>
      <c r="DW7" s="25">
        <v>37.130000000000003</v>
      </c>
      <c r="DX7" s="25">
        <v>18.18</v>
      </c>
      <c r="DY7" s="25">
        <v>19.61</v>
      </c>
      <c r="DZ7" s="25">
        <v>20.73</v>
      </c>
      <c r="EA7" s="25">
        <v>22.86</v>
      </c>
      <c r="EB7" s="25">
        <v>24.31</v>
      </c>
      <c r="EC7" s="25">
        <v>26.78</v>
      </c>
      <c r="ED7" s="25">
        <v>0.62</v>
      </c>
      <c r="EE7" s="25">
        <v>0.72</v>
      </c>
      <c r="EF7" s="25">
        <v>0.59</v>
      </c>
      <c r="EG7" s="25">
        <v>0.3</v>
      </c>
      <c r="EH7" s="25">
        <v>0.37</v>
      </c>
      <c r="EI7" s="25">
        <v>0.56999999999999995</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2026-02-06T01:38:55Z</cp:lastPrinted>
  <dcterms:created xsi:type="dcterms:W3CDTF">2025-12-12T09:21:59Z</dcterms:created>
  <dcterms:modified xsi:type="dcterms:W3CDTF">2026-02-17T00:52:38Z</dcterms:modified>
  <cp:category/>
</cp:coreProperties>
</file>