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104 市町等→県\01 水道事業\14 周防大島町\"/>
    </mc:Choice>
  </mc:AlternateContent>
  <xr:revisionPtr revIDLastSave="0" documentId="13_ncr:1_{2AE98111-394A-436E-AFF7-71982A5A6EAC}" xr6:coauthVersionLast="47" xr6:coauthVersionMax="47" xr10:uidLastSave="{00000000-0000-0000-0000-000000000000}"/>
  <workbookProtection workbookAlgorithmName="SHA-512" workbookHashValue="o7W5pJJI/qmtBf3fkGcY2wE6cLKR8zy8WiCDY+ZoFMk6ek9YNd2P2xiFflbqeuYvdYk++W5BnxEv4akRxoEb7Q==" workbookSaltValue="bmsBjd7JDVYjzGHoZaqOlg==" workbookSpinCount="100000" lockStructure="1"/>
  <bookViews>
    <workbookView xWindow="-28920" yWindow="-7665"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AT8" i="4" s="1"/>
  <c r="R6" i="5"/>
  <c r="AL8" i="4" s="1"/>
  <c r="Q6" i="5"/>
  <c r="P6" i="5"/>
  <c r="O6" i="5"/>
  <c r="N6" i="5"/>
  <c r="B10" i="4" s="1"/>
  <c r="M6" i="5"/>
  <c r="L6" i="5"/>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H85" i="4"/>
  <c r="G85" i="4"/>
  <c r="BB10" i="4"/>
  <c r="AT10" i="4"/>
  <c r="W10" i="4"/>
  <c r="P10" i="4"/>
  <c r="I10" i="4"/>
  <c r="BB8" i="4"/>
  <c r="AD8" i="4"/>
  <c r="W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<sst xmlns="http://schemas.openxmlformats.org/spreadsheetml/2006/main" count="228" uniqueCount="113">
  <si>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</si>
  <si>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</si>
  <si>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</si>
  <si>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</si>
  <si>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</si>
  <si>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</si>
  <si>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</si>
  <si>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</si>
  <si>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</si>
  <si>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</si>
  <si>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</si>
  <si>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</si>
  <si>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</si>
  <si>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</si>
  <si>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</si>
  <si>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</si>
  <si>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</si>
  <si>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</si>
  <si>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</si>
  <si>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</si>
  <si>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</si>
  <si>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</si>
  <si>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</si>
  <si>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</si>
  <si>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</si>
  <si>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</si>
  <si>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</si>
  <si>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</si>
  <si>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</si>
  <si>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</si>
  <si>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</si>
  <si>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</si>
  <si>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</si>
  <si>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</si>
  <si>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</si>
  <si>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</si>
  <si>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</si>
  <si>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</si>
  <si>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</si>
  <si>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</si>
  <si>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</si>
  <si>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</si>
  <si>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</si>
  <si>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</si>
  <si>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</si>
  <si>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</si>
  <si>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</si>
  <si>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</si>
  <si>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</si>
  <si>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</si>
  <si>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</si>
  <si>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</si>
  <si>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</si>
  <si>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</si>
  <si>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</si>
  <si>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</si>
  <si>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</si>
  <si>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</si>
  <si>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</si>
  <si>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</si>
  <si>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</si>
  <si>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</si>
  <si>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</si>
  <si>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</si>
  <si>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</si>
  <si>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</si>
  <si>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</si>
  <si>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</si>
  <si>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</si>
  <si>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</si>
  <si>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</si>
  <si>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</si>
  <si>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</si>
  <si>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</si>
  <si>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</si>
  <si>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</si>
  <si>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</si>
  <si>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</si>
  <si>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</si>
  <si>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</si>
  <si>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</si>
  <si>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</si>
  <si>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</si>
  <si>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</si>
  <si>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</si>
  <si>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</si>
  <si>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</si>
  <si>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</si>
  <si>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</si>
  <si>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</si>
  <si>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</si>
  <si>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</si>
  <si>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</si>
  <si>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周防大島町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</si>
  <si>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</si>
  <si>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</si>
  <si>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</si>
  <si>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</si>
  <si>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</si>
  <si>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</si>
  <si>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</si>
  <si>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</si>
  <si>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</si>
  <si>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</si>
  <si>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</si>
  <si>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</si>
  <si>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</si>
  <si>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</si>
  <si>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</si>
  <si>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</si>
  <si>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営状況から、近年では修繕事業を主とし、老朽管や設備等の計画的な更新は行えていないが、法定耐用年数と老朽化の度合いを考慮しつつ、管路や設備等の延命化や更新を図るなど、水の安定供給に努めたい。
　令和7～8年度で水道施設耐震化更新計画を策定することを予定している。</t>
    <rPh sb="1" eb="3">
      <t>ケイエイ</t>
    </rPh>
    <rPh sb="3" eb="5">
      <t>ジョウキョウ</t>
    </rPh>
    <rPh sb="8" eb="10">
      <t>キンネン</t>
    </rPh>
    <rPh sb="12" eb="14">
      <t>シュウゼン</t>
    </rPh>
    <rPh sb="14" eb="16">
      <t>ジギョウ</t>
    </rPh>
    <rPh sb="17" eb="18">
      <t>シュ</t>
    </rPh>
    <rPh sb="21" eb="23">
      <t>ロウキュウ</t>
    </rPh>
    <rPh sb="23" eb="24">
      <t>カン</t>
    </rPh>
    <rPh sb="25" eb="28">
      <t>セツビトウ</t>
    </rPh>
    <rPh sb="29" eb="32">
      <t>ケイカクテキ</t>
    </rPh>
    <rPh sb="33" eb="35">
      <t>コウシン</t>
    </rPh>
    <rPh sb="36" eb="37">
      <t>オコナ</t>
    </rPh>
    <rPh sb="44" eb="46">
      <t>ホウテイ</t>
    </rPh>
    <rPh sb="46" eb="48">
      <t>タイヨウ</t>
    </rPh>
    <rPh sb="48" eb="50">
      <t>ネンスウ</t>
    </rPh>
    <rPh sb="51" eb="54">
      <t>ロウキュウカ</t>
    </rPh>
    <rPh sb="55" eb="57">
      <t>ドア</t>
    </rPh>
    <rPh sb="59" eb="61">
      <t>コウリョ</t>
    </rPh>
    <rPh sb="65" eb="67">
      <t>カンロ</t>
    </rPh>
    <rPh sb="68" eb="71">
      <t>セツビトウ</t>
    </rPh>
    <rPh sb="72" eb="74">
      <t>エンメイ</t>
    </rPh>
    <rPh sb="74" eb="75">
      <t>カ</t>
    </rPh>
    <rPh sb="76" eb="78">
      <t>コウシン</t>
    </rPh>
    <rPh sb="79" eb="80">
      <t>ハカ</t>
    </rPh>
    <rPh sb="84" eb="85">
      <t>ミズ</t>
    </rPh>
    <rPh sb="86" eb="88">
      <t>アンテイ</t>
    </rPh>
    <rPh sb="88" eb="90">
      <t>キョウキュウ</t>
    </rPh>
    <rPh sb="91" eb="92">
      <t>ツト</t>
    </rPh>
    <rPh sb="98" eb="100">
      <t>レイワ</t>
    </rPh>
    <rPh sb="103" eb="105">
      <t>ネンド</t>
    </rPh>
    <rPh sb="106" eb="108">
      <t>スイドウ</t>
    </rPh>
    <rPh sb="108" eb="110">
      <t>シセツ</t>
    </rPh>
    <phoneticPr fontId="4"/>
  </si>
  <si>
    <t>　水源からの遠距離送水に頼らざるを得ないこと、集落が点在するため施設・設備の集約が困難なことなどの地域性を持つ本町水道事業において、ある程度給水コストの高止まりはやむを得ないものの、漏水の抑制や施設・設備の集約・更新などにより効率的な配水に努める必要がある。
　また、今後ピークを迎える管路や施設・設備の更新については、延命化や設備の再配置などによりコストの圧縮を図りたい。
　令和7年4月1日から柳井地域広域水道企業団の元で経営の一体化を目指し、柳井地域の水道事業を経営統合することで、施設・維持管理の最適化、組織・管理体制の強化に務める。</t>
    <rPh sb="1" eb="3">
      <t>スイゲン</t>
    </rPh>
    <rPh sb="6" eb="9">
      <t>エンキョリ</t>
    </rPh>
    <rPh sb="9" eb="11">
      <t>ソウスイ</t>
    </rPh>
    <rPh sb="12" eb="13">
      <t>タヨ</t>
    </rPh>
    <rPh sb="17" eb="18">
      <t>エ</t>
    </rPh>
    <rPh sb="23" eb="25">
      <t>シュウラク</t>
    </rPh>
    <rPh sb="26" eb="28">
      <t>テンザイ</t>
    </rPh>
    <rPh sb="32" eb="34">
      <t>シセツ</t>
    </rPh>
    <rPh sb="35" eb="37">
      <t>セツビ</t>
    </rPh>
    <rPh sb="38" eb="40">
      <t>シュウヤク</t>
    </rPh>
    <rPh sb="41" eb="43">
      <t>コンナン</t>
    </rPh>
    <rPh sb="49" eb="52">
      <t>チイキセイ</t>
    </rPh>
    <rPh sb="53" eb="54">
      <t>モ</t>
    </rPh>
    <rPh sb="55" eb="57">
      <t>ホンチョウ</t>
    </rPh>
    <rPh sb="57" eb="59">
      <t>スイドウ</t>
    </rPh>
    <rPh sb="59" eb="61">
      <t>ジギョウ</t>
    </rPh>
    <rPh sb="68" eb="70">
      <t>テイド</t>
    </rPh>
    <rPh sb="70" eb="72">
      <t>キュウスイ</t>
    </rPh>
    <rPh sb="76" eb="78">
      <t>タカド</t>
    </rPh>
    <rPh sb="84" eb="85">
      <t>エ</t>
    </rPh>
    <rPh sb="91" eb="93">
      <t>ロウスイ</t>
    </rPh>
    <rPh sb="94" eb="96">
      <t>ヨクセイ</t>
    </rPh>
    <rPh sb="97" eb="99">
      <t>シセツ</t>
    </rPh>
    <rPh sb="100" eb="102">
      <t>セツビ</t>
    </rPh>
    <rPh sb="103" eb="105">
      <t>シュウヤク</t>
    </rPh>
    <rPh sb="106" eb="108">
      <t>コウシン</t>
    </rPh>
    <rPh sb="113" eb="116">
      <t>コウリツテキ</t>
    </rPh>
    <rPh sb="117" eb="119">
      <t>ハイスイ</t>
    </rPh>
    <rPh sb="120" eb="121">
      <t>ツト</t>
    </rPh>
    <rPh sb="123" eb="125">
      <t>ヒツヨウ</t>
    </rPh>
    <rPh sb="134" eb="136">
      <t>コンゴ</t>
    </rPh>
    <rPh sb="140" eb="141">
      <t>ムカ</t>
    </rPh>
    <rPh sb="143" eb="145">
      <t>カンロ</t>
    </rPh>
    <rPh sb="146" eb="148">
      <t>シセツ</t>
    </rPh>
    <rPh sb="149" eb="151">
      <t>セツビ</t>
    </rPh>
    <rPh sb="152" eb="154">
      <t>コウシン</t>
    </rPh>
    <rPh sb="160" eb="162">
      <t>エンメイ</t>
    </rPh>
    <rPh sb="162" eb="163">
      <t>カ</t>
    </rPh>
    <rPh sb="164" eb="166">
      <t>セツビ</t>
    </rPh>
    <rPh sb="167" eb="170">
      <t>サイハイチ</t>
    </rPh>
    <rPh sb="179" eb="181">
      <t>アッシュク</t>
    </rPh>
    <rPh sb="182" eb="183">
      <t>ハカ</t>
    </rPh>
    <rPh sb="189" eb="191">
      <t>レイワ</t>
    </rPh>
    <rPh sb="192" eb="193">
      <t>ネン</t>
    </rPh>
    <rPh sb="194" eb="195">
      <t>ガツ</t>
    </rPh>
    <rPh sb="196" eb="197">
      <t>ヒ</t>
    </rPh>
    <rPh sb="203" eb="210">
      <t>コウイキスイドウキギョウダン</t>
    </rPh>
    <rPh sb="211" eb="212">
      <t>モト</t>
    </rPh>
    <rPh sb="213" eb="215">
      <t>ケイエイ</t>
    </rPh>
    <rPh sb="236" eb="238">
      <t>トウゴウ</t>
    </rPh>
    <rPh sb="244" eb="246">
      <t>シセツ</t>
    </rPh>
    <rPh sb="247" eb="251">
      <t>イジカンリ</t>
    </rPh>
    <rPh sb="252" eb="255">
      <t>サイテキカ</t>
    </rPh>
    <rPh sb="256" eb="258">
      <t>ソシキ</t>
    </rPh>
    <rPh sb="259" eb="263">
      <t>カンリタイセイ</t>
    </rPh>
    <rPh sb="264" eb="266">
      <t>キョウカ</t>
    </rPh>
    <phoneticPr fontId="4"/>
  </si>
  <si>
    <t>　水源を県境のダムからの遠距離送水に求める本町は、給水コストが高く、料金収入による独立採算が困難である。しかし、県内一の高料金水準のため、料金の引上げは難しく、更なる経営の効率化に努めるとともに、一般会計からの繰入金確保による料金水準の維持に努めたい。
①経営収支比率
　給水収益の不足分を一般会計からの繰入金で補っている状態であり、これによって経営収支比率100%以上を維持している。
②累積欠損金比率
　水道会計移行時に特別損失（引当金）を計上したことによるものであり、H30年度からは解消されている。
③流動比率
　効率的な経営に努め、内部留保の確保に努力する。
④企業債残高対給水収益比率
　地方債残高は料金収入等の4倍弱となっており、計画的な施設更新を行うことにより、企業債増加の抑制に努める。
⑤料金回収率
　給水費用に対する料金収入等の割合は40%強であり、一般会計からの繰入金に大きく依存している。
⑥給水原価
　使用水量1㎥当たりの費用は、600円弱と全国平均よりかなり高水準であり、経営圧迫の要因となっている。
⑦施設利用率
　令和3年度より簡易水道を統合したことにより、日当たり配水能力に対する平均配水量の割合が61%程度となった。使用量に見合った施設の更新を検討する必要がある。
⑧有収率
　総配水量に対する使用水量の割合は、68%程度と全国水準より低水準であり、漏水の抑制など効率的な配水に努める必要がある。</t>
    <rPh sb="46" eb="48">
      <t>コンナン</t>
    </rPh>
    <rPh sb="69" eb="71">
      <t>リョウキン</t>
    </rPh>
    <rPh sb="72" eb="74">
      <t>ヒキア</t>
    </rPh>
    <rPh sb="76" eb="77">
      <t>ムズカ</t>
    </rPh>
    <rPh sb="128" eb="130">
      <t>ケイエイ</t>
    </rPh>
    <rPh sb="130" eb="132">
      <t>シュウシ</t>
    </rPh>
    <rPh sb="132" eb="134">
      <t>ヒリツ</t>
    </rPh>
    <rPh sb="136" eb="138">
      <t>キュウスイ</t>
    </rPh>
    <rPh sb="138" eb="140">
      <t>シュウエキ</t>
    </rPh>
    <rPh sb="141" eb="144">
      <t>フソクブン</t>
    </rPh>
    <rPh sb="145" eb="147">
      <t>イッパン</t>
    </rPh>
    <rPh sb="147" eb="149">
      <t>カイケイ</t>
    </rPh>
    <rPh sb="152" eb="154">
      <t>クリイレ</t>
    </rPh>
    <rPh sb="154" eb="155">
      <t>キン</t>
    </rPh>
    <rPh sb="156" eb="157">
      <t>オギナ</t>
    </rPh>
    <rPh sb="161" eb="163">
      <t>ジョウタイ</t>
    </rPh>
    <rPh sb="173" eb="175">
      <t>ケイエイ</t>
    </rPh>
    <rPh sb="175" eb="177">
      <t>シュウシ</t>
    </rPh>
    <rPh sb="177" eb="179">
      <t>ヒリツ</t>
    </rPh>
    <rPh sb="183" eb="185">
      <t>イジョウ</t>
    </rPh>
    <rPh sb="186" eb="188">
      <t>イジ</t>
    </rPh>
    <rPh sb="195" eb="197">
      <t>ルイセキ</t>
    </rPh>
    <rPh sb="197" eb="200">
      <t>ケッソンキン</t>
    </rPh>
    <rPh sb="200" eb="202">
      <t>ヒリツ</t>
    </rPh>
    <rPh sb="204" eb="206">
      <t>スイドウ</t>
    </rPh>
    <rPh sb="206" eb="208">
      <t>カイケイ</t>
    </rPh>
    <rPh sb="208" eb="210">
      <t>イコウ</t>
    </rPh>
    <rPh sb="210" eb="211">
      <t>ジ</t>
    </rPh>
    <rPh sb="212" eb="214">
      <t>トクベツ</t>
    </rPh>
    <rPh sb="214" eb="216">
      <t>ソンシツ</t>
    </rPh>
    <rPh sb="217" eb="219">
      <t>ヒキアテ</t>
    </rPh>
    <rPh sb="219" eb="220">
      <t>キン</t>
    </rPh>
    <rPh sb="222" eb="224">
      <t>ケイジョウ</t>
    </rPh>
    <rPh sb="245" eb="247">
      <t>カイショウ</t>
    </rPh>
    <rPh sb="255" eb="257">
      <t>リュウドウ</t>
    </rPh>
    <rPh sb="257" eb="259">
      <t>ヒリツ</t>
    </rPh>
    <rPh sb="265" eb="267">
      <t>ケイエイ</t>
    </rPh>
    <rPh sb="271" eb="273">
      <t>ナイブ</t>
    </rPh>
    <rPh sb="273" eb="275">
      <t>リュウホ</t>
    </rPh>
    <rPh sb="276" eb="278">
      <t>カクホ</t>
    </rPh>
    <rPh sb="280" eb="281">
      <t>リョク</t>
    </rPh>
    <rPh sb="286" eb="288">
      <t>キギョウ</t>
    </rPh>
    <rPh sb="288" eb="289">
      <t>サイ</t>
    </rPh>
    <rPh sb="289" eb="291">
      <t>ザンダカ</t>
    </rPh>
    <rPh sb="291" eb="292">
      <t>タイ</t>
    </rPh>
    <rPh sb="292" eb="294">
      <t>キュウスイ</t>
    </rPh>
    <rPh sb="294" eb="296">
      <t>シュウエキ</t>
    </rPh>
    <rPh sb="296" eb="298">
      <t>ヒリツ</t>
    </rPh>
    <rPh sb="300" eb="303">
      <t>チホウサイ</t>
    </rPh>
    <rPh sb="303" eb="305">
      <t>ザンダカ</t>
    </rPh>
    <rPh sb="306" eb="308">
      <t>リョウキン</t>
    </rPh>
    <rPh sb="308" eb="310">
      <t>シュウニュウ</t>
    </rPh>
    <rPh sb="310" eb="311">
      <t>トウ</t>
    </rPh>
    <rPh sb="314" eb="315">
      <t>ジャク</t>
    </rPh>
    <rPh sb="322" eb="325">
      <t>ケイカクテキ</t>
    </rPh>
    <rPh sb="326" eb="328">
      <t>シセツ</t>
    </rPh>
    <rPh sb="328" eb="330">
      <t>コウシン</t>
    </rPh>
    <rPh sb="331" eb="332">
      <t>オコナ</t>
    </rPh>
    <rPh sb="339" eb="341">
      <t>キギョウ</t>
    </rPh>
    <rPh sb="341" eb="342">
      <t>サイ</t>
    </rPh>
    <rPh sb="342" eb="344">
      <t>ゾウカ</t>
    </rPh>
    <rPh sb="345" eb="347">
      <t>ヨクセイ</t>
    </rPh>
    <rPh sb="348" eb="349">
      <t>ツト</t>
    </rPh>
    <rPh sb="354" eb="356">
      <t>リョウキン</t>
    </rPh>
    <rPh sb="356" eb="358">
      <t>カイシュウ</t>
    </rPh>
    <rPh sb="358" eb="359">
      <t>リツ</t>
    </rPh>
    <rPh sb="381" eb="382">
      <t>キョウ</t>
    </rPh>
    <rPh sb="386" eb="388">
      <t>イッパン</t>
    </rPh>
    <rPh sb="388" eb="390">
      <t>カイケイ</t>
    </rPh>
    <rPh sb="393" eb="395">
      <t>クリイレ</t>
    </rPh>
    <rPh sb="395" eb="396">
      <t>キン</t>
    </rPh>
    <rPh sb="397" eb="398">
      <t>オオ</t>
    </rPh>
    <rPh sb="400" eb="402">
      <t>イゾン</t>
    </rPh>
    <rPh sb="409" eb="411">
      <t>キュウスイ</t>
    </rPh>
    <rPh sb="411" eb="413">
      <t>ゲンカ</t>
    </rPh>
    <rPh sb="415" eb="417">
      <t>シヨウ</t>
    </rPh>
    <rPh sb="417" eb="419">
      <t>スイリョウ</t>
    </rPh>
    <rPh sb="421" eb="422">
      <t>ア</t>
    </rPh>
    <rPh sb="425" eb="427">
      <t>ヒヨウ</t>
    </rPh>
    <rPh sb="432" eb="433">
      <t>エン</t>
    </rPh>
    <rPh sb="433" eb="434">
      <t>ジャク</t>
    </rPh>
    <rPh sb="435" eb="437">
      <t>ゼンコク</t>
    </rPh>
    <rPh sb="437" eb="439">
      <t>ヘイキン</t>
    </rPh>
    <rPh sb="444" eb="447">
      <t>コウスイジュン</t>
    </rPh>
    <rPh sb="451" eb="453">
      <t>ケイエイ</t>
    </rPh>
    <rPh sb="453" eb="455">
      <t>アッパク</t>
    </rPh>
    <rPh sb="456" eb="458">
      <t>ヨウイン</t>
    </rPh>
    <rPh sb="467" eb="469">
      <t>シセツ</t>
    </rPh>
    <rPh sb="469" eb="472">
      <t>リヨウリツ</t>
    </rPh>
    <rPh sb="496" eb="497">
      <t>ニチ</t>
    </rPh>
    <rPh sb="497" eb="498">
      <t>ア</t>
    </rPh>
    <rPh sb="500" eb="502">
      <t>ハイスイ</t>
    </rPh>
    <rPh sb="502" eb="504">
      <t>ノウリョク</t>
    </rPh>
    <rPh sb="505" eb="506">
      <t>タイ</t>
    </rPh>
    <rPh sb="508" eb="510">
      <t>ヘイキン</t>
    </rPh>
    <rPh sb="510" eb="512">
      <t>ハイスイ</t>
    </rPh>
    <rPh sb="512" eb="513">
      <t>リョウ</t>
    </rPh>
    <rPh sb="514" eb="516">
      <t>ワリアイ</t>
    </rPh>
    <rPh sb="520" eb="522">
      <t>テイド</t>
    </rPh>
    <rPh sb="527" eb="529">
      <t>シヨウ</t>
    </rPh>
    <rPh sb="529" eb="530">
      <t>リョウ</t>
    </rPh>
    <rPh sb="531" eb="533">
      <t>ミア</t>
    </rPh>
    <rPh sb="535" eb="537">
      <t>シセツ</t>
    </rPh>
    <rPh sb="538" eb="540">
      <t>コウシン</t>
    </rPh>
    <rPh sb="541" eb="543">
      <t>ケントウ</t>
    </rPh>
    <rPh sb="545" eb="547">
      <t>ヒツヨウ</t>
    </rPh>
    <rPh sb="553" eb="554">
      <t>ユウ</t>
    </rPh>
    <rPh sb="554" eb="556">
      <t>シュウリツ</t>
    </rPh>
    <rPh sb="558" eb="559">
      <t>ソウ</t>
    </rPh>
    <rPh sb="559" eb="561">
      <t>ハイスイ</t>
    </rPh>
    <rPh sb="561" eb="562">
      <t>リョウ</t>
    </rPh>
    <rPh sb="563" eb="564">
      <t>タイ</t>
    </rPh>
    <rPh sb="566" eb="568">
      <t>シヨウ</t>
    </rPh>
    <rPh sb="568" eb="570">
      <t>スイリョウ</t>
    </rPh>
    <rPh sb="571" eb="573">
      <t>ワリアイ</t>
    </rPh>
    <rPh sb="578" eb="580">
      <t>テイド</t>
    </rPh>
    <rPh sb="581" eb="583">
      <t>ゼンコク</t>
    </rPh>
    <rPh sb="583" eb="585">
      <t>スイジュン</t>
    </rPh>
    <rPh sb="587" eb="590">
      <t>テイスイジュン</t>
    </rPh>
    <rPh sb="594" eb="596">
      <t>ロウスイ</t>
    </rPh>
    <rPh sb="597" eb="599">
      <t>ヨクセイ</t>
    </rPh>
    <rPh sb="601" eb="604">
      <t>コウリツテキ</t>
    </rPh>
    <rPh sb="605" eb="607">
      <t>ハイスイ</t>
    </rPh>
    <rPh sb="608" eb="609">
      <t>ツト</t>
    </rPh>
    <rPh sb="611" eb="61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</si>
</sst>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1999999999999993"/>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60F-48F7-9DB4-A0053BF765D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560F-48F7-9DB4-A0053BF765D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73.05</c:v>
                </c:pt>
                <c:pt idx="1">
                  <c:v>67.08</c:v>
                </c:pt>
                <c:pt idx="2">
                  <c:v>62.68</c:v>
                </c:pt>
                <c:pt idx="3">
                  <c:v>61.33</c:v>
                </c:pt>
                <c:pt idx="4">
                  <c:v>61.88</c:v>
                </c:pt>
              </c:numCache>
            </c:numRef>
          </c:val>
          <c:extLst>
            <c:ext xmlns:c16="http://schemas.microsoft.com/office/drawing/2014/chart" uri="{C3380CC4-5D6E-409C-BE32-E72D297353CC}">
              <c16:uniqueId val="{00000000-7649-4D2D-B979-5041B727A76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7649-4D2D-B979-5041B727A76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67.53</c:v>
                </c:pt>
                <c:pt idx="1">
                  <c:v>67.06</c:v>
                </c:pt>
                <c:pt idx="2">
                  <c:v>67.16</c:v>
                </c:pt>
                <c:pt idx="3">
                  <c:v>68.16</c:v>
                </c:pt>
                <c:pt idx="4">
                  <c:v>68.33</c:v>
                </c:pt>
              </c:numCache>
            </c:numRef>
          </c:val>
          <c:extLst>
            <c:ext xmlns:c16="http://schemas.microsoft.com/office/drawing/2014/chart" uri="{C3380CC4-5D6E-409C-BE32-E72D297353CC}">
              <c16:uniqueId val="{00000000-0C72-4296-9A90-17B0472180A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0C72-4296-9A90-17B0472180A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109.29</c:v>
                </c:pt>
                <c:pt idx="1">
                  <c:v>105.61</c:v>
                </c:pt>
                <c:pt idx="2">
                  <c:v>109.59</c:v>
                </c:pt>
                <c:pt idx="3">
                  <c:v>110.59</c:v>
                </c:pt>
                <c:pt idx="4">
                  <c:v>110.82</c:v>
                </c:pt>
              </c:numCache>
            </c:numRef>
          </c:val>
          <c:extLst>
            <c:ext xmlns:c16="http://schemas.microsoft.com/office/drawing/2014/chart" uri="{C3380CC4-5D6E-409C-BE32-E72D297353CC}">
              <c16:uniqueId val="{00000000-0BAD-49C9-9910-87C912AE82E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0BAD-49C9-9910-87C912AE82E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18.510000000000002</c:v>
                </c:pt>
                <c:pt idx="1">
                  <c:v>20.010000000000002</c:v>
                </c:pt>
                <c:pt idx="2">
                  <c:v>24</c:v>
                </c:pt>
                <c:pt idx="3">
                  <c:v>27.9</c:v>
                </c:pt>
                <c:pt idx="4">
                  <c:v>31.75</c:v>
                </c:pt>
              </c:numCache>
            </c:numRef>
          </c:val>
          <c:extLst>
            <c:ext xmlns:c16="http://schemas.microsoft.com/office/drawing/2014/chart" uri="{C3380CC4-5D6E-409C-BE32-E72D297353CC}">
              <c16:uniqueId val="{00000000-0BE8-44C5-9358-4CB354749A1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0BE8-44C5-9358-4CB354749A1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23.8</c:v>
                </c:pt>
                <c:pt idx="1">
                  <c:v>25.64</c:v>
                </c:pt>
                <c:pt idx="2">
                  <c:v>27.56</c:v>
                </c:pt>
                <c:pt idx="3">
                  <c:v>29.71</c:v>
                </c:pt>
                <c:pt idx="4">
                  <c:v>29.71</c:v>
                </c:pt>
              </c:numCache>
            </c:numRef>
          </c:val>
          <c:extLst>
            <c:ext xmlns:c16="http://schemas.microsoft.com/office/drawing/2014/chart" uri="{C3380CC4-5D6E-409C-BE32-E72D297353CC}">
              <c16:uniqueId val="{00000000-36D1-41D1-9434-948E757EF92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36D1-41D1-9434-948E757EF92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36D-412B-9DC6-2D2C0DA76B4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E36D-412B-9DC6-2D2C0DA76B4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117.97</c:v>
                </c:pt>
                <c:pt idx="1">
                  <c:v>126.73</c:v>
                </c:pt>
                <c:pt idx="2">
                  <c:v>143.59</c:v>
                </c:pt>
                <c:pt idx="3">
                  <c:v>153.94</c:v>
                </c:pt>
                <c:pt idx="4">
                  <c:v>174.82</c:v>
                </c:pt>
              </c:numCache>
            </c:numRef>
          </c:val>
          <c:extLst>
            <c:ext xmlns:c16="http://schemas.microsoft.com/office/drawing/2014/chart" uri="{C3380CC4-5D6E-409C-BE32-E72D297353CC}">
              <c16:uniqueId val="{00000000-0507-4C5C-8275-8C41F04CB6A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0507-4C5C-8275-8C41F04CB6A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404.14</c:v>
                </c:pt>
                <c:pt idx="1">
                  <c:v>512.58000000000004</c:v>
                </c:pt>
                <c:pt idx="2">
                  <c:v>546.51</c:v>
                </c:pt>
                <c:pt idx="3">
                  <c:v>463.77</c:v>
                </c:pt>
                <c:pt idx="4">
                  <c:v>375.71</c:v>
                </c:pt>
              </c:numCache>
            </c:numRef>
          </c:val>
          <c:extLst>
            <c:ext xmlns:c16="http://schemas.microsoft.com/office/drawing/2014/chart" uri="{C3380CC4-5D6E-409C-BE32-E72D297353CC}">
              <c16:uniqueId val="{00000000-AD10-4E12-9812-50B3C3F2EA0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AD10-4E12-9812-50B3C3F2EA0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51.45</c:v>
                </c:pt>
                <c:pt idx="1">
                  <c:v>46.88</c:v>
                </c:pt>
                <c:pt idx="2">
                  <c:v>39.479999999999997</c:v>
                </c:pt>
                <c:pt idx="3">
                  <c:v>41.44</c:v>
                </c:pt>
                <c:pt idx="4">
                  <c:v>43.06</c:v>
                </c:pt>
              </c:numCache>
            </c:numRef>
          </c:val>
          <c:extLst>
            <c:ext xmlns:c16="http://schemas.microsoft.com/office/drawing/2014/chart" uri="{C3380CC4-5D6E-409C-BE32-E72D297353CC}">
              <c16:uniqueId val="{00000000-BFA1-4A00-931A-796DCDB8FF1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BFA1-4A00-931A-796DCDB8FF1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480.51</c:v>
                </c:pt>
                <c:pt idx="1">
                  <c:v>524.79</c:v>
                </c:pt>
                <c:pt idx="2">
                  <c:v>565.20000000000005</c:v>
                </c:pt>
                <c:pt idx="3">
                  <c:v>568.5</c:v>
                </c:pt>
                <c:pt idx="4">
                  <c:v>573.66</c:v>
                </c:pt>
              </c:numCache>
            </c:numRef>
          </c:val>
          <c:extLst>
            <c:ext xmlns:c16="http://schemas.microsoft.com/office/drawing/2014/chart" uri="{C3380CC4-5D6E-409C-BE32-E72D297353CC}">
              <c16:uniqueId val="{00000000-B98D-45CE-9B60-B4906705BF3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B98D-45CE-9B60-B4906705BF3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9" zoomScale="85" zoomScaleNormal="85" workbookViewId="0">
      <selection activeCell="BG11" sqref="BG1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row>
    <row r="3" spans="1:7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row>
    <row r="4" spans="1:7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2" t="str">
        <f>データ!H6</f>
        <v>山口県　周防大島町</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3"/>
      <c r="AE6" s="83"/>
      <c r="AF6" s="83"/>
      <c r="AG6" s="8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72"/>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4" t="s">
        <v>9</v>
      </c>
      <c r="BM7" s="85"/>
      <c r="BN7" s="85"/>
      <c r="BO7" s="85"/>
      <c r="BP7" s="85"/>
      <c r="BQ7" s="85"/>
      <c r="BR7" s="85"/>
      <c r="BS7" s="85"/>
      <c r="BT7" s="85"/>
      <c r="BU7" s="85"/>
      <c r="BV7" s="85"/>
      <c r="BW7" s="85"/>
      <c r="BX7" s="85"/>
      <c r="BY7" s="86"/>
    </row>
    <row r="8" spans="1:78" ht="18.75" customHeight="1" x14ac:dyDescent="0.15">
      <c r="A8" s="2"/>
      <c r="B8" s="77" t="str">
        <f>データ!$I$6</f>
        <v>法適用</v>
      </c>
      <c r="C8" s="78"/>
      <c r="D8" s="78"/>
      <c r="E8" s="78"/>
      <c r="F8" s="78"/>
      <c r="G8" s="78"/>
      <c r="H8" s="78"/>
      <c r="I8" s="77" t="str">
        <f>データ!$J$6</f>
        <v>水道事業</v>
      </c>
      <c r="J8" s="78"/>
      <c r="K8" s="78"/>
      <c r="L8" s="78"/>
      <c r="M8" s="78"/>
      <c r="N8" s="78"/>
      <c r="O8" s="79"/>
      <c r="P8" s="80" t="str">
        <f>データ!$K$6</f>
        <v>末端給水事業</v>
      </c>
      <c r="Q8" s="80"/>
      <c r="R8" s="80"/>
      <c r="S8" s="80"/>
      <c r="T8" s="80"/>
      <c r="U8" s="80"/>
      <c r="V8" s="80"/>
      <c r="W8" s="80" t="str">
        <f>データ!$L$6</f>
        <v>A7</v>
      </c>
      <c r="X8" s="80"/>
      <c r="Y8" s="80"/>
      <c r="Z8" s="80"/>
      <c r="AA8" s="80"/>
      <c r="AB8" s="80"/>
      <c r="AC8" s="80"/>
      <c r="AD8" s="80" t="str">
        <f>データ!$M$6</f>
        <v>非設置</v>
      </c>
      <c r="AE8" s="80"/>
      <c r="AF8" s="80"/>
      <c r="AG8" s="80"/>
      <c r="AH8" s="80"/>
      <c r="AI8" s="80"/>
      <c r="AJ8" s="80"/>
      <c r="AK8" s="2"/>
      <c r="AL8" s="71">
        <f>データ!$R$6</f>
        <v>13537</v>
      </c>
      <c r="AM8" s="71"/>
      <c r="AN8" s="71"/>
      <c r="AO8" s="71"/>
      <c r="AP8" s="71"/>
      <c r="AQ8" s="71"/>
      <c r="AR8" s="71"/>
      <c r="AS8" s="71"/>
      <c r="AT8" s="36">
        <f>データ!$S$6</f>
        <v>138.1</v>
      </c>
      <c r="AU8" s="37"/>
      <c r="AV8" s="37"/>
      <c r="AW8" s="37"/>
      <c r="AX8" s="37"/>
      <c r="AY8" s="37"/>
      <c r="AZ8" s="37"/>
      <c r="BA8" s="37"/>
      <c r="BB8" s="60">
        <f>データ!$T$6</f>
        <v>98.02</v>
      </c>
      <c r="BC8" s="60"/>
      <c r="BD8" s="60"/>
      <c r="BE8" s="60"/>
      <c r="BF8" s="60"/>
      <c r="BG8" s="60"/>
      <c r="BH8" s="60"/>
      <c r="BI8" s="60"/>
      <c r="BJ8" s="3"/>
      <c r="BK8" s="3"/>
      <c r="BL8" s="73" t="s">
        <v>10</v>
      </c>
      <c r="BM8" s="74"/>
      <c r="BN8" s="75" t="s">
        <v>11</v>
      </c>
      <c r="BO8" s="75"/>
      <c r="BP8" s="75"/>
      <c r="BQ8" s="75"/>
      <c r="BR8" s="75"/>
      <c r="BS8" s="75"/>
      <c r="BT8" s="75"/>
      <c r="BU8" s="75"/>
      <c r="BV8" s="75"/>
      <c r="BW8" s="75"/>
      <c r="BX8" s="75"/>
      <c r="BY8" s="76"/>
    </row>
    <row r="9" spans="1:78" ht="18.75" customHeight="1" x14ac:dyDescent="0.15">
      <c r="A9" s="2"/>
      <c r="B9" s="47" t="s">
        <v>12</v>
      </c>
      <c r="C9" s="48"/>
      <c r="D9" s="48"/>
      <c r="E9" s="48"/>
      <c r="F9" s="48"/>
      <c r="G9" s="48"/>
      <c r="H9" s="48"/>
      <c r="I9" s="47" t="s">
        <v>13</v>
      </c>
      <c r="J9" s="48"/>
      <c r="K9" s="48"/>
      <c r="L9" s="48"/>
      <c r="M9" s="48"/>
      <c r="N9" s="48"/>
      <c r="O9" s="72"/>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70.52</v>
      </c>
      <c r="J10" s="37"/>
      <c r="K10" s="37"/>
      <c r="L10" s="37"/>
      <c r="M10" s="37"/>
      <c r="N10" s="37"/>
      <c r="O10" s="70"/>
      <c r="P10" s="60">
        <f>データ!$P$6</f>
        <v>91.02</v>
      </c>
      <c r="Q10" s="60"/>
      <c r="R10" s="60"/>
      <c r="S10" s="60"/>
      <c r="T10" s="60"/>
      <c r="U10" s="60"/>
      <c r="V10" s="60"/>
      <c r="W10" s="71">
        <f>データ!$Q$6</f>
        <v>4820</v>
      </c>
      <c r="X10" s="71"/>
      <c r="Y10" s="71"/>
      <c r="Z10" s="71"/>
      <c r="AA10" s="71"/>
      <c r="AB10" s="71"/>
      <c r="AC10" s="71"/>
      <c r="AD10" s="2"/>
      <c r="AE10" s="2"/>
      <c r="AF10" s="2"/>
      <c r="AG10" s="2"/>
      <c r="AH10" s="2"/>
      <c r="AI10" s="2"/>
      <c r="AJ10" s="2"/>
      <c r="AK10" s="2"/>
      <c r="AL10" s="71">
        <f>データ!$U$6</f>
        <v>12178</v>
      </c>
      <c r="AM10" s="71"/>
      <c r="AN10" s="71"/>
      <c r="AO10" s="71"/>
      <c r="AP10" s="71"/>
      <c r="AQ10" s="71"/>
      <c r="AR10" s="71"/>
      <c r="AS10" s="71"/>
      <c r="AT10" s="36">
        <f>データ!$V$6</f>
        <v>20.7</v>
      </c>
      <c r="AU10" s="37"/>
      <c r="AV10" s="37"/>
      <c r="AW10" s="37"/>
      <c r="AX10" s="37"/>
      <c r="AY10" s="37"/>
      <c r="AZ10" s="37"/>
      <c r="BA10" s="37"/>
      <c r="BB10" s="60">
        <f>データ!$W$6</f>
        <v>588.30999999999995</v>
      </c>
      <c r="BC10" s="60"/>
      <c r="BD10" s="60"/>
      <c r="BE10" s="60"/>
      <c r="BF10" s="60"/>
      <c r="BG10" s="60"/>
      <c r="BH10" s="60"/>
      <c r="BI10" s="60"/>
      <c r="BJ10" s="2"/>
      <c r="BK10" s="2"/>
      <c r="BL10" s="61" t="s">
        <v>21</v>
      </c>
      <c r="BM10" s="62"/>
      <c r="BN10" s="63" t="s">
        <v>22</v>
      </c>
      <c r="BO10" s="63"/>
      <c r="BP10" s="63"/>
      <c r="BQ10" s="63"/>
      <c r="BR10" s="63"/>
      <c r="BS10" s="63"/>
      <c r="BT10" s="63"/>
      <c r="BU10" s="63"/>
      <c r="BV10" s="63"/>
      <c r="BW10" s="63"/>
      <c r="BX10" s="63"/>
      <c r="BY10" s="6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95" t="s">
        <v>112</v>
      </c>
      <c r="BM16" s="96"/>
      <c r="BN16" s="96"/>
      <c r="BO16" s="96"/>
      <c r="BP16" s="96"/>
      <c r="BQ16" s="96"/>
      <c r="BR16" s="96"/>
      <c r="BS16" s="96"/>
      <c r="BT16" s="96"/>
      <c r="BU16" s="96"/>
      <c r="BV16" s="96"/>
      <c r="BW16" s="96"/>
      <c r="BX16" s="96"/>
      <c r="BY16" s="96"/>
      <c r="BZ16" s="9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95"/>
      <c r="BM17" s="96"/>
      <c r="BN17" s="96"/>
      <c r="BO17" s="96"/>
      <c r="BP17" s="96"/>
      <c r="BQ17" s="96"/>
      <c r="BR17" s="96"/>
      <c r="BS17" s="96"/>
      <c r="BT17" s="96"/>
      <c r="BU17" s="96"/>
      <c r="BV17" s="96"/>
      <c r="BW17" s="96"/>
      <c r="BX17" s="96"/>
      <c r="BY17" s="96"/>
      <c r="BZ17" s="9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95"/>
      <c r="BM18" s="96"/>
      <c r="BN18" s="96"/>
      <c r="BO18" s="96"/>
      <c r="BP18" s="96"/>
      <c r="BQ18" s="96"/>
      <c r="BR18" s="96"/>
      <c r="BS18" s="96"/>
      <c r="BT18" s="96"/>
      <c r="BU18" s="96"/>
      <c r="BV18" s="96"/>
      <c r="BW18" s="96"/>
      <c r="BX18" s="96"/>
      <c r="BY18" s="96"/>
      <c r="BZ18" s="9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95"/>
      <c r="BM19" s="96"/>
      <c r="BN19" s="96"/>
      <c r="BO19" s="96"/>
      <c r="BP19" s="96"/>
      <c r="BQ19" s="96"/>
      <c r="BR19" s="96"/>
      <c r="BS19" s="96"/>
      <c r="BT19" s="96"/>
      <c r="BU19" s="96"/>
      <c r="BV19" s="96"/>
      <c r="BW19" s="96"/>
      <c r="BX19" s="96"/>
      <c r="BY19" s="96"/>
      <c r="BZ19" s="9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95"/>
      <c r="BM20" s="96"/>
      <c r="BN20" s="96"/>
      <c r="BO20" s="96"/>
      <c r="BP20" s="96"/>
      <c r="BQ20" s="96"/>
      <c r="BR20" s="96"/>
      <c r="BS20" s="96"/>
      <c r="BT20" s="96"/>
      <c r="BU20" s="96"/>
      <c r="BV20" s="96"/>
      <c r="BW20" s="96"/>
      <c r="BX20" s="96"/>
      <c r="BY20" s="96"/>
      <c r="BZ20" s="9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95"/>
      <c r="BM21" s="96"/>
      <c r="BN21" s="96"/>
      <c r="BO21" s="96"/>
      <c r="BP21" s="96"/>
      <c r="BQ21" s="96"/>
      <c r="BR21" s="96"/>
      <c r="BS21" s="96"/>
      <c r="BT21" s="96"/>
      <c r="BU21" s="96"/>
      <c r="BV21" s="96"/>
      <c r="BW21" s="96"/>
      <c r="BX21" s="96"/>
      <c r="BY21" s="96"/>
      <c r="BZ21" s="9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95"/>
      <c r="BM22" s="96"/>
      <c r="BN22" s="96"/>
      <c r="BO22" s="96"/>
      <c r="BP22" s="96"/>
      <c r="BQ22" s="96"/>
      <c r="BR22" s="96"/>
      <c r="BS22" s="96"/>
      <c r="BT22" s="96"/>
      <c r="BU22" s="96"/>
      <c r="BV22" s="96"/>
      <c r="BW22" s="96"/>
      <c r="BX22" s="96"/>
      <c r="BY22" s="96"/>
      <c r="BZ22" s="9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95"/>
      <c r="BM23" s="96"/>
      <c r="BN23" s="96"/>
      <c r="BO23" s="96"/>
      <c r="BP23" s="96"/>
      <c r="BQ23" s="96"/>
      <c r="BR23" s="96"/>
      <c r="BS23" s="96"/>
      <c r="BT23" s="96"/>
      <c r="BU23" s="96"/>
      <c r="BV23" s="96"/>
      <c r="BW23" s="96"/>
      <c r="BX23" s="96"/>
      <c r="BY23" s="96"/>
      <c r="BZ23" s="9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95"/>
      <c r="BM24" s="96"/>
      <c r="BN24" s="96"/>
      <c r="BO24" s="96"/>
      <c r="BP24" s="96"/>
      <c r="BQ24" s="96"/>
      <c r="BR24" s="96"/>
      <c r="BS24" s="96"/>
      <c r="BT24" s="96"/>
      <c r="BU24" s="96"/>
      <c r="BV24" s="96"/>
      <c r="BW24" s="96"/>
      <c r="BX24" s="96"/>
      <c r="BY24" s="96"/>
      <c r="BZ24" s="9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95"/>
      <c r="BM25" s="96"/>
      <c r="BN25" s="96"/>
      <c r="BO25" s="96"/>
      <c r="BP25" s="96"/>
      <c r="BQ25" s="96"/>
      <c r="BR25" s="96"/>
      <c r="BS25" s="96"/>
      <c r="BT25" s="96"/>
      <c r="BU25" s="96"/>
      <c r="BV25" s="96"/>
      <c r="BW25" s="96"/>
      <c r="BX25" s="96"/>
      <c r="BY25" s="96"/>
      <c r="BZ25" s="9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95"/>
      <c r="BM26" s="96"/>
      <c r="BN26" s="96"/>
      <c r="BO26" s="96"/>
      <c r="BP26" s="96"/>
      <c r="BQ26" s="96"/>
      <c r="BR26" s="96"/>
      <c r="BS26" s="96"/>
      <c r="BT26" s="96"/>
      <c r="BU26" s="96"/>
      <c r="BV26" s="96"/>
      <c r="BW26" s="96"/>
      <c r="BX26" s="96"/>
      <c r="BY26" s="96"/>
      <c r="BZ26" s="9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95"/>
      <c r="BM27" s="96"/>
      <c r="BN27" s="96"/>
      <c r="BO27" s="96"/>
      <c r="BP27" s="96"/>
      <c r="BQ27" s="96"/>
      <c r="BR27" s="96"/>
      <c r="BS27" s="96"/>
      <c r="BT27" s="96"/>
      <c r="BU27" s="96"/>
      <c r="BV27" s="96"/>
      <c r="BW27" s="96"/>
      <c r="BX27" s="96"/>
      <c r="BY27" s="96"/>
      <c r="BZ27" s="9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95"/>
      <c r="BM28" s="96"/>
      <c r="BN28" s="96"/>
      <c r="BO28" s="96"/>
      <c r="BP28" s="96"/>
      <c r="BQ28" s="96"/>
      <c r="BR28" s="96"/>
      <c r="BS28" s="96"/>
      <c r="BT28" s="96"/>
      <c r="BU28" s="96"/>
      <c r="BV28" s="96"/>
      <c r="BW28" s="96"/>
      <c r="BX28" s="96"/>
      <c r="BY28" s="96"/>
      <c r="BZ28" s="9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95"/>
      <c r="BM29" s="96"/>
      <c r="BN29" s="96"/>
      <c r="BO29" s="96"/>
      <c r="BP29" s="96"/>
      <c r="BQ29" s="96"/>
      <c r="BR29" s="96"/>
      <c r="BS29" s="96"/>
      <c r="BT29" s="96"/>
      <c r="BU29" s="96"/>
      <c r="BV29" s="96"/>
      <c r="BW29" s="96"/>
      <c r="BX29" s="96"/>
      <c r="BY29" s="96"/>
      <c r="BZ29" s="9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95"/>
      <c r="BM30" s="96"/>
      <c r="BN30" s="96"/>
      <c r="BO30" s="96"/>
      <c r="BP30" s="96"/>
      <c r="BQ30" s="96"/>
      <c r="BR30" s="96"/>
      <c r="BS30" s="96"/>
      <c r="BT30" s="96"/>
      <c r="BU30" s="96"/>
      <c r="BV30" s="96"/>
      <c r="BW30" s="96"/>
      <c r="BX30" s="96"/>
      <c r="BY30" s="96"/>
      <c r="BZ30" s="9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95"/>
      <c r="BM31" s="96"/>
      <c r="BN31" s="96"/>
      <c r="BO31" s="96"/>
      <c r="BP31" s="96"/>
      <c r="BQ31" s="96"/>
      <c r="BR31" s="96"/>
      <c r="BS31" s="96"/>
      <c r="BT31" s="96"/>
      <c r="BU31" s="96"/>
      <c r="BV31" s="96"/>
      <c r="BW31" s="96"/>
      <c r="BX31" s="96"/>
      <c r="BY31" s="96"/>
      <c r="BZ31" s="9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95"/>
      <c r="BM32" s="96"/>
      <c r="BN32" s="96"/>
      <c r="BO32" s="96"/>
      <c r="BP32" s="96"/>
      <c r="BQ32" s="96"/>
      <c r="BR32" s="96"/>
      <c r="BS32" s="96"/>
      <c r="BT32" s="96"/>
      <c r="BU32" s="96"/>
      <c r="BV32" s="96"/>
      <c r="BW32" s="96"/>
      <c r="BX32" s="96"/>
      <c r="BY32" s="96"/>
      <c r="BZ32" s="9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95"/>
      <c r="BM33" s="96"/>
      <c r="BN33" s="96"/>
      <c r="BO33" s="96"/>
      <c r="BP33" s="96"/>
      <c r="BQ33" s="96"/>
      <c r="BR33" s="96"/>
      <c r="BS33" s="96"/>
      <c r="BT33" s="96"/>
      <c r="BU33" s="96"/>
      <c r="BV33" s="96"/>
      <c r="BW33" s="96"/>
      <c r="BX33" s="96"/>
      <c r="BY33" s="96"/>
      <c r="BZ33" s="9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95"/>
      <c r="BM34" s="96"/>
      <c r="BN34" s="96"/>
      <c r="BO34" s="96"/>
      <c r="BP34" s="96"/>
      <c r="BQ34" s="96"/>
      <c r="BR34" s="96"/>
      <c r="BS34" s="96"/>
      <c r="BT34" s="96"/>
      <c r="BU34" s="96"/>
      <c r="BV34" s="96"/>
      <c r="BW34" s="96"/>
      <c r="BX34" s="96"/>
      <c r="BY34" s="96"/>
      <c r="BZ34" s="9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95"/>
      <c r="BM35" s="96"/>
      <c r="BN35" s="96"/>
      <c r="BO35" s="96"/>
      <c r="BP35" s="96"/>
      <c r="BQ35" s="96"/>
      <c r="BR35" s="96"/>
      <c r="BS35" s="96"/>
      <c r="BT35" s="96"/>
      <c r="BU35" s="96"/>
      <c r="BV35" s="96"/>
      <c r="BW35" s="96"/>
      <c r="BX35" s="96"/>
      <c r="BY35" s="96"/>
      <c r="BZ35" s="9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95"/>
      <c r="BM36" s="96"/>
      <c r="BN36" s="96"/>
      <c r="BO36" s="96"/>
      <c r="BP36" s="96"/>
      <c r="BQ36" s="96"/>
      <c r="BR36" s="96"/>
      <c r="BS36" s="96"/>
      <c r="BT36" s="96"/>
      <c r="BU36" s="96"/>
      <c r="BV36" s="96"/>
      <c r="BW36" s="96"/>
      <c r="BX36" s="96"/>
      <c r="BY36" s="96"/>
      <c r="BZ36" s="9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95"/>
      <c r="BM37" s="96"/>
      <c r="BN37" s="96"/>
      <c r="BO37" s="96"/>
      <c r="BP37" s="96"/>
      <c r="BQ37" s="96"/>
      <c r="BR37" s="96"/>
      <c r="BS37" s="96"/>
      <c r="BT37" s="96"/>
      <c r="BU37" s="96"/>
      <c r="BV37" s="96"/>
      <c r="BW37" s="96"/>
      <c r="BX37" s="96"/>
      <c r="BY37" s="96"/>
      <c r="BZ37" s="9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95"/>
      <c r="BM38" s="96"/>
      <c r="BN38" s="96"/>
      <c r="BO38" s="96"/>
      <c r="BP38" s="96"/>
      <c r="BQ38" s="96"/>
      <c r="BR38" s="96"/>
      <c r="BS38" s="96"/>
      <c r="BT38" s="96"/>
      <c r="BU38" s="96"/>
      <c r="BV38" s="96"/>
      <c r="BW38" s="96"/>
      <c r="BX38" s="96"/>
      <c r="BY38" s="96"/>
      <c r="BZ38" s="9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95"/>
      <c r="BM39" s="96"/>
      <c r="BN39" s="96"/>
      <c r="BO39" s="96"/>
      <c r="BP39" s="96"/>
      <c r="BQ39" s="96"/>
      <c r="BR39" s="96"/>
      <c r="BS39" s="96"/>
      <c r="BT39" s="96"/>
      <c r="BU39" s="96"/>
      <c r="BV39" s="96"/>
      <c r="BW39" s="96"/>
      <c r="BX39" s="96"/>
      <c r="BY39" s="96"/>
      <c r="BZ39" s="9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95"/>
      <c r="BM40" s="96"/>
      <c r="BN40" s="96"/>
      <c r="BO40" s="96"/>
      <c r="BP40" s="96"/>
      <c r="BQ40" s="96"/>
      <c r="BR40" s="96"/>
      <c r="BS40" s="96"/>
      <c r="BT40" s="96"/>
      <c r="BU40" s="96"/>
      <c r="BV40" s="96"/>
      <c r="BW40" s="96"/>
      <c r="BX40" s="96"/>
      <c r="BY40" s="96"/>
      <c r="BZ40" s="9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95"/>
      <c r="BM41" s="96"/>
      <c r="BN41" s="96"/>
      <c r="BO41" s="96"/>
      <c r="BP41" s="96"/>
      <c r="BQ41" s="96"/>
      <c r="BR41" s="96"/>
      <c r="BS41" s="96"/>
      <c r="BT41" s="96"/>
      <c r="BU41" s="96"/>
      <c r="BV41" s="96"/>
      <c r="BW41" s="96"/>
      <c r="BX41" s="96"/>
      <c r="BY41" s="96"/>
      <c r="BZ41" s="9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95"/>
      <c r="BM42" s="96"/>
      <c r="BN42" s="96"/>
      <c r="BO42" s="96"/>
      <c r="BP42" s="96"/>
      <c r="BQ42" s="96"/>
      <c r="BR42" s="96"/>
      <c r="BS42" s="96"/>
      <c r="BT42" s="96"/>
      <c r="BU42" s="96"/>
      <c r="BV42" s="96"/>
      <c r="BW42" s="96"/>
      <c r="BX42" s="96"/>
      <c r="BY42" s="96"/>
      <c r="BZ42" s="9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95"/>
      <c r="BM43" s="96"/>
      <c r="BN43" s="96"/>
      <c r="BO43" s="96"/>
      <c r="BP43" s="96"/>
      <c r="BQ43" s="96"/>
      <c r="BR43" s="96"/>
      <c r="BS43" s="96"/>
      <c r="BT43" s="96"/>
      <c r="BU43" s="96"/>
      <c r="BV43" s="96"/>
      <c r="BW43" s="96"/>
      <c r="BX43" s="96"/>
      <c r="BY43" s="96"/>
      <c r="BZ43" s="9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98"/>
      <c r="BM44" s="99"/>
      <c r="BN44" s="99"/>
      <c r="BO44" s="99"/>
      <c r="BP44" s="99"/>
      <c r="BQ44" s="99"/>
      <c r="BR44" s="99"/>
      <c r="BS44" s="99"/>
      <c r="BT44" s="99"/>
      <c r="BU44" s="99"/>
      <c r="BV44" s="99"/>
      <c r="BW44" s="99"/>
      <c r="BX44" s="99"/>
      <c r="BY44" s="99"/>
      <c r="BZ44" s="10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38"/>
      <c r="BM60" s="39"/>
      <c r="BN60" s="39"/>
      <c r="BO60" s="39"/>
      <c r="BP60" s="39"/>
      <c r="BQ60" s="39"/>
      <c r="BR60" s="39"/>
      <c r="BS60" s="39"/>
      <c r="BT60" s="39"/>
      <c r="BU60" s="39"/>
      <c r="BV60" s="39"/>
      <c r="BW60" s="39"/>
      <c r="BX60" s="39"/>
      <c r="BY60" s="39"/>
      <c r="BZ60" s="40"/>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4" t="s">
        <v>111</v>
      </c>
      <c r="BM66" s="55"/>
      <c r="BN66" s="55"/>
      <c r="BO66" s="55"/>
      <c r="BP66" s="55"/>
      <c r="BQ66" s="55"/>
      <c r="BR66" s="55"/>
      <c r="BS66" s="55"/>
      <c r="BT66" s="55"/>
      <c r="BU66" s="55"/>
      <c r="BV66" s="55"/>
      <c r="BW66" s="55"/>
      <c r="BX66" s="55"/>
      <c r="BY66" s="55"/>
      <c r="BZ66" s="5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4"/>
      <c r="BM67" s="55"/>
      <c r="BN67" s="55"/>
      <c r="BO67" s="55"/>
      <c r="BP67" s="55"/>
      <c r="BQ67" s="55"/>
      <c r="BR67" s="55"/>
      <c r="BS67" s="55"/>
      <c r="BT67" s="55"/>
      <c r="BU67" s="55"/>
      <c r="BV67" s="55"/>
      <c r="BW67" s="55"/>
      <c r="BX67" s="55"/>
      <c r="BY67" s="55"/>
      <c r="BZ67" s="5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4"/>
      <c r="BM68" s="55"/>
      <c r="BN68" s="55"/>
      <c r="BO68" s="55"/>
      <c r="BP68" s="55"/>
      <c r="BQ68" s="55"/>
      <c r="BR68" s="55"/>
      <c r="BS68" s="55"/>
      <c r="BT68" s="55"/>
      <c r="BU68" s="55"/>
      <c r="BV68" s="55"/>
      <c r="BW68" s="55"/>
      <c r="BX68" s="55"/>
      <c r="BY68" s="55"/>
      <c r="BZ68" s="5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4"/>
      <c r="BM69" s="55"/>
      <c r="BN69" s="55"/>
      <c r="BO69" s="55"/>
      <c r="BP69" s="55"/>
      <c r="BQ69" s="55"/>
      <c r="BR69" s="55"/>
      <c r="BS69" s="55"/>
      <c r="BT69" s="55"/>
      <c r="BU69" s="55"/>
      <c r="BV69" s="55"/>
      <c r="BW69" s="55"/>
      <c r="BX69" s="55"/>
      <c r="BY69" s="55"/>
      <c r="BZ69" s="5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4"/>
      <c r="BM70" s="55"/>
      <c r="BN70" s="55"/>
      <c r="BO70" s="55"/>
      <c r="BP70" s="55"/>
      <c r="BQ70" s="55"/>
      <c r="BR70" s="55"/>
      <c r="BS70" s="55"/>
      <c r="BT70" s="55"/>
      <c r="BU70" s="55"/>
      <c r="BV70" s="55"/>
      <c r="BW70" s="55"/>
      <c r="BX70" s="55"/>
      <c r="BY70" s="55"/>
      <c r="BZ70" s="5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4"/>
      <c r="BM71" s="55"/>
      <c r="BN71" s="55"/>
      <c r="BO71" s="55"/>
      <c r="BP71" s="55"/>
      <c r="BQ71" s="55"/>
      <c r="BR71" s="55"/>
      <c r="BS71" s="55"/>
      <c r="BT71" s="55"/>
      <c r="BU71" s="55"/>
      <c r="BV71" s="55"/>
      <c r="BW71" s="55"/>
      <c r="BX71" s="55"/>
      <c r="BY71" s="55"/>
      <c r="BZ71" s="5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4"/>
      <c r="BM72" s="55"/>
      <c r="BN72" s="55"/>
      <c r="BO72" s="55"/>
      <c r="BP72" s="55"/>
      <c r="BQ72" s="55"/>
      <c r="BR72" s="55"/>
      <c r="BS72" s="55"/>
      <c r="BT72" s="55"/>
      <c r="BU72" s="55"/>
      <c r="BV72" s="55"/>
      <c r="BW72" s="55"/>
      <c r="BX72" s="55"/>
      <c r="BY72" s="55"/>
      <c r="BZ72" s="5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4"/>
      <c r="BM73" s="55"/>
      <c r="BN73" s="55"/>
      <c r="BO73" s="55"/>
      <c r="BP73" s="55"/>
      <c r="BQ73" s="55"/>
      <c r="BR73" s="55"/>
      <c r="BS73" s="55"/>
      <c r="BT73" s="55"/>
      <c r="BU73" s="55"/>
      <c r="BV73" s="55"/>
      <c r="BW73" s="55"/>
      <c r="BX73" s="55"/>
      <c r="BY73" s="55"/>
      <c r="BZ73" s="5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4"/>
      <c r="BM74" s="55"/>
      <c r="BN74" s="55"/>
      <c r="BO74" s="55"/>
      <c r="BP74" s="55"/>
      <c r="BQ74" s="55"/>
      <c r="BR74" s="55"/>
      <c r="BS74" s="55"/>
      <c r="BT74" s="55"/>
      <c r="BU74" s="55"/>
      <c r="BV74" s="55"/>
      <c r="BW74" s="55"/>
      <c r="BX74" s="55"/>
      <c r="BY74" s="55"/>
      <c r="BZ74" s="5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4"/>
      <c r="BM75" s="55"/>
      <c r="BN75" s="55"/>
      <c r="BO75" s="55"/>
      <c r="BP75" s="55"/>
      <c r="BQ75" s="55"/>
      <c r="BR75" s="55"/>
      <c r="BS75" s="55"/>
      <c r="BT75" s="55"/>
      <c r="BU75" s="55"/>
      <c r="BV75" s="55"/>
      <c r="BW75" s="55"/>
      <c r="BX75" s="55"/>
      <c r="BY75" s="55"/>
      <c r="BZ75" s="5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4"/>
      <c r="BM76" s="55"/>
      <c r="BN76" s="55"/>
      <c r="BO76" s="55"/>
      <c r="BP76" s="55"/>
      <c r="BQ76" s="55"/>
      <c r="BR76" s="55"/>
      <c r="BS76" s="55"/>
      <c r="BT76" s="55"/>
      <c r="BU76" s="55"/>
      <c r="BV76" s="55"/>
      <c r="BW76" s="55"/>
      <c r="BX76" s="55"/>
      <c r="BY76" s="55"/>
      <c r="BZ76" s="5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4"/>
      <c r="BM77" s="55"/>
      <c r="BN77" s="55"/>
      <c r="BO77" s="55"/>
      <c r="BP77" s="55"/>
      <c r="BQ77" s="55"/>
      <c r="BR77" s="55"/>
      <c r="BS77" s="55"/>
      <c r="BT77" s="55"/>
      <c r="BU77" s="55"/>
      <c r="BV77" s="55"/>
      <c r="BW77" s="55"/>
      <c r="BX77" s="55"/>
      <c r="BY77" s="55"/>
      <c r="BZ77" s="5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4"/>
      <c r="BM78" s="55"/>
      <c r="BN78" s="55"/>
      <c r="BO78" s="55"/>
      <c r="BP78" s="55"/>
      <c r="BQ78" s="55"/>
      <c r="BR78" s="55"/>
      <c r="BS78" s="55"/>
      <c r="BT78" s="55"/>
      <c r="BU78" s="55"/>
      <c r="BV78" s="55"/>
      <c r="BW78" s="55"/>
      <c r="BX78" s="55"/>
      <c r="BY78" s="55"/>
      <c r="BZ78" s="5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4"/>
      <c r="BM79" s="55"/>
      <c r="BN79" s="55"/>
      <c r="BO79" s="55"/>
      <c r="BP79" s="55"/>
      <c r="BQ79" s="55"/>
      <c r="BR79" s="55"/>
      <c r="BS79" s="55"/>
      <c r="BT79" s="55"/>
      <c r="BU79" s="55"/>
      <c r="BV79" s="55"/>
      <c r="BW79" s="55"/>
      <c r="BX79" s="55"/>
      <c r="BY79" s="55"/>
      <c r="BZ79" s="5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4"/>
      <c r="BM80" s="55"/>
      <c r="BN80" s="55"/>
      <c r="BO80" s="55"/>
      <c r="BP80" s="55"/>
      <c r="BQ80" s="55"/>
      <c r="BR80" s="55"/>
      <c r="BS80" s="55"/>
      <c r="BT80" s="55"/>
      <c r="BU80" s="55"/>
      <c r="BV80" s="55"/>
      <c r="BW80" s="55"/>
      <c r="BX80" s="55"/>
      <c r="BY80" s="55"/>
      <c r="BZ80" s="5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4"/>
      <c r="BM81" s="55"/>
      <c r="BN81" s="55"/>
      <c r="BO81" s="55"/>
      <c r="BP81" s="55"/>
      <c r="BQ81" s="55"/>
      <c r="BR81" s="55"/>
      <c r="BS81" s="55"/>
      <c r="BT81" s="55"/>
      <c r="BU81" s="55"/>
      <c r="BV81" s="55"/>
      <c r="BW81" s="55"/>
      <c r="BX81" s="55"/>
      <c r="BY81" s="55"/>
      <c r="BZ81" s="5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7"/>
      <c r="BM82" s="58"/>
      <c r="BN82" s="58"/>
      <c r="BO82" s="58"/>
      <c r="BP82" s="58"/>
      <c r="BQ82" s="58"/>
      <c r="BR82" s="58"/>
      <c r="BS82" s="58"/>
      <c r="BT82" s="58"/>
      <c r="BU82" s="58"/>
      <c r="BV82" s="58"/>
      <c r="BW82" s="58"/>
      <c r="BX82" s="58"/>
      <c r="BY82" s="58"/>
      <c r="BZ82" s="59"/>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lqiFD0rJC2/scJYD57CWF1iFiI5NyeAlH6X2AzgNE94mFnMZA40ry+rH6FXpXY4Zl3AxBLrWBJhPXrOSbE8SVA==" saltValue="R5Ara4Nmt02h/54YbfU8H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15" t="s">
        <v>53</v>
      </c>
      <c r="B4" s="17"/>
      <c r="C4" s="17"/>
      <c r="D4" s="17"/>
      <c r="E4" s="17"/>
      <c r="F4" s="17"/>
      <c r="G4" s="17"/>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353051</v>
      </c>
      <c r="D6" s="20">
        <f t="shared" si="3"/>
        <v>46</v>
      </c>
      <c r="E6" s="20">
        <f t="shared" si="3"/>
        <v>1</v>
      </c>
      <c r="F6" s="20">
        <f t="shared" si="3"/>
        <v>0</v>
      </c>
      <c r="G6" s="20">
        <f t="shared" si="3"/>
        <v>1</v>
      </c>
      <c r="H6" s="20" t="str">
        <f t="shared" si="3"/>
        <v>山口県　周防大島町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70.52</v>
      </c>
      <c r="P6" s="21">
        <f t="shared" si="3"/>
        <v>91.02</v>
      </c>
      <c r="Q6" s="21">
        <f t="shared" si="3"/>
        <v>4820</v>
      </c>
      <c r="R6" s="21">
        <f t="shared" si="3"/>
        <v>13537</v>
      </c>
      <c r="S6" s="21">
        <f t="shared" si="3"/>
        <v>138.1</v>
      </c>
      <c r="T6" s="21">
        <f t="shared" si="3"/>
        <v>98.02</v>
      </c>
      <c r="U6" s="21">
        <f t="shared" si="3"/>
        <v>12178</v>
      </c>
      <c r="V6" s="21">
        <f t="shared" si="3"/>
        <v>20.7</v>
      </c>
      <c r="W6" s="21">
        <f t="shared" si="3"/>
        <v>588.30999999999995</v>
      </c>
      <c r="X6" s="22">
        <f>IF(X7="",NA(),X7)</f>
        <v>109.29</v>
      </c>
      <c r="Y6" s="22">
        <f t="shared" ref="Y6:AG6" si="4">IF(Y7="",NA(),Y7)</f>
        <v>105.61</v>
      </c>
      <c r="Z6" s="22">
        <f t="shared" si="4"/>
        <v>109.59</v>
      </c>
      <c r="AA6" s="22">
        <f t="shared" si="4"/>
        <v>110.59</v>
      </c>
      <c r="AB6" s="22">
        <f t="shared" si="4"/>
        <v>110.82</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117.97</v>
      </c>
      <c r="AU6" s="22">
        <f t="shared" ref="AU6:BC6" si="6">IF(AU7="",NA(),AU7)</f>
        <v>126.73</v>
      </c>
      <c r="AV6" s="22">
        <f t="shared" si="6"/>
        <v>143.59</v>
      </c>
      <c r="AW6" s="22">
        <f t="shared" si="6"/>
        <v>153.94</v>
      </c>
      <c r="AX6" s="22">
        <f t="shared" si="6"/>
        <v>174.82</v>
      </c>
      <c r="AY6" s="22">
        <f t="shared" si="6"/>
        <v>371.81</v>
      </c>
      <c r="AZ6" s="22">
        <f t="shared" si="6"/>
        <v>384.23</v>
      </c>
      <c r="BA6" s="22">
        <f t="shared" si="6"/>
        <v>364.3</v>
      </c>
      <c r="BB6" s="22">
        <f t="shared" si="6"/>
        <v>378.87</v>
      </c>
      <c r="BC6" s="22">
        <f t="shared" si="6"/>
        <v>362.35</v>
      </c>
      <c r="BD6" s="21" t="str">
        <f>IF(BD7="","",IF(BD7="-","【-】","【"&amp;SUBSTITUTE(TEXT(BD7,"#,##0.00"),"-","△")&amp;"】"))</f>
        <v>【239.69】</v>
      </c>
      <c r="BE6" s="22">
        <f>IF(BE7="",NA(),BE7)</f>
        <v>404.14</v>
      </c>
      <c r="BF6" s="22">
        <f t="shared" ref="BF6:BN6" si="7">IF(BF7="",NA(),BF7)</f>
        <v>512.58000000000004</v>
      </c>
      <c r="BG6" s="22">
        <f t="shared" si="7"/>
        <v>546.51</v>
      </c>
      <c r="BH6" s="22">
        <f t="shared" si="7"/>
        <v>463.77</v>
      </c>
      <c r="BI6" s="22">
        <f t="shared" si="7"/>
        <v>375.71</v>
      </c>
      <c r="BJ6" s="22">
        <f t="shared" si="7"/>
        <v>465.85</v>
      </c>
      <c r="BK6" s="22">
        <f t="shared" si="7"/>
        <v>439.43</v>
      </c>
      <c r="BL6" s="22">
        <f t="shared" si="7"/>
        <v>438.41</v>
      </c>
      <c r="BM6" s="22">
        <f t="shared" si="7"/>
        <v>430.23</v>
      </c>
      <c r="BN6" s="22">
        <f t="shared" si="7"/>
        <v>429.24</v>
      </c>
      <c r="BO6" s="21" t="str">
        <f>IF(BO7="","",IF(BO7="-","【-】","【"&amp;SUBSTITUTE(TEXT(BO7,"#,##0.00"),"-","△")&amp;"】"))</f>
        <v>【264.86】</v>
      </c>
      <c r="BP6" s="22">
        <f>IF(BP7="",NA(),BP7)</f>
        <v>51.45</v>
      </c>
      <c r="BQ6" s="22">
        <f t="shared" ref="BQ6:BY6" si="8">IF(BQ7="",NA(),BQ7)</f>
        <v>46.88</v>
      </c>
      <c r="BR6" s="22">
        <f t="shared" si="8"/>
        <v>39.479999999999997</v>
      </c>
      <c r="BS6" s="22">
        <f t="shared" si="8"/>
        <v>41.44</v>
      </c>
      <c r="BT6" s="22">
        <f t="shared" si="8"/>
        <v>43.06</v>
      </c>
      <c r="BU6" s="22">
        <f t="shared" si="8"/>
        <v>92.39</v>
      </c>
      <c r="BV6" s="22">
        <f t="shared" si="8"/>
        <v>94.41</v>
      </c>
      <c r="BW6" s="22">
        <f t="shared" si="8"/>
        <v>90.96</v>
      </c>
      <c r="BX6" s="22">
        <f t="shared" si="8"/>
        <v>90.66</v>
      </c>
      <c r="BY6" s="22">
        <f t="shared" si="8"/>
        <v>90.78</v>
      </c>
      <c r="BZ6" s="21" t="str">
        <f>IF(BZ7="","",IF(BZ7="-","【-】","【"&amp;SUBSTITUTE(TEXT(BZ7,"#,##0.00"),"-","△")&amp;"】"))</f>
        <v>【97.59】</v>
      </c>
      <c r="CA6" s="22">
        <f>IF(CA7="",NA(),CA7)</f>
        <v>480.51</v>
      </c>
      <c r="CB6" s="22">
        <f t="shared" ref="CB6:CJ6" si="9">IF(CB7="",NA(),CB7)</f>
        <v>524.79</v>
      </c>
      <c r="CC6" s="22">
        <f t="shared" si="9"/>
        <v>565.20000000000005</v>
      </c>
      <c r="CD6" s="22">
        <f t="shared" si="9"/>
        <v>568.5</v>
      </c>
      <c r="CE6" s="22">
        <f t="shared" si="9"/>
        <v>573.66</v>
      </c>
      <c r="CF6" s="22">
        <f t="shared" si="9"/>
        <v>192.98</v>
      </c>
      <c r="CG6" s="22">
        <f t="shared" si="9"/>
        <v>192.13</v>
      </c>
      <c r="CH6" s="22">
        <f t="shared" si="9"/>
        <v>197.04</v>
      </c>
      <c r="CI6" s="22">
        <f t="shared" si="9"/>
        <v>199.33</v>
      </c>
      <c r="CJ6" s="22">
        <f t="shared" si="9"/>
        <v>202.75</v>
      </c>
      <c r="CK6" s="21" t="str">
        <f>IF(CK7="","",IF(CK7="-","【-】","【"&amp;SUBSTITUTE(TEXT(CK7,"#,##0.00"),"-","△")&amp;"】"))</f>
        <v>【181.66】</v>
      </c>
      <c r="CL6" s="22">
        <f>IF(CL7="",NA(),CL7)</f>
        <v>73.05</v>
      </c>
      <c r="CM6" s="22">
        <f t="shared" ref="CM6:CU6" si="10">IF(CM7="",NA(),CM7)</f>
        <v>67.08</v>
      </c>
      <c r="CN6" s="22">
        <f t="shared" si="10"/>
        <v>62.68</v>
      </c>
      <c r="CO6" s="22">
        <f t="shared" si="10"/>
        <v>61.33</v>
      </c>
      <c r="CP6" s="22">
        <f t="shared" si="10"/>
        <v>61.88</v>
      </c>
      <c r="CQ6" s="22">
        <f t="shared" si="10"/>
        <v>54.43</v>
      </c>
      <c r="CR6" s="22">
        <f t="shared" si="10"/>
        <v>53.87</v>
      </c>
      <c r="CS6" s="22">
        <f t="shared" si="10"/>
        <v>54.49</v>
      </c>
      <c r="CT6" s="22">
        <f t="shared" si="10"/>
        <v>54.8</v>
      </c>
      <c r="CU6" s="22">
        <f t="shared" si="10"/>
        <v>55.47</v>
      </c>
      <c r="CV6" s="21" t="str">
        <f>IF(CV7="","",IF(CV7="-","【-】","【"&amp;SUBSTITUTE(TEXT(CV7,"#,##0.00"),"-","△")&amp;"】"))</f>
        <v>【60.21】</v>
      </c>
      <c r="CW6" s="22">
        <f>IF(CW7="",NA(),CW7)</f>
        <v>67.53</v>
      </c>
      <c r="CX6" s="22">
        <f t="shared" ref="CX6:DF6" si="11">IF(CX7="",NA(),CX7)</f>
        <v>67.06</v>
      </c>
      <c r="CY6" s="22">
        <f t="shared" si="11"/>
        <v>67.16</v>
      </c>
      <c r="CZ6" s="22">
        <f t="shared" si="11"/>
        <v>68.16</v>
      </c>
      <c r="DA6" s="22">
        <f t="shared" si="11"/>
        <v>68.33</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18.510000000000002</v>
      </c>
      <c r="DI6" s="22">
        <f t="shared" ref="DI6:DQ6" si="12">IF(DI7="",NA(),DI7)</f>
        <v>20.010000000000002</v>
      </c>
      <c r="DJ6" s="22">
        <f t="shared" si="12"/>
        <v>24</v>
      </c>
      <c r="DK6" s="22">
        <f t="shared" si="12"/>
        <v>27.9</v>
      </c>
      <c r="DL6" s="22">
        <f t="shared" si="12"/>
        <v>31.75</v>
      </c>
      <c r="DM6" s="22">
        <f t="shared" si="12"/>
        <v>49.39</v>
      </c>
      <c r="DN6" s="22">
        <f t="shared" si="12"/>
        <v>50.75</v>
      </c>
      <c r="DO6" s="22">
        <f t="shared" si="12"/>
        <v>51.72</v>
      </c>
      <c r="DP6" s="22">
        <f t="shared" si="12"/>
        <v>52.27</v>
      </c>
      <c r="DQ6" s="22">
        <f t="shared" si="12"/>
        <v>52.87</v>
      </c>
      <c r="DR6" s="21" t="str">
        <f>IF(DR7="","",IF(DR7="-","【-】","【"&amp;SUBSTITUTE(TEXT(DR7,"#,##0.00"),"-","△")&amp;"】"))</f>
        <v>【52.41】</v>
      </c>
      <c r="DS6" s="22">
        <f>IF(DS7="",NA(),DS7)</f>
        <v>23.8</v>
      </c>
      <c r="DT6" s="22">
        <f t="shared" ref="DT6:EB6" si="13">IF(DT7="",NA(),DT7)</f>
        <v>25.64</v>
      </c>
      <c r="DU6" s="22">
        <f t="shared" si="13"/>
        <v>27.56</v>
      </c>
      <c r="DV6" s="22">
        <f t="shared" si="13"/>
        <v>29.71</v>
      </c>
      <c r="DW6" s="22">
        <f t="shared" si="13"/>
        <v>29.71</v>
      </c>
      <c r="DX6" s="22">
        <f t="shared" si="13"/>
        <v>18.57</v>
      </c>
      <c r="DY6" s="22">
        <f t="shared" si="13"/>
        <v>21.14</v>
      </c>
      <c r="DZ6" s="22">
        <f t="shared" si="13"/>
        <v>22.12</v>
      </c>
      <c r="EA6" s="22">
        <f t="shared" si="13"/>
        <v>25.67</v>
      </c>
      <c r="EB6" s="22">
        <f t="shared" si="13"/>
        <v>26.86</v>
      </c>
      <c r="EC6" s="21" t="str">
        <f>IF(EC7="","",IF(EC7="-","【-】","【"&amp;SUBSTITUTE(TEXT(EC7,"#,##0.00"),"-","△")&amp;"】"))</f>
        <v>【26.78】</v>
      </c>
      <c r="ED6" s="21">
        <f>IF(ED7="",NA(),ED7)</f>
        <v>0</v>
      </c>
      <c r="EE6" s="21">
        <f t="shared" ref="EE6:EM6" si="14">IF(EE7="",NA(),EE7)</f>
        <v>0</v>
      </c>
      <c r="EF6" s="21">
        <f t="shared" si="14"/>
        <v>0</v>
      </c>
      <c r="EG6" s="21">
        <f t="shared" si="14"/>
        <v>0</v>
      </c>
      <c r="EH6" s="21">
        <f t="shared" si="14"/>
        <v>0</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15">
      <c r="A7" s="15"/>
      <c r="B7" s="24">
        <v>2024</v>
      </c>
      <c r="C7" s="24">
        <v>353051</v>
      </c>
      <c r="D7" s="24">
        <v>46</v>
      </c>
      <c r="E7" s="24">
        <v>1</v>
      </c>
      <c r="F7" s="24">
        <v>0</v>
      </c>
      <c r="G7" s="24">
        <v>1</v>
      </c>
      <c r="H7" s="24" t="s">
        <v>93</v>
      </c>
      <c r="I7" s="24" t="s">
        <v>94</v>
      </c>
      <c r="J7" s="24" t="s">
        <v>95</v>
      </c>
      <c r="K7" s="24" t="s">
        <v>96</v>
      </c>
      <c r="L7" s="24" t="s">
        <v>97</v>
      </c>
      <c r="M7" s="24" t="s">
        <v>98</v>
      </c>
      <c r="N7" s="25" t="s">
        <v>99</v>
      </c>
      <c r="O7" s="25">
        <v>70.52</v>
      </c>
      <c r="P7" s="25">
        <v>91.02</v>
      </c>
      <c r="Q7" s="25">
        <v>4820</v>
      </c>
      <c r="R7" s="25">
        <v>13537</v>
      </c>
      <c r="S7" s="25">
        <v>138.1</v>
      </c>
      <c r="T7" s="25">
        <v>98.02</v>
      </c>
      <c r="U7" s="25">
        <v>12178</v>
      </c>
      <c r="V7" s="25">
        <v>20.7</v>
      </c>
      <c r="W7" s="25">
        <v>588.30999999999995</v>
      </c>
      <c r="X7" s="25">
        <v>109.29</v>
      </c>
      <c r="Y7" s="25">
        <v>105.61</v>
      </c>
      <c r="Z7" s="25">
        <v>109.59</v>
      </c>
      <c r="AA7" s="25">
        <v>110.59</v>
      </c>
      <c r="AB7" s="25">
        <v>110.82</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117.97</v>
      </c>
      <c r="AU7" s="25">
        <v>126.73</v>
      </c>
      <c r="AV7" s="25">
        <v>143.59</v>
      </c>
      <c r="AW7" s="25">
        <v>153.94</v>
      </c>
      <c r="AX7" s="25">
        <v>174.82</v>
      </c>
      <c r="AY7" s="25">
        <v>371.81</v>
      </c>
      <c r="AZ7" s="25">
        <v>384.23</v>
      </c>
      <c r="BA7" s="25">
        <v>364.3</v>
      </c>
      <c r="BB7" s="25">
        <v>378.87</v>
      </c>
      <c r="BC7" s="25">
        <v>362.35</v>
      </c>
      <c r="BD7" s="25">
        <v>239.69</v>
      </c>
      <c r="BE7" s="25">
        <v>404.14</v>
      </c>
      <c r="BF7" s="25">
        <v>512.58000000000004</v>
      </c>
      <c r="BG7" s="25">
        <v>546.51</v>
      </c>
      <c r="BH7" s="25">
        <v>463.77</v>
      </c>
      <c r="BI7" s="25">
        <v>375.71</v>
      </c>
      <c r="BJ7" s="25">
        <v>465.85</v>
      </c>
      <c r="BK7" s="25">
        <v>439.43</v>
      </c>
      <c r="BL7" s="25">
        <v>438.41</v>
      </c>
      <c r="BM7" s="25">
        <v>430.23</v>
      </c>
      <c r="BN7" s="25">
        <v>429.24</v>
      </c>
      <c r="BO7" s="25">
        <v>264.86</v>
      </c>
      <c r="BP7" s="25">
        <v>51.45</v>
      </c>
      <c r="BQ7" s="25">
        <v>46.88</v>
      </c>
      <c r="BR7" s="25">
        <v>39.479999999999997</v>
      </c>
      <c r="BS7" s="25">
        <v>41.44</v>
      </c>
      <c r="BT7" s="25">
        <v>43.06</v>
      </c>
      <c r="BU7" s="25">
        <v>92.39</v>
      </c>
      <c r="BV7" s="25">
        <v>94.41</v>
      </c>
      <c r="BW7" s="25">
        <v>90.96</v>
      </c>
      <c r="BX7" s="25">
        <v>90.66</v>
      </c>
      <c r="BY7" s="25">
        <v>90.78</v>
      </c>
      <c r="BZ7" s="25">
        <v>97.59</v>
      </c>
      <c r="CA7" s="25">
        <v>480.51</v>
      </c>
      <c r="CB7" s="25">
        <v>524.79</v>
      </c>
      <c r="CC7" s="25">
        <v>565.20000000000005</v>
      </c>
      <c r="CD7" s="25">
        <v>568.5</v>
      </c>
      <c r="CE7" s="25">
        <v>573.66</v>
      </c>
      <c r="CF7" s="25">
        <v>192.98</v>
      </c>
      <c r="CG7" s="25">
        <v>192.13</v>
      </c>
      <c r="CH7" s="25">
        <v>197.04</v>
      </c>
      <c r="CI7" s="25">
        <v>199.33</v>
      </c>
      <c r="CJ7" s="25">
        <v>202.75</v>
      </c>
      <c r="CK7" s="25">
        <v>181.66</v>
      </c>
      <c r="CL7" s="25">
        <v>73.05</v>
      </c>
      <c r="CM7" s="25">
        <v>67.08</v>
      </c>
      <c r="CN7" s="25">
        <v>62.68</v>
      </c>
      <c r="CO7" s="25">
        <v>61.33</v>
      </c>
      <c r="CP7" s="25">
        <v>61.88</v>
      </c>
      <c r="CQ7" s="25">
        <v>54.43</v>
      </c>
      <c r="CR7" s="25">
        <v>53.87</v>
      </c>
      <c r="CS7" s="25">
        <v>54.49</v>
      </c>
      <c r="CT7" s="25">
        <v>54.8</v>
      </c>
      <c r="CU7" s="25">
        <v>55.47</v>
      </c>
      <c r="CV7" s="25">
        <v>60.21</v>
      </c>
      <c r="CW7" s="25">
        <v>67.53</v>
      </c>
      <c r="CX7" s="25">
        <v>67.06</v>
      </c>
      <c r="CY7" s="25">
        <v>67.16</v>
      </c>
      <c r="CZ7" s="25">
        <v>68.16</v>
      </c>
      <c r="DA7" s="25">
        <v>68.33</v>
      </c>
      <c r="DB7" s="25">
        <v>79.44</v>
      </c>
      <c r="DC7" s="25">
        <v>79.489999999999995</v>
      </c>
      <c r="DD7" s="25">
        <v>78.8</v>
      </c>
      <c r="DE7" s="25">
        <v>77.98</v>
      </c>
      <c r="DF7" s="25">
        <v>76.97</v>
      </c>
      <c r="DG7" s="25">
        <v>89.21</v>
      </c>
      <c r="DH7" s="25">
        <v>18.510000000000002</v>
      </c>
      <c r="DI7" s="25">
        <v>20.010000000000002</v>
      </c>
      <c r="DJ7" s="25">
        <v>24</v>
      </c>
      <c r="DK7" s="25">
        <v>27.9</v>
      </c>
      <c r="DL7" s="25">
        <v>31.75</v>
      </c>
      <c r="DM7" s="25">
        <v>49.39</v>
      </c>
      <c r="DN7" s="25">
        <v>50.75</v>
      </c>
      <c r="DO7" s="25">
        <v>51.72</v>
      </c>
      <c r="DP7" s="25">
        <v>52.27</v>
      </c>
      <c r="DQ7" s="25">
        <v>52.87</v>
      </c>
      <c r="DR7" s="25">
        <v>52.41</v>
      </c>
      <c r="DS7" s="25">
        <v>23.8</v>
      </c>
      <c r="DT7" s="25">
        <v>25.64</v>
      </c>
      <c r="DU7" s="25">
        <v>27.56</v>
      </c>
      <c r="DV7" s="25">
        <v>29.71</v>
      </c>
      <c r="DW7" s="25">
        <v>29.71</v>
      </c>
      <c r="DX7" s="25">
        <v>18.57</v>
      </c>
      <c r="DY7" s="25">
        <v>21.14</v>
      </c>
      <c r="DZ7" s="25">
        <v>22.12</v>
      </c>
      <c r="EA7" s="25">
        <v>25.67</v>
      </c>
      <c r="EB7" s="25">
        <v>26.86</v>
      </c>
      <c r="EC7" s="25">
        <v>26.78</v>
      </c>
      <c r="ED7" s="25">
        <v>0</v>
      </c>
      <c r="EE7" s="25">
        <v>0</v>
      </c>
      <c r="EF7" s="25">
        <v>0</v>
      </c>
      <c r="EG7" s="25">
        <v>0</v>
      </c>
      <c r="EH7" s="25">
        <v>0</v>
      </c>
      <c r="EI7" s="25">
        <v>0.44</v>
      </c>
      <c r="EJ7" s="25">
        <v>0.5</v>
      </c>
      <c r="EK7" s="25">
        <v>0.4</v>
      </c>
      <c r="EL7" s="25">
        <v>0.4</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cp:lastPrinted>2026-01-22T02:33:14Z</cp:lastPrinted>
  <dcterms:created xsi:type="dcterms:W3CDTF">2025-12-12T09:22:02Z</dcterms:created>
  <dcterms:modified xsi:type="dcterms:W3CDTF">2026-02-04T07:31:42Z</dcterms:modified>
  <cp:category/>
</cp:coreProperties>
</file>