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4D7C2E43-37E6-417F-B2C6-72CA4F319617}" xr6:coauthVersionLast="47" xr6:coauthVersionMax="47" xr10:uidLastSave="{00000000-0000-0000-0000-000000000000}"/>
  <workbookProtection workbookAlgorithmName="SHA-512" workbookHashValue="fBMd6sYS6vjiPsYKqG7cHGsXRdX8xmYfYk4LhP5ht5yaurz91D9kY062b1bsHjdHX4Li0c93YTIovMHyosmXzQ==" workbookSaltValue="O3gWl5WkUYVqtoPrSZwWuA=="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E85" i="4"/>
  <c r="I10"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<sst xmlns="http://schemas.openxmlformats.org/spreadsheetml/2006/main" count="236" uniqueCount="115">
  <si>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</si>
  <si>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</si>
  <si>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</si>
  <si>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</si>
  <si>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</si>
  <si>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</si>
  <si>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</si>
  <si>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</si>
  <si>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</si>
  <si>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</si>
  <si>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</si>
  <si>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</si>
  <si>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</si>
  <si>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</si>
  <si>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</si>
  <si>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</si>
  <si>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</si>
  <si>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</si>
  <si>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</si>
  <si>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</si>
  <si>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</si>
  <si>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</si>
  <si>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</si>
  <si>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</si>
  <si>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</si>
  <si>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</si>
  <si>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</si>
  <si>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</si>
  <si>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</si>
  <si>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</si>
  <si>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</si>
  <si>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</si>
  <si>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</si>
  <si>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</si>
  <si>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</si>
  <si>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</si>
  <si>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</si>
  <si>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</si>
  <si>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</si>
  <si>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</si>
  <si>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</si>
  <si>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</si>
  <si>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</si>
  <si>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</si>
  <si>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</si>
  <si>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</si>
  <si>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</si>
  <si>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</si>
  <si>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</si>
  <si>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</si>
  <si>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</si>
  <si>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</si>
  <si>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</si>
  <si>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</si>
  <si>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</si>
  <si>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</si>
  <si>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</si>
  <si>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</si>
  <si>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</si>
  <si>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</si>
  <si>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</si>
  <si>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</si>
  <si>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</si>
  <si>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</si>
  <si>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</si>
  <si>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</si>
  <si>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</si>
  <si>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</si>
  <si>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</si>
  <si>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</si>
  <si>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</si>
  <si>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</si>
  <si>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</si>
  <si>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</si>
  <si>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</si>
  <si>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</si>
  <si>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</si>
  <si>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</si>
  <si>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</si>
  <si>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</si>
  <si>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</si>
  <si>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</si>
  <si>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</si>
  <si>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</si>
  <si>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</si>
  <si>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</si>
  <si>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</si>
  <si>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</si>
  <si>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</si>
  <si>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</si>
  <si>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</si>
  <si>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</si>
  <si>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</si>
  <si>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</si>
  <si>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</si>
  <si>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</si>
  <si>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山口市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</si>
  <si>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</si>
  <si>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</si>
  <si>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</si>
  <si>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</si>
  <si>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</si>
  <si>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</si>
  <si>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</si>
  <si>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</si>
  <si>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</si>
  <si>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</si>
  <si>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</si>
  <si>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</si>
  <si>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</si>
  <si>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</si>
  <si>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</si>
  <si>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経常収支比率は100％を超えているが、一般会計繰入金を除いて算定した場合は100％を下回っている。
②　累積欠損金は発生していない。
③　流動比率は一般的に望ましいといわれる100％を下回っているが、これは負債として基準内繰入金を財源とする企業債償還金が含まれていることが大きな要因である。
④　企業債残高対事業規模比率は分流式汚水資本費をすべて基準内繰入金として分類しており、当該値は0となっている。
⑤　経費回収率は100%を下回っており、使用料で回収すべき経費が使用料収入で賄えていない。
⑥　汚水処理原価は類似団体平均値より低くなっており、類似団体よりも少ない経費で汚水処理が行えている。
⑦　施設利用率は公共下水道と同一の処理場で共同処理を行っているため、数値化されていない。　　
⑧　水洗化率は類似団体平均値より高くなっており、類似団体よりも集落排水施設への接続が進んでいる。</t>
    <rPh sb="14" eb="15">
      <t>コ</t>
    </rPh>
    <rPh sb="21" eb="23">
      <t>イッパン</t>
    </rPh>
    <rPh sb="23" eb="25">
      <t>カイケイ</t>
    </rPh>
    <rPh sb="25" eb="27">
      <t>クリイレ</t>
    </rPh>
    <rPh sb="27" eb="28">
      <t>キン</t>
    </rPh>
    <rPh sb="29" eb="30">
      <t>ノゾ</t>
    </rPh>
    <rPh sb="32" eb="34">
      <t>サンテイ</t>
    </rPh>
    <rPh sb="36" eb="38">
      <t>バアイ</t>
    </rPh>
    <rPh sb="44" eb="46">
      <t>シタマワ</t>
    </rPh>
    <rPh sb="105" eb="107">
      <t>フサイ</t>
    </rPh>
    <rPh sb="110" eb="112">
      <t>キジュン</t>
    </rPh>
    <rPh sb="112" eb="113">
      <t>ナイ</t>
    </rPh>
    <rPh sb="113" eb="115">
      <t>クリイレ</t>
    </rPh>
    <rPh sb="115" eb="116">
      <t>キン</t>
    </rPh>
    <rPh sb="117" eb="119">
      <t>ザイゲン</t>
    </rPh>
    <rPh sb="122" eb="124">
      <t>キギョウ</t>
    </rPh>
    <rPh sb="124" eb="125">
      <t>サイ</t>
    </rPh>
    <rPh sb="125" eb="127">
      <t>ショウカン</t>
    </rPh>
    <rPh sb="127" eb="128">
      <t>キン</t>
    </rPh>
    <rPh sb="129" eb="130">
      <t>フク</t>
    </rPh>
    <rPh sb="138" eb="139">
      <t>オオ</t>
    </rPh>
    <rPh sb="141" eb="143">
      <t>ヨウイン</t>
    </rPh>
    <phoneticPr fontId="4"/>
  </si>
  <si>
    <t>①　有形固定資産減価償却率は類似団体平均値とほぼ同水準となっている。
②③　管渠老朽化率及び管渠改善率は法定耐用年数50年を経過した管渠がないことから、数値は0となっている。</t>
    <rPh sb="24" eb="27">
      <t>ドウスイジュン</t>
    </rPh>
    <rPh sb="52" eb="53">
      <t>ホウ</t>
    </rPh>
    <phoneticPr fontId="4"/>
  </si>
  <si>
    <t>　漁業集落排水事業は、秋穂二島の長浜地区を対象とし、公共下水道事業と一体で汚水の共同処理を行うなど経営の効率化や経費の削減に取り組んでいる。公営企業は独立採算制が原則とされているが、事業開始当初より使用料収入のみでは採算を取ることができず、一般会計からの繰り入れにより経営を成り立たせている。なお、使用料については公共下水道事業と同様に令和7年度から改定を実施することとした。
　将来にわたって安定した下水道サービスを提供していくため、経営戦略の取り組みを着実に進めていく。</t>
    <rPh sb="149" eb="152">
      <t>シヨウリョウ</t>
    </rPh>
    <rPh sb="157" eb="162">
      <t>コウキョウゲスイドウ</t>
    </rPh>
    <rPh sb="162" eb="164">
      <t>ジギョウ</t>
    </rPh>
    <rPh sb="165" eb="167">
      <t>ドウヨウ</t>
    </rPh>
    <rPh sb="168" eb="170">
      <t>レイワ</t>
    </rPh>
    <rPh sb="171" eb="173">
      <t>ネンド</t>
    </rPh>
    <rPh sb="175" eb="177">
      <t>カイテイ</t>
    </rPh>
    <rPh sb="178" eb="18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</si>
</sst>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57-4D9E-A500-48444952E5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2057-4D9E-A500-48444952E5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10-4FD2-841E-EA9F484FB2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8B10-4FD2-841E-EA9F484FB2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88.56</c:v>
                </c:pt>
                <c:pt idx="1">
                  <c:v>88.7</c:v>
                </c:pt>
                <c:pt idx="2">
                  <c:v>88.29</c:v>
                </c:pt>
                <c:pt idx="3">
                  <c:v>87.35</c:v>
                </c:pt>
                <c:pt idx="4">
                  <c:v>87.46</c:v>
                </c:pt>
              </c:numCache>
            </c:numRef>
          </c:val>
          <c:extLst>
            <c:ext xmlns:c16="http://schemas.microsoft.com/office/drawing/2014/chart" uri="{C3380CC4-5D6E-409C-BE32-E72D297353CC}">
              <c16:uniqueId val="{00000000-6C08-4EC3-9D9C-16A29E91CA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6C08-4EC3-9D9C-16A29E91CA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107.37</c:v>
                </c:pt>
                <c:pt idx="1">
                  <c:v>110</c:v>
                </c:pt>
                <c:pt idx="2">
                  <c:v>106.53</c:v>
                </c:pt>
                <c:pt idx="3">
                  <c:v>105.86</c:v>
                </c:pt>
                <c:pt idx="4">
                  <c:v>108.17</c:v>
                </c:pt>
              </c:numCache>
            </c:numRef>
          </c:val>
          <c:extLst>
            <c:ext xmlns:c16="http://schemas.microsoft.com/office/drawing/2014/chart" uri="{C3380CC4-5D6E-409C-BE32-E72D297353CC}">
              <c16:uniqueId val="{00000000-3A95-4803-933F-6C1913FA6F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3A95-4803-933F-6C1913FA6F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11.38</c:v>
                </c:pt>
                <c:pt idx="1">
                  <c:v>14.7</c:v>
                </c:pt>
                <c:pt idx="2">
                  <c:v>17.989999999999998</c:v>
                </c:pt>
                <c:pt idx="3">
                  <c:v>21.47</c:v>
                </c:pt>
                <c:pt idx="4">
                  <c:v>24.72</c:v>
                </c:pt>
              </c:numCache>
            </c:numRef>
          </c:val>
          <c:extLst>
            <c:ext xmlns:c16="http://schemas.microsoft.com/office/drawing/2014/chart" uri="{C3380CC4-5D6E-409C-BE32-E72D297353CC}">
              <c16:uniqueId val="{00000000-9D91-45F8-AAA5-DFF9373E84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9D91-45F8-AAA5-DFF9373E84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62-4D50-A583-CA8108520B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62-4D50-A583-CA8108520B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1F-4A47-A169-E0F2D5D5BD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281F-4A47-A169-E0F2D5D5BD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76.319999999999993</c:v>
                </c:pt>
                <c:pt idx="1">
                  <c:v>76.489999999999995</c:v>
                </c:pt>
                <c:pt idx="2">
                  <c:v>77.03</c:v>
                </c:pt>
                <c:pt idx="3">
                  <c:v>75.760000000000005</c:v>
                </c:pt>
                <c:pt idx="4">
                  <c:v>76.48</c:v>
                </c:pt>
              </c:numCache>
            </c:numRef>
          </c:val>
          <c:extLst>
            <c:ext xmlns:c16="http://schemas.microsoft.com/office/drawing/2014/chart" uri="{C3380CC4-5D6E-409C-BE32-E72D297353CC}">
              <c16:uniqueId val="{00000000-23F6-4613-8688-5DA4CF2737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23F6-4613-8688-5DA4CF2737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F3-4E2B-808C-21DB34B586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34F3-4E2B-808C-21DB34B586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89.24</c:v>
                </c:pt>
                <c:pt idx="1">
                  <c:v>76.069999999999993</c:v>
                </c:pt>
                <c:pt idx="2">
                  <c:v>76.23</c:v>
                </c:pt>
                <c:pt idx="3">
                  <c:v>77.180000000000007</c:v>
                </c:pt>
                <c:pt idx="4">
                  <c:v>73.13</c:v>
                </c:pt>
              </c:numCache>
            </c:numRef>
          </c:val>
          <c:extLst>
            <c:ext xmlns:c16="http://schemas.microsoft.com/office/drawing/2014/chart" uri="{C3380CC4-5D6E-409C-BE32-E72D297353CC}">
              <c16:uniqueId val="{00000000-91A4-4768-8095-A0C6CDAD79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91A4-4768-8095-A0C6CDAD79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209.49</c:v>
                </c:pt>
                <c:pt idx="1">
                  <c:v>248.4</c:v>
                </c:pt>
                <c:pt idx="2">
                  <c:v>320.43</c:v>
                </c:pt>
                <c:pt idx="3">
                  <c:v>316.49</c:v>
                </c:pt>
                <c:pt idx="4">
                  <c:v>339.07</c:v>
                </c:pt>
              </c:numCache>
            </c:numRef>
          </c:val>
          <c:extLst>
            <c:ext xmlns:c16="http://schemas.microsoft.com/office/drawing/2014/chart" uri="{C3380CC4-5D6E-409C-BE32-E72D297353CC}">
              <c16:uniqueId val="{00000000-8637-44AE-B9E5-08F820698E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8637-44AE-B9E5-08F820698E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38"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山口市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自治体職員</v>
      </c>
      <c r="AE8" s="65"/>
      <c r="AF8" s="65"/>
      <c r="AG8" s="65"/>
      <c r="AH8" s="65"/>
      <c r="AI8" s="65"/>
      <c r="AJ8" s="65"/>
      <c r="AK8" s="3"/>
      <c r="AL8" s="45">
        <f>データ!S6</f>
        <v>185982</v>
      </c>
      <c r="AM8" s="45"/>
      <c r="AN8" s="45"/>
      <c r="AO8" s="45"/>
      <c r="AP8" s="45"/>
      <c r="AQ8" s="45"/>
      <c r="AR8" s="45"/>
      <c r="AS8" s="45"/>
      <c r="AT8" s="44">
        <f>データ!T6</f>
        <v>1023.22</v>
      </c>
      <c r="AU8" s="44"/>
      <c r="AV8" s="44"/>
      <c r="AW8" s="44"/>
      <c r="AX8" s="44"/>
      <c r="AY8" s="44"/>
      <c r="AZ8" s="44"/>
      <c r="BA8" s="44"/>
      <c r="BB8" s="44">
        <f>データ!U6</f>
        <v>181.76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80.33</v>
      </c>
      <c r="J10" s="44"/>
      <c r="K10" s="44"/>
      <c r="L10" s="44"/>
      <c r="M10" s="44"/>
      <c r="N10" s="44"/>
      <c r="O10" s="44"/>
      <c r="P10" s="44">
        <f>データ!P6</f>
        <v>0.18</v>
      </c>
      <c r="Q10" s="44"/>
      <c r="R10" s="44"/>
      <c r="S10" s="44"/>
      <c r="T10" s="44"/>
      <c r="U10" s="44"/>
      <c r="V10" s="44"/>
      <c r="W10" s="44">
        <f>データ!Q6</f>
        <v>100</v>
      </c>
      <c r="X10" s="44"/>
      <c r="Y10" s="44"/>
      <c r="Z10" s="44"/>
      <c r="AA10" s="44"/>
      <c r="AB10" s="44"/>
      <c r="AC10" s="44"/>
      <c r="AD10" s="45">
        <f>データ!R6</f>
        <v>3804</v>
      </c>
      <c r="AE10" s="45"/>
      <c r="AF10" s="45"/>
      <c r="AG10" s="45"/>
      <c r="AH10" s="45"/>
      <c r="AI10" s="45"/>
      <c r="AJ10" s="45"/>
      <c r="AK10" s="2"/>
      <c r="AL10" s="45">
        <f>データ!V6</f>
        <v>335</v>
      </c>
      <c r="AM10" s="45"/>
      <c r="AN10" s="45"/>
      <c r="AO10" s="45"/>
      <c r="AP10" s="45"/>
      <c r="AQ10" s="45"/>
      <c r="AR10" s="45"/>
      <c r="AS10" s="45"/>
      <c r="AT10" s="44">
        <f>データ!W6</f>
        <v>0.17</v>
      </c>
      <c r="AU10" s="44"/>
      <c r="AV10" s="44"/>
      <c r="AW10" s="44"/>
      <c r="AX10" s="44"/>
      <c r="AY10" s="44"/>
      <c r="AZ10" s="44"/>
      <c r="BA10" s="44"/>
      <c r="BB10" s="44">
        <f>データ!X6</f>
        <v>1970.59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npRn5PqzKObzgDNj01A5MiH6mfJXD4zHCPEUyr+xB6c3R38AZGFQol2XYdbhqyFsV3NOt2Hu1x8H024uIGZNrQ==" saltValue="dapNVj446I+iYBN47uVi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352039</v>
      </c>
      <c r="D6" s="19">
        <f t="shared" si="3"/>
        <v>46</v>
      </c>
      <c r="E6" s="19">
        <f t="shared" si="3"/>
        <v>17</v>
      </c>
      <c r="F6" s="19">
        <f t="shared" si="3"/>
        <v>6</v>
      </c>
      <c r="G6" s="19">
        <f t="shared" si="3"/>
        <v>0</v>
      </c>
      <c r="H6" s="19" t="str">
        <f t="shared" si="3"/>
        <v>山口県　山口市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80.33</v>
      </c>
      <c r="P6" s="20">
        <f t="shared" si="3"/>
        <v>0.18</v>
      </c>
      <c r="Q6" s="20">
        <f t="shared" si="3"/>
        <v>100</v>
      </c>
      <c r="R6" s="20">
        <f t="shared" si="3"/>
        <v>3804</v>
      </c>
      <c r="S6" s="20">
        <f t="shared" si="3"/>
        <v>185982</v>
      </c>
      <c r="T6" s="20">
        <f t="shared" si="3"/>
        <v>1023.22</v>
      </c>
      <c r="U6" s="20">
        <f t="shared" si="3"/>
        <v>181.76</v>
      </c>
      <c r="V6" s="20">
        <f t="shared" si="3"/>
        <v>335</v>
      </c>
      <c r="W6" s="20">
        <f t="shared" si="3"/>
        <v>0.17</v>
      </c>
      <c r="X6" s="20">
        <f t="shared" si="3"/>
        <v>1970.59</v>
      </c>
      <c r="Y6" s="21">
        <f>IF(Y7="",NA(),Y7)</f>
        <v>107.37</v>
      </c>
      <c r="Z6" s="21">
        <f t="shared" ref="Z6:AH6" si="4">IF(Z7="",NA(),Z7)</f>
        <v>110</v>
      </c>
      <c r="AA6" s="21">
        <f t="shared" si="4"/>
        <v>106.53</v>
      </c>
      <c r="AB6" s="21">
        <f t="shared" si="4"/>
        <v>105.86</v>
      </c>
      <c r="AC6" s="21">
        <f t="shared" si="4"/>
        <v>108.17</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76.319999999999993</v>
      </c>
      <c r="AV6" s="21">
        <f t="shared" ref="AV6:BD6" si="6">IF(AV7="",NA(),AV7)</f>
        <v>76.489999999999995</v>
      </c>
      <c r="AW6" s="21">
        <f t="shared" si="6"/>
        <v>77.03</v>
      </c>
      <c r="AX6" s="21">
        <f t="shared" si="6"/>
        <v>75.760000000000005</v>
      </c>
      <c r="AY6" s="21">
        <f t="shared" si="6"/>
        <v>76.48</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89.24</v>
      </c>
      <c r="BR6" s="21">
        <f t="shared" ref="BR6:BZ6" si="8">IF(BR7="",NA(),BR7)</f>
        <v>76.069999999999993</v>
      </c>
      <c r="BS6" s="21">
        <f t="shared" si="8"/>
        <v>76.23</v>
      </c>
      <c r="BT6" s="21">
        <f t="shared" si="8"/>
        <v>77.180000000000007</v>
      </c>
      <c r="BU6" s="21">
        <f t="shared" si="8"/>
        <v>73.13</v>
      </c>
      <c r="BV6" s="21">
        <f t="shared" si="8"/>
        <v>39.64</v>
      </c>
      <c r="BW6" s="21">
        <f t="shared" si="8"/>
        <v>40</v>
      </c>
      <c r="BX6" s="21">
        <f t="shared" si="8"/>
        <v>38.74</v>
      </c>
      <c r="BY6" s="21">
        <f t="shared" si="8"/>
        <v>35.96</v>
      </c>
      <c r="BZ6" s="21">
        <f t="shared" si="8"/>
        <v>32.700000000000003</v>
      </c>
      <c r="CA6" s="20" t="str">
        <f>IF(CA7="","",IF(CA7="-","【-】","【"&amp;SUBSTITUTE(TEXT(CA7,"#,##0.00"),"-","△")&amp;"】"))</f>
        <v>【37.21】</v>
      </c>
      <c r="CB6" s="21">
        <f>IF(CB7="",NA(),CB7)</f>
        <v>209.49</v>
      </c>
      <c r="CC6" s="21">
        <f t="shared" ref="CC6:CK6" si="9">IF(CC7="",NA(),CC7)</f>
        <v>248.4</v>
      </c>
      <c r="CD6" s="21">
        <f t="shared" si="9"/>
        <v>320.43</v>
      </c>
      <c r="CE6" s="21">
        <f t="shared" si="9"/>
        <v>316.49</v>
      </c>
      <c r="CF6" s="21">
        <f t="shared" si="9"/>
        <v>339.07</v>
      </c>
      <c r="CG6" s="21">
        <f t="shared" si="9"/>
        <v>449.72</v>
      </c>
      <c r="CH6" s="21">
        <f t="shared" si="9"/>
        <v>437.27</v>
      </c>
      <c r="CI6" s="21">
        <f t="shared" si="9"/>
        <v>456.72</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f t="shared" si="10"/>
        <v>30.19</v>
      </c>
      <c r="CS6" s="21">
        <f t="shared" si="10"/>
        <v>28.77</v>
      </c>
      <c r="CT6" s="21">
        <f t="shared" si="10"/>
        <v>26.22</v>
      </c>
      <c r="CU6" s="21">
        <f t="shared" si="10"/>
        <v>26.12</v>
      </c>
      <c r="CV6" s="21">
        <f t="shared" si="10"/>
        <v>27.81</v>
      </c>
      <c r="CW6" s="20" t="str">
        <f>IF(CW7="","",IF(CW7="-","【-】","【"&amp;SUBSTITUTE(TEXT(CW7,"#,##0.00"),"-","△")&amp;"】"))</f>
        <v>【30.09】</v>
      </c>
      <c r="CX6" s="21">
        <f>IF(CX7="",NA(),CX7)</f>
        <v>88.56</v>
      </c>
      <c r="CY6" s="21">
        <f t="shared" ref="CY6:DG6" si="11">IF(CY7="",NA(),CY7)</f>
        <v>88.7</v>
      </c>
      <c r="CZ6" s="21">
        <f t="shared" si="11"/>
        <v>88.29</v>
      </c>
      <c r="DA6" s="21">
        <f t="shared" si="11"/>
        <v>87.35</v>
      </c>
      <c r="DB6" s="21">
        <f t="shared" si="11"/>
        <v>87.46</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11.38</v>
      </c>
      <c r="DJ6" s="21">
        <f t="shared" ref="DJ6:DR6" si="12">IF(DJ7="",NA(),DJ7)</f>
        <v>14.7</v>
      </c>
      <c r="DK6" s="21">
        <f t="shared" si="12"/>
        <v>17.989999999999998</v>
      </c>
      <c r="DL6" s="21">
        <f t="shared" si="12"/>
        <v>21.47</v>
      </c>
      <c r="DM6" s="21">
        <f t="shared" si="12"/>
        <v>24.72</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352039</v>
      </c>
      <c r="D7" s="23">
        <v>46</v>
      </c>
      <c r="E7" s="23">
        <v>17</v>
      </c>
      <c r="F7" s="23">
        <v>6</v>
      </c>
      <c r="G7" s="23">
        <v>0</v>
      </c>
      <c r="H7" s="23" t="s">
        <v>96</v>
      </c>
      <c r="I7" s="23" t="s">
        <v>97</v>
      </c>
      <c r="J7" s="23" t="s">
        <v>98</v>
      </c>
      <c r="K7" s="23" t="s">
        <v>99</v>
      </c>
      <c r="L7" s="23" t="s">
        <v>100</v>
      </c>
      <c r="M7" s="23" t="s">
        <v>101</v>
      </c>
      <c r="N7" s="24" t="s">
        <v>102</v>
      </c>
      <c r="O7" s="24">
        <v>80.33</v>
      </c>
      <c r="P7" s="24">
        <v>0.18</v>
      </c>
      <c r="Q7" s="24">
        <v>100</v>
      </c>
      <c r="R7" s="24">
        <v>3804</v>
      </c>
      <c r="S7" s="24">
        <v>185982</v>
      </c>
      <c r="T7" s="24">
        <v>1023.22</v>
      </c>
      <c r="U7" s="24">
        <v>181.76</v>
      </c>
      <c r="V7" s="24">
        <v>335</v>
      </c>
      <c r="W7" s="24">
        <v>0.17</v>
      </c>
      <c r="X7" s="24">
        <v>1970.59</v>
      </c>
      <c r="Y7" s="24">
        <v>107.37</v>
      </c>
      <c r="Z7" s="24">
        <v>110</v>
      </c>
      <c r="AA7" s="24">
        <v>106.53</v>
      </c>
      <c r="AB7" s="24">
        <v>105.86</v>
      </c>
      <c r="AC7" s="24">
        <v>108.17</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76.319999999999993</v>
      </c>
      <c r="AV7" s="24">
        <v>76.489999999999995</v>
      </c>
      <c r="AW7" s="24">
        <v>77.03</v>
      </c>
      <c r="AX7" s="24">
        <v>75.760000000000005</v>
      </c>
      <c r="AY7" s="24">
        <v>76.48</v>
      </c>
      <c r="AZ7" s="24">
        <v>56.53</v>
      </c>
      <c r="BA7" s="24">
        <v>59.66</v>
      </c>
      <c r="BB7" s="24">
        <v>61.64</v>
      </c>
      <c r="BC7" s="24">
        <v>69.819999999999993</v>
      </c>
      <c r="BD7" s="24">
        <v>72.13</v>
      </c>
      <c r="BE7" s="24">
        <v>71.459999999999994</v>
      </c>
      <c r="BF7" s="24">
        <v>0</v>
      </c>
      <c r="BG7" s="24">
        <v>0</v>
      </c>
      <c r="BH7" s="24">
        <v>0</v>
      </c>
      <c r="BI7" s="24">
        <v>0</v>
      </c>
      <c r="BJ7" s="24">
        <v>0</v>
      </c>
      <c r="BK7" s="24">
        <v>1095.52</v>
      </c>
      <c r="BL7" s="24">
        <v>1056.55</v>
      </c>
      <c r="BM7" s="24">
        <v>1278.54</v>
      </c>
      <c r="BN7" s="24">
        <v>1149.7</v>
      </c>
      <c r="BO7" s="24">
        <v>1420.25</v>
      </c>
      <c r="BP7" s="24">
        <v>1223.19</v>
      </c>
      <c r="BQ7" s="24">
        <v>89.24</v>
      </c>
      <c r="BR7" s="24">
        <v>76.069999999999993</v>
      </c>
      <c r="BS7" s="24">
        <v>76.23</v>
      </c>
      <c r="BT7" s="24">
        <v>77.180000000000007</v>
      </c>
      <c r="BU7" s="24">
        <v>73.13</v>
      </c>
      <c r="BV7" s="24">
        <v>39.64</v>
      </c>
      <c r="BW7" s="24">
        <v>40</v>
      </c>
      <c r="BX7" s="24">
        <v>38.74</v>
      </c>
      <c r="BY7" s="24">
        <v>35.96</v>
      </c>
      <c r="BZ7" s="24">
        <v>32.700000000000003</v>
      </c>
      <c r="CA7" s="24">
        <v>37.21</v>
      </c>
      <c r="CB7" s="24">
        <v>209.49</v>
      </c>
      <c r="CC7" s="24">
        <v>248.4</v>
      </c>
      <c r="CD7" s="24">
        <v>320.43</v>
      </c>
      <c r="CE7" s="24">
        <v>316.49</v>
      </c>
      <c r="CF7" s="24">
        <v>339.07</v>
      </c>
      <c r="CG7" s="24">
        <v>449.72</v>
      </c>
      <c r="CH7" s="24">
        <v>437.27</v>
      </c>
      <c r="CI7" s="24">
        <v>456.72</v>
      </c>
      <c r="CJ7" s="24">
        <v>481.96</v>
      </c>
      <c r="CK7" s="24">
        <v>536.16999999999996</v>
      </c>
      <c r="CL7" s="24">
        <v>462.49</v>
      </c>
      <c r="CM7" s="24" t="s">
        <v>102</v>
      </c>
      <c r="CN7" s="24" t="s">
        <v>102</v>
      </c>
      <c r="CO7" s="24" t="s">
        <v>102</v>
      </c>
      <c r="CP7" s="24" t="s">
        <v>102</v>
      </c>
      <c r="CQ7" s="24" t="s">
        <v>102</v>
      </c>
      <c r="CR7" s="24">
        <v>30.19</v>
      </c>
      <c r="CS7" s="24">
        <v>28.77</v>
      </c>
      <c r="CT7" s="24">
        <v>26.22</v>
      </c>
      <c r="CU7" s="24">
        <v>26.12</v>
      </c>
      <c r="CV7" s="24">
        <v>27.81</v>
      </c>
      <c r="CW7" s="24">
        <v>30.09</v>
      </c>
      <c r="CX7" s="24">
        <v>88.56</v>
      </c>
      <c r="CY7" s="24">
        <v>88.7</v>
      </c>
      <c r="CZ7" s="24">
        <v>88.29</v>
      </c>
      <c r="DA7" s="24">
        <v>87.35</v>
      </c>
      <c r="DB7" s="24">
        <v>87.46</v>
      </c>
      <c r="DC7" s="24">
        <v>79.09</v>
      </c>
      <c r="DD7" s="24">
        <v>78.900000000000006</v>
      </c>
      <c r="DE7" s="24">
        <v>78.03</v>
      </c>
      <c r="DF7" s="24">
        <v>78.55</v>
      </c>
      <c r="DG7" s="24">
        <v>78.680000000000007</v>
      </c>
      <c r="DH7" s="24">
        <v>80.97</v>
      </c>
      <c r="DI7" s="24">
        <v>11.38</v>
      </c>
      <c r="DJ7" s="24">
        <v>14.7</v>
      </c>
      <c r="DK7" s="24">
        <v>17.989999999999998</v>
      </c>
      <c r="DL7" s="24">
        <v>21.47</v>
      </c>
      <c r="DM7" s="24">
        <v>24.72</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2025-12-23T06:26:23Z</dcterms:created>
  <dcterms:modified xsi:type="dcterms:W3CDTF">2026-02-17T01:39:31Z</dcterms:modified>
  <cp:category/>
</cp:coreProperties>
</file>