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10.17.41.28\share\04 地方債・公営企業班\12 経営比較分析表\R07経営比較分析\999 最終版\04 下水道事業\01 法適用\"/>
    </mc:Choice>
  </mc:AlternateContent>
  <xr:revisionPtr revIDLastSave="0" documentId="13_ncr:1_{09E5A7FB-89ED-4362-9929-8C54244F8726}" xr6:coauthVersionLast="47" xr6:coauthVersionMax="47" xr10:uidLastSave="{00000000-0000-0000-0000-000000000000}"/>
  <workbookProtection workbookAlgorithmName="SHA-512" workbookHashValue="g0JxiOaxYLwLOSbKkJ1uEb3auJabkG5ktxIH8m4D5bQMiiw+oCwXo1LEWiJKdi+tjeA2iY5C4XmbBnrulTe0Aw==" workbookSaltValue="kly7EEW8mlVtHk32VPy8Ug==" workbookSpinCount="100000" lockStructure="1"/>
  <bookViews>
    <workbookView xWindow="-25725" yWindow="-4470" windowWidth="20730" windowHeight="1104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S6" i="5"/>
  <c r="R6" i="5"/>
  <c r="AD10" i="4" s="1"/>
  <c r="Q6" i="5"/>
  <c r="W10" i="4" s="1"/>
  <c r="P6" i="5"/>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I85" i="4"/>
  <c r="G85" i="4"/>
  <c r="F85" i="4"/>
  <c r="E85" i="4"/>
  <c r="AT10" i="4"/>
  <c r="AL10" i="4"/>
  <c r="P10" i="4"/>
  <c r="I10" i="4"/>
  <c r="AT8" i="4"/>
  <c r="AL8" i="4"/>
  <c r="P8" i="4"/>
  <c r="I8" i="4"/>
</calcChain>
</file>

<file path=xl/sharedStrings.xml><?xml version="1.0" encoding="utf-8"?>
<sst xmlns="http://schemas.openxmlformats.org/spreadsheetml/2006/main" count="231" uniqueCount="117">
  <si>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</si>
  <si>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</si>
  <si>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</si>
  <si>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</si>
  <si>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</si>
  <si>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</si>
  <si>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</si>
  <si>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</si>
  <si>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</si>
  <si>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</si>
  <si>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</si>
  <si>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</si>
  <si>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</si>
  <si>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</si>
  <si>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</si>
  <si>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</si>
  <si>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</si>
  <si>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</si>
  <si>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</si>
  <si>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</si>
  <si>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</si>
  <si>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</si>
  <si>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</si>
  <si>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</si>
  <si>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</si>
  <si>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</si>
  <si>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</si>
  <si>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</si>
  <si>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</si>
  <si>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</si>
  <si>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</si>
  <si>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</si>
  <si>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</si>
  <si>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</si>
  <si>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</si>
  <si>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</si>
  <si>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</si>
  <si>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</si>
  <si>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</si>
  <si>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</si>
  <si>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</si>
  <si>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</si>
  <si>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</si>
  <si>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</si>
  <si>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</si>
  <si>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</si>
  <si>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</si>
  <si>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</si>
  <si>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</si>
  <si>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</si>
  <si>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</si>
  <si>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</si>
  <si>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</si>
  <si>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</si>
  <si>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</si>
  <si>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</si>
  <si>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</si>
  <si>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</si>
  <si>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</si>
  <si>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</si>
  <si>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</si>
  <si>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</si>
  <si>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</si>
  <si>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</si>
  <si>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</si>
  <si>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</si>
  <si>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</si>
  <si>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</si>
  <si>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</si>
  <si>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</si>
  <si>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</si>
  <si>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</si>
  <si>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</si>
  <si>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</si>
  <si>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</si>
  <si>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</si>
  <si>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</si>
  <si>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</si>
  <si>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</si>
  <si>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</si>
  <si>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</si>
  <si>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</si>
  <si>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</si>
  <si>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</si>
  <si>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</si>
  <si>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</si>
  <si>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</si>
  <si>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</si>
  <si>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</si>
  <si>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</si>
  <si>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</si>
  <si>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</si>
  <si>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</si>
  <si>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</si>
  <si>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</si>
  <si>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</si>
  <si>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山口県　萩市</t>
  </si>
  <si>
    <t>法適用</t>
  </si>
  <si>
    <t>下水道事業</t>
  </si>
  <si>
    <t>農業集落排水</t>
  </si>
  <si>
    <t>F1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</si>
  <si>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</si>
  <si>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</si>
  <si>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</si>
  <si>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</si>
  <si>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</si>
  <si>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</si>
  <si>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</si>
  <si>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</si>
  <si>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</si>
  <si>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</si>
  <si>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</si>
  <si>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</si>
  <si>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</si>
  <si>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本市の農業集落排水事業の経営状況は、汚水処理に要する費用を使用料収入で賄えておらず、一般会計からの繰入金で収益的収支を均衡させている状況である。今後は、老朽化施設等の改築更新事業に多額の経費が必要となる一方で、人口減少等により使用料収入の減少が見込まれる。このことから、将来にわたって安定した下水道サービスを提供するため、更なる経費の削減に努めるとともに適正な使用料水準を設定し、最終的に一般会計からの基準外繰入金に依存することなく、経費回収率100％を確保し、収益的収支の均衡を図る必要がある。なお、本市の汚水処理は、公共下水道事業、特定環境保全公共下水道事業、農業集落排水事業、漁業集落排水事業、林業集落排水事業、特定地域生活排水事業及び個別排水事業を実施しているが、平成30年度から全7事業の地方公営企業法の適用に合わせて下水道事業会計を設置し、使用料についても統一しているため、下水道7事業全体で経営健全化に取り組むこととしている。</t>
    <phoneticPr fontId="4"/>
  </si>
  <si>
    <t>①経常収支比率は、一般会計からの繰入金で収益的収支を均衡させているため、100％となっている。
②累積欠損金は、発生していない。
③流動比率は、類似団体平均値よりも低く、100％を下回っている。1年以内に償還する建設改良費に充てられた企業債を除けば、流動資産が流動負債を上回っており、企業債償還等の原資についても一般会計からの出資金を計画的に繰り入れているため、問題はない。
④企業債残高対事業規模比率は、類似団体平均値よりも大幅に高くなっている。これは、下水道整備の財源として多額の企業債を発行したためであり、今後、企業債償還の原資を使用料収入等で賄うことが必要となってくる。今後、接続率の向上と合わせて投資規模に見合った使用料水準を検討し、経営改善を図っていく必要がある。
⑤経費回収率は、汚水処理原価が増加したことにより低下し、類似団体平均値より低く、100％を下回っている。今後、汚水処理経費を削減するとともに適正な使用料水準を検討し、経費回収率の向上を図る必要がある。
⑥汚水処理原価は、類似団体平均値よりも高くなっている。
⑦施設利用率は、類似団体平均値よりも低くなっている。今後も人口減少に伴い、低下する見込みである。
⑧水洗化率は、類似団体平均値よりも低くなっているが、これ以上の上昇は見込めない。</t>
    <rPh sb="354" eb="356">
      <t>ゾウカ</t>
    </rPh>
    <rPh sb="363" eb="365">
      <t>テイカ</t>
    </rPh>
    <rPh sb="376" eb="377">
      <t>ヒク</t>
    </rPh>
    <rPh sb="459" eb="460">
      <t>タカ</t>
    </rPh>
    <rPh sb="534" eb="535">
      <t>ヒク</t>
    </rPh>
    <rPh sb="545" eb="547">
      <t>イジョウ</t>
    </rPh>
    <phoneticPr fontId="4"/>
  </si>
  <si>
    <t>農業集落排水事業は、平成6年の供用開始から30年が経過している。
①有形固定資産減価償却率は、類似団体平均値よりも大幅に高くなっており、施設の老朽化が進んでいる。今後は、最適整備構想に基づき、効率的な改築更新事業を実施していく。
②管渠老朽化率及び③管渠改善率は、耐用年数を経過した管渠は無いことから、計画的な更新を行っていないため、数値は0となっている。将来の改築更新時期を把握し、今後の投資計画等の見直しを図る必要があ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</si>
</sst>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5"/>
      <color theme="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16" fillId="0" borderId="6"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7" xfId="0" applyFont="1" applyBorder="1" applyAlignment="1" applyProtection="1">
      <alignment horizontal="left" vertical="top" wrapText="1"/>
      <protection locked="0"/>
    </xf>
    <xf numFmtId="0" fontId="16" fillId="0" borderId="8"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32C-4DF6-949A-2B95AF0525AC}"/>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0.25</c:v>
                </c:pt>
                <c:pt idx="1">
                  <c:v>0.05</c:v>
                </c:pt>
                <c:pt idx="2">
                  <c:v>0.03</c:v>
                </c:pt>
                <c:pt idx="3">
                  <c:v>0.03</c:v>
                </c:pt>
                <c:pt idx="4">
                  <c:v>0.02</c:v>
                </c:pt>
              </c:numCache>
            </c:numRef>
          </c:val>
          <c:smooth val="0"/>
          <c:extLst>
            <c:ext xmlns:c16="http://schemas.microsoft.com/office/drawing/2014/chart" uri="{C3380CC4-5D6E-409C-BE32-E72D297353CC}">
              <c16:uniqueId val="{00000001-B32C-4DF6-949A-2B95AF0525AC}"/>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42.58</c:v>
                </c:pt>
                <c:pt idx="1">
                  <c:v>35.96</c:v>
                </c:pt>
                <c:pt idx="2">
                  <c:v>35.96</c:v>
                </c:pt>
                <c:pt idx="3">
                  <c:v>30.79</c:v>
                </c:pt>
                <c:pt idx="4">
                  <c:v>30.12</c:v>
                </c:pt>
              </c:numCache>
            </c:numRef>
          </c:val>
          <c:extLst>
            <c:ext xmlns:c16="http://schemas.microsoft.com/office/drawing/2014/chart" uri="{C3380CC4-5D6E-409C-BE32-E72D297353CC}">
              <c16:uniqueId val="{00000000-08B3-49B8-A428-34420DDC8F6E}"/>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54.83</c:v>
                </c:pt>
                <c:pt idx="1">
                  <c:v>66.53</c:v>
                </c:pt>
                <c:pt idx="2">
                  <c:v>52.35</c:v>
                </c:pt>
                <c:pt idx="3">
                  <c:v>46.25</c:v>
                </c:pt>
                <c:pt idx="4">
                  <c:v>52.34</c:v>
                </c:pt>
              </c:numCache>
            </c:numRef>
          </c:val>
          <c:smooth val="0"/>
          <c:extLst>
            <c:ext xmlns:c16="http://schemas.microsoft.com/office/drawing/2014/chart" uri="{C3380CC4-5D6E-409C-BE32-E72D297353CC}">
              <c16:uniqueId val="{00000001-08B3-49B8-A428-34420DDC8F6E}"/>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87.64</c:v>
                </c:pt>
                <c:pt idx="1">
                  <c:v>88.2</c:v>
                </c:pt>
                <c:pt idx="2">
                  <c:v>88.08</c:v>
                </c:pt>
                <c:pt idx="3">
                  <c:v>88.43</c:v>
                </c:pt>
                <c:pt idx="4">
                  <c:v>89.25</c:v>
                </c:pt>
              </c:numCache>
            </c:numRef>
          </c:val>
          <c:extLst>
            <c:ext xmlns:c16="http://schemas.microsoft.com/office/drawing/2014/chart" uri="{C3380CC4-5D6E-409C-BE32-E72D297353CC}">
              <c16:uniqueId val="{00000000-CB83-41D2-9CD6-2D5CEA400F5D}"/>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84.7</c:v>
                </c:pt>
                <c:pt idx="1">
                  <c:v>84.67</c:v>
                </c:pt>
                <c:pt idx="2">
                  <c:v>84.39</c:v>
                </c:pt>
                <c:pt idx="3">
                  <c:v>83.96</c:v>
                </c:pt>
                <c:pt idx="4">
                  <c:v>90.05</c:v>
                </c:pt>
              </c:numCache>
            </c:numRef>
          </c:val>
          <c:smooth val="0"/>
          <c:extLst>
            <c:ext xmlns:c16="http://schemas.microsoft.com/office/drawing/2014/chart" uri="{C3380CC4-5D6E-409C-BE32-E72D297353CC}">
              <c16:uniqueId val="{00000001-CB83-41D2-9CD6-2D5CEA400F5D}"/>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9F7B-494B-A6EA-66C3555F2F8F}"/>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106.37</c:v>
                </c:pt>
                <c:pt idx="1">
                  <c:v>106.07</c:v>
                </c:pt>
                <c:pt idx="2">
                  <c:v>105.5</c:v>
                </c:pt>
                <c:pt idx="3">
                  <c:v>106.35</c:v>
                </c:pt>
                <c:pt idx="4">
                  <c:v>103.04</c:v>
                </c:pt>
              </c:numCache>
            </c:numRef>
          </c:val>
          <c:smooth val="0"/>
          <c:extLst>
            <c:ext xmlns:c16="http://schemas.microsoft.com/office/drawing/2014/chart" uri="{C3380CC4-5D6E-409C-BE32-E72D297353CC}">
              <c16:uniqueId val="{00000001-9F7B-494B-A6EA-66C3555F2F8F}"/>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46.77</c:v>
                </c:pt>
                <c:pt idx="1">
                  <c:v>48.64</c:v>
                </c:pt>
                <c:pt idx="2">
                  <c:v>50.36</c:v>
                </c:pt>
                <c:pt idx="3">
                  <c:v>52</c:v>
                </c:pt>
                <c:pt idx="4">
                  <c:v>52.29</c:v>
                </c:pt>
              </c:numCache>
            </c:numRef>
          </c:val>
          <c:extLst>
            <c:ext xmlns:c16="http://schemas.microsoft.com/office/drawing/2014/chart" uri="{C3380CC4-5D6E-409C-BE32-E72D297353CC}">
              <c16:uniqueId val="{00000000-FBB2-4A17-87C4-F1F7485FD69F}"/>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20.34</c:v>
                </c:pt>
                <c:pt idx="1">
                  <c:v>21.85</c:v>
                </c:pt>
                <c:pt idx="2">
                  <c:v>25.19</c:v>
                </c:pt>
                <c:pt idx="3">
                  <c:v>25.46</c:v>
                </c:pt>
                <c:pt idx="4">
                  <c:v>30.49</c:v>
                </c:pt>
              </c:numCache>
            </c:numRef>
          </c:val>
          <c:smooth val="0"/>
          <c:extLst>
            <c:ext xmlns:c16="http://schemas.microsoft.com/office/drawing/2014/chart" uri="{C3380CC4-5D6E-409C-BE32-E72D297353CC}">
              <c16:uniqueId val="{00000001-FBB2-4A17-87C4-F1F7485FD69F}"/>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322-47C8-8B12-DA964A0BFE30}"/>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formatCode="#,##0.00;&quot;△&quot;#,##0.00;&quot;-&quot;">
                  <c:v>0.19</c:v>
                </c:pt>
                <c:pt idx="4" formatCode="#,##0.00;&quot;△&quot;#,##0.00;&quot;-&quot;">
                  <c:v>0.05</c:v>
                </c:pt>
              </c:numCache>
            </c:numRef>
          </c:val>
          <c:smooth val="0"/>
          <c:extLst>
            <c:ext xmlns:c16="http://schemas.microsoft.com/office/drawing/2014/chart" uri="{C3380CC4-5D6E-409C-BE32-E72D297353CC}">
              <c16:uniqueId val="{00000001-4322-47C8-8B12-DA964A0BFE30}"/>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288-4517-A108-BF7791B01E1C}"/>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139.02000000000001</c:v>
                </c:pt>
                <c:pt idx="1">
                  <c:v>132.04</c:v>
                </c:pt>
                <c:pt idx="2">
                  <c:v>145.43</c:v>
                </c:pt>
                <c:pt idx="3">
                  <c:v>129.88999999999999</c:v>
                </c:pt>
                <c:pt idx="4">
                  <c:v>100.31</c:v>
                </c:pt>
              </c:numCache>
            </c:numRef>
          </c:val>
          <c:smooth val="0"/>
          <c:extLst>
            <c:ext xmlns:c16="http://schemas.microsoft.com/office/drawing/2014/chart" uri="{C3380CC4-5D6E-409C-BE32-E72D297353CC}">
              <c16:uniqueId val="{00000001-F288-4517-A108-BF7791B01E1C}"/>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21.82</c:v>
                </c:pt>
                <c:pt idx="1">
                  <c:v>20.76</c:v>
                </c:pt>
                <c:pt idx="2">
                  <c:v>22.05</c:v>
                </c:pt>
                <c:pt idx="3">
                  <c:v>26.49</c:v>
                </c:pt>
                <c:pt idx="4">
                  <c:v>31.98</c:v>
                </c:pt>
              </c:numCache>
            </c:numRef>
          </c:val>
          <c:extLst>
            <c:ext xmlns:c16="http://schemas.microsoft.com/office/drawing/2014/chart" uri="{C3380CC4-5D6E-409C-BE32-E72D297353CC}">
              <c16:uniqueId val="{00000000-61EC-4975-8C44-9DD6081B97DA}"/>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29.13</c:v>
                </c:pt>
                <c:pt idx="1">
                  <c:v>35.69</c:v>
                </c:pt>
                <c:pt idx="2">
                  <c:v>38.4</c:v>
                </c:pt>
                <c:pt idx="3">
                  <c:v>44.04</c:v>
                </c:pt>
                <c:pt idx="4">
                  <c:v>41.03</c:v>
                </c:pt>
              </c:numCache>
            </c:numRef>
          </c:val>
          <c:smooth val="0"/>
          <c:extLst>
            <c:ext xmlns:c16="http://schemas.microsoft.com/office/drawing/2014/chart" uri="{C3380CC4-5D6E-409C-BE32-E72D297353CC}">
              <c16:uniqueId val="{00000001-61EC-4975-8C44-9DD6081B97DA}"/>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2265.23</c:v>
                </c:pt>
                <c:pt idx="1">
                  <c:v>2116.16</c:v>
                </c:pt>
                <c:pt idx="2">
                  <c:v>1940.43</c:v>
                </c:pt>
                <c:pt idx="3">
                  <c:v>1834.09</c:v>
                </c:pt>
                <c:pt idx="4">
                  <c:v>1770.4</c:v>
                </c:pt>
              </c:numCache>
            </c:numRef>
          </c:val>
          <c:extLst>
            <c:ext xmlns:c16="http://schemas.microsoft.com/office/drawing/2014/chart" uri="{C3380CC4-5D6E-409C-BE32-E72D297353CC}">
              <c16:uniqueId val="{00000000-0C27-4718-89AD-0EBB19955111}"/>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867.83</c:v>
                </c:pt>
                <c:pt idx="1">
                  <c:v>791.76</c:v>
                </c:pt>
                <c:pt idx="2">
                  <c:v>900.82</c:v>
                </c:pt>
                <c:pt idx="3">
                  <c:v>839.21</c:v>
                </c:pt>
                <c:pt idx="4">
                  <c:v>796.8</c:v>
                </c:pt>
              </c:numCache>
            </c:numRef>
          </c:val>
          <c:smooth val="0"/>
          <c:extLst>
            <c:ext xmlns:c16="http://schemas.microsoft.com/office/drawing/2014/chart" uri="{C3380CC4-5D6E-409C-BE32-E72D297353CC}">
              <c16:uniqueId val="{00000001-0C27-4718-89AD-0EBB19955111}"/>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63.62</c:v>
                </c:pt>
                <c:pt idx="1">
                  <c:v>65.849999999999994</c:v>
                </c:pt>
                <c:pt idx="2">
                  <c:v>49.32</c:v>
                </c:pt>
                <c:pt idx="3">
                  <c:v>59.93</c:v>
                </c:pt>
                <c:pt idx="4">
                  <c:v>57.36</c:v>
                </c:pt>
              </c:numCache>
            </c:numRef>
          </c:val>
          <c:extLst>
            <c:ext xmlns:c16="http://schemas.microsoft.com/office/drawing/2014/chart" uri="{C3380CC4-5D6E-409C-BE32-E72D297353CC}">
              <c16:uniqueId val="{00000000-F0C7-4822-8D02-25EE3A129FDD}"/>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57.08</c:v>
                </c:pt>
                <c:pt idx="1">
                  <c:v>56.26</c:v>
                </c:pt>
                <c:pt idx="2">
                  <c:v>52.94</c:v>
                </c:pt>
                <c:pt idx="3">
                  <c:v>52.05</c:v>
                </c:pt>
                <c:pt idx="4">
                  <c:v>58.41</c:v>
                </c:pt>
              </c:numCache>
            </c:numRef>
          </c:val>
          <c:smooth val="0"/>
          <c:extLst>
            <c:ext xmlns:c16="http://schemas.microsoft.com/office/drawing/2014/chart" uri="{C3380CC4-5D6E-409C-BE32-E72D297353CC}">
              <c16:uniqueId val="{00000001-F0C7-4822-8D02-25EE3A129FDD}"/>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252.07</c:v>
                </c:pt>
                <c:pt idx="1">
                  <c:v>244.92</c:v>
                </c:pt>
                <c:pt idx="2">
                  <c:v>327.85</c:v>
                </c:pt>
                <c:pt idx="3">
                  <c:v>270.82</c:v>
                </c:pt>
                <c:pt idx="4">
                  <c:v>284.2</c:v>
                </c:pt>
              </c:numCache>
            </c:numRef>
          </c:val>
          <c:extLst>
            <c:ext xmlns:c16="http://schemas.microsoft.com/office/drawing/2014/chart" uri="{C3380CC4-5D6E-409C-BE32-E72D297353CC}">
              <c16:uniqueId val="{00000000-F79C-4FB4-959A-31960FF7DE79}"/>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274.99</c:v>
                </c:pt>
                <c:pt idx="1">
                  <c:v>282.08999999999997</c:v>
                </c:pt>
                <c:pt idx="2">
                  <c:v>303.27999999999997</c:v>
                </c:pt>
                <c:pt idx="3">
                  <c:v>301.86</c:v>
                </c:pt>
                <c:pt idx="4">
                  <c:v>267.33999999999997</c:v>
                </c:pt>
              </c:numCache>
            </c:numRef>
          </c:val>
          <c:smooth val="0"/>
          <c:extLst>
            <c:ext xmlns:c16="http://schemas.microsoft.com/office/drawing/2014/chart" uri="{C3380CC4-5D6E-409C-BE32-E72D297353CC}">
              <c16:uniqueId val="{00000001-F79C-4FB4-959A-31960FF7DE79}"/>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【102.74】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【798.10】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【286.33】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S24"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山口県　萩市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9" t="str">
        <f>データ!I6</f>
        <v>法適用</v>
      </c>
      <c r="C8" s="39"/>
      <c r="D8" s="39"/>
      <c r="E8" s="39"/>
      <c r="F8" s="39"/>
      <c r="G8" s="39"/>
      <c r="H8" s="39"/>
      <c r="I8" s="39" t="str">
        <f>データ!J6</f>
        <v>下水道事業</v>
      </c>
      <c r="J8" s="39"/>
      <c r="K8" s="39"/>
      <c r="L8" s="39"/>
      <c r="M8" s="39"/>
      <c r="N8" s="39"/>
      <c r="O8" s="39"/>
      <c r="P8" s="39" t="str">
        <f>データ!K6</f>
        <v>農業集落排水</v>
      </c>
      <c r="Q8" s="39"/>
      <c r="R8" s="39"/>
      <c r="S8" s="39"/>
      <c r="T8" s="39"/>
      <c r="U8" s="39"/>
      <c r="V8" s="39"/>
      <c r="W8" s="39" t="str">
        <f>データ!L6</f>
        <v>F1</v>
      </c>
      <c r="X8" s="39"/>
      <c r="Y8" s="39"/>
      <c r="Z8" s="39"/>
      <c r="AA8" s="39"/>
      <c r="AB8" s="39"/>
      <c r="AC8" s="39"/>
      <c r="AD8" s="40" t="str">
        <f>データ!$M$6</f>
        <v>非設置</v>
      </c>
      <c r="AE8" s="40"/>
      <c r="AF8" s="40"/>
      <c r="AG8" s="40"/>
      <c r="AH8" s="40"/>
      <c r="AI8" s="40"/>
      <c r="AJ8" s="40"/>
      <c r="AK8" s="3"/>
      <c r="AL8" s="41">
        <f>データ!S6</f>
        <v>41637</v>
      </c>
      <c r="AM8" s="41"/>
      <c r="AN8" s="41"/>
      <c r="AO8" s="41"/>
      <c r="AP8" s="41"/>
      <c r="AQ8" s="41"/>
      <c r="AR8" s="41"/>
      <c r="AS8" s="41"/>
      <c r="AT8" s="34">
        <f>データ!T6</f>
        <v>698.31</v>
      </c>
      <c r="AU8" s="34"/>
      <c r="AV8" s="34"/>
      <c r="AW8" s="34"/>
      <c r="AX8" s="34"/>
      <c r="AY8" s="34"/>
      <c r="AZ8" s="34"/>
      <c r="BA8" s="34"/>
      <c r="BB8" s="34">
        <f>データ!U6</f>
        <v>59.63</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4" t="str">
        <f>データ!N6</f>
        <v>-</v>
      </c>
      <c r="C10" s="34"/>
      <c r="D10" s="34"/>
      <c r="E10" s="34"/>
      <c r="F10" s="34"/>
      <c r="G10" s="34"/>
      <c r="H10" s="34"/>
      <c r="I10" s="34">
        <f>データ!O6</f>
        <v>80.06</v>
      </c>
      <c r="J10" s="34"/>
      <c r="K10" s="34"/>
      <c r="L10" s="34"/>
      <c r="M10" s="34"/>
      <c r="N10" s="34"/>
      <c r="O10" s="34"/>
      <c r="P10" s="34">
        <f>データ!P6</f>
        <v>10.08</v>
      </c>
      <c r="Q10" s="34"/>
      <c r="R10" s="34"/>
      <c r="S10" s="34"/>
      <c r="T10" s="34"/>
      <c r="U10" s="34"/>
      <c r="V10" s="34"/>
      <c r="W10" s="34">
        <f>データ!Q6</f>
        <v>100</v>
      </c>
      <c r="X10" s="34"/>
      <c r="Y10" s="34"/>
      <c r="Z10" s="34"/>
      <c r="AA10" s="34"/>
      <c r="AB10" s="34"/>
      <c r="AC10" s="34"/>
      <c r="AD10" s="41">
        <f>データ!R6</f>
        <v>2970</v>
      </c>
      <c r="AE10" s="41"/>
      <c r="AF10" s="41"/>
      <c r="AG10" s="41"/>
      <c r="AH10" s="41"/>
      <c r="AI10" s="41"/>
      <c r="AJ10" s="41"/>
      <c r="AK10" s="2"/>
      <c r="AL10" s="41">
        <f>データ!V6</f>
        <v>4141</v>
      </c>
      <c r="AM10" s="41"/>
      <c r="AN10" s="41"/>
      <c r="AO10" s="41"/>
      <c r="AP10" s="41"/>
      <c r="AQ10" s="41"/>
      <c r="AR10" s="41"/>
      <c r="AS10" s="41"/>
      <c r="AT10" s="34">
        <f>データ!W6</f>
        <v>5.79</v>
      </c>
      <c r="AU10" s="34"/>
      <c r="AV10" s="34"/>
      <c r="AW10" s="34"/>
      <c r="AX10" s="34"/>
      <c r="AY10" s="34"/>
      <c r="AZ10" s="34"/>
      <c r="BA10" s="34"/>
      <c r="BB10" s="34">
        <f>データ!X6</f>
        <v>715.2</v>
      </c>
      <c r="BC10" s="34"/>
      <c r="BD10" s="34"/>
      <c r="BE10" s="34"/>
      <c r="BF10" s="34"/>
      <c r="BG10" s="34"/>
      <c r="BH10" s="34"/>
      <c r="BI10" s="34"/>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115</v>
      </c>
      <c r="BM16" s="65"/>
      <c r="BN16" s="65"/>
      <c r="BO16" s="65"/>
      <c r="BP16" s="65"/>
      <c r="BQ16" s="65"/>
      <c r="BR16" s="65"/>
      <c r="BS16" s="65"/>
      <c r="BT16" s="65"/>
      <c r="BU16" s="65"/>
      <c r="BV16" s="65"/>
      <c r="BW16" s="65"/>
      <c r="BX16" s="65"/>
      <c r="BY16" s="65"/>
      <c r="BZ16" s="6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116</v>
      </c>
      <c r="BM47" s="65"/>
      <c r="BN47" s="65"/>
      <c r="BO47" s="65"/>
      <c r="BP47" s="65"/>
      <c r="BQ47" s="65"/>
      <c r="BR47" s="65"/>
      <c r="BS47" s="65"/>
      <c r="BT47" s="65"/>
      <c r="BU47" s="65"/>
      <c r="BV47" s="65"/>
      <c r="BW47" s="65"/>
      <c r="BX47" s="65"/>
      <c r="BY47" s="65"/>
      <c r="BZ47" s="66"/>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1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0" t="s">
        <v>114</v>
      </c>
      <c r="BM66" s="71"/>
      <c r="BN66" s="71"/>
      <c r="BO66" s="71"/>
      <c r="BP66" s="71"/>
      <c r="BQ66" s="71"/>
      <c r="BR66" s="71"/>
      <c r="BS66" s="71"/>
      <c r="BT66" s="71"/>
      <c r="BU66" s="71"/>
      <c r="BV66" s="71"/>
      <c r="BW66" s="71"/>
      <c r="BX66" s="71"/>
      <c r="BY66" s="71"/>
      <c r="BZ66" s="72"/>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0"/>
      <c r="BM67" s="71"/>
      <c r="BN67" s="71"/>
      <c r="BO67" s="71"/>
      <c r="BP67" s="71"/>
      <c r="BQ67" s="71"/>
      <c r="BR67" s="71"/>
      <c r="BS67" s="71"/>
      <c r="BT67" s="71"/>
      <c r="BU67" s="71"/>
      <c r="BV67" s="71"/>
      <c r="BW67" s="71"/>
      <c r="BX67" s="71"/>
      <c r="BY67" s="71"/>
      <c r="BZ67" s="72"/>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0"/>
      <c r="BM68" s="71"/>
      <c r="BN68" s="71"/>
      <c r="BO68" s="71"/>
      <c r="BP68" s="71"/>
      <c r="BQ68" s="71"/>
      <c r="BR68" s="71"/>
      <c r="BS68" s="71"/>
      <c r="BT68" s="71"/>
      <c r="BU68" s="71"/>
      <c r="BV68" s="71"/>
      <c r="BW68" s="71"/>
      <c r="BX68" s="71"/>
      <c r="BY68" s="71"/>
      <c r="BZ68" s="72"/>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0"/>
      <c r="BM69" s="71"/>
      <c r="BN69" s="71"/>
      <c r="BO69" s="71"/>
      <c r="BP69" s="71"/>
      <c r="BQ69" s="71"/>
      <c r="BR69" s="71"/>
      <c r="BS69" s="71"/>
      <c r="BT69" s="71"/>
      <c r="BU69" s="71"/>
      <c r="BV69" s="71"/>
      <c r="BW69" s="71"/>
      <c r="BX69" s="71"/>
      <c r="BY69" s="71"/>
      <c r="BZ69" s="72"/>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0"/>
      <c r="BM70" s="71"/>
      <c r="BN70" s="71"/>
      <c r="BO70" s="71"/>
      <c r="BP70" s="71"/>
      <c r="BQ70" s="71"/>
      <c r="BR70" s="71"/>
      <c r="BS70" s="71"/>
      <c r="BT70" s="71"/>
      <c r="BU70" s="71"/>
      <c r="BV70" s="71"/>
      <c r="BW70" s="71"/>
      <c r="BX70" s="71"/>
      <c r="BY70" s="71"/>
      <c r="BZ70" s="72"/>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0"/>
      <c r="BM71" s="71"/>
      <c r="BN71" s="71"/>
      <c r="BO71" s="71"/>
      <c r="BP71" s="71"/>
      <c r="BQ71" s="71"/>
      <c r="BR71" s="71"/>
      <c r="BS71" s="71"/>
      <c r="BT71" s="71"/>
      <c r="BU71" s="71"/>
      <c r="BV71" s="71"/>
      <c r="BW71" s="71"/>
      <c r="BX71" s="71"/>
      <c r="BY71" s="71"/>
      <c r="BZ71" s="72"/>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0"/>
      <c r="BM72" s="71"/>
      <c r="BN72" s="71"/>
      <c r="BO72" s="71"/>
      <c r="BP72" s="71"/>
      <c r="BQ72" s="71"/>
      <c r="BR72" s="71"/>
      <c r="BS72" s="71"/>
      <c r="BT72" s="71"/>
      <c r="BU72" s="71"/>
      <c r="BV72" s="71"/>
      <c r="BW72" s="71"/>
      <c r="BX72" s="71"/>
      <c r="BY72" s="71"/>
      <c r="BZ72" s="72"/>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0"/>
      <c r="BM73" s="71"/>
      <c r="BN73" s="71"/>
      <c r="BO73" s="71"/>
      <c r="BP73" s="71"/>
      <c r="BQ73" s="71"/>
      <c r="BR73" s="71"/>
      <c r="BS73" s="71"/>
      <c r="BT73" s="71"/>
      <c r="BU73" s="71"/>
      <c r="BV73" s="71"/>
      <c r="BW73" s="71"/>
      <c r="BX73" s="71"/>
      <c r="BY73" s="71"/>
      <c r="BZ73" s="72"/>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0"/>
      <c r="BM74" s="71"/>
      <c r="BN74" s="71"/>
      <c r="BO74" s="71"/>
      <c r="BP74" s="71"/>
      <c r="BQ74" s="71"/>
      <c r="BR74" s="71"/>
      <c r="BS74" s="71"/>
      <c r="BT74" s="71"/>
      <c r="BU74" s="71"/>
      <c r="BV74" s="71"/>
      <c r="BW74" s="71"/>
      <c r="BX74" s="71"/>
      <c r="BY74" s="71"/>
      <c r="BZ74" s="72"/>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0"/>
      <c r="BM75" s="71"/>
      <c r="BN75" s="71"/>
      <c r="BO75" s="71"/>
      <c r="BP75" s="71"/>
      <c r="BQ75" s="71"/>
      <c r="BR75" s="71"/>
      <c r="BS75" s="71"/>
      <c r="BT75" s="71"/>
      <c r="BU75" s="71"/>
      <c r="BV75" s="71"/>
      <c r="BW75" s="71"/>
      <c r="BX75" s="71"/>
      <c r="BY75" s="71"/>
      <c r="BZ75" s="72"/>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0"/>
      <c r="BM76" s="71"/>
      <c r="BN76" s="71"/>
      <c r="BO76" s="71"/>
      <c r="BP76" s="71"/>
      <c r="BQ76" s="71"/>
      <c r="BR76" s="71"/>
      <c r="BS76" s="71"/>
      <c r="BT76" s="71"/>
      <c r="BU76" s="71"/>
      <c r="BV76" s="71"/>
      <c r="BW76" s="71"/>
      <c r="BX76" s="71"/>
      <c r="BY76" s="71"/>
      <c r="BZ76" s="72"/>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0"/>
      <c r="BM77" s="71"/>
      <c r="BN77" s="71"/>
      <c r="BO77" s="71"/>
      <c r="BP77" s="71"/>
      <c r="BQ77" s="71"/>
      <c r="BR77" s="71"/>
      <c r="BS77" s="71"/>
      <c r="BT77" s="71"/>
      <c r="BU77" s="71"/>
      <c r="BV77" s="71"/>
      <c r="BW77" s="71"/>
      <c r="BX77" s="71"/>
      <c r="BY77" s="71"/>
      <c r="BZ77" s="72"/>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0"/>
      <c r="BM78" s="71"/>
      <c r="BN78" s="71"/>
      <c r="BO78" s="71"/>
      <c r="BP78" s="71"/>
      <c r="BQ78" s="71"/>
      <c r="BR78" s="71"/>
      <c r="BS78" s="71"/>
      <c r="BT78" s="71"/>
      <c r="BU78" s="71"/>
      <c r="BV78" s="71"/>
      <c r="BW78" s="71"/>
      <c r="BX78" s="71"/>
      <c r="BY78" s="71"/>
      <c r="BZ78" s="72"/>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0"/>
      <c r="BM79" s="71"/>
      <c r="BN79" s="71"/>
      <c r="BO79" s="71"/>
      <c r="BP79" s="71"/>
      <c r="BQ79" s="71"/>
      <c r="BR79" s="71"/>
      <c r="BS79" s="71"/>
      <c r="BT79" s="71"/>
      <c r="BU79" s="71"/>
      <c r="BV79" s="71"/>
      <c r="BW79" s="71"/>
      <c r="BX79" s="71"/>
      <c r="BY79" s="71"/>
      <c r="BZ79" s="72"/>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0"/>
      <c r="BM80" s="71"/>
      <c r="BN80" s="71"/>
      <c r="BO80" s="71"/>
      <c r="BP80" s="71"/>
      <c r="BQ80" s="71"/>
      <c r="BR80" s="71"/>
      <c r="BS80" s="71"/>
      <c r="BT80" s="71"/>
      <c r="BU80" s="71"/>
      <c r="BV80" s="71"/>
      <c r="BW80" s="71"/>
      <c r="BX80" s="71"/>
      <c r="BY80" s="71"/>
      <c r="BZ80" s="72"/>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0"/>
      <c r="BM81" s="71"/>
      <c r="BN81" s="71"/>
      <c r="BO81" s="71"/>
      <c r="BP81" s="71"/>
      <c r="BQ81" s="71"/>
      <c r="BR81" s="71"/>
      <c r="BS81" s="71"/>
      <c r="BT81" s="71"/>
      <c r="BU81" s="71"/>
      <c r="BV81" s="71"/>
      <c r="BW81" s="71"/>
      <c r="BX81" s="71"/>
      <c r="BY81" s="71"/>
      <c r="BZ81" s="72"/>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73"/>
      <c r="BM82" s="74"/>
      <c r="BN82" s="74"/>
      <c r="BO82" s="74"/>
      <c r="BP82" s="74"/>
      <c r="BQ82" s="74"/>
      <c r="BR82" s="74"/>
      <c r="BS82" s="74"/>
      <c r="BT82" s="74"/>
      <c r="BU82" s="74"/>
      <c r="BV82" s="74"/>
      <c r="BW82" s="74"/>
      <c r="BX82" s="74"/>
      <c r="BY82" s="74"/>
      <c r="BZ82" s="75"/>
    </row>
    <row r="83" spans="1:78" x14ac:dyDescent="0.15">
      <c r="C83" s="76" t="s">
        <v>30</v>
      </c>
      <c r="D83" s="76"/>
      <c r="E83" s="76"/>
      <c r="F83" s="76"/>
      <c r="G83" s="76"/>
      <c r="H83" s="76"/>
      <c r="I83" s="76"/>
      <c r="J83" s="76"/>
      <c r="K83" s="76"/>
      <c r="L83" s="76"/>
      <c r="M83" s="76"/>
      <c r="N83" s="76"/>
      <c r="O83" s="76"/>
      <c r="P83" s="76"/>
      <c r="Q83" s="76"/>
      <c r="R83" s="76"/>
      <c r="S83" s="76"/>
      <c r="T83" s="76"/>
      <c r="U83" s="76"/>
      <c r="V83" s="76"/>
      <c r="W83" s="76"/>
      <c r="X83" s="76"/>
      <c r="Y83" s="76"/>
      <c r="Z83" s="76"/>
      <c r="AA83" s="76"/>
      <c r="AB83" s="76"/>
      <c r="AC83" s="76"/>
      <c r="AD83" s="76"/>
      <c r="AE83" s="76"/>
      <c r="AF83" s="76"/>
      <c r="AG83" s="76"/>
      <c r="AH83" s="76"/>
      <c r="AI83" s="76"/>
      <c r="AJ83" s="76"/>
      <c r="AK83" s="76"/>
      <c r="AL83" s="76"/>
      <c r="AM83" s="76"/>
      <c r="AN83" s="76"/>
      <c r="AO83" s="76"/>
      <c r="AP83" s="76"/>
      <c r="AQ83" s="76"/>
      <c r="AR83" s="76"/>
      <c r="AS83" s="76"/>
      <c r="AT83" s="76"/>
      <c r="AU83" s="76"/>
      <c r="AV83" s="76"/>
      <c r="AW83" s="76"/>
      <c r="AX83" s="76"/>
      <c r="AY83" s="76"/>
      <c r="AZ83" s="76"/>
      <c r="BA83" s="76"/>
      <c r="BB83" s="76"/>
      <c r="BC83" s="76"/>
      <c r="BD83" s="76"/>
      <c r="BE83" s="76"/>
      <c r="BF83" s="76"/>
      <c r="BG83" s="76"/>
      <c r="BH83" s="76"/>
      <c r="BI83" s="76"/>
      <c r="BJ83" s="76"/>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【104.30】</v>
      </c>
      <c r="F85" s="12" t="str">
        <f>データ!AT6</f>
        <v>【102.74】</v>
      </c>
      <c r="G85" s="12" t="str">
        <f>データ!BE6</f>
        <v>【47.19】</v>
      </c>
      <c r="H85" s="12" t="str">
        <f>データ!BP6</f>
        <v>【798.10】</v>
      </c>
      <c r="I85" s="12" t="str">
        <f>データ!CA6</f>
        <v>【54.51】</v>
      </c>
      <c r="J85" s="12" t="str">
        <f>データ!CL6</f>
        <v>【286.33】</v>
      </c>
      <c r="K85" s="12" t="str">
        <f>データ!CW6</f>
        <v>【49.92】</v>
      </c>
      <c r="L85" s="12" t="str">
        <f>データ!DH6</f>
        <v>【87.80】</v>
      </c>
      <c r="M85" s="12" t="str">
        <f>データ!DS6</f>
        <v>【28.46】</v>
      </c>
      <c r="N85" s="12" t="str">
        <f>データ!ED6</f>
        <v>【0.03】</v>
      </c>
      <c r="O85" s="12" t="str">
        <f>データ!EO6</f>
        <v>【0.02】</v>
      </c>
    </row>
  </sheetData>
  <sheetProtection algorithmName="SHA-512" hashValue="wRnYTZ/Eu06EJYI75vxOuOt1lOl9C0ONbe70LGKwSMPipMe9CLIDk1R8Lit7/PPmng4zICsxw4Eb32PAhnHbNQ==" saltValue="lCIAw43ZIskdfpDwK+Jj6A=="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8" t="s">
        <v>52</v>
      </c>
      <c r="I3" s="79"/>
      <c r="J3" s="79"/>
      <c r="K3" s="79"/>
      <c r="L3" s="79"/>
      <c r="M3" s="79"/>
      <c r="N3" s="79"/>
      <c r="O3" s="79"/>
      <c r="P3" s="79"/>
      <c r="Q3" s="79"/>
      <c r="R3" s="79"/>
      <c r="S3" s="79"/>
      <c r="T3" s="79"/>
      <c r="U3" s="79"/>
      <c r="V3" s="79"/>
      <c r="W3" s="79"/>
      <c r="X3" s="80"/>
      <c r="Y3" s="84" t="s">
        <v>53</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54</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15">
      <c r="A4" s="14" t="s">
        <v>55</v>
      </c>
      <c r="B4" s="16"/>
      <c r="C4" s="16"/>
      <c r="D4" s="16"/>
      <c r="E4" s="16"/>
      <c r="F4" s="16"/>
      <c r="G4" s="16"/>
      <c r="H4" s="81"/>
      <c r="I4" s="82"/>
      <c r="J4" s="82"/>
      <c r="K4" s="82"/>
      <c r="L4" s="82"/>
      <c r="M4" s="82"/>
      <c r="N4" s="82"/>
      <c r="O4" s="82"/>
      <c r="P4" s="82"/>
      <c r="Q4" s="82"/>
      <c r="R4" s="82"/>
      <c r="S4" s="82"/>
      <c r="T4" s="82"/>
      <c r="U4" s="82"/>
      <c r="V4" s="82"/>
      <c r="W4" s="82"/>
      <c r="X4" s="83"/>
      <c r="Y4" s="77" t="s">
        <v>56</v>
      </c>
      <c r="Z4" s="77"/>
      <c r="AA4" s="77"/>
      <c r="AB4" s="77"/>
      <c r="AC4" s="77"/>
      <c r="AD4" s="77"/>
      <c r="AE4" s="77"/>
      <c r="AF4" s="77"/>
      <c r="AG4" s="77"/>
      <c r="AH4" s="77"/>
      <c r="AI4" s="77"/>
      <c r="AJ4" s="77" t="s">
        <v>57</v>
      </c>
      <c r="AK4" s="77"/>
      <c r="AL4" s="77"/>
      <c r="AM4" s="77"/>
      <c r="AN4" s="77"/>
      <c r="AO4" s="77"/>
      <c r="AP4" s="77"/>
      <c r="AQ4" s="77"/>
      <c r="AR4" s="77"/>
      <c r="AS4" s="77"/>
      <c r="AT4" s="77"/>
      <c r="AU4" s="77" t="s">
        <v>58</v>
      </c>
      <c r="AV4" s="77"/>
      <c r="AW4" s="77"/>
      <c r="AX4" s="77"/>
      <c r="AY4" s="77"/>
      <c r="AZ4" s="77"/>
      <c r="BA4" s="77"/>
      <c r="BB4" s="77"/>
      <c r="BC4" s="77"/>
      <c r="BD4" s="77"/>
      <c r="BE4" s="77"/>
      <c r="BF4" s="77" t="s">
        <v>59</v>
      </c>
      <c r="BG4" s="77"/>
      <c r="BH4" s="77"/>
      <c r="BI4" s="77"/>
      <c r="BJ4" s="77"/>
      <c r="BK4" s="77"/>
      <c r="BL4" s="77"/>
      <c r="BM4" s="77"/>
      <c r="BN4" s="77"/>
      <c r="BO4" s="77"/>
      <c r="BP4" s="77"/>
      <c r="BQ4" s="77" t="s">
        <v>60</v>
      </c>
      <c r="BR4" s="77"/>
      <c r="BS4" s="77"/>
      <c r="BT4" s="77"/>
      <c r="BU4" s="77"/>
      <c r="BV4" s="77"/>
      <c r="BW4" s="77"/>
      <c r="BX4" s="77"/>
      <c r="BY4" s="77"/>
      <c r="BZ4" s="77"/>
      <c r="CA4" s="77"/>
      <c r="CB4" s="77" t="s">
        <v>61</v>
      </c>
      <c r="CC4" s="77"/>
      <c r="CD4" s="77"/>
      <c r="CE4" s="77"/>
      <c r="CF4" s="77"/>
      <c r="CG4" s="77"/>
      <c r="CH4" s="77"/>
      <c r="CI4" s="77"/>
      <c r="CJ4" s="77"/>
      <c r="CK4" s="77"/>
      <c r="CL4" s="77"/>
      <c r="CM4" s="77" t="s">
        <v>62</v>
      </c>
      <c r="CN4" s="77"/>
      <c r="CO4" s="77"/>
      <c r="CP4" s="77"/>
      <c r="CQ4" s="77"/>
      <c r="CR4" s="77"/>
      <c r="CS4" s="77"/>
      <c r="CT4" s="77"/>
      <c r="CU4" s="77"/>
      <c r="CV4" s="77"/>
      <c r="CW4" s="77"/>
      <c r="CX4" s="77" t="s">
        <v>63</v>
      </c>
      <c r="CY4" s="77"/>
      <c r="CZ4" s="77"/>
      <c r="DA4" s="77"/>
      <c r="DB4" s="77"/>
      <c r="DC4" s="77"/>
      <c r="DD4" s="77"/>
      <c r="DE4" s="77"/>
      <c r="DF4" s="77"/>
      <c r="DG4" s="77"/>
      <c r="DH4" s="77"/>
      <c r="DI4" s="77" t="s">
        <v>64</v>
      </c>
      <c r="DJ4" s="77"/>
      <c r="DK4" s="77"/>
      <c r="DL4" s="77"/>
      <c r="DM4" s="77"/>
      <c r="DN4" s="77"/>
      <c r="DO4" s="77"/>
      <c r="DP4" s="77"/>
      <c r="DQ4" s="77"/>
      <c r="DR4" s="77"/>
      <c r="DS4" s="77"/>
      <c r="DT4" s="77" t="s">
        <v>65</v>
      </c>
      <c r="DU4" s="77"/>
      <c r="DV4" s="77"/>
      <c r="DW4" s="77"/>
      <c r="DX4" s="77"/>
      <c r="DY4" s="77"/>
      <c r="DZ4" s="77"/>
      <c r="EA4" s="77"/>
      <c r="EB4" s="77"/>
      <c r="EC4" s="77"/>
      <c r="ED4" s="77"/>
      <c r="EE4" s="77" t="s">
        <v>66</v>
      </c>
      <c r="EF4" s="77"/>
      <c r="EG4" s="77"/>
      <c r="EH4" s="77"/>
      <c r="EI4" s="77"/>
      <c r="EJ4" s="77"/>
      <c r="EK4" s="77"/>
      <c r="EL4" s="77"/>
      <c r="EM4" s="77"/>
      <c r="EN4" s="77"/>
      <c r="EO4" s="77"/>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352047</v>
      </c>
      <c r="D6" s="19">
        <f t="shared" si="3"/>
        <v>46</v>
      </c>
      <c r="E6" s="19">
        <f t="shared" si="3"/>
        <v>17</v>
      </c>
      <c r="F6" s="19">
        <f t="shared" si="3"/>
        <v>5</v>
      </c>
      <c r="G6" s="19">
        <f t="shared" si="3"/>
        <v>0</v>
      </c>
      <c r="H6" s="19" t="str">
        <f t="shared" si="3"/>
        <v>山口県　萩市</v>
      </c>
      <c r="I6" s="19" t="str">
        <f t="shared" si="3"/>
        <v>法適用</v>
      </c>
      <c r="J6" s="19" t="str">
        <f t="shared" si="3"/>
        <v>下水道事業</v>
      </c>
      <c r="K6" s="19" t="str">
        <f t="shared" si="3"/>
        <v>農業集落排水</v>
      </c>
      <c r="L6" s="19" t="str">
        <f t="shared" si="3"/>
        <v>F1</v>
      </c>
      <c r="M6" s="19" t="str">
        <f t="shared" si="3"/>
        <v>非設置</v>
      </c>
      <c r="N6" s="20" t="str">
        <f t="shared" si="3"/>
        <v>-</v>
      </c>
      <c r="O6" s="20">
        <f t="shared" si="3"/>
        <v>80.06</v>
      </c>
      <c r="P6" s="20">
        <f t="shared" si="3"/>
        <v>10.08</v>
      </c>
      <c r="Q6" s="20">
        <f t="shared" si="3"/>
        <v>100</v>
      </c>
      <c r="R6" s="20">
        <f t="shared" si="3"/>
        <v>2970</v>
      </c>
      <c r="S6" s="20">
        <f t="shared" si="3"/>
        <v>41637</v>
      </c>
      <c r="T6" s="20">
        <f t="shared" si="3"/>
        <v>698.31</v>
      </c>
      <c r="U6" s="20">
        <f t="shared" si="3"/>
        <v>59.63</v>
      </c>
      <c r="V6" s="20">
        <f t="shared" si="3"/>
        <v>4141</v>
      </c>
      <c r="W6" s="20">
        <f t="shared" si="3"/>
        <v>5.79</v>
      </c>
      <c r="X6" s="20">
        <f t="shared" si="3"/>
        <v>715.2</v>
      </c>
      <c r="Y6" s="21">
        <f>IF(Y7="",NA(),Y7)</f>
        <v>100</v>
      </c>
      <c r="Z6" s="21">
        <f t="shared" ref="Z6:AH6" si="4">IF(Z7="",NA(),Z7)</f>
        <v>100</v>
      </c>
      <c r="AA6" s="21">
        <f t="shared" si="4"/>
        <v>100</v>
      </c>
      <c r="AB6" s="21">
        <f t="shared" si="4"/>
        <v>100</v>
      </c>
      <c r="AC6" s="21">
        <f t="shared" si="4"/>
        <v>100</v>
      </c>
      <c r="AD6" s="21">
        <f t="shared" si="4"/>
        <v>106.37</v>
      </c>
      <c r="AE6" s="21">
        <f t="shared" si="4"/>
        <v>106.07</v>
      </c>
      <c r="AF6" s="21">
        <f t="shared" si="4"/>
        <v>105.5</v>
      </c>
      <c r="AG6" s="21">
        <f t="shared" si="4"/>
        <v>106.35</v>
      </c>
      <c r="AH6" s="21">
        <f t="shared" si="4"/>
        <v>103.04</v>
      </c>
      <c r="AI6" s="20" t="str">
        <f>IF(AI7="","",IF(AI7="-","【-】","【"&amp;SUBSTITUTE(TEXT(AI7,"#,##0.00"),"-","△")&amp;"】"))</f>
        <v>【104.30】</v>
      </c>
      <c r="AJ6" s="20">
        <f>IF(AJ7="",NA(),AJ7)</f>
        <v>0</v>
      </c>
      <c r="AK6" s="20">
        <f t="shared" ref="AK6:AS6" si="5">IF(AK7="",NA(),AK7)</f>
        <v>0</v>
      </c>
      <c r="AL6" s="20">
        <f t="shared" si="5"/>
        <v>0</v>
      </c>
      <c r="AM6" s="20">
        <f t="shared" si="5"/>
        <v>0</v>
      </c>
      <c r="AN6" s="20">
        <f t="shared" si="5"/>
        <v>0</v>
      </c>
      <c r="AO6" s="21">
        <f t="shared" si="5"/>
        <v>139.02000000000001</v>
      </c>
      <c r="AP6" s="21">
        <f t="shared" si="5"/>
        <v>132.04</v>
      </c>
      <c r="AQ6" s="21">
        <f t="shared" si="5"/>
        <v>145.43</v>
      </c>
      <c r="AR6" s="21">
        <f t="shared" si="5"/>
        <v>129.88999999999999</v>
      </c>
      <c r="AS6" s="21">
        <f t="shared" si="5"/>
        <v>100.31</v>
      </c>
      <c r="AT6" s="20" t="str">
        <f>IF(AT7="","",IF(AT7="-","【-】","【"&amp;SUBSTITUTE(TEXT(AT7,"#,##0.00"),"-","△")&amp;"】"))</f>
        <v>【102.74】</v>
      </c>
      <c r="AU6" s="21">
        <f>IF(AU7="",NA(),AU7)</f>
        <v>21.82</v>
      </c>
      <c r="AV6" s="21">
        <f t="shared" ref="AV6:BD6" si="6">IF(AV7="",NA(),AV7)</f>
        <v>20.76</v>
      </c>
      <c r="AW6" s="21">
        <f t="shared" si="6"/>
        <v>22.05</v>
      </c>
      <c r="AX6" s="21">
        <f t="shared" si="6"/>
        <v>26.49</v>
      </c>
      <c r="AY6" s="21">
        <f t="shared" si="6"/>
        <v>31.98</v>
      </c>
      <c r="AZ6" s="21">
        <f t="shared" si="6"/>
        <v>29.13</v>
      </c>
      <c r="BA6" s="21">
        <f t="shared" si="6"/>
        <v>35.69</v>
      </c>
      <c r="BB6" s="21">
        <f t="shared" si="6"/>
        <v>38.4</v>
      </c>
      <c r="BC6" s="21">
        <f t="shared" si="6"/>
        <v>44.04</v>
      </c>
      <c r="BD6" s="21">
        <f t="shared" si="6"/>
        <v>41.03</v>
      </c>
      <c r="BE6" s="20" t="str">
        <f>IF(BE7="","",IF(BE7="-","【-】","【"&amp;SUBSTITUTE(TEXT(BE7,"#,##0.00"),"-","△")&amp;"】"))</f>
        <v>【47.19】</v>
      </c>
      <c r="BF6" s="21">
        <f>IF(BF7="",NA(),BF7)</f>
        <v>2265.23</v>
      </c>
      <c r="BG6" s="21">
        <f t="shared" ref="BG6:BO6" si="7">IF(BG7="",NA(),BG7)</f>
        <v>2116.16</v>
      </c>
      <c r="BH6" s="21">
        <f t="shared" si="7"/>
        <v>1940.43</v>
      </c>
      <c r="BI6" s="21">
        <f t="shared" si="7"/>
        <v>1834.09</v>
      </c>
      <c r="BJ6" s="21">
        <f t="shared" si="7"/>
        <v>1770.4</v>
      </c>
      <c r="BK6" s="21">
        <f t="shared" si="7"/>
        <v>867.83</v>
      </c>
      <c r="BL6" s="21">
        <f t="shared" si="7"/>
        <v>791.76</v>
      </c>
      <c r="BM6" s="21">
        <f t="shared" si="7"/>
        <v>900.82</v>
      </c>
      <c r="BN6" s="21">
        <f t="shared" si="7"/>
        <v>839.21</v>
      </c>
      <c r="BO6" s="21">
        <f t="shared" si="7"/>
        <v>796.8</v>
      </c>
      <c r="BP6" s="20" t="str">
        <f>IF(BP7="","",IF(BP7="-","【-】","【"&amp;SUBSTITUTE(TEXT(BP7,"#,##0.00"),"-","△")&amp;"】"))</f>
        <v>【798.10】</v>
      </c>
      <c r="BQ6" s="21">
        <f>IF(BQ7="",NA(),BQ7)</f>
        <v>63.62</v>
      </c>
      <c r="BR6" s="21">
        <f t="shared" ref="BR6:BZ6" si="8">IF(BR7="",NA(),BR7)</f>
        <v>65.849999999999994</v>
      </c>
      <c r="BS6" s="21">
        <f t="shared" si="8"/>
        <v>49.32</v>
      </c>
      <c r="BT6" s="21">
        <f t="shared" si="8"/>
        <v>59.93</v>
      </c>
      <c r="BU6" s="21">
        <f t="shared" si="8"/>
        <v>57.36</v>
      </c>
      <c r="BV6" s="21">
        <f t="shared" si="8"/>
        <v>57.08</v>
      </c>
      <c r="BW6" s="21">
        <f t="shared" si="8"/>
        <v>56.26</v>
      </c>
      <c r="BX6" s="21">
        <f t="shared" si="8"/>
        <v>52.94</v>
      </c>
      <c r="BY6" s="21">
        <f t="shared" si="8"/>
        <v>52.05</v>
      </c>
      <c r="BZ6" s="21">
        <f t="shared" si="8"/>
        <v>58.41</v>
      </c>
      <c r="CA6" s="20" t="str">
        <f>IF(CA7="","",IF(CA7="-","【-】","【"&amp;SUBSTITUTE(TEXT(CA7,"#,##0.00"),"-","△")&amp;"】"))</f>
        <v>【54.51】</v>
      </c>
      <c r="CB6" s="21">
        <f>IF(CB7="",NA(),CB7)</f>
        <v>252.07</v>
      </c>
      <c r="CC6" s="21">
        <f t="shared" ref="CC6:CK6" si="9">IF(CC7="",NA(),CC7)</f>
        <v>244.92</v>
      </c>
      <c r="CD6" s="21">
        <f t="shared" si="9"/>
        <v>327.85</v>
      </c>
      <c r="CE6" s="21">
        <f t="shared" si="9"/>
        <v>270.82</v>
      </c>
      <c r="CF6" s="21">
        <f t="shared" si="9"/>
        <v>284.2</v>
      </c>
      <c r="CG6" s="21">
        <f t="shared" si="9"/>
        <v>274.99</v>
      </c>
      <c r="CH6" s="21">
        <f t="shared" si="9"/>
        <v>282.08999999999997</v>
      </c>
      <c r="CI6" s="21">
        <f t="shared" si="9"/>
        <v>303.27999999999997</v>
      </c>
      <c r="CJ6" s="21">
        <f t="shared" si="9"/>
        <v>301.86</v>
      </c>
      <c r="CK6" s="21">
        <f t="shared" si="9"/>
        <v>267.33999999999997</v>
      </c>
      <c r="CL6" s="20" t="str">
        <f>IF(CL7="","",IF(CL7="-","【-】","【"&amp;SUBSTITUTE(TEXT(CL7,"#,##0.00"),"-","△")&amp;"】"))</f>
        <v>【286.33】</v>
      </c>
      <c r="CM6" s="21">
        <f>IF(CM7="",NA(),CM7)</f>
        <v>42.58</v>
      </c>
      <c r="CN6" s="21">
        <f t="shared" ref="CN6:CV6" si="10">IF(CN7="",NA(),CN7)</f>
        <v>35.96</v>
      </c>
      <c r="CO6" s="21">
        <f t="shared" si="10"/>
        <v>35.96</v>
      </c>
      <c r="CP6" s="21">
        <f t="shared" si="10"/>
        <v>30.79</v>
      </c>
      <c r="CQ6" s="21">
        <f t="shared" si="10"/>
        <v>30.12</v>
      </c>
      <c r="CR6" s="21">
        <f t="shared" si="10"/>
        <v>54.83</v>
      </c>
      <c r="CS6" s="21">
        <f t="shared" si="10"/>
        <v>66.53</v>
      </c>
      <c r="CT6" s="21">
        <f t="shared" si="10"/>
        <v>52.35</v>
      </c>
      <c r="CU6" s="21">
        <f t="shared" si="10"/>
        <v>46.25</v>
      </c>
      <c r="CV6" s="21">
        <f t="shared" si="10"/>
        <v>52.34</v>
      </c>
      <c r="CW6" s="20" t="str">
        <f>IF(CW7="","",IF(CW7="-","【-】","【"&amp;SUBSTITUTE(TEXT(CW7,"#,##0.00"),"-","△")&amp;"】"))</f>
        <v>【49.92】</v>
      </c>
      <c r="CX6" s="21">
        <f>IF(CX7="",NA(),CX7)</f>
        <v>87.64</v>
      </c>
      <c r="CY6" s="21">
        <f t="shared" ref="CY6:DG6" si="11">IF(CY7="",NA(),CY7)</f>
        <v>88.2</v>
      </c>
      <c r="CZ6" s="21">
        <f t="shared" si="11"/>
        <v>88.08</v>
      </c>
      <c r="DA6" s="21">
        <f t="shared" si="11"/>
        <v>88.43</v>
      </c>
      <c r="DB6" s="21">
        <f t="shared" si="11"/>
        <v>89.25</v>
      </c>
      <c r="DC6" s="21">
        <f t="shared" si="11"/>
        <v>84.7</v>
      </c>
      <c r="DD6" s="21">
        <f t="shared" si="11"/>
        <v>84.67</v>
      </c>
      <c r="DE6" s="21">
        <f t="shared" si="11"/>
        <v>84.39</v>
      </c>
      <c r="DF6" s="21">
        <f t="shared" si="11"/>
        <v>83.96</v>
      </c>
      <c r="DG6" s="21">
        <f t="shared" si="11"/>
        <v>90.05</v>
      </c>
      <c r="DH6" s="20" t="str">
        <f>IF(DH7="","",IF(DH7="-","【-】","【"&amp;SUBSTITUTE(TEXT(DH7,"#,##0.00"),"-","△")&amp;"】"))</f>
        <v>【87.80】</v>
      </c>
      <c r="DI6" s="21">
        <f>IF(DI7="",NA(),DI7)</f>
        <v>46.77</v>
      </c>
      <c r="DJ6" s="21">
        <f t="shared" ref="DJ6:DR6" si="12">IF(DJ7="",NA(),DJ7)</f>
        <v>48.64</v>
      </c>
      <c r="DK6" s="21">
        <f t="shared" si="12"/>
        <v>50.36</v>
      </c>
      <c r="DL6" s="21">
        <f t="shared" si="12"/>
        <v>52</v>
      </c>
      <c r="DM6" s="21">
        <f t="shared" si="12"/>
        <v>52.29</v>
      </c>
      <c r="DN6" s="21">
        <f t="shared" si="12"/>
        <v>20.34</v>
      </c>
      <c r="DO6" s="21">
        <f t="shared" si="12"/>
        <v>21.85</v>
      </c>
      <c r="DP6" s="21">
        <f t="shared" si="12"/>
        <v>25.19</v>
      </c>
      <c r="DQ6" s="21">
        <f t="shared" si="12"/>
        <v>25.46</v>
      </c>
      <c r="DR6" s="21">
        <f t="shared" si="12"/>
        <v>30.49</v>
      </c>
      <c r="DS6" s="20" t="str">
        <f>IF(DS7="","",IF(DS7="-","【-】","【"&amp;SUBSTITUTE(TEXT(DS7,"#,##0.00"),"-","△")&amp;"】"))</f>
        <v>【28.46】</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1">
        <f t="shared" si="13"/>
        <v>0.19</v>
      </c>
      <c r="EC6" s="21">
        <f t="shared" si="13"/>
        <v>0.05</v>
      </c>
      <c r="ED6" s="20" t="str">
        <f>IF(ED7="","",IF(ED7="-","【-】","【"&amp;SUBSTITUTE(TEXT(ED7,"#,##0.00"),"-","△")&amp;"】"))</f>
        <v>【0.03】</v>
      </c>
      <c r="EE6" s="20">
        <f>IF(EE7="",NA(),EE7)</f>
        <v>0</v>
      </c>
      <c r="EF6" s="20">
        <f t="shared" ref="EF6:EN6" si="14">IF(EF7="",NA(),EF7)</f>
        <v>0</v>
      </c>
      <c r="EG6" s="20">
        <f t="shared" si="14"/>
        <v>0</v>
      </c>
      <c r="EH6" s="20">
        <f t="shared" si="14"/>
        <v>0</v>
      </c>
      <c r="EI6" s="20">
        <f t="shared" si="14"/>
        <v>0</v>
      </c>
      <c r="EJ6" s="21">
        <f t="shared" si="14"/>
        <v>0.25</v>
      </c>
      <c r="EK6" s="21">
        <f t="shared" si="14"/>
        <v>0.05</v>
      </c>
      <c r="EL6" s="21">
        <f t="shared" si="14"/>
        <v>0.03</v>
      </c>
      <c r="EM6" s="21">
        <f t="shared" si="14"/>
        <v>0.03</v>
      </c>
      <c r="EN6" s="21">
        <f t="shared" si="14"/>
        <v>0.02</v>
      </c>
      <c r="EO6" s="20" t="str">
        <f>IF(EO7="","",IF(EO7="-","【-】","【"&amp;SUBSTITUTE(TEXT(EO7,"#,##0.00"),"-","△")&amp;"】"))</f>
        <v>【0.02】</v>
      </c>
    </row>
    <row r="7" spans="1:148" s="22" customFormat="1" x14ac:dyDescent="0.15">
      <c r="A7" s="14"/>
      <c r="B7" s="23">
        <v>2024</v>
      </c>
      <c r="C7" s="23">
        <v>352047</v>
      </c>
      <c r="D7" s="23">
        <v>46</v>
      </c>
      <c r="E7" s="23">
        <v>17</v>
      </c>
      <c r="F7" s="23">
        <v>5</v>
      </c>
      <c r="G7" s="23">
        <v>0</v>
      </c>
      <c r="H7" s="23" t="s">
        <v>96</v>
      </c>
      <c r="I7" s="23" t="s">
        <v>97</v>
      </c>
      <c r="J7" s="23" t="s">
        <v>98</v>
      </c>
      <c r="K7" s="23" t="s">
        <v>99</v>
      </c>
      <c r="L7" s="23" t="s">
        <v>100</v>
      </c>
      <c r="M7" s="23" t="s">
        <v>101</v>
      </c>
      <c r="N7" s="24" t="s">
        <v>102</v>
      </c>
      <c r="O7" s="24">
        <v>80.06</v>
      </c>
      <c r="P7" s="24">
        <v>10.08</v>
      </c>
      <c r="Q7" s="24">
        <v>100</v>
      </c>
      <c r="R7" s="24">
        <v>2970</v>
      </c>
      <c r="S7" s="24">
        <v>41637</v>
      </c>
      <c r="T7" s="24">
        <v>698.31</v>
      </c>
      <c r="U7" s="24">
        <v>59.63</v>
      </c>
      <c r="V7" s="24">
        <v>4141</v>
      </c>
      <c r="W7" s="24">
        <v>5.79</v>
      </c>
      <c r="X7" s="24">
        <v>715.2</v>
      </c>
      <c r="Y7" s="24">
        <v>100</v>
      </c>
      <c r="Z7" s="24">
        <v>100</v>
      </c>
      <c r="AA7" s="24">
        <v>100</v>
      </c>
      <c r="AB7" s="24">
        <v>100</v>
      </c>
      <c r="AC7" s="24">
        <v>100</v>
      </c>
      <c r="AD7" s="24">
        <v>106.37</v>
      </c>
      <c r="AE7" s="24">
        <v>106.07</v>
      </c>
      <c r="AF7" s="24">
        <v>105.5</v>
      </c>
      <c r="AG7" s="24">
        <v>106.35</v>
      </c>
      <c r="AH7" s="24">
        <v>103.04</v>
      </c>
      <c r="AI7" s="24">
        <v>104.3</v>
      </c>
      <c r="AJ7" s="24">
        <v>0</v>
      </c>
      <c r="AK7" s="24">
        <v>0</v>
      </c>
      <c r="AL7" s="24">
        <v>0</v>
      </c>
      <c r="AM7" s="24">
        <v>0</v>
      </c>
      <c r="AN7" s="24">
        <v>0</v>
      </c>
      <c r="AO7" s="24">
        <v>139.02000000000001</v>
      </c>
      <c r="AP7" s="24">
        <v>132.04</v>
      </c>
      <c r="AQ7" s="24">
        <v>145.43</v>
      </c>
      <c r="AR7" s="24">
        <v>129.88999999999999</v>
      </c>
      <c r="AS7" s="24">
        <v>100.31</v>
      </c>
      <c r="AT7" s="24">
        <v>102.74</v>
      </c>
      <c r="AU7" s="24">
        <v>21.82</v>
      </c>
      <c r="AV7" s="24">
        <v>20.76</v>
      </c>
      <c r="AW7" s="24">
        <v>22.05</v>
      </c>
      <c r="AX7" s="24">
        <v>26.49</v>
      </c>
      <c r="AY7" s="24">
        <v>31.98</v>
      </c>
      <c r="AZ7" s="24">
        <v>29.13</v>
      </c>
      <c r="BA7" s="24">
        <v>35.69</v>
      </c>
      <c r="BB7" s="24">
        <v>38.4</v>
      </c>
      <c r="BC7" s="24">
        <v>44.04</v>
      </c>
      <c r="BD7" s="24">
        <v>41.03</v>
      </c>
      <c r="BE7" s="24">
        <v>47.19</v>
      </c>
      <c r="BF7" s="24">
        <v>2265.23</v>
      </c>
      <c r="BG7" s="24">
        <v>2116.16</v>
      </c>
      <c r="BH7" s="24">
        <v>1940.43</v>
      </c>
      <c r="BI7" s="24">
        <v>1834.09</v>
      </c>
      <c r="BJ7" s="24">
        <v>1770.4</v>
      </c>
      <c r="BK7" s="24">
        <v>867.83</v>
      </c>
      <c r="BL7" s="24">
        <v>791.76</v>
      </c>
      <c r="BM7" s="24">
        <v>900.82</v>
      </c>
      <c r="BN7" s="24">
        <v>839.21</v>
      </c>
      <c r="BO7" s="24">
        <v>796.8</v>
      </c>
      <c r="BP7" s="24">
        <v>798.1</v>
      </c>
      <c r="BQ7" s="24">
        <v>63.62</v>
      </c>
      <c r="BR7" s="24">
        <v>65.849999999999994</v>
      </c>
      <c r="BS7" s="24">
        <v>49.32</v>
      </c>
      <c r="BT7" s="24">
        <v>59.93</v>
      </c>
      <c r="BU7" s="24">
        <v>57.36</v>
      </c>
      <c r="BV7" s="24">
        <v>57.08</v>
      </c>
      <c r="BW7" s="24">
        <v>56.26</v>
      </c>
      <c r="BX7" s="24">
        <v>52.94</v>
      </c>
      <c r="BY7" s="24">
        <v>52.05</v>
      </c>
      <c r="BZ7" s="24">
        <v>58.41</v>
      </c>
      <c r="CA7" s="24">
        <v>54.51</v>
      </c>
      <c r="CB7" s="24">
        <v>252.07</v>
      </c>
      <c r="CC7" s="24">
        <v>244.92</v>
      </c>
      <c r="CD7" s="24">
        <v>327.85</v>
      </c>
      <c r="CE7" s="24">
        <v>270.82</v>
      </c>
      <c r="CF7" s="24">
        <v>284.2</v>
      </c>
      <c r="CG7" s="24">
        <v>274.99</v>
      </c>
      <c r="CH7" s="24">
        <v>282.08999999999997</v>
      </c>
      <c r="CI7" s="24">
        <v>303.27999999999997</v>
      </c>
      <c r="CJ7" s="24">
        <v>301.86</v>
      </c>
      <c r="CK7" s="24">
        <v>267.33999999999997</v>
      </c>
      <c r="CL7" s="24">
        <v>286.33</v>
      </c>
      <c r="CM7" s="24">
        <v>42.58</v>
      </c>
      <c r="CN7" s="24">
        <v>35.96</v>
      </c>
      <c r="CO7" s="24">
        <v>35.96</v>
      </c>
      <c r="CP7" s="24">
        <v>30.79</v>
      </c>
      <c r="CQ7" s="24">
        <v>30.12</v>
      </c>
      <c r="CR7" s="24">
        <v>54.83</v>
      </c>
      <c r="CS7" s="24">
        <v>66.53</v>
      </c>
      <c r="CT7" s="24">
        <v>52.35</v>
      </c>
      <c r="CU7" s="24">
        <v>46.25</v>
      </c>
      <c r="CV7" s="24">
        <v>52.34</v>
      </c>
      <c r="CW7" s="24">
        <v>49.92</v>
      </c>
      <c r="CX7" s="24">
        <v>87.64</v>
      </c>
      <c r="CY7" s="24">
        <v>88.2</v>
      </c>
      <c r="CZ7" s="24">
        <v>88.08</v>
      </c>
      <c r="DA7" s="24">
        <v>88.43</v>
      </c>
      <c r="DB7" s="24">
        <v>89.25</v>
      </c>
      <c r="DC7" s="24">
        <v>84.7</v>
      </c>
      <c r="DD7" s="24">
        <v>84.67</v>
      </c>
      <c r="DE7" s="24">
        <v>84.39</v>
      </c>
      <c r="DF7" s="24">
        <v>83.96</v>
      </c>
      <c r="DG7" s="24">
        <v>90.05</v>
      </c>
      <c r="DH7" s="24">
        <v>87.8</v>
      </c>
      <c r="DI7" s="24">
        <v>46.77</v>
      </c>
      <c r="DJ7" s="24">
        <v>48.64</v>
      </c>
      <c r="DK7" s="24">
        <v>50.36</v>
      </c>
      <c r="DL7" s="24">
        <v>52</v>
      </c>
      <c r="DM7" s="24">
        <v>52.29</v>
      </c>
      <c r="DN7" s="24">
        <v>20.34</v>
      </c>
      <c r="DO7" s="24">
        <v>21.85</v>
      </c>
      <c r="DP7" s="24">
        <v>25.19</v>
      </c>
      <c r="DQ7" s="24">
        <v>25.46</v>
      </c>
      <c r="DR7" s="24">
        <v>30.49</v>
      </c>
      <c r="DS7" s="24">
        <v>28.46</v>
      </c>
      <c r="DT7" s="24">
        <v>0</v>
      </c>
      <c r="DU7" s="24">
        <v>0</v>
      </c>
      <c r="DV7" s="24">
        <v>0</v>
      </c>
      <c r="DW7" s="24">
        <v>0</v>
      </c>
      <c r="DX7" s="24">
        <v>0</v>
      </c>
      <c r="DY7" s="24">
        <v>0</v>
      </c>
      <c r="DZ7" s="24">
        <v>0</v>
      </c>
      <c r="EA7" s="24">
        <v>0</v>
      </c>
      <c r="EB7" s="24">
        <v>0.19</v>
      </c>
      <c r="EC7" s="24">
        <v>0.05</v>
      </c>
      <c r="ED7" s="24">
        <v>0.03</v>
      </c>
      <c r="EE7" s="24">
        <v>0</v>
      </c>
      <c r="EF7" s="24">
        <v>0</v>
      </c>
      <c r="EG7" s="24">
        <v>0</v>
      </c>
      <c r="EH7" s="24">
        <v>0</v>
      </c>
      <c r="EI7" s="24">
        <v>0</v>
      </c>
      <c r="EJ7" s="24">
        <v>0.25</v>
      </c>
      <c r="EK7" s="24">
        <v>0.05</v>
      </c>
      <c r="EL7" s="24">
        <v>0.03</v>
      </c>
      <c r="EM7" s="24">
        <v>0.03</v>
      </c>
      <c r="EN7" s="24">
        <v>0.02</v>
      </c>
      <c r="EO7" s="24">
        <v>0.02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110</v>
      </c>
      <c r="E13" t="s">
        <v>110</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Metadata/LabelInfo.xml><?xml version="1.0" encoding="utf-8"?>
<clbl:labelList xmlns:clbl="http://schemas.microsoft.com/office/2020/mipLabelMetadata">
  <clbl:label id="{d5d2a240-8397-4433-8b3d-0c8a21ec22c7}" enabled="1" method="Privileged" siteId="{d4c26ad0-31e8-4560-af3c-a7ebcce77bcc}"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三井　博明</cp:lastModifiedBy>
  <dcterms:created xsi:type="dcterms:W3CDTF">2025-12-23T06:22:53Z</dcterms:created>
  <dcterms:modified xsi:type="dcterms:W3CDTF">2026-02-17T01:26:06Z</dcterms:modified>
  <cp:category/>
</cp:coreProperties>
</file>