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E2CA713F-8194-4554-8E58-D112FDCC3806}" xr6:coauthVersionLast="47" xr6:coauthVersionMax="47" xr10:uidLastSave="{00000000-0000-0000-0000-000000000000}"/>
  <workbookProtection workbookAlgorithmName="SHA-512" workbookHashValue="qYCoflYnL7gNFoM57d3X3EI52vr2JH0KzFPbQjy993NboP8LoI93WoEdd5DTLk/ThCx8O1eHXXunlbV7HpRzeA==" workbookSaltValue="1HkMDu9Uttwx3ZanpLxsXw=="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T10" i="4"/>
  <c r="AL10" i="4"/>
  <c r="AD10" i="4"/>
  <c r="I10" i="4"/>
  <c r="B10"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<sst xmlns="http://schemas.openxmlformats.org/spreadsheetml/2006/main" count="253" uniqueCount="116">
  <si>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</si>
  <si>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</si>
  <si>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</si>
  <si>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</si>
  <si>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</si>
  <si>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</si>
  <si>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</si>
  <si>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</si>
  <si>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</si>
  <si>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</si>
  <si>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</si>
  <si>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</si>
  <si>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</si>
  <si>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</si>
  <si>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</si>
  <si>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</si>
  <si>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</si>
  <si>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</si>
  <si>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</si>
  <si>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</si>
  <si>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</si>
  <si>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</si>
  <si>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</si>
  <si>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</si>
  <si>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</si>
  <si>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</si>
  <si>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</si>
  <si>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</si>
  <si>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</si>
  <si>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</si>
  <si>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</si>
  <si>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</si>
  <si>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</si>
  <si>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</si>
  <si>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</si>
  <si>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</si>
  <si>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</si>
  <si>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</si>
  <si>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</si>
  <si>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</si>
  <si>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</si>
  <si>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</si>
  <si>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</si>
  <si>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</si>
  <si>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</si>
  <si>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</si>
  <si>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</si>
  <si>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</si>
  <si>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</si>
  <si>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</si>
  <si>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</si>
  <si>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</si>
  <si>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</si>
  <si>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</si>
  <si>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</si>
  <si>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</si>
  <si>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</si>
  <si>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</si>
  <si>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</si>
  <si>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</si>
  <si>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</si>
  <si>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</si>
  <si>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</si>
  <si>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</si>
  <si>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</si>
  <si>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</si>
  <si>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</si>
  <si>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</si>
  <si>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</si>
  <si>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</si>
  <si>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</si>
  <si>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</si>
  <si>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</si>
  <si>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</si>
  <si>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</si>
  <si>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</si>
  <si>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</si>
  <si>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</si>
  <si>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</si>
  <si>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</si>
  <si>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</si>
  <si>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</si>
  <si>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</si>
  <si>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</si>
  <si>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</si>
  <si>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</si>
  <si>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</si>
  <si>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</si>
  <si>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</si>
  <si>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</si>
  <si>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</si>
  <si>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</si>
  <si>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</si>
  <si>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</si>
  <si>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</si>
  <si>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</si>
  <si>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</si>
  <si>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</si>
  <si>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</si>
  <si>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</si>
  <si>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</si>
  <si>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</si>
  <si>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</si>
  <si>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</si>
  <si>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</si>
  <si>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</si>
  <si>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</si>
  <si>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</si>
  <si>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</si>
  <si>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</si>
  <si>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</si>
  <si>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</si>
  <si>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</si>
  <si>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個別排水事業は、平成13年から順次供用開始を行い、20年以上が経過している。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rPh sb="28" eb="30">
      <t>イジョウ</t>
    </rPh>
    <phoneticPr fontId="4"/>
  </si>
  <si>
    <t>本市の個別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</si>
  <si>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③流動比率は、類似団体平均値よりも高く、100％を上回っている。
④企業債残高対事業規模比率は、類似団体平均値よりも低くなっている。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⑥汚水処理原価は、類似団体平均値よりも大幅に高くなっている。これは汚泥処理運搬費等の維持管理費が増加したことによるものである。
⑦施設利用率は、類似団体平均値よりも大幅に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rPh sb="147" eb="149">
      <t>ゾウカ</t>
    </rPh>
    <rPh sb="156" eb="158">
      <t>テイカ</t>
    </rPh>
    <rPh sb="169" eb="170">
      <t>ヒク</t>
    </rPh>
    <rPh sb="177" eb="179">
      <t>シタマワ</t>
    </rPh>
    <rPh sb="202" eb="204">
      <t>テキセイ</t>
    </rPh>
    <rPh sb="205" eb="207">
      <t>シヨウ</t>
    </rPh>
    <rPh sb="207" eb="208">
      <t>リョウ</t>
    </rPh>
    <rPh sb="208" eb="210">
      <t>スイジュン</t>
    </rPh>
    <rPh sb="211" eb="213">
      <t>ケントウ</t>
    </rPh>
    <rPh sb="221" eb="223">
      <t>コウジョウ</t>
    </rPh>
    <rPh sb="224" eb="225">
      <t>ハカ</t>
    </rPh>
    <rPh sb="226" eb="228">
      <t>ヒツヨウ</t>
    </rPh>
    <rPh sb="252" eb="254">
      <t>オオハバ</t>
    </rPh>
    <rPh sb="255" eb="256">
      <t>タカ</t>
    </rPh>
    <rPh sb="266" eb="268">
      <t>オデイ</t>
    </rPh>
    <rPh sb="268" eb="270">
      <t>ショリ</t>
    </rPh>
    <rPh sb="270" eb="272">
      <t>ウンパン</t>
    </rPh>
    <rPh sb="272" eb="273">
      <t>ヒ</t>
    </rPh>
    <rPh sb="273" eb="274">
      <t>トウ</t>
    </rPh>
    <rPh sb="281" eb="283">
      <t>ゾウカ</t>
    </rPh>
    <rPh sb="315" eb="317">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</si>
</sst>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FA-460C-98F1-4A6AB8DFA4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FA-460C-98F1-4A6AB8DFA4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32.380000000000003</c:v>
                </c:pt>
                <c:pt idx="1">
                  <c:v>30.48</c:v>
                </c:pt>
                <c:pt idx="2">
                  <c:v>29.52</c:v>
                </c:pt>
                <c:pt idx="3">
                  <c:v>28.57</c:v>
                </c:pt>
                <c:pt idx="4">
                  <c:v>26.67</c:v>
                </c:pt>
              </c:numCache>
            </c:numRef>
          </c:val>
          <c:extLst>
            <c:ext xmlns:c16="http://schemas.microsoft.com/office/drawing/2014/chart" uri="{C3380CC4-5D6E-409C-BE32-E72D297353CC}">
              <c16:uniqueId val="{00000000-169A-4480-A031-BE21CB686D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169A-4480-A031-BE21CB686D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91.19</c:v>
                </c:pt>
                <c:pt idx="1">
                  <c:v>90.54</c:v>
                </c:pt>
                <c:pt idx="2">
                  <c:v>90.34</c:v>
                </c:pt>
                <c:pt idx="3">
                  <c:v>90.21</c:v>
                </c:pt>
                <c:pt idx="4">
                  <c:v>90.77</c:v>
                </c:pt>
              </c:numCache>
            </c:numRef>
          </c:val>
          <c:extLst>
            <c:ext xmlns:c16="http://schemas.microsoft.com/office/drawing/2014/chart" uri="{C3380CC4-5D6E-409C-BE32-E72D297353CC}">
              <c16:uniqueId val="{00000000-0A22-4364-BF8B-AA809288F5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0A22-4364-BF8B-AA809288F5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62A-4AEE-AAA1-2CB7E8220B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962A-4AEE-AAA1-2CB7E8220B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64.77</c:v>
                </c:pt>
                <c:pt idx="1">
                  <c:v>68.010000000000005</c:v>
                </c:pt>
                <c:pt idx="2">
                  <c:v>71.25</c:v>
                </c:pt>
                <c:pt idx="3">
                  <c:v>74.489999999999995</c:v>
                </c:pt>
                <c:pt idx="4">
                  <c:v>77.73</c:v>
                </c:pt>
              </c:numCache>
            </c:numRef>
          </c:val>
          <c:extLst>
            <c:ext xmlns:c16="http://schemas.microsoft.com/office/drawing/2014/chart" uri="{C3380CC4-5D6E-409C-BE32-E72D297353CC}">
              <c16:uniqueId val="{00000000-A991-4F3F-AD2F-E4D9A781FE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A991-4F3F-AD2F-E4D9A781FE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87-4DCF-9BCD-94F5BBD900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887-4DCF-9BCD-94F5BBD900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4-4698-BDB9-5F5D1CDD49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D744-4698-BDB9-5F5D1CDD49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138.47</c:v>
                </c:pt>
                <c:pt idx="1">
                  <c:v>163.38999999999999</c:v>
                </c:pt>
                <c:pt idx="2">
                  <c:v>185.63</c:v>
                </c:pt>
                <c:pt idx="3">
                  <c:v>332.89</c:v>
                </c:pt>
                <c:pt idx="4">
                  <c:v>230.33</c:v>
                </c:pt>
              </c:numCache>
            </c:numRef>
          </c:val>
          <c:extLst>
            <c:ext xmlns:c16="http://schemas.microsoft.com/office/drawing/2014/chart" uri="{C3380CC4-5D6E-409C-BE32-E72D297353CC}">
              <c16:uniqueId val="{00000000-A375-4686-B73B-91EAF5A2BB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A375-4686-B73B-91EAF5A2BB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793.15</c:v>
                </c:pt>
                <c:pt idx="1">
                  <c:v>755.53</c:v>
                </c:pt>
                <c:pt idx="2">
                  <c:v>705.45</c:v>
                </c:pt>
                <c:pt idx="3">
                  <c:v>653.4</c:v>
                </c:pt>
                <c:pt idx="4">
                  <c:v>584.54999999999995</c:v>
                </c:pt>
              </c:numCache>
            </c:numRef>
          </c:val>
          <c:extLst>
            <c:ext xmlns:c16="http://schemas.microsoft.com/office/drawing/2014/chart" uri="{C3380CC4-5D6E-409C-BE32-E72D297353CC}">
              <c16:uniqueId val="{00000000-A646-4799-B515-CB16C0114C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A646-4799-B515-CB16C0114C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29.03</c:v>
                </c:pt>
                <c:pt idx="1">
                  <c:v>31.08</c:v>
                </c:pt>
                <c:pt idx="2">
                  <c:v>30.83</c:v>
                </c:pt>
                <c:pt idx="3">
                  <c:v>76.72</c:v>
                </c:pt>
                <c:pt idx="4">
                  <c:v>26.53</c:v>
                </c:pt>
              </c:numCache>
            </c:numRef>
          </c:val>
          <c:extLst>
            <c:ext xmlns:c16="http://schemas.microsoft.com/office/drawing/2014/chart" uri="{C3380CC4-5D6E-409C-BE32-E72D297353CC}">
              <c16:uniqueId val="{00000000-151A-4CDB-99AC-7348AD834B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151A-4CDB-99AC-7348AD834B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546.07000000000005</c:v>
                </c:pt>
                <c:pt idx="1">
                  <c:v>506.4</c:v>
                </c:pt>
                <c:pt idx="2">
                  <c:v>515.37</c:v>
                </c:pt>
                <c:pt idx="3">
                  <c:v>207.16</c:v>
                </c:pt>
                <c:pt idx="4">
                  <c:v>614.4</c:v>
                </c:pt>
              </c:numCache>
            </c:numRef>
          </c:val>
          <c:extLst>
            <c:ext xmlns:c16="http://schemas.microsoft.com/office/drawing/2014/chart" uri="{C3380CC4-5D6E-409C-BE32-E72D297353CC}">
              <c16:uniqueId val="{00000000-2D27-450A-8227-447871B06E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2D27-450A-8227-447871B06E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3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41637</v>
      </c>
      <c r="AM8" s="41"/>
      <c r="AN8" s="41"/>
      <c r="AO8" s="41"/>
      <c r="AP8" s="41"/>
      <c r="AQ8" s="41"/>
      <c r="AR8" s="41"/>
      <c r="AS8" s="41"/>
      <c r="AT8" s="34">
        <f>データ!T6</f>
        <v>698.31</v>
      </c>
      <c r="AU8" s="34"/>
      <c r="AV8" s="34"/>
      <c r="AW8" s="34"/>
      <c r="AX8" s="34"/>
      <c r="AY8" s="34"/>
      <c r="AZ8" s="34"/>
      <c r="BA8" s="34"/>
      <c r="BB8" s="34">
        <f>データ!U6</f>
        <v>59.63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45.97</v>
      </c>
      <c r="J10" s="34"/>
      <c r="K10" s="34"/>
      <c r="L10" s="34"/>
      <c r="M10" s="34"/>
      <c r="N10" s="34"/>
      <c r="O10" s="34"/>
      <c r="P10" s="34">
        <f>データ!P6</f>
        <v>0.32</v>
      </c>
      <c r="Q10" s="34"/>
      <c r="R10" s="34"/>
      <c r="S10" s="34"/>
      <c r="T10" s="34"/>
      <c r="U10" s="34"/>
      <c r="V10" s="34"/>
      <c r="W10" s="34">
        <f>データ!Q6</f>
        <v>100</v>
      </c>
      <c r="X10" s="34"/>
      <c r="Y10" s="34"/>
      <c r="Z10" s="34"/>
      <c r="AA10" s="34"/>
      <c r="AB10" s="34"/>
      <c r="AC10" s="34"/>
      <c r="AD10" s="41">
        <f>データ!R6</f>
        <v>2970</v>
      </c>
      <c r="AE10" s="41"/>
      <c r="AF10" s="41"/>
      <c r="AG10" s="41"/>
      <c r="AH10" s="41"/>
      <c r="AI10" s="41"/>
      <c r="AJ10" s="41"/>
      <c r="AK10" s="2"/>
      <c r="AL10" s="41">
        <f>データ!V6</f>
        <v>130</v>
      </c>
      <c r="AM10" s="41"/>
      <c r="AN10" s="41"/>
      <c r="AO10" s="41"/>
      <c r="AP10" s="41"/>
      <c r="AQ10" s="41"/>
      <c r="AR10" s="41"/>
      <c r="AS10" s="41"/>
      <c r="AT10" s="34">
        <f>データ!W6</f>
        <v>0.18</v>
      </c>
      <c r="AU10" s="34"/>
      <c r="AV10" s="34"/>
      <c r="AW10" s="34"/>
      <c r="AX10" s="34"/>
      <c r="AY10" s="34"/>
      <c r="AZ10" s="34"/>
      <c r="BA10" s="34"/>
      <c r="BB10" s="34">
        <f>データ!X6</f>
        <v>722.22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tHNE+QP6YL3qItRwSyPLpa4GitsQWx77ZE4K6IgfAI5xGzJfs2vFUq5GpgV3rhqL7h6qImOPRxyX2V0zkgfjUQ==" saltValue="/Xo3dFep7aWWxOAHifek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18</v>
      </c>
      <c r="F6" s="19">
        <f t="shared" si="3"/>
        <v>1</v>
      </c>
      <c r="G6" s="19">
        <f t="shared" si="3"/>
        <v>0</v>
      </c>
      <c r="H6" s="19" t="str">
        <f t="shared" si="3"/>
        <v>山口県　萩市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45.97</v>
      </c>
      <c r="P6" s="20">
        <f t="shared" si="3"/>
        <v>0.32</v>
      </c>
      <c r="Q6" s="20">
        <f t="shared" si="3"/>
        <v>100</v>
      </c>
      <c r="R6" s="20">
        <f t="shared" si="3"/>
        <v>2970</v>
      </c>
      <c r="S6" s="20">
        <f t="shared" si="3"/>
        <v>41637</v>
      </c>
      <c r="T6" s="20">
        <f t="shared" si="3"/>
        <v>698.31</v>
      </c>
      <c r="U6" s="20">
        <f t="shared" si="3"/>
        <v>59.63</v>
      </c>
      <c r="V6" s="20">
        <f t="shared" si="3"/>
        <v>130</v>
      </c>
      <c r="W6" s="20">
        <f t="shared" si="3"/>
        <v>0.18</v>
      </c>
      <c r="X6" s="20">
        <f t="shared" si="3"/>
        <v>722.22</v>
      </c>
      <c r="Y6" s="21">
        <f>IF(Y7="",NA(),Y7)</f>
        <v>100</v>
      </c>
      <c r="Z6" s="21">
        <f t="shared" ref="Z6:AH6" si="4">IF(Z7="",NA(),Z7)</f>
        <v>100</v>
      </c>
      <c r="AA6" s="21">
        <f t="shared" si="4"/>
        <v>100</v>
      </c>
      <c r="AB6" s="21">
        <f t="shared" si="4"/>
        <v>100</v>
      </c>
      <c r="AC6" s="21">
        <f t="shared" si="4"/>
        <v>100</v>
      </c>
      <c r="AD6" s="21">
        <f t="shared" si="4"/>
        <v>96.14</v>
      </c>
      <c r="AE6" s="21">
        <f t="shared" si="4"/>
        <v>95.6</v>
      </c>
      <c r="AF6" s="21">
        <f t="shared" si="4"/>
        <v>93.57</v>
      </c>
      <c r="AG6" s="21">
        <f t="shared" si="4"/>
        <v>96.48</v>
      </c>
      <c r="AH6" s="21">
        <f t="shared" si="4"/>
        <v>100.84</v>
      </c>
      <c r="AI6" s="20" t="str">
        <f>IF(AI7="","",IF(AI7="-","【-】","【"&amp;SUBSTITUTE(TEXT(AI7,"#,##0.00"),"-","△")&amp;"】"))</f>
        <v>【100.11】</v>
      </c>
      <c r="AJ6" s="20">
        <f>IF(AJ7="",NA(),AJ7)</f>
        <v>0</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138.47</v>
      </c>
      <c r="AV6" s="21">
        <f t="shared" ref="AV6:BD6" si="6">IF(AV7="",NA(),AV7)</f>
        <v>163.38999999999999</v>
      </c>
      <c r="AW6" s="21">
        <f t="shared" si="6"/>
        <v>185.63</v>
      </c>
      <c r="AX6" s="21">
        <f t="shared" si="6"/>
        <v>332.89</v>
      </c>
      <c r="AY6" s="21">
        <f t="shared" si="6"/>
        <v>230.33</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793.15</v>
      </c>
      <c r="BG6" s="21">
        <f t="shared" ref="BG6:BO6" si="7">IF(BG7="",NA(),BG7)</f>
        <v>755.53</v>
      </c>
      <c r="BH6" s="21">
        <f t="shared" si="7"/>
        <v>705.45</v>
      </c>
      <c r="BI6" s="21">
        <f t="shared" si="7"/>
        <v>653.4</v>
      </c>
      <c r="BJ6" s="21">
        <f t="shared" si="7"/>
        <v>584.54999999999995</v>
      </c>
      <c r="BK6" s="21">
        <f t="shared" si="7"/>
        <v>782.91</v>
      </c>
      <c r="BL6" s="21">
        <f t="shared" si="7"/>
        <v>783.21</v>
      </c>
      <c r="BM6" s="21">
        <f t="shared" si="7"/>
        <v>902.04</v>
      </c>
      <c r="BN6" s="21">
        <f t="shared" si="7"/>
        <v>992.16</v>
      </c>
      <c r="BO6" s="21">
        <f t="shared" si="7"/>
        <v>950.64</v>
      </c>
      <c r="BP6" s="20" t="str">
        <f>IF(BP7="","",IF(BP7="-","【-】","【"&amp;SUBSTITUTE(TEXT(BP7,"#,##0.00"),"-","△")&amp;"】"))</f>
        <v>【876.32】</v>
      </c>
      <c r="BQ6" s="21">
        <f>IF(BQ7="",NA(),BQ7)</f>
        <v>29.03</v>
      </c>
      <c r="BR6" s="21">
        <f t="shared" ref="BR6:BZ6" si="8">IF(BR7="",NA(),BR7)</f>
        <v>31.08</v>
      </c>
      <c r="BS6" s="21">
        <f t="shared" si="8"/>
        <v>30.83</v>
      </c>
      <c r="BT6" s="21">
        <f t="shared" si="8"/>
        <v>76.72</v>
      </c>
      <c r="BU6" s="21">
        <f t="shared" si="8"/>
        <v>26.53</v>
      </c>
      <c r="BV6" s="21">
        <f t="shared" si="8"/>
        <v>49.38</v>
      </c>
      <c r="BW6" s="21">
        <f t="shared" si="8"/>
        <v>48.53</v>
      </c>
      <c r="BX6" s="21">
        <f t="shared" si="8"/>
        <v>46.11</v>
      </c>
      <c r="BY6" s="21">
        <f t="shared" si="8"/>
        <v>45.55</v>
      </c>
      <c r="BZ6" s="21">
        <f t="shared" si="8"/>
        <v>38.549999999999997</v>
      </c>
      <c r="CA6" s="20" t="str">
        <f>IF(CA7="","",IF(CA7="-","【-】","【"&amp;SUBSTITUTE(TEXT(CA7,"#,##0.00"),"-","△")&amp;"】"))</f>
        <v>【39.48】</v>
      </c>
      <c r="CB6" s="21">
        <f>IF(CB7="",NA(),CB7)</f>
        <v>546.07000000000005</v>
      </c>
      <c r="CC6" s="21">
        <f t="shared" ref="CC6:CK6" si="9">IF(CC7="",NA(),CC7)</f>
        <v>506.4</v>
      </c>
      <c r="CD6" s="21">
        <f t="shared" si="9"/>
        <v>515.37</v>
      </c>
      <c r="CE6" s="21">
        <f t="shared" si="9"/>
        <v>207.16</v>
      </c>
      <c r="CF6" s="21">
        <f t="shared" si="9"/>
        <v>614.4</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32.380000000000003</v>
      </c>
      <c r="CN6" s="21">
        <f t="shared" ref="CN6:CV6" si="10">IF(CN7="",NA(),CN7)</f>
        <v>30.48</v>
      </c>
      <c r="CO6" s="21">
        <f t="shared" si="10"/>
        <v>29.52</v>
      </c>
      <c r="CP6" s="21">
        <f t="shared" si="10"/>
        <v>28.57</v>
      </c>
      <c r="CQ6" s="21">
        <f t="shared" si="10"/>
        <v>26.67</v>
      </c>
      <c r="CR6" s="21">
        <f t="shared" si="10"/>
        <v>46.36</v>
      </c>
      <c r="CS6" s="21">
        <f t="shared" si="10"/>
        <v>46.45</v>
      </c>
      <c r="CT6" s="21">
        <f t="shared" si="10"/>
        <v>45.36</v>
      </c>
      <c r="CU6" s="21">
        <f t="shared" si="10"/>
        <v>45.93</v>
      </c>
      <c r="CV6" s="21">
        <f t="shared" si="10"/>
        <v>44.52</v>
      </c>
      <c r="CW6" s="20" t="str">
        <f>IF(CW7="","",IF(CW7="-","【-】","【"&amp;SUBSTITUTE(TEXT(CW7,"#,##0.00"),"-","△")&amp;"】"))</f>
        <v>【45.56】</v>
      </c>
      <c r="CX6" s="21">
        <f>IF(CX7="",NA(),CX7)</f>
        <v>91.19</v>
      </c>
      <c r="CY6" s="21">
        <f t="shared" ref="CY6:DG6" si="11">IF(CY7="",NA(),CY7)</f>
        <v>90.54</v>
      </c>
      <c r="CZ6" s="21">
        <f t="shared" si="11"/>
        <v>90.34</v>
      </c>
      <c r="DA6" s="21">
        <f t="shared" si="11"/>
        <v>90.21</v>
      </c>
      <c r="DB6" s="21">
        <f t="shared" si="11"/>
        <v>90.77</v>
      </c>
      <c r="DC6" s="21">
        <f t="shared" si="11"/>
        <v>83.08</v>
      </c>
      <c r="DD6" s="21">
        <f t="shared" si="11"/>
        <v>82.61</v>
      </c>
      <c r="DE6" s="21">
        <f t="shared" si="11"/>
        <v>82.21</v>
      </c>
      <c r="DF6" s="21">
        <f t="shared" si="11"/>
        <v>82.98</v>
      </c>
      <c r="DG6" s="21">
        <f t="shared" si="11"/>
        <v>82.9</v>
      </c>
      <c r="DH6" s="20" t="str">
        <f>IF(DH7="","",IF(DH7="-","【-】","【"&amp;SUBSTITUTE(TEXT(DH7,"#,##0.00"),"-","△")&amp;"】"))</f>
        <v>【82.62】</v>
      </c>
      <c r="DI6" s="21">
        <f>IF(DI7="",NA(),DI7)</f>
        <v>64.77</v>
      </c>
      <c r="DJ6" s="21">
        <f t="shared" ref="DJ6:DR6" si="12">IF(DJ7="",NA(),DJ7)</f>
        <v>68.010000000000005</v>
      </c>
      <c r="DK6" s="21">
        <f t="shared" si="12"/>
        <v>71.25</v>
      </c>
      <c r="DL6" s="21">
        <f t="shared" si="12"/>
        <v>74.489999999999995</v>
      </c>
      <c r="DM6" s="21">
        <f t="shared" si="12"/>
        <v>77.73</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352047</v>
      </c>
      <c r="D7" s="23">
        <v>46</v>
      </c>
      <c r="E7" s="23">
        <v>18</v>
      </c>
      <c r="F7" s="23">
        <v>1</v>
      </c>
      <c r="G7" s="23">
        <v>0</v>
      </c>
      <c r="H7" s="23" t="s">
        <v>96</v>
      </c>
      <c r="I7" s="23" t="s">
        <v>97</v>
      </c>
      <c r="J7" s="23" t="s">
        <v>98</v>
      </c>
      <c r="K7" s="23" t="s">
        <v>99</v>
      </c>
      <c r="L7" s="23" t="s">
        <v>100</v>
      </c>
      <c r="M7" s="23" t="s">
        <v>101</v>
      </c>
      <c r="N7" s="24" t="s">
        <v>102</v>
      </c>
      <c r="O7" s="24">
        <v>45.97</v>
      </c>
      <c r="P7" s="24">
        <v>0.32</v>
      </c>
      <c r="Q7" s="24">
        <v>100</v>
      </c>
      <c r="R7" s="24">
        <v>2970</v>
      </c>
      <c r="S7" s="24">
        <v>41637</v>
      </c>
      <c r="T7" s="24">
        <v>698.31</v>
      </c>
      <c r="U7" s="24">
        <v>59.63</v>
      </c>
      <c r="V7" s="24">
        <v>130</v>
      </c>
      <c r="W7" s="24">
        <v>0.18</v>
      </c>
      <c r="X7" s="24">
        <v>722.22</v>
      </c>
      <c r="Y7" s="24">
        <v>100</v>
      </c>
      <c r="Z7" s="24">
        <v>100</v>
      </c>
      <c r="AA7" s="24">
        <v>100</v>
      </c>
      <c r="AB7" s="24">
        <v>100</v>
      </c>
      <c r="AC7" s="24">
        <v>100</v>
      </c>
      <c r="AD7" s="24">
        <v>96.14</v>
      </c>
      <c r="AE7" s="24">
        <v>95.6</v>
      </c>
      <c r="AF7" s="24">
        <v>93.57</v>
      </c>
      <c r="AG7" s="24">
        <v>96.48</v>
      </c>
      <c r="AH7" s="24">
        <v>100.84</v>
      </c>
      <c r="AI7" s="24">
        <v>100.11</v>
      </c>
      <c r="AJ7" s="24">
        <v>0</v>
      </c>
      <c r="AK7" s="24">
        <v>0</v>
      </c>
      <c r="AL7" s="24">
        <v>0</v>
      </c>
      <c r="AM7" s="24">
        <v>0</v>
      </c>
      <c r="AN7" s="24">
        <v>0</v>
      </c>
      <c r="AO7" s="24">
        <v>237</v>
      </c>
      <c r="AP7" s="24">
        <v>257.23</v>
      </c>
      <c r="AQ7" s="24">
        <v>293.54000000000002</v>
      </c>
      <c r="AR7" s="24">
        <v>224.6</v>
      </c>
      <c r="AS7" s="24">
        <v>135.16999999999999</v>
      </c>
      <c r="AT7" s="24">
        <v>144.34</v>
      </c>
      <c r="AU7" s="24">
        <v>138.47</v>
      </c>
      <c r="AV7" s="24">
        <v>163.38999999999999</v>
      </c>
      <c r="AW7" s="24">
        <v>185.63</v>
      </c>
      <c r="AX7" s="24">
        <v>332.89</v>
      </c>
      <c r="AY7" s="24">
        <v>230.33</v>
      </c>
      <c r="AZ7" s="24">
        <v>135.35</v>
      </c>
      <c r="BA7" s="24">
        <v>150.91999999999999</v>
      </c>
      <c r="BB7" s="24">
        <v>151.72</v>
      </c>
      <c r="BC7" s="24">
        <v>132.16</v>
      </c>
      <c r="BD7" s="24">
        <v>113.41</v>
      </c>
      <c r="BE7" s="24">
        <v>114.26</v>
      </c>
      <c r="BF7" s="24">
        <v>793.15</v>
      </c>
      <c r="BG7" s="24">
        <v>755.53</v>
      </c>
      <c r="BH7" s="24">
        <v>705.45</v>
      </c>
      <c r="BI7" s="24">
        <v>653.4</v>
      </c>
      <c r="BJ7" s="24">
        <v>584.54999999999995</v>
      </c>
      <c r="BK7" s="24">
        <v>782.91</v>
      </c>
      <c r="BL7" s="24">
        <v>783.21</v>
      </c>
      <c r="BM7" s="24">
        <v>902.04</v>
      </c>
      <c r="BN7" s="24">
        <v>992.16</v>
      </c>
      <c r="BO7" s="24">
        <v>950.64</v>
      </c>
      <c r="BP7" s="24">
        <v>876.32</v>
      </c>
      <c r="BQ7" s="24">
        <v>29.03</v>
      </c>
      <c r="BR7" s="24">
        <v>31.08</v>
      </c>
      <c r="BS7" s="24">
        <v>30.83</v>
      </c>
      <c r="BT7" s="24">
        <v>76.72</v>
      </c>
      <c r="BU7" s="24">
        <v>26.53</v>
      </c>
      <c r="BV7" s="24">
        <v>49.38</v>
      </c>
      <c r="BW7" s="24">
        <v>48.53</v>
      </c>
      <c r="BX7" s="24">
        <v>46.11</v>
      </c>
      <c r="BY7" s="24">
        <v>45.55</v>
      </c>
      <c r="BZ7" s="24">
        <v>38.549999999999997</v>
      </c>
      <c r="CA7" s="24">
        <v>39.479999999999997</v>
      </c>
      <c r="CB7" s="24">
        <v>546.07000000000005</v>
      </c>
      <c r="CC7" s="24">
        <v>506.4</v>
      </c>
      <c r="CD7" s="24">
        <v>515.37</v>
      </c>
      <c r="CE7" s="24">
        <v>207.16</v>
      </c>
      <c r="CF7" s="24">
        <v>614.4</v>
      </c>
      <c r="CG7" s="24">
        <v>316.97000000000003</v>
      </c>
      <c r="CH7" s="24">
        <v>326.17</v>
      </c>
      <c r="CI7" s="24">
        <v>336.93</v>
      </c>
      <c r="CJ7" s="24">
        <v>331.17</v>
      </c>
      <c r="CK7" s="24">
        <v>391.34</v>
      </c>
      <c r="CL7" s="24">
        <v>390.09</v>
      </c>
      <c r="CM7" s="24">
        <v>32.380000000000003</v>
      </c>
      <c r="CN7" s="24">
        <v>30.48</v>
      </c>
      <c r="CO7" s="24">
        <v>29.52</v>
      </c>
      <c r="CP7" s="24">
        <v>28.57</v>
      </c>
      <c r="CQ7" s="24">
        <v>26.67</v>
      </c>
      <c r="CR7" s="24">
        <v>46.36</v>
      </c>
      <c r="CS7" s="24">
        <v>46.45</v>
      </c>
      <c r="CT7" s="24">
        <v>45.36</v>
      </c>
      <c r="CU7" s="24">
        <v>45.93</v>
      </c>
      <c r="CV7" s="24">
        <v>44.52</v>
      </c>
      <c r="CW7" s="24">
        <v>45.56</v>
      </c>
      <c r="CX7" s="24">
        <v>91.19</v>
      </c>
      <c r="CY7" s="24">
        <v>90.54</v>
      </c>
      <c r="CZ7" s="24">
        <v>90.34</v>
      </c>
      <c r="DA7" s="24">
        <v>90.21</v>
      </c>
      <c r="DB7" s="24">
        <v>90.77</v>
      </c>
      <c r="DC7" s="24">
        <v>83.08</v>
      </c>
      <c r="DD7" s="24">
        <v>82.61</v>
      </c>
      <c r="DE7" s="24">
        <v>82.21</v>
      </c>
      <c r="DF7" s="24">
        <v>82.98</v>
      </c>
      <c r="DG7" s="24">
        <v>82.9</v>
      </c>
      <c r="DH7" s="24">
        <v>82.62</v>
      </c>
      <c r="DI7" s="24">
        <v>64.77</v>
      </c>
      <c r="DJ7" s="24">
        <v>68.010000000000005</v>
      </c>
      <c r="DK7" s="24">
        <v>71.25</v>
      </c>
      <c r="DL7" s="24">
        <v>74.489999999999995</v>
      </c>
      <c r="DM7" s="24">
        <v>77.73</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2026-01-27T06:08:36Z</cp:lastPrinted>
  <dcterms:created xsi:type="dcterms:W3CDTF">2025-12-23T06:33:46Z</dcterms:created>
  <dcterms:modified xsi:type="dcterms:W3CDTF">2026-02-17T01:35:13Z</dcterms:modified>
  <cp:category/>
</cp:coreProperties>
</file>