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47E4F58F-E4BC-46AC-A31A-5043E0B9C0BC}" xr6:coauthVersionLast="47" xr6:coauthVersionMax="47" xr10:uidLastSave="{00000000-0000-0000-0000-000000000000}"/>
  <workbookProtection workbookAlgorithmName="SHA-512" workbookHashValue="lwL1GSACTeKXMIBQAqVcOb0ysqJkcrqW6hvfMRFWIfBBqfAyD3DxUsl52VTIRLsfAdS9HMTV6cHTs3TWXI7J4g==" workbookSaltValue="4Wg4rCTfqkOHCdzZ1mSxqg==" workbookSpinCount="100000" lockStructure="1"/>
  <bookViews>
    <workbookView xWindow="-25035" yWindow="-378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L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<sst xmlns="http://schemas.openxmlformats.org/spreadsheetml/2006/main" count="231" uniqueCount="117">
  <si>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</si>
  <si>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</si>
  <si>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</si>
  <si>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</si>
  <si>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</si>
  <si>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</si>
  <si>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</si>
  <si>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</si>
  <si>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</si>
  <si>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</si>
  <si>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</si>
  <si>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</si>
  <si>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</si>
  <si>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</si>
  <si>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</si>
  <si>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</si>
  <si>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</si>
  <si>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</si>
  <si>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</si>
  <si>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</si>
  <si>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</si>
  <si>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</si>
  <si>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</si>
  <si>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</si>
  <si>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</si>
  <si>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</si>
  <si>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</si>
  <si>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</si>
  <si>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</si>
  <si>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</si>
  <si>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</si>
  <si>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</si>
  <si>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</si>
  <si>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</si>
  <si>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</si>
  <si>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</si>
  <si>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</si>
  <si>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</si>
  <si>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</si>
  <si>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</si>
  <si>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</si>
  <si>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</si>
  <si>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</si>
  <si>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</si>
  <si>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</si>
  <si>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</si>
  <si>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</si>
  <si>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</si>
  <si>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</si>
  <si>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</si>
  <si>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</si>
  <si>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</si>
  <si>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</si>
  <si>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</si>
  <si>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</si>
  <si>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</si>
  <si>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</si>
  <si>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</si>
  <si>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</si>
  <si>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</si>
  <si>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</si>
  <si>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</si>
  <si>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</si>
  <si>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</si>
  <si>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</si>
  <si>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</si>
  <si>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</si>
  <si>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</si>
  <si>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</si>
  <si>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</si>
  <si>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</si>
  <si>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</si>
  <si>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</si>
  <si>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</si>
  <si>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</si>
  <si>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</si>
  <si>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</si>
  <si>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</si>
  <si>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</si>
  <si>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</si>
  <si>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</si>
  <si>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</si>
  <si>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</si>
  <si>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</si>
  <si>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</si>
  <si>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</si>
  <si>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</si>
  <si>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</si>
  <si>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</si>
  <si>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</si>
  <si>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</si>
  <si>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</si>
  <si>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</si>
  <si>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</si>
  <si>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</si>
  <si>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</si>
  <si>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</si>
  <si>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</si>
  <si>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</si>
  <si>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</si>
  <si>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</si>
  <si>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</si>
  <si>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</si>
  <si>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</si>
  <si>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</si>
  <si>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</si>
  <si>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</si>
  <si>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</si>
  <si>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</si>
  <si>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</si>
  <si>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</si>
  <si>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</si>
  <si>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</si>
  <si>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</si>
  <si>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特定環境保全公共下水道事業を取り巻く経営環境は、人口減少や節水型社会の進展による水需要の減少に伴う使用料収入の減少や施設の老朽化に伴う改築更新費用の増加が見込まれるなど、年々厳しさを増している。
　今後は、水洗化率の向上、維持管理業務の民間委託による効率的な運営による経費削減だけでなく、ストックマネジメント計画に基づき計画的な施設の更新・長寿命化を図り、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</si>
  <si>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流動比率は、前年度と同水準となっているが、類似団体と比較すると低水準である。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収入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67" eb="70">
      <t>ドウスイジュン</t>
    </rPh>
    <rPh sb="165" eb="167">
      <t>ゲンショウ</t>
    </rPh>
    <rPh sb="185" eb="187">
      <t>ゾウカ</t>
    </rPh>
    <rPh sb="197" eb="199">
      <t>イジ</t>
    </rPh>
    <rPh sb="199" eb="202">
      <t>カンリヒ</t>
    </rPh>
    <rPh sb="203" eb="204">
      <t>ゾウ</t>
    </rPh>
    <rPh sb="211" eb="213">
      <t>シュウニュウ</t>
    </rPh>
    <phoneticPr fontId="4"/>
  </si>
  <si>
    <t>　管渠改善率について、この５年間の更新等の実績はない。供用開始からの経過年数が23年であることから、耐用年数を超えた管渠はなく、改築が必要となるほどの管渠の老朽化はない状況である。
　なお、有形固定資産減価償却率が類似団体と比較して高い数値となっているが、平成30年度に処理施設の改築工事を実施しており、すぐに改築が必要となるような施設はない状況である。</t>
    <rPh sb="128" eb="130">
      <t>ヘイセイ</t>
    </rPh>
    <rPh sb="132" eb="134">
      <t>ネンド</t>
    </rPh>
    <rPh sb="137" eb="139">
      <t>シセツ</t>
    </rPh>
    <rPh sb="140" eb="142">
      <t>カイチク</t>
    </rPh>
    <rPh sb="142" eb="144">
      <t>コウジ</t>
    </rPh>
    <rPh sb="145" eb="147">
      <t>ジッシ</t>
    </rPh>
    <rPh sb="155" eb="157">
      <t>カイチク</t>
    </rPh>
    <rPh sb="158" eb="160">
      <t>ヒツヨウ</t>
    </rPh>
    <rPh sb="166" eb="168">
      <t>シセツ</t>
    </rPh>
    <rPh sb="171" eb="17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</si>
</sst>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E-4213-A628-CF73972833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9CE-4213-A628-CF73972833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42.6</c:v>
                </c:pt>
                <c:pt idx="1">
                  <c:v>39.5</c:v>
                </c:pt>
                <c:pt idx="2">
                  <c:v>36.799999999999997</c:v>
                </c:pt>
                <c:pt idx="3">
                  <c:v>36.5</c:v>
                </c:pt>
                <c:pt idx="4">
                  <c:v>35.1</c:v>
                </c:pt>
              </c:numCache>
            </c:numRef>
          </c:val>
          <c:extLst>
            <c:ext xmlns:c16="http://schemas.microsoft.com/office/drawing/2014/chart" uri="{C3380CC4-5D6E-409C-BE32-E72D297353CC}">
              <c16:uniqueId val="{00000000-17F3-4B77-922A-47C3CE47CB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7F3-4B77-922A-47C3CE47CB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91.48</c:v>
                </c:pt>
                <c:pt idx="1">
                  <c:v>91.06</c:v>
                </c:pt>
                <c:pt idx="2">
                  <c:v>91.77</c:v>
                </c:pt>
                <c:pt idx="3">
                  <c:v>92.42</c:v>
                </c:pt>
                <c:pt idx="4">
                  <c:v>92.89</c:v>
                </c:pt>
              </c:numCache>
            </c:numRef>
          </c:val>
          <c:extLst>
            <c:ext xmlns:c16="http://schemas.microsoft.com/office/drawing/2014/chart" uri="{C3380CC4-5D6E-409C-BE32-E72D297353CC}">
              <c16:uniqueId val="{00000000-55AA-4990-8583-724DB23003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5AA-4990-8583-724DB23003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100</c:v>
                </c:pt>
                <c:pt idx="2">
                  <c:v>100</c:v>
                </c:pt>
                <c:pt idx="3">
                  <c:v>100</c:v>
                </c:pt>
                <c:pt idx="4">
                  <c:v>100</c:v>
                </c:pt>
              </c:numCache>
            </c:numRef>
          </c:val>
          <c:extLst>
            <c:ext xmlns:c16="http://schemas.microsoft.com/office/drawing/2014/chart" uri="{C3380CC4-5D6E-409C-BE32-E72D297353CC}">
              <c16:uniqueId val="{00000000-1BED-40F8-B4EF-767EE9D4A1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1BED-40F8-B4EF-767EE9D4A1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23.02</c:v>
                </c:pt>
                <c:pt idx="1">
                  <c:v>26.21</c:v>
                </c:pt>
                <c:pt idx="2">
                  <c:v>29.09</c:v>
                </c:pt>
                <c:pt idx="3">
                  <c:v>31.92</c:v>
                </c:pt>
                <c:pt idx="4">
                  <c:v>34.65</c:v>
                </c:pt>
              </c:numCache>
            </c:numRef>
          </c:val>
          <c:extLst>
            <c:ext xmlns:c16="http://schemas.microsoft.com/office/drawing/2014/chart" uri="{C3380CC4-5D6E-409C-BE32-E72D297353CC}">
              <c16:uniqueId val="{00000000-1782-44EC-AC4E-DA051C6677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782-44EC-AC4E-DA051C6677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D0-4C13-8F54-7690E95A55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AD0-4C13-8F54-7690E95A55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2D-4CDA-8DB8-2673010190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C2D-4CDA-8DB8-2673010190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28.41</c:v>
                </c:pt>
                <c:pt idx="1">
                  <c:v>29.68</c:v>
                </c:pt>
                <c:pt idx="2">
                  <c:v>28.7</c:v>
                </c:pt>
                <c:pt idx="3">
                  <c:v>31.68</c:v>
                </c:pt>
                <c:pt idx="4">
                  <c:v>31.91</c:v>
                </c:pt>
              </c:numCache>
            </c:numRef>
          </c:val>
          <c:extLst>
            <c:ext xmlns:c16="http://schemas.microsoft.com/office/drawing/2014/chart" uri="{C3380CC4-5D6E-409C-BE32-E72D297353CC}">
              <c16:uniqueId val="{00000000-CE88-4EB3-84FD-2AA5804A1D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E88-4EB3-84FD-2AA5804A1D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56-4561-A10B-0B53DEFD67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856-4561-A10B-0B53DEFD67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62.61</c:v>
                </c:pt>
                <c:pt idx="1">
                  <c:v>57.23</c:v>
                </c:pt>
                <c:pt idx="2">
                  <c:v>57.15</c:v>
                </c:pt>
                <c:pt idx="3">
                  <c:v>55.69</c:v>
                </c:pt>
                <c:pt idx="4">
                  <c:v>52.67</c:v>
                </c:pt>
              </c:numCache>
            </c:numRef>
          </c:val>
          <c:extLst>
            <c:ext xmlns:c16="http://schemas.microsoft.com/office/drawing/2014/chart" uri="{C3380CC4-5D6E-409C-BE32-E72D297353CC}">
              <c16:uniqueId val="{00000000-5B2D-42DD-A2E7-B52930A7F7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B2D-42DD-A2E7-B52930A7F7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261.52</c:v>
                </c:pt>
                <c:pt idx="1">
                  <c:v>285.77999999999997</c:v>
                </c:pt>
                <c:pt idx="2">
                  <c:v>285.97000000000003</c:v>
                </c:pt>
                <c:pt idx="3">
                  <c:v>295.57</c:v>
                </c:pt>
                <c:pt idx="4">
                  <c:v>313.51</c:v>
                </c:pt>
              </c:numCache>
            </c:numRef>
          </c:val>
          <c:extLst>
            <c:ext xmlns:c16="http://schemas.microsoft.com/office/drawing/2014/chart" uri="{C3380CC4-5D6E-409C-BE32-E72D297353CC}">
              <c16:uniqueId val="{00000000-69C8-4CBF-9D86-9820DFDEC7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9C8-4CBF-9D86-9820DFDEC7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124568</v>
      </c>
      <c r="AM8" s="41"/>
      <c r="AN8" s="41"/>
      <c r="AO8" s="41"/>
      <c r="AP8" s="41"/>
      <c r="AQ8" s="41"/>
      <c r="AR8" s="41"/>
      <c r="AS8" s="41"/>
      <c r="AT8" s="34">
        <f>データ!T6</f>
        <v>873.67</v>
      </c>
      <c r="AU8" s="34"/>
      <c r="AV8" s="34"/>
      <c r="AW8" s="34"/>
      <c r="AX8" s="34"/>
      <c r="AY8" s="34"/>
      <c r="AZ8" s="34"/>
      <c r="BA8" s="34"/>
      <c r="BB8" s="34">
        <f>データ!U6</f>
        <v>142.58000000000001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78.17</v>
      </c>
      <c r="J10" s="34"/>
      <c r="K10" s="34"/>
      <c r="L10" s="34"/>
      <c r="M10" s="34"/>
      <c r="N10" s="34"/>
      <c r="O10" s="34"/>
      <c r="P10" s="34">
        <f>データ!P6</f>
        <v>0.88</v>
      </c>
      <c r="Q10" s="34"/>
      <c r="R10" s="34"/>
      <c r="S10" s="34"/>
      <c r="T10" s="34"/>
      <c r="U10" s="34"/>
      <c r="V10" s="34"/>
      <c r="W10" s="34">
        <f>データ!Q6</f>
        <v>103.59</v>
      </c>
      <c r="X10" s="34"/>
      <c r="Y10" s="34"/>
      <c r="Z10" s="34"/>
      <c r="AA10" s="34"/>
      <c r="AB10" s="34"/>
      <c r="AC10" s="34"/>
      <c r="AD10" s="41">
        <f>データ!R6</f>
        <v>3135</v>
      </c>
      <c r="AE10" s="41"/>
      <c r="AF10" s="41"/>
      <c r="AG10" s="41"/>
      <c r="AH10" s="41"/>
      <c r="AI10" s="41"/>
      <c r="AJ10" s="41"/>
      <c r="AK10" s="2"/>
      <c r="AL10" s="41">
        <f>データ!V6</f>
        <v>1083</v>
      </c>
      <c r="AM10" s="41"/>
      <c r="AN10" s="41"/>
      <c r="AO10" s="41"/>
      <c r="AP10" s="41"/>
      <c r="AQ10" s="41"/>
      <c r="AR10" s="41"/>
      <c r="AS10" s="41"/>
      <c r="AT10" s="34">
        <f>データ!W6</f>
        <v>0.85</v>
      </c>
      <c r="AU10" s="34"/>
      <c r="AV10" s="34"/>
      <c r="AW10" s="34"/>
      <c r="AX10" s="34"/>
      <c r="AY10" s="34"/>
      <c r="AZ10" s="34"/>
      <c r="BA10" s="34"/>
      <c r="BB10" s="34">
        <f>データ!X6</f>
        <v>1274.1199999999999</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116</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114</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lPTSQIdcLmRPpMVNLhj+QhqKdXK7bglqnwIKePq16BZQduhzc0McSREpQNUtn5ClL+P0HhBudt74EWreh436Q==" saltValue="wCUgmwTt0ELmIEJKQR/m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17</v>
      </c>
      <c r="F6" s="19">
        <f t="shared" si="3"/>
        <v>4</v>
      </c>
      <c r="G6" s="19">
        <f t="shared" si="3"/>
        <v>0</v>
      </c>
      <c r="H6" s="19" t="str">
        <f t="shared" si="3"/>
        <v>山口県　岩国市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78.17</v>
      </c>
      <c r="P6" s="20">
        <f t="shared" si="3"/>
        <v>0.88</v>
      </c>
      <c r="Q6" s="20">
        <f t="shared" si="3"/>
        <v>103.59</v>
      </c>
      <c r="R6" s="20">
        <f t="shared" si="3"/>
        <v>3135</v>
      </c>
      <c r="S6" s="20">
        <f t="shared" si="3"/>
        <v>124568</v>
      </c>
      <c r="T6" s="20">
        <f t="shared" si="3"/>
        <v>873.67</v>
      </c>
      <c r="U6" s="20">
        <f t="shared" si="3"/>
        <v>142.58000000000001</v>
      </c>
      <c r="V6" s="20">
        <f t="shared" si="3"/>
        <v>1083</v>
      </c>
      <c r="W6" s="20">
        <f t="shared" si="3"/>
        <v>0.85</v>
      </c>
      <c r="X6" s="20">
        <f t="shared" si="3"/>
        <v>1274.1199999999999</v>
      </c>
      <c r="Y6" s="21">
        <f>IF(Y7="",NA(),Y7)</f>
        <v>99.99</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28.41</v>
      </c>
      <c r="AV6" s="21">
        <f t="shared" ref="AV6:BD6" si="6">IF(AV7="",NA(),AV7)</f>
        <v>29.68</v>
      </c>
      <c r="AW6" s="21">
        <f t="shared" si="6"/>
        <v>28.7</v>
      </c>
      <c r="AX6" s="21">
        <f t="shared" si="6"/>
        <v>31.68</v>
      </c>
      <c r="AY6" s="21">
        <f t="shared" si="6"/>
        <v>31.91</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62.61</v>
      </c>
      <c r="BR6" s="21">
        <f t="shared" ref="BR6:BZ6" si="8">IF(BR7="",NA(),BR7)</f>
        <v>57.23</v>
      </c>
      <c r="BS6" s="21">
        <f t="shared" si="8"/>
        <v>57.15</v>
      </c>
      <c r="BT6" s="21">
        <f t="shared" si="8"/>
        <v>55.69</v>
      </c>
      <c r="BU6" s="21">
        <f t="shared" si="8"/>
        <v>52.67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261.52</v>
      </c>
      <c r="CC6" s="21">
        <f t="shared" ref="CC6:CK6" si="9">IF(CC7="",NA(),CC7)</f>
        <v>285.77999999999997</v>
      </c>
      <c r="CD6" s="21">
        <f t="shared" si="9"/>
        <v>285.97000000000003</v>
      </c>
      <c r="CE6" s="21">
        <f t="shared" si="9"/>
        <v>295.57</v>
      </c>
      <c r="CF6" s="21">
        <f t="shared" si="9"/>
        <v>313.51</v>
      </c>
      <c r="CG6" s="21">
        <f t="shared" si="9"/>
        <v>224.88</v>
      </c>
      <c r="CH6" s="21">
        <f t="shared" si="9"/>
        <v>228.64</v>
      </c>
      <c r="CI6" s="21">
        <f t="shared" si="9"/>
        <v>239.46</v>
      </c>
      <c r="CJ6" s="21">
        <f t="shared" si="9"/>
        <v>233.15</v>
      </c>
      <c r="CK6" s="21">
        <f t="shared" si="9"/>
        <v>252.17</v>
      </c>
      <c r="CL6" s="20" t="str">
        <f>IF(CL7="","",IF(CL7="-","【-】","【"&amp;SUBSTITUTE(TEXT(CL7,"#,##0.00"),"-","△")&amp;"】"))</f>
        <v>【225.78】</v>
      </c>
      <c r="CM6" s="21">
        <f>IF(CM7="",NA(),CM7)</f>
        <v>42.6</v>
      </c>
      <c r="CN6" s="21">
        <f t="shared" ref="CN6:CV6" si="10">IF(CN7="",NA(),CN7)</f>
        <v>39.5</v>
      </c>
      <c r="CO6" s="21">
        <f t="shared" si="10"/>
        <v>36.799999999999997</v>
      </c>
      <c r="CP6" s="21">
        <f t="shared" si="10"/>
        <v>36.5</v>
      </c>
      <c r="CQ6" s="21">
        <f t="shared" si="10"/>
        <v>35.1</v>
      </c>
      <c r="CR6" s="21">
        <f t="shared" si="10"/>
        <v>42.4</v>
      </c>
      <c r="CS6" s="21">
        <f t="shared" si="10"/>
        <v>42.28</v>
      </c>
      <c r="CT6" s="21">
        <f t="shared" si="10"/>
        <v>41.06</v>
      </c>
      <c r="CU6" s="21">
        <f t="shared" si="10"/>
        <v>42.09</v>
      </c>
      <c r="CV6" s="21">
        <f t="shared" si="10"/>
        <v>42.15</v>
      </c>
      <c r="CW6" s="20" t="str">
        <f>IF(CW7="","",IF(CW7="-","【-】","【"&amp;SUBSTITUTE(TEXT(CW7,"#,##0.00"),"-","△")&amp;"】"))</f>
        <v>【43.17】</v>
      </c>
      <c r="CX6" s="21">
        <f>IF(CX7="",NA(),CX7)</f>
        <v>91.48</v>
      </c>
      <c r="CY6" s="21">
        <f t="shared" ref="CY6:DG6" si="11">IF(CY7="",NA(),CY7)</f>
        <v>91.06</v>
      </c>
      <c r="CZ6" s="21">
        <f t="shared" si="11"/>
        <v>91.77</v>
      </c>
      <c r="DA6" s="21">
        <f t="shared" si="11"/>
        <v>92.42</v>
      </c>
      <c r="DB6" s="21">
        <f t="shared" si="11"/>
        <v>92.89</v>
      </c>
      <c r="DC6" s="21">
        <f t="shared" si="11"/>
        <v>84.19</v>
      </c>
      <c r="DD6" s="21">
        <f t="shared" si="11"/>
        <v>84.34</v>
      </c>
      <c r="DE6" s="21">
        <f t="shared" si="11"/>
        <v>84.34</v>
      </c>
      <c r="DF6" s="21">
        <f t="shared" si="11"/>
        <v>84.73</v>
      </c>
      <c r="DG6" s="21">
        <f t="shared" si="11"/>
        <v>84.21</v>
      </c>
      <c r="DH6" s="20" t="str">
        <f>IF(DH7="","",IF(DH7="-","【-】","【"&amp;SUBSTITUTE(TEXT(DH7,"#,##0.00"),"-","△")&amp;"】"))</f>
        <v>【86.31】</v>
      </c>
      <c r="DI6" s="21">
        <f>IF(DI7="",NA(),DI7)</f>
        <v>23.02</v>
      </c>
      <c r="DJ6" s="21">
        <f t="shared" ref="DJ6:DR6" si="12">IF(DJ7="",NA(),DJ7)</f>
        <v>26.21</v>
      </c>
      <c r="DK6" s="21">
        <f t="shared" si="12"/>
        <v>29.09</v>
      </c>
      <c r="DL6" s="21">
        <f t="shared" si="12"/>
        <v>31.92</v>
      </c>
      <c r="DM6" s="21">
        <f t="shared" si="12"/>
        <v>34.65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352080</v>
      </c>
      <c r="D7" s="23">
        <v>46</v>
      </c>
      <c r="E7" s="23">
        <v>17</v>
      </c>
      <c r="F7" s="23">
        <v>4</v>
      </c>
      <c r="G7" s="23">
        <v>0</v>
      </c>
      <c r="H7" s="23" t="s">
        <v>96</v>
      </c>
      <c r="I7" s="23" t="s">
        <v>97</v>
      </c>
      <c r="J7" s="23" t="s">
        <v>98</v>
      </c>
      <c r="K7" s="23" t="s">
        <v>99</v>
      </c>
      <c r="L7" s="23" t="s">
        <v>100</v>
      </c>
      <c r="M7" s="23" t="s">
        <v>101</v>
      </c>
      <c r="N7" s="24" t="s">
        <v>102</v>
      </c>
      <c r="O7" s="24">
        <v>78.17</v>
      </c>
      <c r="P7" s="24">
        <v>0.88</v>
      </c>
      <c r="Q7" s="24">
        <v>103.59</v>
      </c>
      <c r="R7" s="24">
        <v>3135</v>
      </c>
      <c r="S7" s="24">
        <v>124568</v>
      </c>
      <c r="T7" s="24">
        <v>873.67</v>
      </c>
      <c r="U7" s="24">
        <v>142.58000000000001</v>
      </c>
      <c r="V7" s="24">
        <v>1083</v>
      </c>
      <c r="W7" s="24">
        <v>0.85</v>
      </c>
      <c r="X7" s="24">
        <v>1274.1199999999999</v>
      </c>
      <c r="Y7" s="24">
        <v>99.99</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28.41</v>
      </c>
      <c r="AV7" s="24">
        <v>29.68</v>
      </c>
      <c r="AW7" s="24">
        <v>28.7</v>
      </c>
      <c r="AX7" s="24">
        <v>31.68</v>
      </c>
      <c r="AY7" s="24">
        <v>31.91</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62.61</v>
      </c>
      <c r="BR7" s="24">
        <v>57.23</v>
      </c>
      <c r="BS7" s="24">
        <v>57.15</v>
      </c>
      <c r="BT7" s="24">
        <v>55.69</v>
      </c>
      <c r="BU7" s="24">
        <v>52.67</v>
      </c>
      <c r="BV7" s="24">
        <v>73.36</v>
      </c>
      <c r="BW7" s="24">
        <v>72.599999999999994</v>
      </c>
      <c r="BX7" s="24">
        <v>69.430000000000007</v>
      </c>
      <c r="BY7" s="24">
        <v>70.709999999999994</v>
      </c>
      <c r="BZ7" s="24">
        <v>66.63</v>
      </c>
      <c r="CA7" s="24">
        <v>72.92</v>
      </c>
      <c r="CB7" s="24">
        <v>261.52</v>
      </c>
      <c r="CC7" s="24">
        <v>285.77999999999997</v>
      </c>
      <c r="CD7" s="24">
        <v>285.97000000000003</v>
      </c>
      <c r="CE7" s="24">
        <v>295.57</v>
      </c>
      <c r="CF7" s="24">
        <v>313.51</v>
      </c>
      <c r="CG7" s="24">
        <v>224.88</v>
      </c>
      <c r="CH7" s="24">
        <v>228.64</v>
      </c>
      <c r="CI7" s="24">
        <v>239.46</v>
      </c>
      <c r="CJ7" s="24">
        <v>233.15</v>
      </c>
      <c r="CK7" s="24">
        <v>252.17</v>
      </c>
      <c r="CL7" s="24">
        <v>225.78</v>
      </c>
      <c r="CM7" s="24">
        <v>42.6</v>
      </c>
      <c r="CN7" s="24">
        <v>39.5</v>
      </c>
      <c r="CO7" s="24">
        <v>36.799999999999997</v>
      </c>
      <c r="CP7" s="24">
        <v>36.5</v>
      </c>
      <c r="CQ7" s="24">
        <v>35.1</v>
      </c>
      <c r="CR7" s="24">
        <v>42.4</v>
      </c>
      <c r="CS7" s="24">
        <v>42.28</v>
      </c>
      <c r="CT7" s="24">
        <v>41.06</v>
      </c>
      <c r="CU7" s="24">
        <v>42.09</v>
      </c>
      <c r="CV7" s="24">
        <v>42.15</v>
      </c>
      <c r="CW7" s="24">
        <v>43.17</v>
      </c>
      <c r="CX7" s="24">
        <v>91.48</v>
      </c>
      <c r="CY7" s="24">
        <v>91.06</v>
      </c>
      <c r="CZ7" s="24">
        <v>91.77</v>
      </c>
      <c r="DA7" s="24">
        <v>92.42</v>
      </c>
      <c r="DB7" s="24">
        <v>92.89</v>
      </c>
      <c r="DC7" s="24">
        <v>84.19</v>
      </c>
      <c r="DD7" s="24">
        <v>84.34</v>
      </c>
      <c r="DE7" s="24">
        <v>84.34</v>
      </c>
      <c r="DF7" s="24">
        <v>84.73</v>
      </c>
      <c r="DG7" s="24">
        <v>84.21</v>
      </c>
      <c r="DH7" s="24">
        <v>86.31</v>
      </c>
      <c r="DI7" s="24">
        <v>23.02</v>
      </c>
      <c r="DJ7" s="24">
        <v>26.21</v>
      </c>
      <c r="DK7" s="24">
        <v>29.09</v>
      </c>
      <c r="DL7" s="24">
        <v>31.92</v>
      </c>
      <c r="DM7" s="24">
        <v>34.65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2026-01-26T04:46:29Z</cp:lastPrinted>
  <dcterms:created xsi:type="dcterms:W3CDTF">2025-12-23T06:14:06Z</dcterms:created>
  <dcterms:modified xsi:type="dcterms:W3CDTF">2026-02-17T01:28:36Z</dcterms:modified>
  <cp:category/>
</cp:coreProperties>
</file>