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08C77ECF-C15D-4FE3-80DB-AB5FB9785183}" xr6:coauthVersionLast="47" xr6:coauthVersionMax="47" xr10:uidLastSave="{00000000-0000-0000-0000-000000000000}"/>
  <workbookProtection workbookAlgorithmName="SHA-512" workbookHashValue="siMotiE1an9GP1DrJFiJ9LPUvHE1WcKHykhoiLVWEx8sTYJ+WgWqZMyY/HeqfNdTh/MzJynVBYf8oiRMHypJ0Q==" workbookSaltValue="lJaIuUuhGp/36qfunQh42Q==" workbookSpinCount="100000" lockStructure="1"/>
  <bookViews>
    <workbookView xWindow="-28065" yWindow="-681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BB10" i="4"/>
  <c r="P10" i="4"/>
  <c r="AT8" i="4"/>
  <c r="W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<sst xmlns="http://schemas.openxmlformats.org/spreadsheetml/2006/main" count="231" uniqueCount="115">
  <si>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</si>
  <si>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</si>
  <si>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</si>
  <si>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</si>
  <si>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</si>
  <si>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</si>
  <si>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</si>
  <si>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</si>
  <si>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</si>
  <si>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</si>
  <si>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</si>
  <si>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</si>
  <si>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</si>
  <si>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</si>
  <si>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</si>
  <si>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</si>
  <si>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</si>
  <si>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</si>
  <si>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</si>
  <si>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</si>
  <si>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</si>
  <si>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</si>
  <si>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</si>
  <si>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</si>
  <si>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</si>
  <si>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</si>
  <si>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</si>
  <si>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</si>
  <si>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</si>
  <si>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</si>
  <si>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</si>
  <si>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</si>
  <si>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</si>
  <si>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</si>
  <si>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</si>
  <si>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</si>
  <si>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</si>
  <si>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</si>
  <si>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</si>
  <si>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</si>
  <si>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</si>
  <si>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</si>
  <si>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</si>
  <si>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</si>
  <si>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</si>
  <si>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</si>
  <si>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</si>
  <si>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</si>
  <si>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</si>
  <si>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</si>
  <si>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</si>
  <si>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</si>
  <si>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</si>
  <si>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</si>
  <si>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</si>
  <si>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</si>
  <si>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</si>
  <si>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</si>
  <si>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</si>
  <si>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</si>
  <si>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</si>
  <si>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</si>
  <si>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</si>
  <si>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</si>
  <si>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</si>
  <si>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</si>
  <si>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</si>
  <si>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</si>
  <si>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</si>
  <si>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</si>
  <si>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</si>
  <si>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</si>
  <si>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</si>
  <si>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</si>
  <si>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</si>
  <si>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</si>
  <si>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</si>
  <si>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</si>
  <si>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</si>
  <si>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</si>
  <si>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</si>
  <si>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</si>
  <si>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</si>
  <si>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</si>
  <si>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</si>
  <si>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</si>
  <si>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</si>
  <si>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</si>
  <si>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</si>
  <si>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</si>
  <si>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</si>
  <si>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</si>
  <si>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</si>
  <si>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</si>
  <si>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</si>
  <si>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</si>
  <si>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長門市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</si>
  <si>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</si>
  <si>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</si>
  <si>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</si>
  <si>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</si>
  <si>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</si>
  <si>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</si>
  <si>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</si>
  <si>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</si>
  <si>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</si>
  <si>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</si>
  <si>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</si>
  <si>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</si>
  <si>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</si>
  <si>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</si>
  <si>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</si>
  <si>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特定環境保全公共下水道は、平成7年に事業を開始しており施設整備は完了している。
　有形固定資産減価償却率は、平成28年度に地方公営企業会計に移行した際の資産の取得価額を当初取得価額から法適用開始時前の減価償却累計額相当分を控除した数値としているため、類似団体と比べて率は低いが、老朽化が進んでいないとは言えない。
　なお、本市は下水道事業として、公共下水道事業、特定環境保全公共下水道事業、農業集落排水事業、漁業集落排水事業を実施しており、改築更新についても予算等の制約もあるため、優先順位の高い事業を中心に実施せざるを得ない。
　その中で特定環境保全公共下水道施設は現時点管渠老朽化率が0％であること、また他の事業と比べ比較的新しい施設であることから、改築更新の予定は当面無い状況にある。</t>
    <phoneticPr fontId="4"/>
  </si>
  <si>
    <t>　本市の特定環境保全公共下水道事業は、小規模であるため使用料収入も少なく一般会計繰入金により収支を均衡させている状況である。今後は処理人口の減少に伴い、使用料収入も減少傾向にあるのに対し、老朽化する施設への更新投資は確実に見込まれるため、更に経費の削減や適正な使用料水準の設定を行い、中長期的な計画に基づく事業経営が必要である。
　なお本市の汚水集合処理は、公共下水道事業、特定環境保全公共下水道事業、農業集落排水事業及び漁業集落排水事業を実施しているが合せて下水道事業会計を設置し、使用料についても同一であるため下水道４事業全体で経営健全化に取組むこととしている。</t>
    <phoneticPr fontId="4"/>
  </si>
  <si>
    <t xml:space="preserve"> 平成28年度から地方公営企業法の財務規定を適用しており、令和3年度からは農業集落排水事業で運営していた2処理区を本事業に統合している。
　経常収支比率は、類似団体と比較すると低いが、100％の水準を維持しており累積欠損金も発生していない。
　流動比率は、100％を下回っており、類似団体と比較しても低いが、1年以内に償還する建設改良費に充てられた企業債を除けば流動資産が流動負債を上回っており、償還等の原資を翌年度の使用料収入等により得ることが予定されているため問題は無い。
　企業債残高対事業規模比率は、類似団体と比較して高いが、今後は有収水量が減少傾向にあるものの早期の大規模な改築更新を予定していないため企業債残高が減少傾向となり本指標も年々下がる見込みである。
　経費回収率は、類似団体と比較してやや高いが、汚水処理原価が増加したことにより前年度より低くなっている。100％を下回っていることから、汚水処理原価を抑制しながら、適正な使用料水準の設定を検討し、回収率の向上に努める。
　施設利用率は、本事業は２処理区あり、うち１処理区は公共下水道の処理施設に接続し、単独処理施設は１処理区である。その為処理水量は２処理区分、処理能力は１処理区分の数値で算出するため類似団体と比べ非常に高い数値となっている。
　水洗化率は、類似団体より高くなっている。</t>
    <rPh sb="359" eb="361">
      <t>オスイ</t>
    </rPh>
    <rPh sb="361" eb="363">
      <t>ショリ</t>
    </rPh>
    <rPh sb="363" eb="365">
      <t>ゲンカ</t>
    </rPh>
    <rPh sb="366" eb="368">
      <t>ゾウカ</t>
    </rPh>
    <rPh sb="375" eb="378">
      <t>ゼンネンド</t>
    </rPh>
    <rPh sb="380" eb="381">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</si>
</sst>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10-410C-AE04-C7B7544068D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C910-410C-AE04-C7B7544068D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1264.5</c:v>
                </c:pt>
                <c:pt idx="1">
                  <c:v>1398.67</c:v>
                </c:pt>
                <c:pt idx="2">
                  <c:v>1407.67</c:v>
                </c:pt>
                <c:pt idx="3">
                  <c:v>1395</c:v>
                </c:pt>
                <c:pt idx="4">
                  <c:v>1465.5</c:v>
                </c:pt>
              </c:numCache>
            </c:numRef>
          </c:val>
          <c:extLst>
            <c:ext xmlns:c16="http://schemas.microsoft.com/office/drawing/2014/chart" uri="{C3380CC4-5D6E-409C-BE32-E72D297353CC}">
              <c16:uniqueId val="{00000000-2A9C-4BE7-BD8B-EA6B481CB1D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2A9C-4BE7-BD8B-EA6B481CB1D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97.34</c:v>
                </c:pt>
                <c:pt idx="1">
                  <c:v>98.06</c:v>
                </c:pt>
                <c:pt idx="2">
                  <c:v>98.48</c:v>
                </c:pt>
                <c:pt idx="3">
                  <c:v>98.07</c:v>
                </c:pt>
                <c:pt idx="4">
                  <c:v>98.64</c:v>
                </c:pt>
              </c:numCache>
            </c:numRef>
          </c:val>
          <c:extLst>
            <c:ext xmlns:c16="http://schemas.microsoft.com/office/drawing/2014/chart" uri="{C3380CC4-5D6E-409C-BE32-E72D297353CC}">
              <c16:uniqueId val="{00000000-6B99-47EA-A9C3-73D0EA77E1E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6B99-47EA-A9C3-73D0EA77E1E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100.01</c:v>
                </c:pt>
                <c:pt idx="1">
                  <c:v>100.06</c:v>
                </c:pt>
                <c:pt idx="2">
                  <c:v>100.06</c:v>
                </c:pt>
                <c:pt idx="3">
                  <c:v>100</c:v>
                </c:pt>
                <c:pt idx="4">
                  <c:v>100</c:v>
                </c:pt>
              </c:numCache>
            </c:numRef>
          </c:val>
          <c:extLst>
            <c:ext xmlns:c16="http://schemas.microsoft.com/office/drawing/2014/chart" uri="{C3380CC4-5D6E-409C-BE32-E72D297353CC}">
              <c16:uniqueId val="{00000000-2CF3-461C-AE11-CD9156E373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2CF3-461C-AE11-CD9156E373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17.11</c:v>
                </c:pt>
                <c:pt idx="1">
                  <c:v>19.23</c:v>
                </c:pt>
                <c:pt idx="2">
                  <c:v>21.91</c:v>
                </c:pt>
                <c:pt idx="3">
                  <c:v>24.45</c:v>
                </c:pt>
                <c:pt idx="4">
                  <c:v>26.94</c:v>
                </c:pt>
              </c:numCache>
            </c:numRef>
          </c:val>
          <c:extLst>
            <c:ext xmlns:c16="http://schemas.microsoft.com/office/drawing/2014/chart" uri="{C3380CC4-5D6E-409C-BE32-E72D297353CC}">
              <c16:uniqueId val="{00000000-636D-48C9-88C4-7242D7FCAA2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636D-48C9-88C4-7242D7FCAA2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C9-4809-94B3-8C6CFDB9F0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4FC9-4809-94B3-8C6CFDB9F0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EE-4203-9946-625CE92F35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59EE-4203-9946-625CE92F35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41.94</c:v>
                </c:pt>
                <c:pt idx="1">
                  <c:v>20.51</c:v>
                </c:pt>
                <c:pt idx="2">
                  <c:v>39.200000000000003</c:v>
                </c:pt>
                <c:pt idx="3">
                  <c:v>46.39</c:v>
                </c:pt>
                <c:pt idx="4">
                  <c:v>39.659999999999997</c:v>
                </c:pt>
              </c:numCache>
            </c:numRef>
          </c:val>
          <c:extLst>
            <c:ext xmlns:c16="http://schemas.microsoft.com/office/drawing/2014/chart" uri="{C3380CC4-5D6E-409C-BE32-E72D297353CC}">
              <c16:uniqueId val="{00000000-F767-4357-A459-CC3610E8A8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F767-4357-A459-CC3610E8A8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2319.5300000000002</c:v>
                </c:pt>
                <c:pt idx="1">
                  <c:v>2039.21</c:v>
                </c:pt>
                <c:pt idx="2">
                  <c:v>1880.28</c:v>
                </c:pt>
                <c:pt idx="3">
                  <c:v>1744.08</c:v>
                </c:pt>
                <c:pt idx="4">
                  <c:v>1591.77</c:v>
                </c:pt>
              </c:numCache>
            </c:numRef>
          </c:val>
          <c:extLst>
            <c:ext xmlns:c16="http://schemas.microsoft.com/office/drawing/2014/chart" uri="{C3380CC4-5D6E-409C-BE32-E72D297353CC}">
              <c16:uniqueId val="{00000000-3767-4FE5-9BD0-159D6982896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3767-4FE5-9BD0-159D6982896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88.36</c:v>
                </c:pt>
                <c:pt idx="1">
                  <c:v>87.31</c:v>
                </c:pt>
                <c:pt idx="2">
                  <c:v>90.37</c:v>
                </c:pt>
                <c:pt idx="3">
                  <c:v>98.76</c:v>
                </c:pt>
                <c:pt idx="4">
                  <c:v>67.319999999999993</c:v>
                </c:pt>
              </c:numCache>
            </c:numRef>
          </c:val>
          <c:extLst>
            <c:ext xmlns:c16="http://schemas.microsoft.com/office/drawing/2014/chart" uri="{C3380CC4-5D6E-409C-BE32-E72D297353CC}">
              <c16:uniqueId val="{00000000-527D-4746-A994-A2AE82C83BB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527D-4746-A994-A2AE82C83BB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165.24</c:v>
                </c:pt>
                <c:pt idx="1">
                  <c:v>168.17</c:v>
                </c:pt>
                <c:pt idx="2">
                  <c:v>163.16</c:v>
                </c:pt>
                <c:pt idx="3">
                  <c:v>150</c:v>
                </c:pt>
                <c:pt idx="4">
                  <c:v>220.88</c:v>
                </c:pt>
              </c:numCache>
            </c:numRef>
          </c:val>
          <c:extLst>
            <c:ext xmlns:c16="http://schemas.microsoft.com/office/drawing/2014/chart" uri="{C3380CC4-5D6E-409C-BE32-E72D297353CC}">
              <c16:uniqueId val="{00000000-95B1-4A61-B0EB-DF6B6D2B486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95B1-4A61-B0EB-DF6B6D2B486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長門市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30207</v>
      </c>
      <c r="AM8" s="36"/>
      <c r="AN8" s="36"/>
      <c r="AO8" s="36"/>
      <c r="AP8" s="36"/>
      <c r="AQ8" s="36"/>
      <c r="AR8" s="36"/>
      <c r="AS8" s="36"/>
      <c r="AT8" s="37">
        <f>データ!T6</f>
        <v>357.31</v>
      </c>
      <c r="AU8" s="37"/>
      <c r="AV8" s="37"/>
      <c r="AW8" s="37"/>
      <c r="AX8" s="37"/>
      <c r="AY8" s="37"/>
      <c r="AZ8" s="37"/>
      <c r="BA8" s="37"/>
      <c r="BB8" s="37">
        <f>データ!U6</f>
        <v>84.54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74.430000000000007</v>
      </c>
      <c r="J10" s="37"/>
      <c r="K10" s="37"/>
      <c r="L10" s="37"/>
      <c r="M10" s="37"/>
      <c r="N10" s="37"/>
      <c r="O10" s="37"/>
      <c r="P10" s="37">
        <f>データ!P6</f>
        <v>6.12</v>
      </c>
      <c r="Q10" s="37"/>
      <c r="R10" s="37"/>
      <c r="S10" s="37"/>
      <c r="T10" s="37"/>
      <c r="U10" s="37"/>
      <c r="V10" s="37"/>
      <c r="W10" s="37">
        <f>データ!Q6</f>
        <v>71.61</v>
      </c>
      <c r="X10" s="37"/>
      <c r="Y10" s="37"/>
      <c r="Z10" s="37"/>
      <c r="AA10" s="37"/>
      <c r="AB10" s="37"/>
      <c r="AC10" s="37"/>
      <c r="AD10" s="36">
        <f>データ!R6</f>
        <v>2915</v>
      </c>
      <c r="AE10" s="36"/>
      <c r="AF10" s="36"/>
      <c r="AG10" s="36"/>
      <c r="AH10" s="36"/>
      <c r="AI10" s="36"/>
      <c r="AJ10" s="36"/>
      <c r="AK10" s="2"/>
      <c r="AL10" s="36">
        <f>データ!V6</f>
        <v>1835</v>
      </c>
      <c r="AM10" s="36"/>
      <c r="AN10" s="36"/>
      <c r="AO10" s="36"/>
      <c r="AP10" s="36"/>
      <c r="AQ10" s="36"/>
      <c r="AR10" s="36"/>
      <c r="AS10" s="36"/>
      <c r="AT10" s="37">
        <f>データ!W6</f>
        <v>1.18</v>
      </c>
      <c r="AU10" s="37"/>
      <c r="AV10" s="37"/>
      <c r="AW10" s="37"/>
      <c r="AX10" s="37"/>
      <c r="AY10" s="37"/>
      <c r="AZ10" s="37"/>
      <c r="BA10" s="37"/>
      <c r="BB10" s="37">
        <f>データ!X6</f>
        <v>1555.08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ht2CiwSuoHB3TCTe/gvkn2CSFP5PJyHprm4izcImj3JnIv2o9gc21Y913ltIr1dmaZlxPpsW+OGKxAThcr6YQ==" saltValue="RhQtl0po3PErvvVABVbJr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352110</v>
      </c>
      <c r="D6" s="19">
        <f t="shared" si="3"/>
        <v>46</v>
      </c>
      <c r="E6" s="19">
        <f t="shared" si="3"/>
        <v>17</v>
      </c>
      <c r="F6" s="19">
        <f t="shared" si="3"/>
        <v>4</v>
      </c>
      <c r="G6" s="19">
        <f t="shared" si="3"/>
        <v>0</v>
      </c>
      <c r="H6" s="19" t="str">
        <f t="shared" si="3"/>
        <v>山口県　長門市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74.430000000000007</v>
      </c>
      <c r="P6" s="20">
        <f t="shared" si="3"/>
        <v>6.12</v>
      </c>
      <c r="Q6" s="20">
        <f t="shared" si="3"/>
        <v>71.61</v>
      </c>
      <c r="R6" s="20">
        <f t="shared" si="3"/>
        <v>2915</v>
      </c>
      <c r="S6" s="20">
        <f t="shared" si="3"/>
        <v>30207</v>
      </c>
      <c r="T6" s="20">
        <f t="shared" si="3"/>
        <v>357.31</v>
      </c>
      <c r="U6" s="20">
        <f t="shared" si="3"/>
        <v>84.54</v>
      </c>
      <c r="V6" s="20">
        <f t="shared" si="3"/>
        <v>1835</v>
      </c>
      <c r="W6" s="20">
        <f t="shared" si="3"/>
        <v>1.18</v>
      </c>
      <c r="X6" s="20">
        <f t="shared" si="3"/>
        <v>1555.08</v>
      </c>
      <c r="Y6" s="21">
        <f>IF(Y7="",NA(),Y7)</f>
        <v>100.01</v>
      </c>
      <c r="Z6" s="21">
        <f t="shared" ref="Z6:AH6" si="4">IF(Z7="",NA(),Z7)</f>
        <v>100.06</v>
      </c>
      <c r="AA6" s="21">
        <f t="shared" si="4"/>
        <v>100.06</v>
      </c>
      <c r="AB6" s="21">
        <f t="shared" si="4"/>
        <v>100</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41.94</v>
      </c>
      <c r="AV6" s="21">
        <f t="shared" ref="AV6:BD6" si="6">IF(AV7="",NA(),AV7)</f>
        <v>20.51</v>
      </c>
      <c r="AW6" s="21">
        <f t="shared" si="6"/>
        <v>39.200000000000003</v>
      </c>
      <c r="AX6" s="21">
        <f t="shared" si="6"/>
        <v>46.39</v>
      </c>
      <c r="AY6" s="21">
        <f t="shared" si="6"/>
        <v>39.659999999999997</v>
      </c>
      <c r="AZ6" s="21">
        <f t="shared" si="6"/>
        <v>44.24</v>
      </c>
      <c r="BA6" s="21">
        <f t="shared" si="6"/>
        <v>43.07</v>
      </c>
      <c r="BB6" s="21">
        <f t="shared" si="6"/>
        <v>45.42</v>
      </c>
      <c r="BC6" s="21">
        <f t="shared" si="6"/>
        <v>50.63</v>
      </c>
      <c r="BD6" s="21">
        <f t="shared" si="6"/>
        <v>53.28</v>
      </c>
      <c r="BE6" s="20" t="str">
        <f>IF(BE7="","",IF(BE7="-","【-】","【"&amp;SUBSTITUTE(TEXT(BE7,"#,##0.00"),"-","△")&amp;"】"))</f>
        <v>【50.90】</v>
      </c>
      <c r="BF6" s="21">
        <f>IF(BF7="",NA(),BF7)</f>
        <v>2319.5300000000002</v>
      </c>
      <c r="BG6" s="21">
        <f t="shared" ref="BG6:BO6" si="7">IF(BG7="",NA(),BG7)</f>
        <v>2039.21</v>
      </c>
      <c r="BH6" s="21">
        <f t="shared" si="7"/>
        <v>1880.28</v>
      </c>
      <c r="BI6" s="21">
        <f t="shared" si="7"/>
        <v>1744.08</v>
      </c>
      <c r="BJ6" s="21">
        <f t="shared" si="7"/>
        <v>1591.77</v>
      </c>
      <c r="BK6" s="21">
        <f t="shared" si="7"/>
        <v>1258.43</v>
      </c>
      <c r="BL6" s="21">
        <f t="shared" si="7"/>
        <v>1163.75</v>
      </c>
      <c r="BM6" s="21">
        <f t="shared" si="7"/>
        <v>1195.47</v>
      </c>
      <c r="BN6" s="21">
        <f t="shared" si="7"/>
        <v>1168.69</v>
      </c>
      <c r="BO6" s="21">
        <f t="shared" si="7"/>
        <v>1142.44</v>
      </c>
      <c r="BP6" s="20" t="str">
        <f>IF(BP7="","",IF(BP7="-","【-】","【"&amp;SUBSTITUTE(TEXT(BP7,"#,##0.00"),"-","△")&amp;"】"))</f>
        <v>【1,099.15】</v>
      </c>
      <c r="BQ6" s="21">
        <f>IF(BQ7="",NA(),BQ7)</f>
        <v>88.36</v>
      </c>
      <c r="BR6" s="21">
        <f t="shared" ref="BR6:BZ6" si="8">IF(BR7="",NA(),BR7)</f>
        <v>87.31</v>
      </c>
      <c r="BS6" s="21">
        <f t="shared" si="8"/>
        <v>90.37</v>
      </c>
      <c r="BT6" s="21">
        <f t="shared" si="8"/>
        <v>98.76</v>
      </c>
      <c r="BU6" s="21">
        <f t="shared" si="8"/>
        <v>67.319999999999993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165.24</v>
      </c>
      <c r="CC6" s="21">
        <f t="shared" ref="CC6:CK6" si="9">IF(CC7="",NA(),CC7)</f>
        <v>168.17</v>
      </c>
      <c r="CD6" s="21">
        <f t="shared" si="9"/>
        <v>163.16</v>
      </c>
      <c r="CE6" s="21">
        <f t="shared" si="9"/>
        <v>150</v>
      </c>
      <c r="CF6" s="21">
        <f t="shared" si="9"/>
        <v>220.88</v>
      </c>
      <c r="CG6" s="21">
        <f t="shared" si="9"/>
        <v>224.88</v>
      </c>
      <c r="CH6" s="21">
        <f t="shared" si="9"/>
        <v>228.64</v>
      </c>
      <c r="CI6" s="21">
        <f t="shared" si="9"/>
        <v>239.46</v>
      </c>
      <c r="CJ6" s="21">
        <f t="shared" si="9"/>
        <v>233.15</v>
      </c>
      <c r="CK6" s="21">
        <f t="shared" si="9"/>
        <v>252.17</v>
      </c>
      <c r="CL6" s="20" t="str">
        <f>IF(CL7="","",IF(CL7="-","【-】","【"&amp;SUBSTITUTE(TEXT(CL7,"#,##0.00"),"-","△")&amp;"】"))</f>
        <v>【225.78】</v>
      </c>
      <c r="CM6" s="21">
        <f>IF(CM7="",NA(),CM7)</f>
        <v>1264.5</v>
      </c>
      <c r="CN6" s="21">
        <f t="shared" ref="CN6:CV6" si="10">IF(CN7="",NA(),CN7)</f>
        <v>1398.67</v>
      </c>
      <c r="CO6" s="21">
        <f t="shared" si="10"/>
        <v>1407.67</v>
      </c>
      <c r="CP6" s="21">
        <f t="shared" si="10"/>
        <v>1395</v>
      </c>
      <c r="CQ6" s="21">
        <f t="shared" si="10"/>
        <v>1465.5</v>
      </c>
      <c r="CR6" s="21">
        <f t="shared" si="10"/>
        <v>42.4</v>
      </c>
      <c r="CS6" s="21">
        <f t="shared" si="10"/>
        <v>42.28</v>
      </c>
      <c r="CT6" s="21">
        <f t="shared" si="10"/>
        <v>41.06</v>
      </c>
      <c r="CU6" s="21">
        <f t="shared" si="10"/>
        <v>42.09</v>
      </c>
      <c r="CV6" s="21">
        <f t="shared" si="10"/>
        <v>42.15</v>
      </c>
      <c r="CW6" s="20" t="str">
        <f>IF(CW7="","",IF(CW7="-","【-】","【"&amp;SUBSTITUTE(TEXT(CW7,"#,##0.00"),"-","△")&amp;"】"))</f>
        <v>【43.17】</v>
      </c>
      <c r="CX6" s="21">
        <f>IF(CX7="",NA(),CX7)</f>
        <v>97.34</v>
      </c>
      <c r="CY6" s="21">
        <f t="shared" ref="CY6:DG6" si="11">IF(CY7="",NA(),CY7)</f>
        <v>98.06</v>
      </c>
      <c r="CZ6" s="21">
        <f t="shared" si="11"/>
        <v>98.48</v>
      </c>
      <c r="DA6" s="21">
        <f t="shared" si="11"/>
        <v>98.07</v>
      </c>
      <c r="DB6" s="21">
        <f t="shared" si="11"/>
        <v>98.64</v>
      </c>
      <c r="DC6" s="21">
        <f t="shared" si="11"/>
        <v>84.19</v>
      </c>
      <c r="DD6" s="21">
        <f t="shared" si="11"/>
        <v>84.34</v>
      </c>
      <c r="DE6" s="21">
        <f t="shared" si="11"/>
        <v>84.34</v>
      </c>
      <c r="DF6" s="21">
        <f t="shared" si="11"/>
        <v>84.73</v>
      </c>
      <c r="DG6" s="21">
        <f t="shared" si="11"/>
        <v>84.21</v>
      </c>
      <c r="DH6" s="20" t="str">
        <f>IF(DH7="","",IF(DH7="-","【-】","【"&amp;SUBSTITUTE(TEXT(DH7,"#,##0.00"),"-","△")&amp;"】"))</f>
        <v>【86.31】</v>
      </c>
      <c r="DI6" s="21">
        <f>IF(DI7="",NA(),DI7)</f>
        <v>17.11</v>
      </c>
      <c r="DJ6" s="21">
        <f t="shared" ref="DJ6:DR6" si="12">IF(DJ7="",NA(),DJ7)</f>
        <v>19.23</v>
      </c>
      <c r="DK6" s="21">
        <f t="shared" si="12"/>
        <v>21.91</v>
      </c>
      <c r="DL6" s="21">
        <f t="shared" si="12"/>
        <v>24.45</v>
      </c>
      <c r="DM6" s="21">
        <f t="shared" si="12"/>
        <v>26.94</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352110</v>
      </c>
      <c r="D7" s="23">
        <v>46</v>
      </c>
      <c r="E7" s="23">
        <v>17</v>
      </c>
      <c r="F7" s="23">
        <v>4</v>
      </c>
      <c r="G7" s="23">
        <v>0</v>
      </c>
      <c r="H7" s="23" t="s">
        <v>96</v>
      </c>
      <c r="I7" s="23" t="s">
        <v>97</v>
      </c>
      <c r="J7" s="23" t="s">
        <v>98</v>
      </c>
      <c r="K7" s="23" t="s">
        <v>99</v>
      </c>
      <c r="L7" s="23" t="s">
        <v>100</v>
      </c>
      <c r="M7" s="23" t="s">
        <v>101</v>
      </c>
      <c r="N7" s="24" t="s">
        <v>102</v>
      </c>
      <c r="O7" s="24">
        <v>74.430000000000007</v>
      </c>
      <c r="P7" s="24">
        <v>6.12</v>
      </c>
      <c r="Q7" s="24">
        <v>71.61</v>
      </c>
      <c r="R7" s="24">
        <v>2915</v>
      </c>
      <c r="S7" s="24">
        <v>30207</v>
      </c>
      <c r="T7" s="24">
        <v>357.31</v>
      </c>
      <c r="U7" s="24">
        <v>84.54</v>
      </c>
      <c r="V7" s="24">
        <v>1835</v>
      </c>
      <c r="W7" s="24">
        <v>1.18</v>
      </c>
      <c r="X7" s="24">
        <v>1555.08</v>
      </c>
      <c r="Y7" s="24">
        <v>100.01</v>
      </c>
      <c r="Z7" s="24">
        <v>100.06</v>
      </c>
      <c r="AA7" s="24">
        <v>100.06</v>
      </c>
      <c r="AB7" s="24">
        <v>100</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41.94</v>
      </c>
      <c r="AV7" s="24">
        <v>20.51</v>
      </c>
      <c r="AW7" s="24">
        <v>39.200000000000003</v>
      </c>
      <c r="AX7" s="24">
        <v>46.39</v>
      </c>
      <c r="AY7" s="24">
        <v>39.659999999999997</v>
      </c>
      <c r="AZ7" s="24">
        <v>44.24</v>
      </c>
      <c r="BA7" s="24">
        <v>43.07</v>
      </c>
      <c r="BB7" s="24">
        <v>45.42</v>
      </c>
      <c r="BC7" s="24">
        <v>50.63</v>
      </c>
      <c r="BD7" s="24">
        <v>53.28</v>
      </c>
      <c r="BE7" s="24">
        <v>50.9</v>
      </c>
      <c r="BF7" s="24">
        <v>2319.5300000000002</v>
      </c>
      <c r="BG7" s="24">
        <v>2039.21</v>
      </c>
      <c r="BH7" s="24">
        <v>1880.28</v>
      </c>
      <c r="BI7" s="24">
        <v>1744.08</v>
      </c>
      <c r="BJ7" s="24">
        <v>1591.77</v>
      </c>
      <c r="BK7" s="24">
        <v>1258.43</v>
      </c>
      <c r="BL7" s="24">
        <v>1163.75</v>
      </c>
      <c r="BM7" s="24">
        <v>1195.47</v>
      </c>
      <c r="BN7" s="24">
        <v>1168.69</v>
      </c>
      <c r="BO7" s="24">
        <v>1142.44</v>
      </c>
      <c r="BP7" s="24">
        <v>1099.1500000000001</v>
      </c>
      <c r="BQ7" s="24">
        <v>88.36</v>
      </c>
      <c r="BR7" s="24">
        <v>87.31</v>
      </c>
      <c r="BS7" s="24">
        <v>90.37</v>
      </c>
      <c r="BT7" s="24">
        <v>98.76</v>
      </c>
      <c r="BU7" s="24">
        <v>67.319999999999993</v>
      </c>
      <c r="BV7" s="24">
        <v>73.36</v>
      </c>
      <c r="BW7" s="24">
        <v>72.599999999999994</v>
      </c>
      <c r="BX7" s="24">
        <v>69.430000000000007</v>
      </c>
      <c r="BY7" s="24">
        <v>70.709999999999994</v>
      </c>
      <c r="BZ7" s="24">
        <v>66.63</v>
      </c>
      <c r="CA7" s="24">
        <v>72.92</v>
      </c>
      <c r="CB7" s="24">
        <v>165.24</v>
      </c>
      <c r="CC7" s="24">
        <v>168.17</v>
      </c>
      <c r="CD7" s="24">
        <v>163.16</v>
      </c>
      <c r="CE7" s="24">
        <v>150</v>
      </c>
      <c r="CF7" s="24">
        <v>220.88</v>
      </c>
      <c r="CG7" s="24">
        <v>224.88</v>
      </c>
      <c r="CH7" s="24">
        <v>228.64</v>
      </c>
      <c r="CI7" s="24">
        <v>239.46</v>
      </c>
      <c r="CJ7" s="24">
        <v>233.15</v>
      </c>
      <c r="CK7" s="24">
        <v>252.17</v>
      </c>
      <c r="CL7" s="24">
        <v>225.78</v>
      </c>
      <c r="CM7" s="24">
        <v>1264.5</v>
      </c>
      <c r="CN7" s="24">
        <v>1398.67</v>
      </c>
      <c r="CO7" s="24">
        <v>1407.67</v>
      </c>
      <c r="CP7" s="24">
        <v>1395</v>
      </c>
      <c r="CQ7" s="24">
        <v>1465.5</v>
      </c>
      <c r="CR7" s="24">
        <v>42.4</v>
      </c>
      <c r="CS7" s="24">
        <v>42.28</v>
      </c>
      <c r="CT7" s="24">
        <v>41.06</v>
      </c>
      <c r="CU7" s="24">
        <v>42.09</v>
      </c>
      <c r="CV7" s="24">
        <v>42.15</v>
      </c>
      <c r="CW7" s="24">
        <v>43.17</v>
      </c>
      <c r="CX7" s="24">
        <v>97.34</v>
      </c>
      <c r="CY7" s="24">
        <v>98.06</v>
      </c>
      <c r="CZ7" s="24">
        <v>98.48</v>
      </c>
      <c r="DA7" s="24">
        <v>98.07</v>
      </c>
      <c r="DB7" s="24">
        <v>98.64</v>
      </c>
      <c r="DC7" s="24">
        <v>84.19</v>
      </c>
      <c r="DD7" s="24">
        <v>84.34</v>
      </c>
      <c r="DE7" s="24">
        <v>84.34</v>
      </c>
      <c r="DF7" s="24">
        <v>84.73</v>
      </c>
      <c r="DG7" s="24">
        <v>84.21</v>
      </c>
      <c r="DH7" s="24">
        <v>86.31</v>
      </c>
      <c r="DI7" s="24">
        <v>17.11</v>
      </c>
      <c r="DJ7" s="24">
        <v>19.23</v>
      </c>
      <c r="DK7" s="24">
        <v>21.91</v>
      </c>
      <c r="DL7" s="24">
        <v>24.45</v>
      </c>
      <c r="DM7" s="24">
        <v>26.94</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2025-12-23T06:14:07Z</dcterms:created>
  <dcterms:modified xsi:type="dcterms:W3CDTF">2026-02-17T01:20:15Z</dcterms:modified>
  <cp:category/>
</cp:coreProperties>
</file>