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5165DD75-A023-4A3B-BC18-AB5960235755}" xr6:coauthVersionLast="47" xr6:coauthVersionMax="47" xr10:uidLastSave="{00000000-0000-0000-0000-000000000000}"/>
  <workbookProtection workbookAlgorithmName="SHA-512" workbookHashValue="zq+tIDKi/EQZT9KehYC1xz34vFH56pjj+oqf+g6zDC5zvHA090+YLXSy8KZKonYq2HmBpCrnBEMXeU3KHdDKnA==" workbookSaltValue="SqMhRMZUn2azRl56jQjdyg==" workbookSpinCount="100000" lockStructure="1"/>
  <bookViews>
    <workbookView xWindow="-24600" yWindow="-334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P10" i="4"/>
  <c r="AT8" i="4"/>
  <c r="W8" i="4"/>
  <c r="P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<sst xmlns="http://schemas.openxmlformats.org/spreadsheetml/2006/main" count="236" uniqueCount="116">
  <si>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</si>
  <si>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</si>
  <si>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</si>
  <si>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</si>
  <si>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</si>
  <si>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</si>
  <si>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</si>
  <si>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</si>
  <si>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</si>
  <si>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</si>
  <si>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</si>
  <si>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</si>
  <si>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</si>
  <si>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</si>
  <si>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</si>
  <si>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</si>
  <si>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</si>
  <si>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</si>
  <si>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</si>
  <si>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</si>
  <si>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</si>
  <si>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</si>
  <si>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</si>
  <si>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</si>
  <si>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</si>
  <si>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</si>
  <si>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</si>
  <si>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</si>
  <si>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</si>
  <si>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</si>
  <si>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</si>
  <si>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</si>
  <si>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</si>
  <si>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</si>
  <si>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</si>
  <si>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</si>
  <si>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</si>
  <si>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</si>
  <si>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</si>
  <si>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</si>
  <si>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</si>
  <si>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</si>
  <si>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</si>
  <si>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</si>
  <si>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</si>
  <si>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</si>
  <si>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</si>
  <si>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</si>
  <si>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</si>
  <si>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</si>
  <si>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</si>
  <si>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</si>
  <si>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</si>
  <si>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</si>
  <si>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</si>
  <si>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</si>
  <si>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</si>
  <si>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</si>
  <si>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</si>
  <si>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</si>
  <si>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</si>
  <si>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</si>
  <si>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</si>
  <si>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</si>
  <si>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</si>
  <si>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</si>
  <si>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</si>
  <si>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</si>
  <si>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</si>
  <si>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</si>
  <si>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</si>
  <si>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</si>
  <si>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</si>
  <si>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</si>
  <si>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</si>
  <si>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</si>
  <si>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</si>
  <si>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</si>
  <si>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</si>
  <si>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</si>
  <si>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</si>
  <si>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</si>
  <si>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</si>
  <si>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</si>
  <si>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</si>
  <si>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</si>
  <si>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</si>
  <si>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</si>
  <si>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</si>
  <si>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</si>
  <si>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</si>
  <si>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</si>
  <si>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</si>
  <si>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</si>
  <si>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</si>
  <si>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</si>
  <si>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柳井市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</si>
  <si>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</si>
  <si>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</si>
  <si>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</si>
  <si>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</si>
  <si>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</si>
  <si>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</si>
  <si>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</si>
  <si>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</si>
  <si>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</si>
  <si>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</si>
  <si>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</si>
  <si>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</si>
  <si>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</si>
  <si>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</si>
  <si>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</si>
  <si>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</si>
  <si>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特定環境保全公共下水道事業については、一部供用開始が平成11年度と遅い上、処理区域内人口密度が低く事業効率が上がらない状況である。
　①経常収支比率は100％台であるが、収益の大部分は一般会計からの繰出金となっている。
　③流動比率は100％を下回っているが、流動資産が企業債を除いた流動負債を上回っており資金不足は回避している。
　④企業債残高対事業規模比率は、毎年度の起債額が当該年度の元金償還額を上回らないよう制限しているため、類似団体よりも低水準となった。
　⑤経費回収率、⑥汚水処理原価は、類似団体よりも良好な水準であるが、一般会計からの繰出金に依存している状況であり、一層の投資の効率化や維持管理費の削減に努める必要がある。
　⑧水洗化率は、類似団体よりも高水準であるが、さらなる向上を目指し取り組んでいく必要がある。</t>
    <phoneticPr fontId="4"/>
  </si>
  <si>
    <t>　特定環境保全公共下水道事業は、平成３年度に建設事業に着手し、平成11年度以降、順次供用を開始している。したがって、管渠の更新等老朽化対策を講じる段階には至っていない。
　①有形固定資産減価償却率については類似団体と比較して低い数値であるが、これは地方公営企業会計に移行した際、当初取得価額から法適用開始時前の減価償却累計額相当分を控除した数値を資産の取得価額としているためである。</t>
    <rPh sb="1" eb="3">
      <t>トクテイ</t>
    </rPh>
    <rPh sb="3" eb="5">
      <t>カンキョウ</t>
    </rPh>
    <rPh sb="5" eb="7">
      <t>ホゼン</t>
    </rPh>
    <rPh sb="7" eb="9">
      <t>コウキョウ</t>
    </rPh>
    <rPh sb="9" eb="12">
      <t>ゲスイドウ</t>
    </rPh>
    <rPh sb="12" eb="14">
      <t>ジギョウ</t>
    </rPh>
    <rPh sb="16" eb="18">
      <t>ヘイセイ</t>
    </rPh>
    <rPh sb="19" eb="21">
      <t>ネンド</t>
    </rPh>
    <rPh sb="22" eb="24">
      <t>ケンセツ</t>
    </rPh>
    <rPh sb="24" eb="26">
      <t>ジギョウ</t>
    </rPh>
    <rPh sb="27" eb="29">
      <t>チャクシュ</t>
    </rPh>
    <rPh sb="31" eb="33">
      <t>ヘイセイ</t>
    </rPh>
    <rPh sb="35" eb="37">
      <t>ネンド</t>
    </rPh>
    <rPh sb="37" eb="39">
      <t>イコウ</t>
    </rPh>
    <rPh sb="40" eb="42">
      <t>ジュンジ</t>
    </rPh>
    <rPh sb="42" eb="44">
      <t>キョウヨウ</t>
    </rPh>
    <rPh sb="45" eb="47">
      <t>カイシ</t>
    </rPh>
    <rPh sb="58" eb="60">
      <t>カンキョ</t>
    </rPh>
    <rPh sb="61" eb="63">
      <t>コウシン</t>
    </rPh>
    <rPh sb="63" eb="64">
      <t>トウ</t>
    </rPh>
    <rPh sb="64" eb="67">
      <t>ロウキュウカ</t>
    </rPh>
    <rPh sb="67" eb="69">
      <t>タイサク</t>
    </rPh>
    <rPh sb="70" eb="71">
      <t>コウ</t>
    </rPh>
    <rPh sb="73" eb="75">
      <t>ダンカイ</t>
    </rPh>
    <rPh sb="77" eb="78">
      <t>イタ</t>
    </rPh>
    <phoneticPr fontId="4"/>
  </si>
  <si>
    <t>　人口減少に伴う使用料収入の減少が課題となっている中で、将来にわたり下水道事業の健全な経営を維持し、安定したサービスを提供するため、令和５年度に下水道使用料の改定を行った。
　今後、下水道施設の老朽化が進み、施設管理に必要な経費の増大が予測される。ストックマネジメント計画に基づき、下水道施設全体を対象に計画的かつ効率的に管理していく必要がある。</t>
    <rPh sb="75" eb="78">
      <t>シヨウリョウ</t>
    </rPh>
    <rPh sb="88" eb="90">
      <t>コンゴ</t>
    </rPh>
    <rPh sb="91" eb="94">
      <t>ゲスイドウ</t>
    </rPh>
    <rPh sb="94" eb="96">
      <t>シセツ</t>
    </rPh>
    <rPh sb="97" eb="100">
      <t>ロウキュウカ</t>
    </rPh>
    <rPh sb="101" eb="102">
      <t>スス</t>
    </rPh>
    <rPh sb="104" eb="106">
      <t>シセツ</t>
    </rPh>
    <rPh sb="106" eb="108">
      <t>カンリ</t>
    </rPh>
    <rPh sb="109" eb="111">
      <t>ヒツヨウ</t>
    </rPh>
    <rPh sb="112" eb="114">
      <t>ケイヒ</t>
    </rPh>
    <rPh sb="115" eb="117">
      <t>ゾウダイ</t>
    </rPh>
    <rPh sb="118" eb="120">
      <t>ヨソク</t>
    </rPh>
    <rPh sb="134" eb="136">
      <t>ケイカク</t>
    </rPh>
    <rPh sb="137" eb="138">
      <t>モト</t>
    </rPh>
    <rPh sb="141" eb="144">
      <t>ゲスイドウ</t>
    </rPh>
    <rPh sb="144" eb="146">
      <t>シセツ</t>
    </rPh>
    <rPh sb="146" eb="148">
      <t>ゼンタイ</t>
    </rPh>
    <rPh sb="149" eb="151">
      <t>タイショウ</t>
    </rPh>
    <rPh sb="152" eb="155">
      <t>ケイカクテキ</t>
    </rPh>
    <rPh sb="157" eb="160">
      <t>コウリツテキ</t>
    </rPh>
    <rPh sb="161" eb="163">
      <t>カンリ</t>
    </rPh>
    <rPh sb="167" eb="16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</si>
</sst>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6E-4BE1-85C0-7F21FCF5AC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26E-4BE1-85C0-7F21FCF5AC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CA-46B1-A0C0-4DE6081DC0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CCA-46B1-A0C0-4DE6081DC0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92.47</c:v>
                </c:pt>
                <c:pt idx="1">
                  <c:v>90.67</c:v>
                </c:pt>
                <c:pt idx="2">
                  <c:v>91.66</c:v>
                </c:pt>
                <c:pt idx="3">
                  <c:v>91.6</c:v>
                </c:pt>
                <c:pt idx="4">
                  <c:v>91.44</c:v>
                </c:pt>
              </c:numCache>
            </c:numRef>
          </c:val>
          <c:extLst>
            <c:ext xmlns:c16="http://schemas.microsoft.com/office/drawing/2014/chart" uri="{C3380CC4-5D6E-409C-BE32-E72D297353CC}">
              <c16:uniqueId val="{00000000-66BA-4BE4-ACFE-471C94F0C4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66BA-4BE4-ACFE-471C94F0C4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106.68</c:v>
                </c:pt>
                <c:pt idx="1">
                  <c:v>100</c:v>
                </c:pt>
                <c:pt idx="2">
                  <c:v>100</c:v>
                </c:pt>
                <c:pt idx="3">
                  <c:v>100</c:v>
                </c:pt>
                <c:pt idx="4">
                  <c:v>100</c:v>
                </c:pt>
              </c:numCache>
            </c:numRef>
          </c:val>
          <c:extLst>
            <c:ext xmlns:c16="http://schemas.microsoft.com/office/drawing/2014/chart" uri="{C3380CC4-5D6E-409C-BE32-E72D297353CC}">
              <c16:uniqueId val="{00000000-ECD1-47E8-AEBD-23CEFC4CC85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CD1-47E8-AEBD-23CEFC4CC85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3.11</c:v>
                </c:pt>
                <c:pt idx="1">
                  <c:v>5.87</c:v>
                </c:pt>
                <c:pt idx="2">
                  <c:v>8.73</c:v>
                </c:pt>
                <c:pt idx="3">
                  <c:v>11.45</c:v>
                </c:pt>
                <c:pt idx="4">
                  <c:v>14.11</c:v>
                </c:pt>
              </c:numCache>
            </c:numRef>
          </c:val>
          <c:extLst>
            <c:ext xmlns:c16="http://schemas.microsoft.com/office/drawing/2014/chart" uri="{C3380CC4-5D6E-409C-BE32-E72D297353CC}">
              <c16:uniqueId val="{00000000-DAAD-4A9D-9481-FE4F188B09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AAD-4A9D-9481-FE4F188B09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5C-43DC-966E-1410798BA16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A5C-43DC-966E-1410798BA16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8C-4322-8233-770EF648FA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38C-4322-8233-770EF648FA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17.63</c:v>
                </c:pt>
                <c:pt idx="1">
                  <c:v>36.700000000000003</c:v>
                </c:pt>
                <c:pt idx="2">
                  <c:v>22.87</c:v>
                </c:pt>
                <c:pt idx="3">
                  <c:v>29.81</c:v>
                </c:pt>
                <c:pt idx="4">
                  <c:v>36.93</c:v>
                </c:pt>
              </c:numCache>
            </c:numRef>
          </c:val>
          <c:extLst>
            <c:ext xmlns:c16="http://schemas.microsoft.com/office/drawing/2014/chart" uri="{C3380CC4-5D6E-409C-BE32-E72D297353CC}">
              <c16:uniqueId val="{00000000-8AB2-45D1-B366-4FF0986DA3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AB2-45D1-B366-4FF0986DA3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615.66999999999996</c:v>
                </c:pt>
                <c:pt idx="1">
                  <c:v>288.3</c:v>
                </c:pt>
                <c:pt idx="2">
                  <c:v>465.13</c:v>
                </c:pt>
                <c:pt idx="3">
                  <c:v>196.57</c:v>
                </c:pt>
                <c:pt idx="4">
                  <c:v>252.06</c:v>
                </c:pt>
              </c:numCache>
            </c:numRef>
          </c:val>
          <c:extLst>
            <c:ext xmlns:c16="http://schemas.microsoft.com/office/drawing/2014/chart" uri="{C3380CC4-5D6E-409C-BE32-E72D297353CC}">
              <c16:uniqueId val="{00000000-724A-49AE-B116-4992321624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24A-49AE-B116-4992321624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99.78</c:v>
                </c:pt>
                <c:pt idx="3">
                  <c:v>99.42</c:v>
                </c:pt>
                <c:pt idx="4">
                  <c:v>99.57</c:v>
                </c:pt>
              </c:numCache>
            </c:numRef>
          </c:val>
          <c:extLst>
            <c:ext xmlns:c16="http://schemas.microsoft.com/office/drawing/2014/chart" uri="{C3380CC4-5D6E-409C-BE32-E72D297353CC}">
              <c16:uniqueId val="{00000000-940E-4948-A593-4342310C0D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40E-4948-A593-4342310C0D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161.97</c:v>
                </c:pt>
                <c:pt idx="1">
                  <c:v>163.28</c:v>
                </c:pt>
                <c:pt idx="2">
                  <c:v>163.32</c:v>
                </c:pt>
                <c:pt idx="3">
                  <c:v>169.73</c:v>
                </c:pt>
                <c:pt idx="4">
                  <c:v>181.19</c:v>
                </c:pt>
              </c:numCache>
            </c:numRef>
          </c:val>
          <c:extLst>
            <c:ext xmlns:c16="http://schemas.microsoft.com/office/drawing/2014/chart" uri="{C3380CC4-5D6E-409C-BE32-E72D297353CC}">
              <c16:uniqueId val="{00000000-AC0D-441A-9765-58FB28CC59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C0D-441A-9765-58FB28CC59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柳井市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29233</v>
      </c>
      <c r="AM8" s="45"/>
      <c r="AN8" s="45"/>
      <c r="AO8" s="45"/>
      <c r="AP8" s="45"/>
      <c r="AQ8" s="45"/>
      <c r="AR8" s="45"/>
      <c r="AS8" s="45"/>
      <c r="AT8" s="44">
        <f>データ!T6</f>
        <v>140.03</v>
      </c>
      <c r="AU8" s="44"/>
      <c r="AV8" s="44"/>
      <c r="AW8" s="44"/>
      <c r="AX8" s="44"/>
      <c r="AY8" s="44"/>
      <c r="AZ8" s="44"/>
      <c r="BA8" s="44"/>
      <c r="BB8" s="44">
        <f>データ!U6</f>
        <v>208.76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62.48</v>
      </c>
      <c r="J10" s="44"/>
      <c r="K10" s="44"/>
      <c r="L10" s="44"/>
      <c r="M10" s="44"/>
      <c r="N10" s="44"/>
      <c r="O10" s="44"/>
      <c r="P10" s="44">
        <f>データ!P6</f>
        <v>7.86</v>
      </c>
      <c r="Q10" s="44"/>
      <c r="R10" s="44"/>
      <c r="S10" s="44"/>
      <c r="T10" s="44"/>
      <c r="U10" s="44"/>
      <c r="V10" s="44"/>
      <c r="W10" s="44">
        <f>データ!Q6</f>
        <v>87.67</v>
      </c>
      <c r="X10" s="44"/>
      <c r="Y10" s="44"/>
      <c r="Z10" s="44"/>
      <c r="AA10" s="44"/>
      <c r="AB10" s="44"/>
      <c r="AC10" s="44"/>
      <c r="AD10" s="45">
        <f>データ!R6</f>
        <v>3630</v>
      </c>
      <c r="AE10" s="45"/>
      <c r="AF10" s="45"/>
      <c r="AG10" s="45"/>
      <c r="AH10" s="45"/>
      <c r="AI10" s="45"/>
      <c r="AJ10" s="45"/>
      <c r="AK10" s="2"/>
      <c r="AL10" s="45">
        <f>データ!V6</f>
        <v>2277</v>
      </c>
      <c r="AM10" s="45"/>
      <c r="AN10" s="45"/>
      <c r="AO10" s="45"/>
      <c r="AP10" s="45"/>
      <c r="AQ10" s="45"/>
      <c r="AR10" s="45"/>
      <c r="AS10" s="45"/>
      <c r="AT10" s="44">
        <f>データ!W6</f>
        <v>0.94</v>
      </c>
      <c r="AU10" s="44"/>
      <c r="AV10" s="44"/>
      <c r="AW10" s="44"/>
      <c r="AX10" s="44"/>
      <c r="AY10" s="44"/>
      <c r="AZ10" s="44"/>
      <c r="BA10" s="44"/>
      <c r="BB10" s="44">
        <f>データ!X6</f>
        <v>2422.34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djarA+u2Z1+iFjqsObEMogvCM893MPzrwthvLEl9oHLXymMjtsHkbJHkhesiax55LClMRyyFZxU1Tc/PJ05EfA==" saltValue="VGK04/AHtkfPRvYvYYXg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352128</v>
      </c>
      <c r="D6" s="19">
        <f t="shared" si="3"/>
        <v>46</v>
      </c>
      <c r="E6" s="19">
        <f t="shared" si="3"/>
        <v>17</v>
      </c>
      <c r="F6" s="19">
        <f t="shared" si="3"/>
        <v>4</v>
      </c>
      <c r="G6" s="19">
        <f t="shared" si="3"/>
        <v>0</v>
      </c>
      <c r="H6" s="19" t="str">
        <f t="shared" si="3"/>
        <v>山口県　柳井市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62.48</v>
      </c>
      <c r="P6" s="20">
        <f t="shared" si="3"/>
        <v>7.86</v>
      </c>
      <c r="Q6" s="20">
        <f t="shared" si="3"/>
        <v>87.67</v>
      </c>
      <c r="R6" s="20">
        <f t="shared" si="3"/>
        <v>3630</v>
      </c>
      <c r="S6" s="20">
        <f t="shared" si="3"/>
        <v>29233</v>
      </c>
      <c r="T6" s="20">
        <f t="shared" si="3"/>
        <v>140.03</v>
      </c>
      <c r="U6" s="20">
        <f t="shared" si="3"/>
        <v>208.76</v>
      </c>
      <c r="V6" s="20">
        <f t="shared" si="3"/>
        <v>2277</v>
      </c>
      <c r="W6" s="20">
        <f t="shared" si="3"/>
        <v>0.94</v>
      </c>
      <c r="X6" s="20">
        <f t="shared" si="3"/>
        <v>2422.34</v>
      </c>
      <c r="Y6" s="21">
        <f>IF(Y7="",NA(),Y7)</f>
        <v>106.68</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17.63</v>
      </c>
      <c r="AV6" s="21">
        <f t="shared" ref="AV6:BD6" si="6">IF(AV7="",NA(),AV7)</f>
        <v>36.700000000000003</v>
      </c>
      <c r="AW6" s="21">
        <f t="shared" si="6"/>
        <v>22.87</v>
      </c>
      <c r="AX6" s="21">
        <f t="shared" si="6"/>
        <v>29.81</v>
      </c>
      <c r="AY6" s="21">
        <f t="shared" si="6"/>
        <v>36.93</v>
      </c>
      <c r="AZ6" s="21">
        <f t="shared" si="6"/>
        <v>44.24</v>
      </c>
      <c r="BA6" s="21">
        <f t="shared" si="6"/>
        <v>43.07</v>
      </c>
      <c r="BB6" s="21">
        <f t="shared" si="6"/>
        <v>45.42</v>
      </c>
      <c r="BC6" s="21">
        <f t="shared" si="6"/>
        <v>50.63</v>
      </c>
      <c r="BD6" s="21">
        <f t="shared" si="6"/>
        <v>53.28</v>
      </c>
      <c r="BE6" s="20" t="str">
        <f>IF(BE7="","",IF(BE7="-","【-】","【"&amp;SUBSTITUTE(TEXT(BE7,"#,##0.00"),"-","△")&amp;"】"))</f>
        <v>【50.90】</v>
      </c>
      <c r="BF6" s="21">
        <f>IF(BF7="",NA(),BF7)</f>
        <v>615.66999999999996</v>
      </c>
      <c r="BG6" s="21">
        <f t="shared" ref="BG6:BO6" si="7">IF(BG7="",NA(),BG7)</f>
        <v>288.3</v>
      </c>
      <c r="BH6" s="21">
        <f t="shared" si="7"/>
        <v>465.13</v>
      </c>
      <c r="BI6" s="21">
        <f t="shared" si="7"/>
        <v>196.57</v>
      </c>
      <c r="BJ6" s="21">
        <f t="shared" si="7"/>
        <v>252.06</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100</v>
      </c>
      <c r="BS6" s="21">
        <f t="shared" si="8"/>
        <v>99.78</v>
      </c>
      <c r="BT6" s="21">
        <f t="shared" si="8"/>
        <v>99.42</v>
      </c>
      <c r="BU6" s="21">
        <f t="shared" si="8"/>
        <v>99.57</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161.97</v>
      </c>
      <c r="CC6" s="21">
        <f t="shared" ref="CC6:CK6" si="9">IF(CC7="",NA(),CC7)</f>
        <v>163.28</v>
      </c>
      <c r="CD6" s="21">
        <f t="shared" si="9"/>
        <v>163.32</v>
      </c>
      <c r="CE6" s="21">
        <f t="shared" si="9"/>
        <v>169.73</v>
      </c>
      <c r="CF6" s="21">
        <f t="shared" si="9"/>
        <v>181.19</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92.47</v>
      </c>
      <c r="CY6" s="21">
        <f t="shared" ref="CY6:DG6" si="11">IF(CY7="",NA(),CY7)</f>
        <v>90.67</v>
      </c>
      <c r="CZ6" s="21">
        <f t="shared" si="11"/>
        <v>91.66</v>
      </c>
      <c r="DA6" s="21">
        <f t="shared" si="11"/>
        <v>91.6</v>
      </c>
      <c r="DB6" s="21">
        <f t="shared" si="11"/>
        <v>91.44</v>
      </c>
      <c r="DC6" s="21">
        <f t="shared" si="11"/>
        <v>84.19</v>
      </c>
      <c r="DD6" s="21">
        <f t="shared" si="11"/>
        <v>84.34</v>
      </c>
      <c r="DE6" s="21">
        <f t="shared" si="11"/>
        <v>84.34</v>
      </c>
      <c r="DF6" s="21">
        <f t="shared" si="11"/>
        <v>84.73</v>
      </c>
      <c r="DG6" s="21">
        <f t="shared" si="11"/>
        <v>84.21</v>
      </c>
      <c r="DH6" s="20" t="str">
        <f>IF(DH7="","",IF(DH7="-","【-】","【"&amp;SUBSTITUTE(TEXT(DH7,"#,##0.00"),"-","△")&amp;"】"))</f>
        <v>【86.31】</v>
      </c>
      <c r="DI6" s="21">
        <f>IF(DI7="",NA(),DI7)</f>
        <v>3.11</v>
      </c>
      <c r="DJ6" s="21">
        <f t="shared" ref="DJ6:DR6" si="12">IF(DJ7="",NA(),DJ7)</f>
        <v>5.87</v>
      </c>
      <c r="DK6" s="21">
        <f t="shared" si="12"/>
        <v>8.73</v>
      </c>
      <c r="DL6" s="21">
        <f t="shared" si="12"/>
        <v>11.45</v>
      </c>
      <c r="DM6" s="21">
        <f t="shared" si="12"/>
        <v>14.11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352128</v>
      </c>
      <c r="D7" s="23">
        <v>46</v>
      </c>
      <c r="E7" s="23">
        <v>17</v>
      </c>
      <c r="F7" s="23">
        <v>4</v>
      </c>
      <c r="G7" s="23">
        <v>0</v>
      </c>
      <c r="H7" s="23" t="s">
        <v>96</v>
      </c>
      <c r="I7" s="23" t="s">
        <v>97</v>
      </c>
      <c r="J7" s="23" t="s">
        <v>98</v>
      </c>
      <c r="K7" s="23" t="s">
        <v>99</v>
      </c>
      <c r="L7" s="23" t="s">
        <v>100</v>
      </c>
      <c r="M7" s="23" t="s">
        <v>101</v>
      </c>
      <c r="N7" s="24" t="s">
        <v>102</v>
      </c>
      <c r="O7" s="24">
        <v>62.48</v>
      </c>
      <c r="P7" s="24">
        <v>7.86</v>
      </c>
      <c r="Q7" s="24">
        <v>87.67</v>
      </c>
      <c r="R7" s="24">
        <v>3630</v>
      </c>
      <c r="S7" s="24">
        <v>29233</v>
      </c>
      <c r="T7" s="24">
        <v>140.03</v>
      </c>
      <c r="U7" s="24">
        <v>208.76</v>
      </c>
      <c r="V7" s="24">
        <v>2277</v>
      </c>
      <c r="W7" s="24">
        <v>0.94</v>
      </c>
      <c r="X7" s="24">
        <v>2422.34</v>
      </c>
      <c r="Y7" s="24">
        <v>106.68</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17.63</v>
      </c>
      <c r="AV7" s="24">
        <v>36.700000000000003</v>
      </c>
      <c r="AW7" s="24">
        <v>22.87</v>
      </c>
      <c r="AX7" s="24">
        <v>29.81</v>
      </c>
      <c r="AY7" s="24">
        <v>36.93</v>
      </c>
      <c r="AZ7" s="24">
        <v>44.24</v>
      </c>
      <c r="BA7" s="24">
        <v>43.07</v>
      </c>
      <c r="BB7" s="24">
        <v>45.42</v>
      </c>
      <c r="BC7" s="24">
        <v>50.63</v>
      </c>
      <c r="BD7" s="24">
        <v>53.28</v>
      </c>
      <c r="BE7" s="24">
        <v>50.9</v>
      </c>
      <c r="BF7" s="24">
        <v>615.66999999999996</v>
      </c>
      <c r="BG7" s="24">
        <v>288.3</v>
      </c>
      <c r="BH7" s="24">
        <v>465.13</v>
      </c>
      <c r="BI7" s="24">
        <v>196.57</v>
      </c>
      <c r="BJ7" s="24">
        <v>252.06</v>
      </c>
      <c r="BK7" s="24">
        <v>1258.43</v>
      </c>
      <c r="BL7" s="24">
        <v>1163.75</v>
      </c>
      <c r="BM7" s="24">
        <v>1195.47</v>
      </c>
      <c r="BN7" s="24">
        <v>1168.69</v>
      </c>
      <c r="BO7" s="24">
        <v>1142.44</v>
      </c>
      <c r="BP7" s="24">
        <v>1099.1500000000001</v>
      </c>
      <c r="BQ7" s="24">
        <v>100</v>
      </c>
      <c r="BR7" s="24">
        <v>100</v>
      </c>
      <c r="BS7" s="24">
        <v>99.78</v>
      </c>
      <c r="BT7" s="24">
        <v>99.42</v>
      </c>
      <c r="BU7" s="24">
        <v>99.57</v>
      </c>
      <c r="BV7" s="24">
        <v>73.36</v>
      </c>
      <c r="BW7" s="24">
        <v>72.599999999999994</v>
      </c>
      <c r="BX7" s="24">
        <v>69.430000000000007</v>
      </c>
      <c r="BY7" s="24">
        <v>70.709999999999994</v>
      </c>
      <c r="BZ7" s="24">
        <v>66.63</v>
      </c>
      <c r="CA7" s="24">
        <v>72.92</v>
      </c>
      <c r="CB7" s="24">
        <v>161.97</v>
      </c>
      <c r="CC7" s="24">
        <v>163.28</v>
      </c>
      <c r="CD7" s="24">
        <v>163.32</v>
      </c>
      <c r="CE7" s="24">
        <v>169.73</v>
      </c>
      <c r="CF7" s="24">
        <v>181.19</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92.47</v>
      </c>
      <c r="CY7" s="24">
        <v>90.67</v>
      </c>
      <c r="CZ7" s="24">
        <v>91.66</v>
      </c>
      <c r="DA7" s="24">
        <v>91.6</v>
      </c>
      <c r="DB7" s="24">
        <v>91.44</v>
      </c>
      <c r="DC7" s="24">
        <v>84.19</v>
      </c>
      <c r="DD7" s="24">
        <v>84.34</v>
      </c>
      <c r="DE7" s="24">
        <v>84.34</v>
      </c>
      <c r="DF7" s="24">
        <v>84.73</v>
      </c>
      <c r="DG7" s="24">
        <v>84.21</v>
      </c>
      <c r="DH7" s="24">
        <v>86.31</v>
      </c>
      <c r="DI7" s="24">
        <v>3.11</v>
      </c>
      <c r="DJ7" s="24">
        <v>5.87</v>
      </c>
      <c r="DK7" s="24">
        <v>8.73</v>
      </c>
      <c r="DL7" s="24">
        <v>11.45</v>
      </c>
      <c r="DM7" s="24">
        <v>14.11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2025-12-23T06:14:08Z</dcterms:created>
  <dcterms:modified xsi:type="dcterms:W3CDTF">2026-02-17T01:21:19Z</dcterms:modified>
  <cp:category/>
</cp:coreProperties>
</file>