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12 経営比較分析表\R07経営比較分析\999 最終版\04 下水道事業\01 法適用\"/>
    </mc:Choice>
  </mc:AlternateContent>
  <xr:revisionPtr revIDLastSave="0" documentId="13_ncr:1_{5ACAE272-53BC-4830-889B-F2629C1E8CBB}" xr6:coauthVersionLast="47" xr6:coauthVersionMax="47" xr10:uidLastSave="{00000000-0000-0000-0000-000000000000}"/>
  <workbookProtection workbookAlgorithmName="SHA-512" workbookHashValue="EdU91W7QRaHtdvapHfDgCMN4eWuzZYwW/CjRsJrzqO6DWDfS9gEAPhUFtbG0qhGplk0I6g4xuRLGHT9C+v+BWw==" workbookSaltValue="Z+hfOtT/ZWVVLKoGyNMF1A==" workbookSpinCount="100000" lockStructure="1"/>
  <bookViews>
    <workbookView xWindow="-27030" yWindow="-5775" windowWidth="20730" windowHeight="110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J85" i="4"/>
  <c r="F85" i="4"/>
  <c r="E85" i="4"/>
  <c r="AT10" i="4"/>
  <c r="AL10" i="4"/>
  <c r="I10" i="4"/>
  <c r="P8" i="4"/>
  <c r="I8" i="4"/>
</calcChain>
</file>

<file path=xl/sharedStrings.xml><?xml version="1.0" encoding="utf-8"?>
<sst xmlns="http://schemas.openxmlformats.org/spreadsheetml/2006/main" count="231" uniqueCount="117">
  <si>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</si>
  <si>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</si>
  <si>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</si>
  <si>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</si>
  <si>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</si>
  <si>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</si>
  <si>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</si>
  <si>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</si>
  <si>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</si>
  <si>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</si>
  <si>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</si>
  <si>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</si>
  <si>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</si>
  <si>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</si>
  <si>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</si>
  <si>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</si>
  <si>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</si>
  <si>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</si>
  <si>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</si>
  <si>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</si>
  <si>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</si>
  <si>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</si>
  <si>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</si>
  <si>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</si>
  <si>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</si>
  <si>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</si>
  <si>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</si>
  <si>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</si>
  <si>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</si>
  <si>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</si>
  <si>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</si>
  <si>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</si>
  <si>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</si>
  <si>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</si>
  <si>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</si>
  <si>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</si>
  <si>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</si>
  <si>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</si>
  <si>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</si>
  <si>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</si>
  <si>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</si>
  <si>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</si>
  <si>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</si>
  <si>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</si>
  <si>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</si>
  <si>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</si>
  <si>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</si>
  <si>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</si>
  <si>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</si>
  <si>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</si>
  <si>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</si>
  <si>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</si>
  <si>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</si>
  <si>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</si>
  <si>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</si>
  <si>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</si>
  <si>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</si>
  <si>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</si>
  <si>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</si>
  <si>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</si>
  <si>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</si>
  <si>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</si>
  <si>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</si>
  <si>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</si>
  <si>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</si>
  <si>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</si>
  <si>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</si>
  <si>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</si>
  <si>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</si>
  <si>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</si>
  <si>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</si>
  <si>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</si>
  <si>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</si>
  <si>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</si>
  <si>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</si>
  <si>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</si>
  <si>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</si>
  <si>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</si>
  <si>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</si>
  <si>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</si>
  <si>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</si>
  <si>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</si>
  <si>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</si>
  <si>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</si>
  <si>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</si>
  <si>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</si>
  <si>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</si>
  <si>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</si>
  <si>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</si>
  <si>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</si>
  <si>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</si>
  <si>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</si>
  <si>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</si>
  <si>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</si>
  <si>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</si>
  <si>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</si>
  <si>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山口県　美祢市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</si>
  <si>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</si>
  <si>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</si>
  <si>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</si>
  <si>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</si>
  <si>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</si>
  <si>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</si>
  <si>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</si>
  <si>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</si>
  <si>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</si>
  <si>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</si>
  <si>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</si>
  <si>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</si>
  <si>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</si>
  <si>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</si>
  <si>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</si>
  <si>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</si>
  <si>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</si>
  <si>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令和２年度より地方公営企業法の適用を受けることとなった。
年数が経過している施設・管渠等を計画的に改築更新を行うとともに、ライフサイクルコストの低減を図り、安定的な事業運営に努めていく必要がある。</t>
    <rPh sb="29" eb="31">
      <t>ネンスウ</t>
    </rPh>
    <rPh sb="32" eb="34">
      <t>ケイカ</t>
    </rPh>
    <rPh sb="38" eb="40">
      <t>シセツ</t>
    </rPh>
    <rPh sb="41" eb="43">
      <t>カンキョ</t>
    </rPh>
    <rPh sb="43" eb="44">
      <t>トウ</t>
    </rPh>
    <rPh sb="45" eb="48">
      <t>ケイカクテキ</t>
    </rPh>
    <rPh sb="49" eb="51">
      <t>カイチク</t>
    </rPh>
    <rPh sb="51" eb="53">
      <t>コウシン</t>
    </rPh>
    <rPh sb="54" eb="55">
      <t>オコナ</t>
    </rPh>
    <rPh sb="72" eb="74">
      <t>テイゲン</t>
    </rPh>
    <rPh sb="75" eb="76">
      <t>ハカ</t>
    </rPh>
    <rPh sb="78" eb="81">
      <t>アンテイテキ</t>
    </rPh>
    <rPh sb="82" eb="84">
      <t>ジギョウ</t>
    </rPh>
    <rPh sb="84" eb="86">
      <t>ウンエイ</t>
    </rPh>
    <rPh sb="87" eb="88">
      <t>ツト</t>
    </rPh>
    <rPh sb="92" eb="94">
      <t>ヒツヨウ</t>
    </rPh>
    <phoneticPr fontId="4"/>
  </si>
  <si>
    <t>農業集落排水施設において、供用開始から10～20年近く経過しており、機器の故障や施設・管渠の老朽化が懸念されている。今後は施設維持管理適正化計画を策定し、計画に沿って改築更新を行っていく予定である。</t>
    <rPh sb="0" eb="2">
      <t>ノウギョウ</t>
    </rPh>
    <rPh sb="2" eb="4">
      <t>シュウラク</t>
    </rPh>
    <rPh sb="4" eb="6">
      <t>ハイスイ</t>
    </rPh>
    <rPh sb="6" eb="8">
      <t>シセツ</t>
    </rPh>
    <rPh sb="13" eb="15">
      <t>キョウヨウ</t>
    </rPh>
    <rPh sb="15" eb="17">
      <t>カイシ</t>
    </rPh>
    <rPh sb="24" eb="25">
      <t>ネン</t>
    </rPh>
    <rPh sb="25" eb="26">
      <t>チカ</t>
    </rPh>
    <rPh sb="27" eb="29">
      <t>ケイカ</t>
    </rPh>
    <rPh sb="34" eb="36">
      <t>キキ</t>
    </rPh>
    <rPh sb="37" eb="39">
      <t>コショウ</t>
    </rPh>
    <rPh sb="40" eb="42">
      <t>シセツ</t>
    </rPh>
    <rPh sb="43" eb="45">
      <t>カンキョ</t>
    </rPh>
    <rPh sb="46" eb="49">
      <t>ロウキュウカ</t>
    </rPh>
    <rPh sb="50" eb="52">
      <t>ケネンコンゴサクテイソカイチクコウシンオコナヨテイ</t>
    </rPh>
    <phoneticPr fontId="4"/>
  </si>
  <si>
    <t>「経常収支比率」は100％を超えており、今後も事業の効率的運営を努めていく。
「累積欠損金比率」は黒字決算となっており、累積欠損金も発生していない。
「流動比率」は類似団体に比べ高い数値となっているが、老朽化による施設更新等を考え、今後も資金確保に努める。
「企業債残高対事業規模比率」は、類似団体より高くなっている。現在計画的に管渠施設を更新しており、投資規模が過大とならないよう注視し、起債額の平準化に努めていく。
「経費回収率」については、類似団体と比べてまだ低い数値となっているため、汚水処理費の削減等が必要である。
「汚水処理原価」については、類似団体に比べ高い数値となっており、維持管理費の削減に努めていく。
「施設利用率」は、類似団体と比べて低い数値である。
「水洗化率」は、類似団体と比べて低い数値となっている。</t>
    <rPh sb="1" eb="3">
      <t>ケイジョウ</t>
    </rPh>
    <rPh sb="3" eb="5">
      <t>シュウシ</t>
    </rPh>
    <rPh sb="5" eb="7">
      <t>ヒリツ</t>
    </rPh>
    <rPh sb="14" eb="15">
      <t>コ</t>
    </rPh>
    <rPh sb="20" eb="22">
      <t>コンゴ</t>
    </rPh>
    <rPh sb="23" eb="25">
      <t>ジギョウ</t>
    </rPh>
    <rPh sb="26" eb="29">
      <t>コウリツテキ</t>
    </rPh>
    <rPh sb="29" eb="31">
      <t>ウンエイ</t>
    </rPh>
    <rPh sb="32" eb="33">
      <t>ツト</t>
    </rPh>
    <rPh sb="40" eb="42">
      <t>ルイセキ</t>
    </rPh>
    <rPh sb="42" eb="45">
      <t>ケッソンキン</t>
    </rPh>
    <rPh sb="45" eb="47">
      <t>ヒリツ</t>
    </rPh>
    <rPh sb="49" eb="51">
      <t>クロジ</t>
    </rPh>
    <rPh sb="51" eb="53">
      <t>ケッサン</t>
    </rPh>
    <rPh sb="60" eb="62">
      <t>ルイセキ</t>
    </rPh>
    <rPh sb="62" eb="65">
      <t>ケッソンキン</t>
    </rPh>
    <rPh sb="66" eb="68">
      <t>ハッセイ</t>
    </rPh>
    <rPh sb="76" eb="78">
      <t>リュウドウ</t>
    </rPh>
    <rPh sb="78" eb="80">
      <t>ヒリツ</t>
    </rPh>
    <rPh sb="101" eb="104">
      <t>ロウキュウカ</t>
    </rPh>
    <rPh sb="107" eb="109">
      <t>シセツ</t>
    </rPh>
    <rPh sb="109" eb="111">
      <t>コウシン</t>
    </rPh>
    <rPh sb="111" eb="112">
      <t>トウ</t>
    </rPh>
    <rPh sb="113" eb="114">
      <t>カンガ</t>
    </rPh>
    <rPh sb="116" eb="118">
      <t>コンゴ</t>
    </rPh>
    <rPh sb="119" eb="121">
      <t>シキン</t>
    </rPh>
    <rPh sb="121" eb="123">
      <t>カクホ</t>
    </rPh>
    <rPh sb="124" eb="125">
      <t>ツト</t>
    </rPh>
    <rPh sb="130" eb="132">
      <t>キギョウ</t>
    </rPh>
    <rPh sb="132" eb="133">
      <t>サイ</t>
    </rPh>
    <rPh sb="133" eb="134">
      <t>ザン</t>
    </rPh>
    <rPh sb="134" eb="135">
      <t>タカ</t>
    </rPh>
    <rPh sb="135" eb="136">
      <t>タイ</t>
    </rPh>
    <rPh sb="136" eb="138">
      <t>ジギョウ</t>
    </rPh>
    <rPh sb="138" eb="140">
      <t>キボ</t>
    </rPh>
    <rPh sb="140" eb="142">
      <t>ヒリツ</t>
    </rPh>
    <rPh sb="145" eb="147">
      <t>ルイジ</t>
    </rPh>
    <rPh sb="147" eb="149">
      <t>ダンタイ</t>
    </rPh>
    <rPh sb="151" eb="152">
      <t>タカ</t>
    </rPh>
    <rPh sb="165" eb="167">
      <t>カンキョ</t>
    </rPh>
    <rPh sb="211" eb="213">
      <t>ケイヒ</t>
    </rPh>
    <rPh sb="213" eb="215">
      <t>カイシュウ</t>
    </rPh>
    <rPh sb="215" eb="216">
      <t>リツ</t>
    </rPh>
    <rPh sb="246" eb="248">
      <t>オスイ</t>
    </rPh>
    <rPh sb="248" eb="250">
      <t>ショリ</t>
    </rPh>
    <rPh sb="250" eb="251">
      <t>ヒ</t>
    </rPh>
    <rPh sb="252" eb="254">
      <t>サクゲン</t>
    </rPh>
    <rPh sb="254" eb="255">
      <t>トウ</t>
    </rPh>
    <rPh sb="256" eb="258">
      <t>ヒツヨウ</t>
    </rPh>
    <rPh sb="264" eb="266">
      <t>オスイ</t>
    </rPh>
    <rPh sb="266" eb="268">
      <t>ショリ</t>
    </rPh>
    <rPh sb="277" eb="279">
      <t>ルイジ</t>
    </rPh>
    <rPh sb="279" eb="281">
      <t>ダンタイ</t>
    </rPh>
    <rPh sb="282" eb="283">
      <t>クラ</t>
    </rPh>
    <rPh sb="284" eb="285">
      <t>タカ</t>
    </rPh>
    <rPh sb="286" eb="288">
      <t>スウチ</t>
    </rPh>
    <rPh sb="295" eb="297">
      <t>イジ</t>
    </rPh>
    <rPh sb="297" eb="300">
      <t>カンリヒ</t>
    </rPh>
    <rPh sb="301" eb="303">
      <t>サクゲン</t>
    </rPh>
    <rPh sb="304" eb="305">
      <t>ツト</t>
    </rPh>
    <rPh sb="312" eb="314">
      <t>シセツ</t>
    </rPh>
    <rPh sb="314" eb="317">
      <t>リヨウリツ</t>
    </rPh>
    <rPh sb="320" eb="322">
      <t>ルイジ</t>
    </rPh>
    <rPh sb="322" eb="324">
      <t>ダンタイ</t>
    </rPh>
    <rPh sb="325" eb="326">
      <t>クラ</t>
    </rPh>
    <rPh sb="328" eb="329">
      <t>ヒク</t>
    </rPh>
    <rPh sb="330" eb="332">
      <t>スウチ</t>
    </rPh>
    <rPh sb="345" eb="347">
      <t>ルイジ</t>
    </rPh>
    <rPh sb="347" eb="349">
      <t>ダンタイ</t>
    </rPh>
    <rPh sb="350" eb="351">
      <t>クラ</t>
    </rPh>
    <rPh sb="353" eb="354">
      <t>ヒク</t>
    </rPh>
    <rPh sb="355" eb="357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</si>
</sst>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8-4801-87A1-AFAB3055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8-4801-87A1-AFAB3055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33.57</c:v>
                </c:pt>
                <c:pt idx="1">
                  <c:v>36.94</c:v>
                </c:pt>
                <c:pt idx="2">
                  <c:v>34.479999999999997</c:v>
                </c:pt>
                <c:pt idx="3">
                  <c:v>34.74</c:v>
                </c:pt>
                <c:pt idx="4">
                  <c:v>33.94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F-4541-A179-28A6906E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F-4541-A179-28A6906E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79.83</c:v>
                </c:pt>
                <c:pt idx="1">
                  <c:v>80.2</c:v>
                </c:pt>
                <c:pt idx="2">
                  <c:v>81.03</c:v>
                </c:pt>
                <c:pt idx="3">
                  <c:v>81.98</c:v>
                </c:pt>
                <c:pt idx="4">
                  <c:v>81.84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6-4527-BAEC-E2D012D5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6-4527-BAEC-E2D012D5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112.97</c:v>
                </c:pt>
                <c:pt idx="1">
                  <c:v>106.57</c:v>
                </c:pt>
                <c:pt idx="2">
                  <c:v>104.4</c:v>
                </c:pt>
                <c:pt idx="3">
                  <c:v>104.82</c:v>
                </c:pt>
                <c:pt idx="4">
                  <c:v>101.05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A-461E-827A-01345C9A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A-461E-827A-01345C9A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3.42</c:v>
                </c:pt>
                <c:pt idx="1">
                  <c:v>6.89</c:v>
                </c:pt>
                <c:pt idx="2">
                  <c:v>10.35</c:v>
                </c:pt>
                <c:pt idx="3">
                  <c:v>14.03</c:v>
                </c:pt>
                <c:pt idx="4">
                  <c:v>17.690000000000001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2-41FD-9566-C676374CD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2-41FD-9566-C676374CD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B-49FD-BB21-8F3A48CF3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B-49FD-BB21-8F3A48CF3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7-4190-AA9D-45FFF1D5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7-4190-AA9D-45FFF1D5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83.92</c:v>
                </c:pt>
                <c:pt idx="1">
                  <c:v>125.88</c:v>
                </c:pt>
                <c:pt idx="2">
                  <c:v>152.99</c:v>
                </c:pt>
                <c:pt idx="3">
                  <c:v>184.85</c:v>
                </c:pt>
                <c:pt idx="4">
                  <c:v>174.37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DF8-90B7-B0863FD0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DF8-90B7-B0863FD0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933.51</c:v>
                </c:pt>
                <c:pt idx="1">
                  <c:v>901.48</c:v>
                </c:pt>
                <c:pt idx="2">
                  <c:v>881.72</c:v>
                </c:pt>
                <c:pt idx="3">
                  <c:v>852.44</c:v>
                </c:pt>
                <c:pt idx="4">
                  <c:v>855.75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6-4F35-9E61-261CBAC0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6-4F35-9E61-261CBAC0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48.95</c:v>
                </c:pt>
                <c:pt idx="1">
                  <c:v>53.6</c:v>
                </c:pt>
                <c:pt idx="2">
                  <c:v>51.37</c:v>
                </c:pt>
                <c:pt idx="3">
                  <c:v>50.48</c:v>
                </c:pt>
                <c:pt idx="4">
                  <c:v>46.67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7-4C0A-ACB7-541D5B1B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7-4C0A-ACB7-541D5B1B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358.09</c:v>
                </c:pt>
                <c:pt idx="1">
                  <c:v>326.39</c:v>
                </c:pt>
                <c:pt idx="2">
                  <c:v>338.09</c:v>
                </c:pt>
                <c:pt idx="3">
                  <c:v>348.15</c:v>
                </c:pt>
                <c:pt idx="4">
                  <c:v>378.83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9-4066-B65E-7F13FB95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9-4066-B65E-7F13FB95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9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山口県　美祢市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20921</v>
      </c>
      <c r="AM8" s="44"/>
      <c r="AN8" s="44"/>
      <c r="AO8" s="44"/>
      <c r="AP8" s="44"/>
      <c r="AQ8" s="44"/>
      <c r="AR8" s="44"/>
      <c r="AS8" s="44"/>
      <c r="AT8" s="45">
        <f>データ!T6</f>
        <v>472.64</v>
      </c>
      <c r="AU8" s="45"/>
      <c r="AV8" s="45"/>
      <c r="AW8" s="45"/>
      <c r="AX8" s="45"/>
      <c r="AY8" s="45"/>
      <c r="AZ8" s="45"/>
      <c r="BA8" s="45"/>
      <c r="BB8" s="45">
        <f>データ!U6</f>
        <v>44.26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83.11</v>
      </c>
      <c r="J10" s="45"/>
      <c r="K10" s="45"/>
      <c r="L10" s="45"/>
      <c r="M10" s="45"/>
      <c r="N10" s="45"/>
      <c r="O10" s="45"/>
      <c r="P10" s="45">
        <f>データ!P6</f>
        <v>12.83</v>
      </c>
      <c r="Q10" s="45"/>
      <c r="R10" s="45"/>
      <c r="S10" s="45"/>
      <c r="T10" s="45"/>
      <c r="U10" s="45"/>
      <c r="V10" s="45"/>
      <c r="W10" s="45">
        <f>データ!Q6</f>
        <v>90.45</v>
      </c>
      <c r="X10" s="45"/>
      <c r="Y10" s="45"/>
      <c r="Z10" s="45"/>
      <c r="AA10" s="45"/>
      <c r="AB10" s="45"/>
      <c r="AC10" s="45"/>
      <c r="AD10" s="44">
        <f>データ!R6</f>
        <v>3996</v>
      </c>
      <c r="AE10" s="44"/>
      <c r="AF10" s="44"/>
      <c r="AG10" s="44"/>
      <c r="AH10" s="44"/>
      <c r="AI10" s="44"/>
      <c r="AJ10" s="44"/>
      <c r="AK10" s="2"/>
      <c r="AL10" s="44">
        <f>データ!V6</f>
        <v>2654</v>
      </c>
      <c r="AM10" s="44"/>
      <c r="AN10" s="44"/>
      <c r="AO10" s="44"/>
      <c r="AP10" s="44"/>
      <c r="AQ10" s="44"/>
      <c r="AR10" s="44"/>
      <c r="AS10" s="44"/>
      <c r="AT10" s="45">
        <f>データ!W6</f>
        <v>2.2799999999999998</v>
      </c>
      <c r="AU10" s="45"/>
      <c r="AV10" s="45"/>
      <c r="AW10" s="45"/>
      <c r="AX10" s="45"/>
      <c r="AY10" s="45"/>
      <c r="AZ10" s="45"/>
      <c r="BA10" s="45"/>
      <c r="BB10" s="45">
        <f>データ!X6</f>
        <v>1164.04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116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IdNZNwH+e1/Iq9FMEI3N0nKRwz1/zvm5j1s9xaniH9xgqr0hi+xCA0oZXUmc9UZF71ckkodYibKr07WjgMgZMA==" saltValue="V57ju7so4d4t+/Bdu13PF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352136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山口県　美祢市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83.11</v>
      </c>
      <c r="P6" s="20">
        <f t="shared" si="3"/>
        <v>12.83</v>
      </c>
      <c r="Q6" s="20">
        <f t="shared" si="3"/>
        <v>90.45</v>
      </c>
      <c r="R6" s="20">
        <f t="shared" si="3"/>
        <v>3996</v>
      </c>
      <c r="S6" s="20">
        <f t="shared" si="3"/>
        <v>20921</v>
      </c>
      <c r="T6" s="20">
        <f t="shared" si="3"/>
        <v>472.64</v>
      </c>
      <c r="U6" s="20">
        <f t="shared" si="3"/>
        <v>44.26</v>
      </c>
      <c r="V6" s="20">
        <f t="shared" si="3"/>
        <v>2654</v>
      </c>
      <c r="W6" s="20">
        <f t="shared" si="3"/>
        <v>2.2799999999999998</v>
      </c>
      <c r="X6" s="20">
        <f t="shared" si="3"/>
        <v>1164.04</v>
      </c>
      <c r="Y6" s="21">
        <f>IF(Y7="",NA(),Y7)</f>
        <v>112.97</v>
      </c>
      <c r="Z6" s="21">
        <f t="shared" ref="Z6:AH6" si="4">IF(Z7="",NA(),Z7)</f>
        <v>106.57</v>
      </c>
      <c r="AA6" s="21">
        <f t="shared" si="4"/>
        <v>104.4</v>
      </c>
      <c r="AB6" s="21">
        <f t="shared" si="4"/>
        <v>104.82</v>
      </c>
      <c r="AC6" s="21">
        <f t="shared" si="4"/>
        <v>101.05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>
        <f>IF(AU7="",NA(),AU7)</f>
        <v>83.92</v>
      </c>
      <c r="AV6" s="21">
        <f t="shared" ref="AV6:BD6" si="6">IF(AV7="",NA(),AV7)</f>
        <v>125.88</v>
      </c>
      <c r="AW6" s="21">
        <f t="shared" si="6"/>
        <v>152.99</v>
      </c>
      <c r="AX6" s="21">
        <f t="shared" si="6"/>
        <v>184.85</v>
      </c>
      <c r="AY6" s="21">
        <f t="shared" si="6"/>
        <v>174.37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>
        <f>IF(BF7="",NA(),BF7)</f>
        <v>933.51</v>
      </c>
      <c r="BG6" s="21">
        <f t="shared" ref="BG6:BO6" si="7">IF(BG7="",NA(),BG7)</f>
        <v>901.48</v>
      </c>
      <c r="BH6" s="21">
        <f t="shared" si="7"/>
        <v>881.72</v>
      </c>
      <c r="BI6" s="21">
        <f t="shared" si="7"/>
        <v>852.44</v>
      </c>
      <c r="BJ6" s="21">
        <f t="shared" si="7"/>
        <v>855.75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48.95</v>
      </c>
      <c r="BR6" s="21">
        <f t="shared" ref="BR6:BZ6" si="8">IF(BR7="",NA(),BR7)</f>
        <v>53.6</v>
      </c>
      <c r="BS6" s="21">
        <f t="shared" si="8"/>
        <v>51.37</v>
      </c>
      <c r="BT6" s="21">
        <f t="shared" si="8"/>
        <v>50.48</v>
      </c>
      <c r="BU6" s="21">
        <f t="shared" si="8"/>
        <v>46.67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358.09</v>
      </c>
      <c r="CC6" s="21">
        <f t="shared" ref="CC6:CK6" si="9">IF(CC7="",NA(),CC7)</f>
        <v>326.39</v>
      </c>
      <c r="CD6" s="21">
        <f t="shared" si="9"/>
        <v>338.09</v>
      </c>
      <c r="CE6" s="21">
        <f t="shared" si="9"/>
        <v>348.15</v>
      </c>
      <c r="CF6" s="21">
        <f t="shared" si="9"/>
        <v>378.83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33.57</v>
      </c>
      <c r="CN6" s="21">
        <f t="shared" ref="CN6:CV6" si="10">IF(CN7="",NA(),CN7)</f>
        <v>36.94</v>
      </c>
      <c r="CO6" s="21">
        <f t="shared" si="10"/>
        <v>34.479999999999997</v>
      </c>
      <c r="CP6" s="21">
        <f t="shared" si="10"/>
        <v>34.74</v>
      </c>
      <c r="CQ6" s="21">
        <f t="shared" si="10"/>
        <v>33.94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79.83</v>
      </c>
      <c r="CY6" s="21">
        <f t="shared" ref="CY6:DG6" si="11">IF(CY7="",NA(),CY7)</f>
        <v>80.2</v>
      </c>
      <c r="CZ6" s="21">
        <f t="shared" si="11"/>
        <v>81.03</v>
      </c>
      <c r="DA6" s="21">
        <f t="shared" si="11"/>
        <v>81.98</v>
      </c>
      <c r="DB6" s="21">
        <f t="shared" si="11"/>
        <v>81.84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>
        <f>IF(DI7="",NA(),DI7)</f>
        <v>3.42</v>
      </c>
      <c r="DJ6" s="21">
        <f t="shared" ref="DJ6:DR6" si="12">IF(DJ7="",NA(),DJ7)</f>
        <v>6.89</v>
      </c>
      <c r="DK6" s="21">
        <f t="shared" si="12"/>
        <v>10.35</v>
      </c>
      <c r="DL6" s="21">
        <f t="shared" si="12"/>
        <v>14.03</v>
      </c>
      <c r="DM6" s="21">
        <f t="shared" si="12"/>
        <v>17.690000000000001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352136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83.11</v>
      </c>
      <c r="P7" s="24">
        <v>12.83</v>
      </c>
      <c r="Q7" s="24">
        <v>90.45</v>
      </c>
      <c r="R7" s="24">
        <v>3996</v>
      </c>
      <c r="S7" s="24">
        <v>20921</v>
      </c>
      <c r="T7" s="24">
        <v>472.64</v>
      </c>
      <c r="U7" s="24">
        <v>44.26</v>
      </c>
      <c r="V7" s="24">
        <v>2654</v>
      </c>
      <c r="W7" s="24">
        <v>2.2799999999999998</v>
      </c>
      <c r="X7" s="24">
        <v>1164.04</v>
      </c>
      <c r="Y7" s="24">
        <v>112.97</v>
      </c>
      <c r="Z7" s="24">
        <v>106.57</v>
      </c>
      <c r="AA7" s="24">
        <v>104.4</v>
      </c>
      <c r="AB7" s="24">
        <v>104.82</v>
      </c>
      <c r="AC7" s="24">
        <v>101.05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106.62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107.99</v>
      </c>
      <c r="AT7" s="24">
        <v>102.74</v>
      </c>
      <c r="AU7" s="24">
        <v>83.92</v>
      </c>
      <c r="AV7" s="24">
        <v>125.88</v>
      </c>
      <c r="AW7" s="24">
        <v>152.99</v>
      </c>
      <c r="AX7" s="24">
        <v>184.85</v>
      </c>
      <c r="AY7" s="24">
        <v>174.37</v>
      </c>
      <c r="AZ7" s="24">
        <v>29.13</v>
      </c>
      <c r="BA7" s="24">
        <v>35.69</v>
      </c>
      <c r="BB7" s="24">
        <v>38.4</v>
      </c>
      <c r="BC7" s="24">
        <v>44.04</v>
      </c>
      <c r="BD7" s="24">
        <v>58.25</v>
      </c>
      <c r="BE7" s="24">
        <v>47.19</v>
      </c>
      <c r="BF7" s="24">
        <v>933.51</v>
      </c>
      <c r="BG7" s="24">
        <v>901.48</v>
      </c>
      <c r="BH7" s="24">
        <v>881.72</v>
      </c>
      <c r="BI7" s="24">
        <v>852.44</v>
      </c>
      <c r="BJ7" s="24">
        <v>855.75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48.95</v>
      </c>
      <c r="BR7" s="24">
        <v>53.6</v>
      </c>
      <c r="BS7" s="24">
        <v>51.37</v>
      </c>
      <c r="BT7" s="24">
        <v>50.48</v>
      </c>
      <c r="BU7" s="24">
        <v>46.67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358.09</v>
      </c>
      <c r="CC7" s="24">
        <v>326.39</v>
      </c>
      <c r="CD7" s="24">
        <v>338.09</v>
      </c>
      <c r="CE7" s="24">
        <v>348.15</v>
      </c>
      <c r="CF7" s="24">
        <v>378.83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33.57</v>
      </c>
      <c r="CN7" s="24">
        <v>36.94</v>
      </c>
      <c r="CO7" s="24">
        <v>34.479999999999997</v>
      </c>
      <c r="CP7" s="24">
        <v>34.74</v>
      </c>
      <c r="CQ7" s="24">
        <v>33.94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79.83</v>
      </c>
      <c r="CY7" s="24">
        <v>80.2</v>
      </c>
      <c r="CZ7" s="24">
        <v>81.03</v>
      </c>
      <c r="DA7" s="24">
        <v>81.98</v>
      </c>
      <c r="DB7" s="24">
        <v>81.84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>
        <v>3.42</v>
      </c>
      <c r="DJ7" s="24">
        <v>6.89</v>
      </c>
      <c r="DK7" s="24">
        <v>10.35</v>
      </c>
      <c r="DL7" s="24">
        <v>14.03</v>
      </c>
      <c r="DM7" s="24">
        <v>17.690000000000001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24.53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三井　博明</cp:lastModifiedBy>
  <cp:lastPrinted>2026-02-02T01:30:14Z</cp:lastPrinted>
  <dcterms:created xsi:type="dcterms:W3CDTF">2025-12-23T06:22:56Z</dcterms:created>
  <dcterms:modified xsi:type="dcterms:W3CDTF">2026-02-17T01:18:39Z</dcterms:modified>
  <cp:category/>
</cp:coreProperties>
</file>