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691FC8D5-D330-471F-9C35-5FEAA74C7F50}" xr6:coauthVersionLast="47" xr6:coauthVersionMax="47" xr10:uidLastSave="{00000000-0000-0000-0000-000000000000}"/>
  <workbookProtection workbookAlgorithmName="SHA-512" workbookHashValue="svTjHGYQoGfgcB3UfChwMo7kjUoniTEIoUEDsPsyW80SgoiNNMDe8jIxIXBRVnPDDLKSu11Je3OeApJEr+bkCw==" workbookSaltValue="ZkgJoIPupMx6or+K1Wr6Gg==" workbookSpinCount="100000" lockStructure="1"/>
  <bookViews>
    <workbookView xWindow="-24615" yWindow="-336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<sst xmlns="http://schemas.openxmlformats.org/spreadsheetml/2006/main" count="231" uniqueCount="115">
  <si>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</si>
  <si>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</si>
  <si>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</si>
  <si>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</si>
  <si>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</si>
  <si>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</si>
  <si>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</si>
  <si>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</si>
  <si>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</si>
  <si>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</si>
  <si>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</si>
  <si>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</si>
  <si>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</si>
  <si>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</si>
  <si>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</si>
  <si>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</si>
  <si>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</si>
  <si>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</si>
  <si>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</si>
  <si>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</si>
  <si>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</si>
  <si>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</si>
  <si>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</si>
  <si>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</si>
  <si>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</si>
  <si>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</si>
  <si>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</si>
  <si>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</si>
  <si>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</si>
  <si>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</si>
  <si>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</si>
  <si>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</si>
  <si>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</si>
  <si>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</si>
  <si>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</si>
  <si>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</si>
  <si>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</si>
  <si>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</si>
  <si>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</si>
  <si>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</si>
  <si>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</si>
  <si>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</si>
  <si>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</si>
  <si>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</si>
  <si>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</si>
  <si>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</si>
  <si>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</si>
  <si>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</si>
  <si>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</si>
  <si>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</si>
  <si>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</si>
  <si>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</si>
  <si>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</si>
  <si>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</si>
  <si>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</si>
  <si>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</si>
  <si>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</si>
  <si>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</si>
  <si>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</si>
  <si>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</si>
  <si>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</si>
  <si>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</si>
  <si>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</si>
  <si>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</si>
  <si>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</si>
  <si>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</si>
  <si>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</si>
  <si>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</si>
  <si>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</si>
  <si>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</si>
  <si>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</si>
  <si>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</si>
  <si>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</si>
  <si>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</si>
  <si>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</si>
  <si>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</si>
  <si>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</si>
  <si>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</si>
  <si>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</si>
  <si>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</si>
  <si>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</si>
  <si>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</si>
  <si>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</si>
  <si>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</si>
  <si>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</si>
  <si>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</si>
  <si>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</si>
  <si>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</si>
  <si>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</si>
  <si>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</si>
  <si>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</si>
  <si>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</si>
  <si>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</si>
  <si>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</si>
  <si>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</si>
  <si>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</si>
  <si>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山陽小野田市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</si>
  <si>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</si>
  <si>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</si>
  <si>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</si>
  <si>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</si>
  <si>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</si>
  <si>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</si>
  <si>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</si>
  <si>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</si>
  <si>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</si>
  <si>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</si>
  <si>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</si>
  <si>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</si>
  <si>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</si>
  <si>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</si>
  <si>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</si>
  <si>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市内に2箇所ある処理場は供用開始から15年以上が経過している状況で、有形固定資産減価償却率は類似団体と比較して高くなっており、令和4年度から令和6年度に掛けて処理場の改築工事を行った。
　管渠については耐用年数を経過した箇所はなく、改築工事は行っていない。</t>
    <phoneticPr fontId="4"/>
  </si>
  <si>
    <t>　令和5年度末に全面改定を行った「経営戦略」を踏まえ、今後の大幅な人口減少を見据えた財政運営をしていく必要がある。
　今後、更なる処理区域内の人口減少や節水型機器の普及による処理水量の減少が予測されるため、水洗化の促進等の経営改善に向けた取り組みを引き続き行っていく。</t>
    <phoneticPr fontId="4"/>
  </si>
  <si>
    <t>　平成31年4月より地方公営企業法を適用し、6年目の決算となる。
　令和3年度には3箇所あった処理施設のうち一番規模が大きい小野田西農業集落排水施設を公共下水道へ接続したことにより、令和4年度から流動比率は高くなってきているが、今後も慎重な財政運営が必要である。
　施設利用率については今後の新規利用者の増加は見込むのが難しい状況であり、人口減少の影響が大きく厳しい状況である。
　経費回収率は、小野田西農業集落排水施設の公共下水道接続により令和3年度に大幅に低下し、令和4、5年度は改善が見られたが、物価上昇により経費が増加し、令和5年度と比較し10ポイント以上落ち込んだ。
　なお、水洗化率は横ばいとなっており、水洗化の向上を図る必要がある。</t>
    <rPh sb="242" eb="244">
      <t>カイゼン</t>
    </rPh>
    <rPh sb="245" eb="246">
      <t>ミ</t>
    </rPh>
    <rPh sb="251" eb="255">
      <t>ブッカジョウショウ</t>
    </rPh>
    <rPh sb="258" eb="260">
      <t>ケイヒ</t>
    </rPh>
    <rPh sb="261" eb="263">
      <t>ゾウカ</t>
    </rPh>
    <rPh sb="265" eb="267">
      <t>レイワ</t>
    </rPh>
    <rPh sb="268" eb="270">
      <t>ネンド</t>
    </rPh>
    <rPh sb="271" eb="273">
      <t>ヒカク</t>
    </rPh>
    <rPh sb="280" eb="282">
      <t>イジョウ</t>
    </rPh>
    <rPh sb="282" eb="283">
      <t>オ</t>
    </rPh>
    <rPh sb="284" eb="285">
      <t>コ</t>
    </rPh>
    <rPh sb="298" eb="299">
      <t>ヨコ</t>
    </rPh>
    <rPh sb="308" eb="311">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</si>
</sst>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48-474E-9A03-19A40E3640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148-474E-9A03-19A40E3640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20.37</c:v>
                </c:pt>
                <c:pt idx="1">
                  <c:v>18.34</c:v>
                </c:pt>
                <c:pt idx="2">
                  <c:v>17.84</c:v>
                </c:pt>
                <c:pt idx="3">
                  <c:v>17.84</c:v>
                </c:pt>
                <c:pt idx="4">
                  <c:v>18.59</c:v>
                </c:pt>
              </c:numCache>
            </c:numRef>
          </c:val>
          <c:extLst>
            <c:ext xmlns:c16="http://schemas.microsoft.com/office/drawing/2014/chart" uri="{C3380CC4-5D6E-409C-BE32-E72D297353CC}">
              <c16:uniqueId val="{00000000-F213-4E3E-8B2F-6C6726EFD2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213-4E3E-8B2F-6C6726EFD2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92.47</c:v>
                </c:pt>
                <c:pt idx="1">
                  <c:v>89.16</c:v>
                </c:pt>
                <c:pt idx="2">
                  <c:v>89.49</c:v>
                </c:pt>
                <c:pt idx="3">
                  <c:v>89.32</c:v>
                </c:pt>
                <c:pt idx="4">
                  <c:v>89.82</c:v>
                </c:pt>
              </c:numCache>
            </c:numRef>
          </c:val>
          <c:extLst>
            <c:ext xmlns:c16="http://schemas.microsoft.com/office/drawing/2014/chart" uri="{C3380CC4-5D6E-409C-BE32-E72D297353CC}">
              <c16:uniqueId val="{00000000-485F-49EF-BE7B-5D3F7B5DAD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85F-49EF-BE7B-5D3F7B5DAD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100</c:v>
                </c:pt>
                <c:pt idx="2">
                  <c:v>100</c:v>
                </c:pt>
                <c:pt idx="3">
                  <c:v>99.99</c:v>
                </c:pt>
                <c:pt idx="4">
                  <c:v>100</c:v>
                </c:pt>
              </c:numCache>
            </c:numRef>
          </c:val>
          <c:extLst>
            <c:ext xmlns:c16="http://schemas.microsoft.com/office/drawing/2014/chart" uri="{C3380CC4-5D6E-409C-BE32-E72D297353CC}">
              <c16:uniqueId val="{00000000-05A2-4EA8-A024-8704631CB2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5A2-4EA8-A024-8704631CB2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55.39</c:v>
                </c:pt>
                <c:pt idx="1">
                  <c:v>58.64</c:v>
                </c:pt>
                <c:pt idx="2">
                  <c:v>59.95</c:v>
                </c:pt>
                <c:pt idx="3">
                  <c:v>60.85</c:v>
                </c:pt>
                <c:pt idx="4">
                  <c:v>61.2</c:v>
                </c:pt>
              </c:numCache>
            </c:numRef>
          </c:val>
          <c:extLst>
            <c:ext xmlns:c16="http://schemas.microsoft.com/office/drawing/2014/chart" uri="{C3380CC4-5D6E-409C-BE32-E72D297353CC}">
              <c16:uniqueId val="{00000000-745E-4103-A33C-913EA18AF3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45E-4103-A33C-913EA18AF3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FA-47EB-9532-FDE62527B2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5FA-47EB-9532-FDE62527B2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5A-40F2-8CDD-422940DC75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125A-40F2-8CDD-422940DC75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17.23</c:v>
                </c:pt>
                <c:pt idx="1">
                  <c:v>23.29</c:v>
                </c:pt>
                <c:pt idx="2">
                  <c:v>50.35</c:v>
                </c:pt>
                <c:pt idx="3">
                  <c:v>88.11</c:v>
                </c:pt>
                <c:pt idx="4">
                  <c:v>118.86</c:v>
                </c:pt>
              </c:numCache>
            </c:numRef>
          </c:val>
          <c:extLst>
            <c:ext xmlns:c16="http://schemas.microsoft.com/office/drawing/2014/chart" uri="{C3380CC4-5D6E-409C-BE32-E72D297353CC}">
              <c16:uniqueId val="{00000000-05CB-4A67-8314-9258BC59AC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5CB-4A67-8314-9258BC59AC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252.01</c:v>
                </c:pt>
                <c:pt idx="1">
                  <c:v>456.36</c:v>
                </c:pt>
                <c:pt idx="2">
                  <c:v>552.03</c:v>
                </c:pt>
                <c:pt idx="3">
                  <c:v>566.09</c:v>
                </c:pt>
                <c:pt idx="4" formatCode="#,##0.00;&quot;△&quot;#,##0.00">
                  <c:v>0</c:v>
                </c:pt>
              </c:numCache>
            </c:numRef>
          </c:val>
          <c:extLst>
            <c:ext xmlns:c16="http://schemas.microsoft.com/office/drawing/2014/chart" uri="{C3380CC4-5D6E-409C-BE32-E72D297353CC}">
              <c16:uniqueId val="{00000000-1262-4982-8693-5EFEE29251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262-4982-8693-5EFEE29251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55.66</c:v>
                </c:pt>
                <c:pt idx="2">
                  <c:v>81.209999999999994</c:v>
                </c:pt>
                <c:pt idx="3">
                  <c:v>84.9</c:v>
                </c:pt>
                <c:pt idx="4">
                  <c:v>71.61</c:v>
                </c:pt>
              </c:numCache>
            </c:numRef>
          </c:val>
          <c:extLst>
            <c:ext xmlns:c16="http://schemas.microsoft.com/office/drawing/2014/chart" uri="{C3380CC4-5D6E-409C-BE32-E72D297353CC}">
              <c16:uniqueId val="{00000000-37E9-4813-813A-78EDED2080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7E9-4813-813A-78EDED2080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168.58</c:v>
                </c:pt>
                <c:pt idx="1">
                  <c:v>304.82</c:v>
                </c:pt>
                <c:pt idx="2">
                  <c:v>207.86</c:v>
                </c:pt>
                <c:pt idx="3">
                  <c:v>201.11</c:v>
                </c:pt>
                <c:pt idx="4">
                  <c:v>238.33</c:v>
                </c:pt>
              </c:numCache>
            </c:numRef>
          </c:val>
          <c:extLst>
            <c:ext xmlns:c16="http://schemas.microsoft.com/office/drawing/2014/chart" uri="{C3380CC4-5D6E-409C-BE32-E72D297353CC}">
              <c16:uniqueId val="{00000000-978D-40C4-81D1-0F57721B1E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78D-40C4-81D1-0F57721B1E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3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山陽小野田市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58871</v>
      </c>
      <c r="AM8" s="41"/>
      <c r="AN8" s="41"/>
      <c r="AO8" s="41"/>
      <c r="AP8" s="41"/>
      <c r="AQ8" s="41"/>
      <c r="AR8" s="41"/>
      <c r="AS8" s="41"/>
      <c r="AT8" s="34">
        <f>データ!T6</f>
        <v>133.09</v>
      </c>
      <c r="AU8" s="34"/>
      <c r="AV8" s="34"/>
      <c r="AW8" s="34"/>
      <c r="AX8" s="34"/>
      <c r="AY8" s="34"/>
      <c r="AZ8" s="34"/>
      <c r="BA8" s="34"/>
      <c r="BB8" s="34">
        <f>データ!U6</f>
        <v>442.34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75.16</v>
      </c>
      <c r="J10" s="34"/>
      <c r="K10" s="34"/>
      <c r="L10" s="34"/>
      <c r="M10" s="34"/>
      <c r="N10" s="34"/>
      <c r="O10" s="34"/>
      <c r="P10" s="34">
        <f>データ!P6</f>
        <v>0.49</v>
      </c>
      <c r="Q10" s="34"/>
      <c r="R10" s="34"/>
      <c r="S10" s="34"/>
      <c r="T10" s="34"/>
      <c r="U10" s="34"/>
      <c r="V10" s="34"/>
      <c r="W10" s="34">
        <f>データ!Q6</f>
        <v>84.91</v>
      </c>
      <c r="X10" s="34"/>
      <c r="Y10" s="34"/>
      <c r="Z10" s="34"/>
      <c r="AA10" s="34"/>
      <c r="AB10" s="34"/>
      <c r="AC10" s="34"/>
      <c r="AD10" s="41">
        <f>データ!R6</f>
        <v>3399</v>
      </c>
      <c r="AE10" s="41"/>
      <c r="AF10" s="41"/>
      <c r="AG10" s="41"/>
      <c r="AH10" s="41"/>
      <c r="AI10" s="41"/>
      <c r="AJ10" s="41"/>
      <c r="AK10" s="2"/>
      <c r="AL10" s="41">
        <f>データ!V6</f>
        <v>285</v>
      </c>
      <c r="AM10" s="41"/>
      <c r="AN10" s="41"/>
      <c r="AO10" s="41"/>
      <c r="AP10" s="41"/>
      <c r="AQ10" s="41"/>
      <c r="AR10" s="41"/>
      <c r="AS10" s="41"/>
      <c r="AT10" s="34">
        <f>データ!W6</f>
        <v>0.19</v>
      </c>
      <c r="AU10" s="34"/>
      <c r="AV10" s="34"/>
      <c r="AW10" s="34"/>
      <c r="AX10" s="34"/>
      <c r="AY10" s="34"/>
      <c r="AZ10" s="34"/>
      <c r="BA10" s="34"/>
      <c r="BB10" s="34">
        <f>データ!X6</f>
        <v>1500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hZO1KTUIvU48f4uPxbiizLmbPvzg80VEhqX2/BV5kvC18Jil4paCXahZ7iqy5VsWA43ugqhcvqD6w/KhC8eGg==" saltValue="SikEnIe8ILb7anjtY3JA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352161</v>
      </c>
      <c r="D6" s="19">
        <f t="shared" si="3"/>
        <v>46</v>
      </c>
      <c r="E6" s="19">
        <f t="shared" si="3"/>
        <v>17</v>
      </c>
      <c r="F6" s="19">
        <f t="shared" si="3"/>
        <v>5</v>
      </c>
      <c r="G6" s="19">
        <f t="shared" si="3"/>
        <v>0</v>
      </c>
      <c r="H6" s="19" t="str">
        <f t="shared" si="3"/>
        <v>山口県　山陽小野田市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75.16</v>
      </c>
      <c r="P6" s="20">
        <f t="shared" si="3"/>
        <v>0.49</v>
      </c>
      <c r="Q6" s="20">
        <f t="shared" si="3"/>
        <v>84.91</v>
      </c>
      <c r="R6" s="20">
        <f t="shared" si="3"/>
        <v>3399</v>
      </c>
      <c r="S6" s="20">
        <f t="shared" si="3"/>
        <v>58871</v>
      </c>
      <c r="T6" s="20">
        <f t="shared" si="3"/>
        <v>133.09</v>
      </c>
      <c r="U6" s="20">
        <f t="shared" si="3"/>
        <v>442.34</v>
      </c>
      <c r="V6" s="20">
        <f t="shared" si="3"/>
        <v>285</v>
      </c>
      <c r="W6" s="20">
        <f t="shared" si="3"/>
        <v>0.19</v>
      </c>
      <c r="X6" s="20">
        <f t="shared" si="3"/>
        <v>1500</v>
      </c>
      <c r="Y6" s="21">
        <f>IF(Y7="",NA(),Y7)</f>
        <v>99.99</v>
      </c>
      <c r="Z6" s="21">
        <f t="shared" ref="Z6:AH6" si="4">IF(Z7="",NA(),Z7)</f>
        <v>100</v>
      </c>
      <c r="AA6" s="21">
        <f t="shared" si="4"/>
        <v>100</v>
      </c>
      <c r="AB6" s="21">
        <f t="shared" si="4"/>
        <v>99.99</v>
      </c>
      <c r="AC6" s="21">
        <f t="shared" si="4"/>
        <v>100</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17.23</v>
      </c>
      <c r="AV6" s="21">
        <f t="shared" ref="AV6:BD6" si="6">IF(AV7="",NA(),AV7)</f>
        <v>23.29</v>
      </c>
      <c r="AW6" s="21">
        <f t="shared" si="6"/>
        <v>50.35</v>
      </c>
      <c r="AX6" s="21">
        <f t="shared" si="6"/>
        <v>88.11</v>
      </c>
      <c r="AY6" s="21">
        <f t="shared" si="6"/>
        <v>118.86</v>
      </c>
      <c r="AZ6" s="21">
        <f t="shared" si="6"/>
        <v>29.13</v>
      </c>
      <c r="BA6" s="21">
        <f t="shared" si="6"/>
        <v>35.69</v>
      </c>
      <c r="BB6" s="21">
        <f t="shared" si="6"/>
        <v>38.4</v>
      </c>
      <c r="BC6" s="21">
        <f t="shared" si="6"/>
        <v>44.04</v>
      </c>
      <c r="BD6" s="21">
        <f t="shared" si="6"/>
        <v>58.25</v>
      </c>
      <c r="BE6" s="20" t="str">
        <f>IF(BE7="","",IF(BE7="-","【-】","【"&amp;SUBSTITUTE(TEXT(BE7,"#,##0.00"),"-","△")&amp;"】"))</f>
        <v>【47.19】</v>
      </c>
      <c r="BF6" s="21">
        <f>IF(BF7="",NA(),BF7)</f>
        <v>252.01</v>
      </c>
      <c r="BG6" s="21">
        <f t="shared" ref="BG6:BO6" si="7">IF(BG7="",NA(),BG7)</f>
        <v>456.36</v>
      </c>
      <c r="BH6" s="21">
        <f t="shared" si="7"/>
        <v>552.03</v>
      </c>
      <c r="BI6" s="21">
        <f t="shared" si="7"/>
        <v>566.09</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100</v>
      </c>
      <c r="BR6" s="21">
        <f t="shared" ref="BR6:BZ6" si="8">IF(BR7="",NA(),BR7)</f>
        <v>55.66</v>
      </c>
      <c r="BS6" s="21">
        <f t="shared" si="8"/>
        <v>81.209999999999994</v>
      </c>
      <c r="BT6" s="21">
        <f t="shared" si="8"/>
        <v>84.9</v>
      </c>
      <c r="BU6" s="21">
        <f t="shared" si="8"/>
        <v>71.61</v>
      </c>
      <c r="BV6" s="21">
        <f t="shared" si="8"/>
        <v>57.08</v>
      </c>
      <c r="BW6" s="21">
        <f t="shared" si="8"/>
        <v>56.26</v>
      </c>
      <c r="BX6" s="21">
        <f t="shared" si="8"/>
        <v>52.94</v>
      </c>
      <c r="BY6" s="21">
        <f t="shared" si="8"/>
        <v>52.05</v>
      </c>
      <c r="BZ6" s="21">
        <f t="shared" si="8"/>
        <v>47.96</v>
      </c>
      <c r="CA6" s="20" t="str">
        <f>IF(CA7="","",IF(CA7="-","【-】","【"&amp;SUBSTITUTE(TEXT(CA7,"#,##0.00"),"-","△")&amp;"】"))</f>
        <v>【54.51】</v>
      </c>
      <c r="CB6" s="21">
        <f>IF(CB7="",NA(),CB7)</f>
        <v>168.58</v>
      </c>
      <c r="CC6" s="21">
        <f t="shared" ref="CC6:CK6" si="9">IF(CC7="",NA(),CC7)</f>
        <v>304.82</v>
      </c>
      <c r="CD6" s="21">
        <f t="shared" si="9"/>
        <v>207.86</v>
      </c>
      <c r="CE6" s="21">
        <f t="shared" si="9"/>
        <v>201.11</v>
      </c>
      <c r="CF6" s="21">
        <f t="shared" si="9"/>
        <v>238.33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20.37</v>
      </c>
      <c r="CN6" s="21">
        <f t="shared" ref="CN6:CV6" si="10">IF(CN7="",NA(),CN7)</f>
        <v>18.34</v>
      </c>
      <c r="CO6" s="21">
        <f t="shared" si="10"/>
        <v>17.84</v>
      </c>
      <c r="CP6" s="21">
        <f t="shared" si="10"/>
        <v>17.84</v>
      </c>
      <c r="CQ6" s="21">
        <f t="shared" si="10"/>
        <v>18.59</v>
      </c>
      <c r="CR6" s="21">
        <f t="shared" si="10"/>
        <v>54.83</v>
      </c>
      <c r="CS6" s="21">
        <f t="shared" si="10"/>
        <v>66.53</v>
      </c>
      <c r="CT6" s="21">
        <f t="shared" si="10"/>
        <v>52.35</v>
      </c>
      <c r="CU6" s="21">
        <f t="shared" si="10"/>
        <v>46.25</v>
      </c>
      <c r="CV6" s="21">
        <f t="shared" si="10"/>
        <v>45.32</v>
      </c>
      <c r="CW6" s="20" t="str">
        <f>IF(CW7="","",IF(CW7="-","【-】","【"&amp;SUBSTITUTE(TEXT(CW7,"#,##0.00"),"-","△")&amp;"】"))</f>
        <v>【49.92】</v>
      </c>
      <c r="CX6" s="21">
        <f>IF(CX7="",NA(),CX7)</f>
        <v>92.47</v>
      </c>
      <c r="CY6" s="21">
        <f t="shared" ref="CY6:DG6" si="11">IF(CY7="",NA(),CY7)</f>
        <v>89.16</v>
      </c>
      <c r="CZ6" s="21">
        <f t="shared" si="11"/>
        <v>89.49</v>
      </c>
      <c r="DA6" s="21">
        <f t="shared" si="11"/>
        <v>89.32</v>
      </c>
      <c r="DB6" s="21">
        <f t="shared" si="11"/>
        <v>89.82</v>
      </c>
      <c r="DC6" s="21">
        <f t="shared" si="11"/>
        <v>84.7</v>
      </c>
      <c r="DD6" s="21">
        <f t="shared" si="11"/>
        <v>84.67</v>
      </c>
      <c r="DE6" s="21">
        <f t="shared" si="11"/>
        <v>84.39</v>
      </c>
      <c r="DF6" s="21">
        <f t="shared" si="11"/>
        <v>83.96</v>
      </c>
      <c r="DG6" s="21">
        <f t="shared" si="11"/>
        <v>83.54</v>
      </c>
      <c r="DH6" s="20" t="str">
        <f>IF(DH7="","",IF(DH7="-","【-】","【"&amp;SUBSTITUTE(TEXT(DH7,"#,##0.00"),"-","△")&amp;"】"))</f>
        <v>【87.80】</v>
      </c>
      <c r="DI6" s="21">
        <f>IF(DI7="",NA(),DI7)</f>
        <v>55.39</v>
      </c>
      <c r="DJ6" s="21">
        <f t="shared" ref="DJ6:DR6" si="12">IF(DJ7="",NA(),DJ7)</f>
        <v>58.64</v>
      </c>
      <c r="DK6" s="21">
        <f t="shared" si="12"/>
        <v>59.95</v>
      </c>
      <c r="DL6" s="21">
        <f t="shared" si="12"/>
        <v>60.85</v>
      </c>
      <c r="DM6" s="21">
        <f t="shared" si="12"/>
        <v>61.2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352161</v>
      </c>
      <c r="D7" s="23">
        <v>46</v>
      </c>
      <c r="E7" s="23">
        <v>17</v>
      </c>
      <c r="F7" s="23">
        <v>5</v>
      </c>
      <c r="G7" s="23">
        <v>0</v>
      </c>
      <c r="H7" s="23" t="s">
        <v>96</v>
      </c>
      <c r="I7" s="23" t="s">
        <v>97</v>
      </c>
      <c r="J7" s="23" t="s">
        <v>98</v>
      </c>
      <c r="K7" s="23" t="s">
        <v>99</v>
      </c>
      <c r="L7" s="23" t="s">
        <v>100</v>
      </c>
      <c r="M7" s="23" t="s">
        <v>101</v>
      </c>
      <c r="N7" s="24" t="s">
        <v>102</v>
      </c>
      <c r="O7" s="24">
        <v>75.16</v>
      </c>
      <c r="P7" s="24">
        <v>0.49</v>
      </c>
      <c r="Q7" s="24">
        <v>84.91</v>
      </c>
      <c r="R7" s="24">
        <v>3399</v>
      </c>
      <c r="S7" s="24">
        <v>58871</v>
      </c>
      <c r="T7" s="24">
        <v>133.09</v>
      </c>
      <c r="U7" s="24">
        <v>442.34</v>
      </c>
      <c r="V7" s="24">
        <v>285</v>
      </c>
      <c r="W7" s="24">
        <v>0.19</v>
      </c>
      <c r="X7" s="24">
        <v>1500</v>
      </c>
      <c r="Y7" s="24">
        <v>99.99</v>
      </c>
      <c r="Z7" s="24">
        <v>100</v>
      </c>
      <c r="AA7" s="24">
        <v>100</v>
      </c>
      <c r="AB7" s="24">
        <v>99.99</v>
      </c>
      <c r="AC7" s="24">
        <v>100</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17.23</v>
      </c>
      <c r="AV7" s="24">
        <v>23.29</v>
      </c>
      <c r="AW7" s="24">
        <v>50.35</v>
      </c>
      <c r="AX7" s="24">
        <v>88.11</v>
      </c>
      <c r="AY7" s="24">
        <v>118.86</v>
      </c>
      <c r="AZ7" s="24">
        <v>29.13</v>
      </c>
      <c r="BA7" s="24">
        <v>35.69</v>
      </c>
      <c r="BB7" s="24">
        <v>38.4</v>
      </c>
      <c r="BC7" s="24">
        <v>44.04</v>
      </c>
      <c r="BD7" s="24">
        <v>58.25</v>
      </c>
      <c r="BE7" s="24">
        <v>47.19</v>
      </c>
      <c r="BF7" s="24">
        <v>252.01</v>
      </c>
      <c r="BG7" s="24">
        <v>456.36</v>
      </c>
      <c r="BH7" s="24">
        <v>552.03</v>
      </c>
      <c r="BI7" s="24">
        <v>566.09</v>
      </c>
      <c r="BJ7" s="24">
        <v>0</v>
      </c>
      <c r="BK7" s="24">
        <v>867.83</v>
      </c>
      <c r="BL7" s="24">
        <v>791.76</v>
      </c>
      <c r="BM7" s="24">
        <v>900.82</v>
      </c>
      <c r="BN7" s="24">
        <v>839.21</v>
      </c>
      <c r="BO7" s="24">
        <v>791.46</v>
      </c>
      <c r="BP7" s="24">
        <v>798.1</v>
      </c>
      <c r="BQ7" s="24">
        <v>100</v>
      </c>
      <c r="BR7" s="24">
        <v>55.66</v>
      </c>
      <c r="BS7" s="24">
        <v>81.209999999999994</v>
      </c>
      <c r="BT7" s="24">
        <v>84.9</v>
      </c>
      <c r="BU7" s="24">
        <v>71.61</v>
      </c>
      <c r="BV7" s="24">
        <v>57.08</v>
      </c>
      <c r="BW7" s="24">
        <v>56.26</v>
      </c>
      <c r="BX7" s="24">
        <v>52.94</v>
      </c>
      <c r="BY7" s="24">
        <v>52.05</v>
      </c>
      <c r="BZ7" s="24">
        <v>47.96</v>
      </c>
      <c r="CA7" s="24">
        <v>54.51</v>
      </c>
      <c r="CB7" s="24">
        <v>168.58</v>
      </c>
      <c r="CC7" s="24">
        <v>304.82</v>
      </c>
      <c r="CD7" s="24">
        <v>207.86</v>
      </c>
      <c r="CE7" s="24">
        <v>201.11</v>
      </c>
      <c r="CF7" s="24">
        <v>238.33</v>
      </c>
      <c r="CG7" s="24">
        <v>274.99</v>
      </c>
      <c r="CH7" s="24">
        <v>282.08999999999997</v>
      </c>
      <c r="CI7" s="24">
        <v>303.27999999999997</v>
      </c>
      <c r="CJ7" s="24">
        <v>301.86</v>
      </c>
      <c r="CK7" s="24">
        <v>325.85000000000002</v>
      </c>
      <c r="CL7" s="24">
        <v>286.33</v>
      </c>
      <c r="CM7" s="24">
        <v>20.37</v>
      </c>
      <c r="CN7" s="24">
        <v>18.34</v>
      </c>
      <c r="CO7" s="24">
        <v>17.84</v>
      </c>
      <c r="CP7" s="24">
        <v>17.84</v>
      </c>
      <c r="CQ7" s="24">
        <v>18.59</v>
      </c>
      <c r="CR7" s="24">
        <v>54.83</v>
      </c>
      <c r="CS7" s="24">
        <v>66.53</v>
      </c>
      <c r="CT7" s="24">
        <v>52.35</v>
      </c>
      <c r="CU7" s="24">
        <v>46.25</v>
      </c>
      <c r="CV7" s="24">
        <v>45.32</v>
      </c>
      <c r="CW7" s="24">
        <v>49.92</v>
      </c>
      <c r="CX7" s="24">
        <v>92.47</v>
      </c>
      <c r="CY7" s="24">
        <v>89.16</v>
      </c>
      <c r="CZ7" s="24">
        <v>89.49</v>
      </c>
      <c r="DA7" s="24">
        <v>89.32</v>
      </c>
      <c r="DB7" s="24">
        <v>89.82</v>
      </c>
      <c r="DC7" s="24">
        <v>84.7</v>
      </c>
      <c r="DD7" s="24">
        <v>84.67</v>
      </c>
      <c r="DE7" s="24">
        <v>84.39</v>
      </c>
      <c r="DF7" s="24">
        <v>83.96</v>
      </c>
      <c r="DG7" s="24">
        <v>83.54</v>
      </c>
      <c r="DH7" s="24">
        <v>87.8</v>
      </c>
      <c r="DI7" s="24">
        <v>55.39</v>
      </c>
      <c r="DJ7" s="24">
        <v>58.64</v>
      </c>
      <c r="DK7" s="24">
        <v>59.95</v>
      </c>
      <c r="DL7" s="24">
        <v>60.85</v>
      </c>
      <c r="DM7" s="24">
        <v>61.2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2026-02-03T06:45:44Z</cp:lastPrinted>
  <dcterms:created xsi:type="dcterms:W3CDTF">2025-12-23T06:22:57Z</dcterms:created>
  <dcterms:modified xsi:type="dcterms:W3CDTF">2026-02-17T01:14:44Z</dcterms:modified>
  <cp:category/>
</cp:coreProperties>
</file>