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12 経営比較分析表\R07経営比較分析\999 最終版\04 下水道事業\01 法適用\"/>
    </mc:Choice>
  </mc:AlternateContent>
  <xr:revisionPtr revIDLastSave="0" documentId="13_ncr:1_{09542FE1-9B2C-41BE-9B67-6D56D66C90D6}" xr6:coauthVersionLast="47" xr6:coauthVersionMax="47" xr10:uidLastSave="{00000000-0000-0000-0000-000000000000}"/>
  <workbookProtection workbookAlgorithmName="SHA-512" workbookHashValue="5tl/0yZmpjXtteoSxUp2lLgILLZc9qHexZKPEDk7xs2YJs37xmGYvkF7O7r1Qfua0UDOkt6dnGgyrBZK4zFSpQ==" workbookSaltValue="lv6mjplV5lrBVLhawLSRGQ==" workbookSpinCount="100000" lockStructure="1"/>
  <bookViews>
    <workbookView xWindow="-24960" yWindow="-3705" windowWidth="20730" windowHeight="11040" xr2:uid="{00000000-000D-0000-FFFF-FFFF00000000}"/>
  </bookViews>
  <sheets>
    <sheet name="法適用_下水道事業" sheetId="4" r:id="rId1"/>
    <sheet name="データ" sheetId="5" state="hidden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F85" i="4"/>
  <c r="E85" i="4"/>
  <c r="AT10" i="4"/>
  <c r="AL10" i="4"/>
  <c r="I10" i="4"/>
  <c r="AL8" i="4"/>
  <c r="P8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<sst xmlns="http://schemas.openxmlformats.org/spreadsheetml/2006/main" count="231" uniqueCount="115">
  <si>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</si>
  <si>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</si>
  <si>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</si>
  <si>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</si>
  <si>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</si>
  <si>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</si>
  <si>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</si>
  <si>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</si>
  <si>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</si>
  <si>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</si>
  <si>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</si>
  <si>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</si>
  <si>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</si>
  <si>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</si>
  <si>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</si>
  <si>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</si>
  <si>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</si>
  <si>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</si>
  <si>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</si>
  <si>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</si>
  <si>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</si>
  <si>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</si>
  <si>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</si>
  <si>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</si>
  <si>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</si>
  <si>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</si>
  <si>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</si>
  <si>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</si>
  <si>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</si>
  <si>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</si>
  <si>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</si>
  <si>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</si>
  <si>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</si>
  <si>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</si>
  <si>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</si>
  <si>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</si>
  <si>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</si>
  <si>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</si>
  <si>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</si>
  <si>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</si>
  <si>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</si>
  <si>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</si>
  <si>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</si>
  <si>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</si>
  <si>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</si>
  <si>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</si>
  <si>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</si>
  <si>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</si>
  <si>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</si>
  <si>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</si>
  <si>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</si>
  <si>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</si>
  <si>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</si>
  <si>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</si>
  <si>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</si>
  <si>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</si>
  <si>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</si>
  <si>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</si>
  <si>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</si>
  <si>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</si>
  <si>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</si>
  <si>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</si>
  <si>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</si>
  <si>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</si>
  <si>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</si>
  <si>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</si>
  <si>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</si>
  <si>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</si>
  <si>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</si>
  <si>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</si>
  <si>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</si>
  <si>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</si>
  <si>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</si>
  <si>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</si>
  <si>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</si>
  <si>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</si>
  <si>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</si>
  <si>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</si>
  <si>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</si>
  <si>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</si>
  <si>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</si>
  <si>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</si>
  <si>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</si>
  <si>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</si>
  <si>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</si>
  <si>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</si>
  <si>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</si>
  <si>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</si>
  <si>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</si>
  <si>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</si>
  <si>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</si>
  <si>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</si>
  <si>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</si>
  <si>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</si>
  <si>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</si>
  <si>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</si>
  <si>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山口県　周防大島町</t>
  </si>
  <si>
    <t>法適用</t>
  </si>
  <si>
    <t>下水道事業</t>
  </si>
  <si>
    <t>特定環境保全公共下水道</t>
  </si>
  <si>
    <t>D1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</si>
  <si>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</si>
  <si>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</si>
  <si>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</si>
  <si>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</si>
  <si>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</si>
  <si>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</si>
  <si>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</si>
  <si>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</si>
  <si>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</si>
  <si>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</si>
  <si>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</si>
  <si>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 供用開始から時間がたっており、施設の老朽化が進んでいる。健全度が低いものから順に更新を行っている。今後も計画的かつ効率的な改築更新を行っていく必要がある。</t>
    <rPh sb="1" eb="5">
      <t>キョウヨウカイシ</t>
    </rPh>
    <rPh sb="7" eb="9">
      <t>ジカン</t>
    </rPh>
    <rPh sb="16" eb="18">
      <t>シセツ</t>
    </rPh>
    <rPh sb="19" eb="22">
      <t>ロウキュウカ</t>
    </rPh>
    <rPh sb="23" eb="24">
      <t>スス</t>
    </rPh>
    <rPh sb="29" eb="32">
      <t>ケンゼンド</t>
    </rPh>
    <rPh sb="33" eb="34">
      <t>ヒク</t>
    </rPh>
    <rPh sb="39" eb="40">
      <t>ジュン</t>
    </rPh>
    <rPh sb="41" eb="43">
      <t>コウシン</t>
    </rPh>
    <rPh sb="44" eb="45">
      <t>オコナ</t>
    </rPh>
    <rPh sb="50" eb="52">
      <t>コンゴ</t>
    </rPh>
    <rPh sb="53" eb="56">
      <t>ケイカクテキ</t>
    </rPh>
    <rPh sb="58" eb="60">
      <t>コウリツ</t>
    </rPh>
    <rPh sb="60" eb="61">
      <t>テキ</t>
    </rPh>
    <rPh sb="62" eb="66">
      <t>カイチクコウシン</t>
    </rPh>
    <rPh sb="67" eb="68">
      <t>オコナ</t>
    </rPh>
    <rPh sb="72" eb="74">
      <t>ヒツヨウ</t>
    </rPh>
    <phoneticPr fontId="4"/>
  </si>
  <si>
    <t xml:space="preserve">　昨年度と比較して、経常収支比率は微増で全国平均を上回っている。また、経費回収率は全国平均を大きく下回っているが、供用開始エリアは今後も広がる予定であり、水洗化率は改善の余地がある。高齢化が進んでおり、急激な人口減少が予想されるので、一概に改善されるとは限らないが、下水道をPRし、水洗化率を改善していく必要がある。
　汚水処理原価は全国平均を大きく上回っているが、昨年度と比較して、数値が改善されてきている。いまだ接続数が少ない状態であるため、時間の経過を待つだけでなく、現状の接続率も改善する必要がある。
　施設利用率は全国平均を大きく下回っているが、久賀大島浄化センターは接続人数が増加予定であるため、改善することが予想される。
</t>
    <rPh sb="1" eb="4">
      <t>サクネンド</t>
    </rPh>
    <rPh sb="5" eb="7">
      <t>ヒカク</t>
    </rPh>
    <rPh sb="10" eb="16">
      <t>ケイジョウシュウシヒリツ</t>
    </rPh>
    <rPh sb="17" eb="19">
      <t>ビゾウ</t>
    </rPh>
    <rPh sb="20" eb="24">
      <t>ゼンコクヘイキン</t>
    </rPh>
    <rPh sb="25" eb="27">
      <t>ウワマワ</t>
    </rPh>
    <rPh sb="35" eb="40">
      <t>ケイヒカイシュウリツ</t>
    </rPh>
    <rPh sb="41" eb="45">
      <t>ゼンコクヘイキン</t>
    </rPh>
    <rPh sb="46" eb="47">
      <t>オオ</t>
    </rPh>
    <rPh sb="49" eb="51">
      <t>シタマワ</t>
    </rPh>
    <rPh sb="57" eb="61">
      <t>キョウヨウカイシ</t>
    </rPh>
    <rPh sb="65" eb="67">
      <t>コンゴ</t>
    </rPh>
    <rPh sb="68" eb="69">
      <t>ヒロ</t>
    </rPh>
    <rPh sb="71" eb="73">
      <t>ヨテイ</t>
    </rPh>
    <rPh sb="77" eb="81">
      <t>スイセンカリツ</t>
    </rPh>
    <rPh sb="82" eb="84">
      <t>カイゼン</t>
    </rPh>
    <rPh sb="85" eb="87">
      <t>ヨチ</t>
    </rPh>
    <rPh sb="91" eb="94">
      <t>コウレイカ</t>
    </rPh>
    <rPh sb="95" eb="96">
      <t>スス</t>
    </rPh>
    <rPh sb="101" eb="103">
      <t>キュウゲキ</t>
    </rPh>
    <rPh sb="104" eb="108">
      <t>ジンコウゲンショウ</t>
    </rPh>
    <rPh sb="109" eb="111">
      <t>ヨソウ</t>
    </rPh>
    <rPh sb="117" eb="119">
      <t>イチガイ</t>
    </rPh>
    <rPh sb="120" eb="122">
      <t>カイゼン</t>
    </rPh>
    <rPh sb="127" eb="128">
      <t>カギ</t>
    </rPh>
    <rPh sb="133" eb="136">
      <t>ゲスイドウ</t>
    </rPh>
    <rPh sb="141" eb="145">
      <t>スイセンカリツ</t>
    </rPh>
    <rPh sb="146" eb="148">
      <t>カイゼン</t>
    </rPh>
    <rPh sb="152" eb="154">
      <t>ヒツヨウ</t>
    </rPh>
    <rPh sb="161" eb="167">
      <t>オスイショリゲンカ</t>
    </rPh>
    <rPh sb="168" eb="170">
      <t>ゼンコク</t>
    </rPh>
    <rPh sb="170" eb="172">
      <t>ヘイキン</t>
    </rPh>
    <rPh sb="173" eb="174">
      <t>オオ</t>
    </rPh>
    <rPh sb="176" eb="178">
      <t>ウワマワ</t>
    </rPh>
    <rPh sb="184" eb="187">
      <t>サクネンド</t>
    </rPh>
    <rPh sb="188" eb="190">
      <t>ヒカク</t>
    </rPh>
    <rPh sb="193" eb="195">
      <t>スウチ</t>
    </rPh>
    <rPh sb="196" eb="198">
      <t>カイゼン</t>
    </rPh>
    <rPh sb="209" eb="212">
      <t>セツゾクスウ</t>
    </rPh>
    <rPh sb="213" eb="214">
      <t>スク</t>
    </rPh>
    <rPh sb="216" eb="218">
      <t>ジョウタイ</t>
    </rPh>
    <rPh sb="224" eb="226">
      <t>ジカン</t>
    </rPh>
    <rPh sb="227" eb="229">
      <t>ケイカ</t>
    </rPh>
    <rPh sb="230" eb="231">
      <t>マ</t>
    </rPh>
    <rPh sb="238" eb="240">
      <t>ゲンジョウ</t>
    </rPh>
    <rPh sb="241" eb="244">
      <t>セツゾクリツ</t>
    </rPh>
    <rPh sb="245" eb="247">
      <t>カイゼン</t>
    </rPh>
    <rPh sb="249" eb="251">
      <t>ヒツヨウ</t>
    </rPh>
    <rPh sb="258" eb="263">
      <t>シセツリヨウリツ</t>
    </rPh>
    <rPh sb="264" eb="268">
      <t>ゼンコクヘイキン</t>
    </rPh>
    <rPh sb="269" eb="270">
      <t>オオ</t>
    </rPh>
    <rPh sb="272" eb="274">
      <t>シタマワ</t>
    </rPh>
    <rPh sb="280" eb="284">
      <t>クカオオシマ</t>
    </rPh>
    <rPh sb="284" eb="286">
      <t>ジョウカ</t>
    </rPh>
    <rPh sb="291" eb="295">
      <t>セツゾクニンズウ</t>
    </rPh>
    <rPh sb="296" eb="300">
      <t>ゾウカヨテイ</t>
    </rPh>
    <rPh sb="306" eb="308">
      <t>カイゼン</t>
    </rPh>
    <rPh sb="313" eb="315">
      <t>ヨソウ</t>
    </rPh>
    <phoneticPr fontId="4"/>
  </si>
  <si>
    <t xml:space="preserve"> 水洗化率等改善の余地があるが、急速に進む人口減少も相まって、どの程度改善できるかは定かではないが、可能な限り改善していく必要がある。また、不必要な維持管理費の削減にも努めていく必要がある。</t>
    <rPh sb="1" eb="5">
      <t>スイセンカリツ</t>
    </rPh>
    <rPh sb="5" eb="6">
      <t>トウ</t>
    </rPh>
    <rPh sb="6" eb="8">
      <t>カイゼン</t>
    </rPh>
    <rPh sb="9" eb="11">
      <t>ヨチ</t>
    </rPh>
    <rPh sb="16" eb="18">
      <t>キュウソク</t>
    </rPh>
    <rPh sb="19" eb="20">
      <t>スス</t>
    </rPh>
    <rPh sb="21" eb="25">
      <t>ジンコウゲンショウ</t>
    </rPh>
    <rPh sb="26" eb="27">
      <t>アイ</t>
    </rPh>
    <rPh sb="33" eb="35">
      <t>テイド</t>
    </rPh>
    <rPh sb="35" eb="37">
      <t>カイゼン</t>
    </rPh>
    <rPh sb="42" eb="43">
      <t>サダ</t>
    </rPh>
    <rPh sb="50" eb="52">
      <t>カノウ</t>
    </rPh>
    <rPh sb="53" eb="54">
      <t>カギ</t>
    </rPh>
    <rPh sb="55" eb="57">
      <t>カイゼン</t>
    </rPh>
    <rPh sb="61" eb="63">
      <t>ヒツヨウ</t>
    </rPh>
    <rPh sb="70" eb="73">
      <t>フヒツヨウ</t>
    </rPh>
    <rPh sb="74" eb="79">
      <t>イジカンリヒ</t>
    </rPh>
    <rPh sb="80" eb="82">
      <t>サクゲン</t>
    </rPh>
    <rPh sb="84" eb="85">
      <t>ツト</t>
    </rPh>
    <rPh sb="89" eb="9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</si>
</sst>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8-464D-84EA-DAD22A75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0.08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8-464D-84EA-DAD22A75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14.42</c:v>
                </c:pt>
                <c:pt idx="1">
                  <c:v>5.5</c:v>
                </c:pt>
                <c:pt idx="2">
                  <c:v>4.55</c:v>
                </c:pt>
                <c:pt idx="3">
                  <c:v>4.99</c:v>
                </c:pt>
                <c:pt idx="4">
                  <c:v>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D-43A9-98F8-52297E7A1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D-43A9-98F8-52297E7A1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65.680000000000007</c:v>
                </c:pt>
                <c:pt idx="1">
                  <c:v>65.739999999999995</c:v>
                </c:pt>
                <c:pt idx="2">
                  <c:v>62.5</c:v>
                </c:pt>
                <c:pt idx="3">
                  <c:v>66.099999999999994</c:v>
                </c:pt>
                <c:pt idx="4">
                  <c:v>55.74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6-4384-82D4-5CA5E4C6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6-4384-82D4-5CA5E4C6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151.53</c:v>
                </c:pt>
                <c:pt idx="1">
                  <c:v>123.85</c:v>
                </c:pt>
                <c:pt idx="2">
                  <c:v>115.12</c:v>
                </c:pt>
                <c:pt idx="3">
                  <c:v>115.58</c:v>
                </c:pt>
                <c:pt idx="4">
                  <c:v>118.18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A28-B605-A14A4B14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C-4A28-B605-A14A4B14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3.95</c:v>
                </c:pt>
                <c:pt idx="2">
                  <c:v>6.19</c:v>
                </c:pt>
                <c:pt idx="3">
                  <c:v>8.0399999999999991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5-42E2-811B-62CBAB8D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5-42E2-811B-62CBAB8D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8-40AD-9B06-B3BA1E114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0.12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8-40AD-9B06-B3BA1E114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4-421C-8C73-7F8D4E1C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4-421C-8C73-7F8D4E1C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116.41</c:v>
                </c:pt>
                <c:pt idx="1">
                  <c:v>154.02000000000001</c:v>
                </c:pt>
                <c:pt idx="2">
                  <c:v>222.28</c:v>
                </c:pt>
                <c:pt idx="3">
                  <c:v>144.37</c:v>
                </c:pt>
                <c:pt idx="4">
                  <c:v>167.09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1-4F18-9B54-1720F9B38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1-4F18-9B54-1720F9B38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274.95</c:v>
                </c:pt>
                <c:pt idx="1">
                  <c:v>2403.84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0-47DE-93E1-07528AC2C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0-47DE-93E1-07528AC2C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37.520000000000003</c:v>
                </c:pt>
                <c:pt idx="1">
                  <c:v>27.9</c:v>
                </c:pt>
                <c:pt idx="2">
                  <c:v>25.92</c:v>
                </c:pt>
                <c:pt idx="3">
                  <c:v>22.08</c:v>
                </c:pt>
                <c:pt idx="4">
                  <c:v>25.16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3-48DD-8E76-5C9B404FB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3-48DD-8E76-5C9B404FB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510.6</c:v>
                </c:pt>
                <c:pt idx="1">
                  <c:v>675.84</c:v>
                </c:pt>
                <c:pt idx="2">
                  <c:v>737.96</c:v>
                </c:pt>
                <c:pt idx="3">
                  <c:v>861.3</c:v>
                </c:pt>
                <c:pt idx="4">
                  <c:v>746.22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D-4215-94D9-3C6688B39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D-4215-94D9-3C6688B39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3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山口県　周防大島町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D1</v>
      </c>
      <c r="X8" s="64"/>
      <c r="Y8" s="64"/>
      <c r="Z8" s="64"/>
      <c r="AA8" s="64"/>
      <c r="AB8" s="64"/>
      <c r="AC8" s="64"/>
      <c r="AD8" s="65" t="str">
        <f>データ!$M$6</f>
        <v>自治体職員</v>
      </c>
      <c r="AE8" s="65"/>
      <c r="AF8" s="65"/>
      <c r="AG8" s="65"/>
      <c r="AH8" s="65"/>
      <c r="AI8" s="65"/>
      <c r="AJ8" s="65"/>
      <c r="AK8" s="3"/>
      <c r="AL8" s="44">
        <f>データ!S6</f>
        <v>13537</v>
      </c>
      <c r="AM8" s="44"/>
      <c r="AN8" s="44"/>
      <c r="AO8" s="44"/>
      <c r="AP8" s="44"/>
      <c r="AQ8" s="44"/>
      <c r="AR8" s="44"/>
      <c r="AS8" s="44"/>
      <c r="AT8" s="45">
        <f>データ!T6</f>
        <v>138.1</v>
      </c>
      <c r="AU8" s="45"/>
      <c r="AV8" s="45"/>
      <c r="AW8" s="45"/>
      <c r="AX8" s="45"/>
      <c r="AY8" s="45"/>
      <c r="AZ8" s="45"/>
      <c r="BA8" s="45"/>
      <c r="BB8" s="45">
        <f>データ!U6</f>
        <v>98.02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58.75</v>
      </c>
      <c r="J10" s="45"/>
      <c r="K10" s="45"/>
      <c r="L10" s="45"/>
      <c r="M10" s="45"/>
      <c r="N10" s="45"/>
      <c r="O10" s="45"/>
      <c r="P10" s="45">
        <f>データ!P6</f>
        <v>29.15</v>
      </c>
      <c r="Q10" s="45"/>
      <c r="R10" s="45"/>
      <c r="S10" s="45"/>
      <c r="T10" s="45"/>
      <c r="U10" s="45"/>
      <c r="V10" s="45"/>
      <c r="W10" s="45">
        <f>データ!Q6</f>
        <v>107.84</v>
      </c>
      <c r="X10" s="45"/>
      <c r="Y10" s="45"/>
      <c r="Z10" s="45"/>
      <c r="AA10" s="45"/>
      <c r="AB10" s="45"/>
      <c r="AC10" s="45"/>
      <c r="AD10" s="44">
        <f>データ!R6</f>
        <v>4444</v>
      </c>
      <c r="AE10" s="44"/>
      <c r="AF10" s="44"/>
      <c r="AG10" s="44"/>
      <c r="AH10" s="44"/>
      <c r="AI10" s="44"/>
      <c r="AJ10" s="44"/>
      <c r="AK10" s="2"/>
      <c r="AL10" s="44">
        <f>データ!V6</f>
        <v>3900</v>
      </c>
      <c r="AM10" s="44"/>
      <c r="AN10" s="44"/>
      <c r="AO10" s="44"/>
      <c r="AP10" s="44"/>
      <c r="AQ10" s="44"/>
      <c r="AR10" s="44"/>
      <c r="AS10" s="44"/>
      <c r="AT10" s="45">
        <f>データ!W6</f>
        <v>3.03</v>
      </c>
      <c r="AU10" s="45"/>
      <c r="AV10" s="45"/>
      <c r="AW10" s="45"/>
      <c r="AX10" s="45"/>
      <c r="AY10" s="45"/>
      <c r="AZ10" s="45"/>
      <c r="BA10" s="45"/>
      <c r="BB10" s="45">
        <f>データ!X6</f>
        <v>1287.1300000000001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112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MdVn7Npku3iS+donMdXSN1RlU6JvY/jEcUImbebb2f712ZJbKyvwCMlpvSa/JksMLesgV3VAUFtuwtrZ+t/4BQ==" saltValue="IXIsC1k4GmBVni0J8M6D4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353051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山口県　周防大島町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自治体職員</v>
      </c>
      <c r="N6" s="20" t="str">
        <f t="shared" si="3"/>
        <v>-</v>
      </c>
      <c r="O6" s="20">
        <f t="shared" si="3"/>
        <v>58.75</v>
      </c>
      <c r="P6" s="20">
        <f t="shared" si="3"/>
        <v>29.15</v>
      </c>
      <c r="Q6" s="20">
        <f t="shared" si="3"/>
        <v>107.84</v>
      </c>
      <c r="R6" s="20">
        <f t="shared" si="3"/>
        <v>4444</v>
      </c>
      <c r="S6" s="20">
        <f t="shared" si="3"/>
        <v>13537</v>
      </c>
      <c r="T6" s="20">
        <f t="shared" si="3"/>
        <v>138.1</v>
      </c>
      <c r="U6" s="20">
        <f t="shared" si="3"/>
        <v>98.02</v>
      </c>
      <c r="V6" s="20">
        <f t="shared" si="3"/>
        <v>3900</v>
      </c>
      <c r="W6" s="20">
        <f t="shared" si="3"/>
        <v>3.03</v>
      </c>
      <c r="X6" s="20">
        <f t="shared" si="3"/>
        <v>1287.1300000000001</v>
      </c>
      <c r="Y6" s="21">
        <f>IF(Y7="",NA(),Y7)</f>
        <v>151.53</v>
      </c>
      <c r="Z6" s="21">
        <f t="shared" ref="Z6:AH6" si="4">IF(Z7="",NA(),Z7)</f>
        <v>123.85</v>
      </c>
      <c r="AA6" s="21">
        <f t="shared" si="4"/>
        <v>115.12</v>
      </c>
      <c r="AB6" s="21">
        <f t="shared" si="4"/>
        <v>115.58</v>
      </c>
      <c r="AC6" s="21">
        <f t="shared" si="4"/>
        <v>118.18</v>
      </c>
      <c r="AD6" s="21">
        <f t="shared" si="4"/>
        <v>105.78</v>
      </c>
      <c r="AE6" s="21">
        <f t="shared" si="4"/>
        <v>106.09</v>
      </c>
      <c r="AF6" s="21">
        <f t="shared" si="4"/>
        <v>106.44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63.96</v>
      </c>
      <c r="AP6" s="21">
        <f t="shared" si="5"/>
        <v>69.42</v>
      </c>
      <c r="AQ6" s="21">
        <f t="shared" si="5"/>
        <v>72.86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>
        <f>IF(AU7="",NA(),AU7)</f>
        <v>116.41</v>
      </c>
      <c r="AV6" s="21">
        <f t="shared" ref="AV6:BD6" si="6">IF(AV7="",NA(),AV7)</f>
        <v>154.02000000000001</v>
      </c>
      <c r="AW6" s="21">
        <f t="shared" si="6"/>
        <v>222.28</v>
      </c>
      <c r="AX6" s="21">
        <f t="shared" si="6"/>
        <v>144.37</v>
      </c>
      <c r="AY6" s="21">
        <f t="shared" si="6"/>
        <v>167.09</v>
      </c>
      <c r="AZ6" s="21">
        <f t="shared" si="6"/>
        <v>44.24</v>
      </c>
      <c r="BA6" s="21">
        <f t="shared" si="6"/>
        <v>43.07</v>
      </c>
      <c r="BB6" s="21">
        <f t="shared" si="6"/>
        <v>45.42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>
        <f>IF(BF7="",NA(),BF7)</f>
        <v>274.95</v>
      </c>
      <c r="BG6" s="21">
        <f t="shared" ref="BG6:BO6" si="7">IF(BG7="",NA(),BG7)</f>
        <v>2403.84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1258.43</v>
      </c>
      <c r="BL6" s="21">
        <f t="shared" si="7"/>
        <v>1163.75</v>
      </c>
      <c r="BM6" s="21">
        <f t="shared" si="7"/>
        <v>1195.47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>
        <f>IF(BQ7="",NA(),BQ7)</f>
        <v>37.520000000000003</v>
      </c>
      <c r="BR6" s="21">
        <f t="shared" ref="BR6:BZ6" si="8">IF(BR7="",NA(),BR7)</f>
        <v>27.9</v>
      </c>
      <c r="BS6" s="21">
        <f t="shared" si="8"/>
        <v>25.92</v>
      </c>
      <c r="BT6" s="21">
        <f t="shared" si="8"/>
        <v>22.08</v>
      </c>
      <c r="BU6" s="21">
        <f t="shared" si="8"/>
        <v>25.16</v>
      </c>
      <c r="BV6" s="21">
        <f t="shared" si="8"/>
        <v>73.36</v>
      </c>
      <c r="BW6" s="21">
        <f t="shared" si="8"/>
        <v>72.599999999999994</v>
      </c>
      <c r="BX6" s="21">
        <f t="shared" si="8"/>
        <v>69.430000000000007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>
        <f>IF(CB7="",NA(),CB7)</f>
        <v>510.6</v>
      </c>
      <c r="CC6" s="21">
        <f t="shared" ref="CC6:CK6" si="9">IF(CC7="",NA(),CC7)</f>
        <v>675.84</v>
      </c>
      <c r="CD6" s="21">
        <f t="shared" si="9"/>
        <v>737.96</v>
      </c>
      <c r="CE6" s="21">
        <f t="shared" si="9"/>
        <v>861.3</v>
      </c>
      <c r="CF6" s="21">
        <f t="shared" si="9"/>
        <v>746.22</v>
      </c>
      <c r="CG6" s="21">
        <f t="shared" si="9"/>
        <v>224.88</v>
      </c>
      <c r="CH6" s="21">
        <f t="shared" si="9"/>
        <v>228.64</v>
      </c>
      <c r="CI6" s="21">
        <f t="shared" si="9"/>
        <v>239.46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>
        <f>IF(CM7="",NA(),CM7)</f>
        <v>14.42</v>
      </c>
      <c r="CN6" s="21">
        <f t="shared" ref="CN6:CV6" si="10">IF(CN7="",NA(),CN7)</f>
        <v>5.5</v>
      </c>
      <c r="CO6" s="21">
        <f t="shared" si="10"/>
        <v>4.55</v>
      </c>
      <c r="CP6" s="21">
        <f t="shared" si="10"/>
        <v>4.99</v>
      </c>
      <c r="CQ6" s="21">
        <f t="shared" si="10"/>
        <v>5.84</v>
      </c>
      <c r="CR6" s="21">
        <f t="shared" si="10"/>
        <v>42.4</v>
      </c>
      <c r="CS6" s="21">
        <f t="shared" si="10"/>
        <v>42.28</v>
      </c>
      <c r="CT6" s="21">
        <f t="shared" si="10"/>
        <v>41.06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>
        <f>IF(CX7="",NA(),CX7)</f>
        <v>65.680000000000007</v>
      </c>
      <c r="CY6" s="21">
        <f t="shared" ref="CY6:DG6" si="11">IF(CY7="",NA(),CY7)</f>
        <v>65.739999999999995</v>
      </c>
      <c r="CZ6" s="21">
        <f t="shared" si="11"/>
        <v>62.5</v>
      </c>
      <c r="DA6" s="21">
        <f t="shared" si="11"/>
        <v>66.099999999999994</v>
      </c>
      <c r="DB6" s="21">
        <f t="shared" si="11"/>
        <v>55.74</v>
      </c>
      <c r="DC6" s="21">
        <f t="shared" si="11"/>
        <v>84.19</v>
      </c>
      <c r="DD6" s="21">
        <f t="shared" si="11"/>
        <v>84.34</v>
      </c>
      <c r="DE6" s="21">
        <f t="shared" si="11"/>
        <v>84.34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0">
        <f>IF(DI7="",NA(),DI7)</f>
        <v>0</v>
      </c>
      <c r="DJ6" s="21">
        <f t="shared" ref="DJ6:DR6" si="12">IF(DJ7="",NA(),DJ7)</f>
        <v>3.95</v>
      </c>
      <c r="DK6" s="21">
        <f t="shared" si="12"/>
        <v>6.19</v>
      </c>
      <c r="DL6" s="21">
        <f t="shared" si="12"/>
        <v>8.0399999999999991</v>
      </c>
      <c r="DM6" s="21">
        <f t="shared" si="12"/>
        <v>10</v>
      </c>
      <c r="DN6" s="21">
        <f t="shared" si="12"/>
        <v>21.36</v>
      </c>
      <c r="DO6" s="21">
        <f t="shared" si="12"/>
        <v>22.79</v>
      </c>
      <c r="DP6" s="21">
        <f t="shared" si="12"/>
        <v>24.8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0.01</v>
      </c>
      <c r="EA6" s="21">
        <f t="shared" si="13"/>
        <v>0.02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0.39</v>
      </c>
      <c r="EK6" s="21">
        <f t="shared" si="14"/>
        <v>0.1</v>
      </c>
      <c r="EL6" s="21">
        <f t="shared" si="14"/>
        <v>0.08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353051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58.75</v>
      </c>
      <c r="P7" s="24">
        <v>29.15</v>
      </c>
      <c r="Q7" s="24">
        <v>107.84</v>
      </c>
      <c r="R7" s="24">
        <v>4444</v>
      </c>
      <c r="S7" s="24">
        <v>13537</v>
      </c>
      <c r="T7" s="24">
        <v>138.1</v>
      </c>
      <c r="U7" s="24">
        <v>98.02</v>
      </c>
      <c r="V7" s="24">
        <v>3900</v>
      </c>
      <c r="W7" s="24">
        <v>3.03</v>
      </c>
      <c r="X7" s="24">
        <v>1287.1300000000001</v>
      </c>
      <c r="Y7" s="24">
        <v>151.53</v>
      </c>
      <c r="Z7" s="24">
        <v>123.85</v>
      </c>
      <c r="AA7" s="24">
        <v>115.12</v>
      </c>
      <c r="AB7" s="24">
        <v>115.58</v>
      </c>
      <c r="AC7" s="24">
        <v>118.18</v>
      </c>
      <c r="AD7" s="24">
        <v>105.78</v>
      </c>
      <c r="AE7" s="24">
        <v>106.09</v>
      </c>
      <c r="AF7" s="24">
        <v>106.44</v>
      </c>
      <c r="AG7" s="24">
        <v>102.68</v>
      </c>
      <c r="AH7" s="24">
        <v>103.79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63.96</v>
      </c>
      <c r="AP7" s="24">
        <v>69.42</v>
      </c>
      <c r="AQ7" s="24">
        <v>72.86</v>
      </c>
      <c r="AR7" s="24">
        <v>58.68</v>
      </c>
      <c r="AS7" s="24">
        <v>53.87</v>
      </c>
      <c r="AT7" s="24">
        <v>63.54</v>
      </c>
      <c r="AU7" s="24">
        <v>116.41</v>
      </c>
      <c r="AV7" s="24">
        <v>154.02000000000001</v>
      </c>
      <c r="AW7" s="24">
        <v>222.28</v>
      </c>
      <c r="AX7" s="24">
        <v>144.37</v>
      </c>
      <c r="AY7" s="24">
        <v>167.09</v>
      </c>
      <c r="AZ7" s="24">
        <v>44.24</v>
      </c>
      <c r="BA7" s="24">
        <v>43.07</v>
      </c>
      <c r="BB7" s="24">
        <v>45.42</v>
      </c>
      <c r="BC7" s="24">
        <v>45.01</v>
      </c>
      <c r="BD7" s="24">
        <v>46.37</v>
      </c>
      <c r="BE7" s="24">
        <v>50.9</v>
      </c>
      <c r="BF7" s="24">
        <v>274.95</v>
      </c>
      <c r="BG7" s="24">
        <v>2403.84</v>
      </c>
      <c r="BH7" s="24">
        <v>0</v>
      </c>
      <c r="BI7" s="24">
        <v>0</v>
      </c>
      <c r="BJ7" s="24">
        <v>0</v>
      </c>
      <c r="BK7" s="24">
        <v>1258.43</v>
      </c>
      <c r="BL7" s="24">
        <v>1163.75</v>
      </c>
      <c r="BM7" s="24">
        <v>1195.47</v>
      </c>
      <c r="BN7" s="24">
        <v>1141.98</v>
      </c>
      <c r="BO7" s="24">
        <v>1062.58</v>
      </c>
      <c r="BP7" s="24">
        <v>1099.1500000000001</v>
      </c>
      <c r="BQ7" s="24">
        <v>37.520000000000003</v>
      </c>
      <c r="BR7" s="24">
        <v>27.9</v>
      </c>
      <c r="BS7" s="24">
        <v>25.92</v>
      </c>
      <c r="BT7" s="24">
        <v>22.08</v>
      </c>
      <c r="BU7" s="24">
        <v>25.16</v>
      </c>
      <c r="BV7" s="24">
        <v>73.36</v>
      </c>
      <c r="BW7" s="24">
        <v>72.599999999999994</v>
      </c>
      <c r="BX7" s="24">
        <v>69.430000000000007</v>
      </c>
      <c r="BY7" s="24">
        <v>82.27</v>
      </c>
      <c r="BZ7" s="24">
        <v>80.36</v>
      </c>
      <c r="CA7" s="24">
        <v>72.92</v>
      </c>
      <c r="CB7" s="24">
        <v>510.6</v>
      </c>
      <c r="CC7" s="24">
        <v>675.84</v>
      </c>
      <c r="CD7" s="24">
        <v>737.96</v>
      </c>
      <c r="CE7" s="24">
        <v>861.3</v>
      </c>
      <c r="CF7" s="24">
        <v>746.22</v>
      </c>
      <c r="CG7" s="24">
        <v>224.88</v>
      </c>
      <c r="CH7" s="24">
        <v>228.64</v>
      </c>
      <c r="CI7" s="24">
        <v>239.46</v>
      </c>
      <c r="CJ7" s="24">
        <v>194.42</v>
      </c>
      <c r="CK7" s="24">
        <v>201.33</v>
      </c>
      <c r="CL7" s="24">
        <v>225.78</v>
      </c>
      <c r="CM7" s="24">
        <v>14.42</v>
      </c>
      <c r="CN7" s="24">
        <v>5.5</v>
      </c>
      <c r="CO7" s="24">
        <v>4.55</v>
      </c>
      <c r="CP7" s="24">
        <v>4.99</v>
      </c>
      <c r="CQ7" s="24">
        <v>5.84</v>
      </c>
      <c r="CR7" s="24">
        <v>42.4</v>
      </c>
      <c r="CS7" s="24">
        <v>42.28</v>
      </c>
      <c r="CT7" s="24">
        <v>41.06</v>
      </c>
      <c r="CU7" s="24">
        <v>45.6</v>
      </c>
      <c r="CV7" s="24">
        <v>44.79</v>
      </c>
      <c r="CW7" s="24">
        <v>43.17</v>
      </c>
      <c r="CX7" s="24">
        <v>65.680000000000007</v>
      </c>
      <c r="CY7" s="24">
        <v>65.739999999999995</v>
      </c>
      <c r="CZ7" s="24">
        <v>62.5</v>
      </c>
      <c r="DA7" s="24">
        <v>66.099999999999994</v>
      </c>
      <c r="DB7" s="24">
        <v>55.74</v>
      </c>
      <c r="DC7" s="24">
        <v>84.19</v>
      </c>
      <c r="DD7" s="24">
        <v>84.34</v>
      </c>
      <c r="DE7" s="24">
        <v>84.34</v>
      </c>
      <c r="DF7" s="24">
        <v>88.66</v>
      </c>
      <c r="DG7" s="24">
        <v>88.68</v>
      </c>
      <c r="DH7" s="24">
        <v>86.31</v>
      </c>
      <c r="DI7" s="24">
        <v>0</v>
      </c>
      <c r="DJ7" s="24">
        <v>3.95</v>
      </c>
      <c r="DK7" s="24">
        <v>6.19</v>
      </c>
      <c r="DL7" s="24">
        <v>8.0399999999999991</v>
      </c>
      <c r="DM7" s="24">
        <v>10</v>
      </c>
      <c r="DN7" s="24">
        <v>21.36</v>
      </c>
      <c r="DO7" s="24">
        <v>22.79</v>
      </c>
      <c r="DP7" s="24">
        <v>24.8</v>
      </c>
      <c r="DQ7" s="24">
        <v>33.159999999999997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0.02</v>
      </c>
      <c r="EB7" s="24">
        <v>0.12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0.08</v>
      </c>
      <c r="EM7" s="24">
        <v>0.17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三井　博明</cp:lastModifiedBy>
  <dcterms:created xsi:type="dcterms:W3CDTF">2025-12-23T06:14:09Z</dcterms:created>
  <dcterms:modified xsi:type="dcterms:W3CDTF">2026-02-17T01:15:18Z</dcterms:modified>
  <cp:category/>
</cp:coreProperties>
</file>