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10.17.41.28\share\04 地方債・公営企業班\12 経営比較分析表\R07経営比較分析\999 最終版\04 下水道事業\01 法適用\"/>
    </mc:Choice>
  </mc:AlternateContent>
  <xr:revisionPtr revIDLastSave="0" documentId="13_ncr:1_{232DAF0E-9CA9-40BE-83DB-2674A900C08C}" xr6:coauthVersionLast="47" xr6:coauthVersionMax="47" xr10:uidLastSave="{00000000-0000-0000-0000-000000000000}"/>
  <workbookProtection workbookAlgorithmName="SHA-512" workbookHashValue="Zv/5KH6kHPxXluc0wjc5IDAKbJWfGLOQYB/muTI4iWaap22+1ilHS24SQfGMUKJ8Rc/bIvN33hwdrFrJalyrVQ==" workbookSaltValue="AI+NWum1P7DcZqfIy9NVzw==" workbookSpinCount="100000" lockStructure="1"/>
  <bookViews>
    <workbookView xWindow="-25950" yWindow="-4695" windowWidth="20730" windowHeight="1104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BB10" i="4" s="1"/>
  <c r="W6" i="5"/>
  <c r="V6" i="5"/>
  <c r="AL10" i="4" s="1"/>
  <c r="U6" i="5"/>
  <c r="BB8" i="4" s="1"/>
  <c r="T6" i="5"/>
  <c r="S6" i="5"/>
  <c r="AL8" i="4" s="1"/>
  <c r="R6" i="5"/>
  <c r="AD10" i="4" s="1"/>
  <c r="Q6" i="5"/>
  <c r="W10" i="4" s="1"/>
  <c r="P6" i="5"/>
  <c r="O6" i="5"/>
  <c r="I10" i="4" s="1"/>
  <c r="N6" i="5"/>
  <c r="B10" i="4" s="1"/>
  <c r="M6" i="5"/>
  <c r="AD8" i="4" s="1"/>
  <c r="L6" i="5"/>
  <c r="W8" i="4" s="1"/>
  <c r="K6" i="5"/>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K85" i="4"/>
  <c r="I85" i="4"/>
  <c r="H85" i="4"/>
  <c r="E85" i="4"/>
  <c r="AT10" i="4"/>
  <c r="P10" i="4"/>
  <c r="AT8" i="4"/>
  <c r="P8" i="4"/>
  <c r="B6" i="4"/>
</calcChain>
</file>

<file path=xl/sharedStrings.xml><?xml version="1.0" encoding="utf-8"?>
<sst xmlns="http://schemas.openxmlformats.org/spreadsheetml/2006/main" count="319" uniqueCount="115">
  <si>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</si>
  <si>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</si>
  <si>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</si>
  <si>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</si>
  <si>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</si>
  <si>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</si>
  <si>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</si>
  <si>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</si>
  <si>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</si>
  <si>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</si>
  <si>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</si>
  <si>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</si>
  <si>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</si>
  <si>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</si>
  <si>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</si>
  <si>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</si>
  <si>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</si>
  <si>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</si>
  <si>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</si>
  <si>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</si>
  <si>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</si>
  <si>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</si>
  <si>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</si>
  <si>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</si>
  <si>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</si>
  <si>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</si>
  <si>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</si>
  <si>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</si>
  <si>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</si>
  <si>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</si>
  <si>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</si>
  <si>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</si>
  <si>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</si>
  <si>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</si>
  <si>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</si>
  <si>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</si>
  <si>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</si>
  <si>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</si>
  <si>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</si>
  <si>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</si>
  <si>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</si>
  <si>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</si>
  <si>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</si>
  <si>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</si>
  <si>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</si>
  <si>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</si>
  <si>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</si>
  <si>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</si>
  <si>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</si>
  <si>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</si>
  <si>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</si>
  <si>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</si>
  <si>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</si>
  <si>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</si>
  <si>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</si>
  <si>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</si>
  <si>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</si>
  <si>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</si>
  <si>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</si>
  <si>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</si>
  <si>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</si>
  <si>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</si>
  <si>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</si>
  <si>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</si>
  <si>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</si>
  <si>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</si>
  <si>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</si>
  <si>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</si>
  <si>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</si>
  <si>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</si>
  <si>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</si>
  <si>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</si>
  <si>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</si>
  <si>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</si>
  <si>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</si>
  <si>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</si>
  <si>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</si>
  <si>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</si>
  <si>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</si>
  <si>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</si>
  <si>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</si>
  <si>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</si>
  <si>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</si>
  <si>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</si>
  <si>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</si>
  <si>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</si>
  <si>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</si>
  <si>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</si>
  <si>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</si>
  <si>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</si>
  <si>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</si>
  <si>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</si>
  <si>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</si>
  <si>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</si>
  <si>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</si>
  <si>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</si>
  <si>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山口県　阿武町</t>
  </si>
  <si>
    <t>法適用</t>
  </si>
  <si>
    <t>下水道事業</t>
  </si>
  <si>
    <t>農業集落排水</t>
  </si>
  <si>
    <t>F1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</si>
  <si>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</si>
  <si>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</si>
  <si>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</si>
  <si>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</si>
  <si>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</si>
  <si>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</si>
  <si>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</si>
  <si>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</si>
  <si>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</si>
  <si>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</si>
  <si>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</si>
  <si>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町が管理する農業集落排水施設は７地区あるが、竣工年度は平成5年から平成16年で、もっとも古い施設は30年以上が経過している。一部の地区については不明水による改修工事を実施。その他の地区についても経営戦略を策定し、機能診断の結果に基づき処理場を含め改修を計画的に行う予定。</t>
    <rPh sb="98" eb="100">
      <t>ケイエイ</t>
    </rPh>
    <rPh sb="100" eb="102">
      <t>センリャク</t>
    </rPh>
    <rPh sb="103" eb="105">
      <t>サクテイ</t>
    </rPh>
    <rPh sb="107" eb="109">
      <t>キノウ</t>
    </rPh>
    <rPh sb="109" eb="111">
      <t>シンダン</t>
    </rPh>
    <rPh sb="112" eb="114">
      <t>ケッカ</t>
    </rPh>
    <rPh sb="115" eb="116">
      <t>モト</t>
    </rPh>
    <phoneticPr fontId="4"/>
  </si>
  <si>
    <t>今後の人口減少・需要予測等を踏まえながら、機能診断及び最適整備構想のもと、長寿命化等計画的な施設の改善及び維持管理に努める。減価償却比率が高く、今後の保全に課題がある。公営企業会計に移行により収支の可視化が可能となったことにより、経営改善に向けた抜本的な取り組みの可能性・町内各地区の処理場機能を統合や適宜利用料金の見直し等も検討する。
　</t>
    <rPh sb="62" eb="64">
      <t>ゲンカ</t>
    </rPh>
    <rPh sb="64" eb="66">
      <t>ショウキャク</t>
    </rPh>
    <rPh sb="66" eb="68">
      <t>ヒリツ</t>
    </rPh>
    <rPh sb="69" eb="70">
      <t>タカ</t>
    </rPh>
    <rPh sb="72" eb="74">
      <t>コンゴ</t>
    </rPh>
    <rPh sb="75" eb="77">
      <t>ホゼン</t>
    </rPh>
    <rPh sb="78" eb="80">
      <t>カダイ</t>
    </rPh>
    <phoneticPr fontId="4"/>
  </si>
  <si>
    <r>
      <t>・経常収支比率は、使用料収入は人口減により減少しているほか、物価高による委託料の増加等により、一般会計からの補助金により黒字化しているのが実情。公営企業会計移行により、収益的収支の可視化により使用料の見直しや、維持管理に係る費用の抑制を図るべきである。経営戦略の策定を実施し、適正な料金検討および町内の処理場機能の統合等、経営改善を図っていきたい。
・企業債残高対事業規模比率は、事業開始が早かったことから起債の償還も進んだことで、類似団体の平均値を大きく下回っている。今後、機械設備の更新が必要となってくるが、経営を圧迫しないような事業機能保全計画の策定を実施する必要がある。
・経費回収率は、全国平均を上回っているが、実態としては一般会計からの補助金を充当している。今後も維持管理費を抑える対策を検討するとともに、計画的な機械設備の更新を実施していきたい。
・汚水処理原価については全国平均を下回っているものの、施設の保全整備を行っていないためで、老朽化が進んでおり今後改修をしていく必要がある。
・施設利用率については、移行前より変化は少ない。新規の住宅については、繋ぎ込みの周知をし、率の向上を図る。水洗化率</t>
    </r>
    <r>
      <rPr>
        <sz val="11"/>
        <rFont val="ＭＳ ゴシック"/>
        <family val="3"/>
        <charset val="128"/>
      </rPr>
      <t>については、</t>
    </r>
    <r>
      <rPr>
        <sz val="11"/>
        <color theme="1"/>
        <rFont val="ＭＳ ゴシック"/>
        <family val="3"/>
        <charset val="128"/>
      </rPr>
      <t>引き続き未加入者も含め周知をし、加入率の向上を図る。</t>
    </r>
    <rPh sb="1" eb="3">
      <t>ケイジョウ</t>
    </rPh>
    <rPh sb="3" eb="5">
      <t>シュウシ</t>
    </rPh>
    <rPh sb="5" eb="7">
      <t>ヒリツ</t>
    </rPh>
    <rPh sb="9" eb="12">
      <t>シヨウリョウ</t>
    </rPh>
    <rPh sb="12" eb="14">
      <t>シュウニュウ</t>
    </rPh>
    <rPh sb="15" eb="18">
      <t>ジンコウゲン</t>
    </rPh>
    <rPh sb="21" eb="23">
      <t>ゲンショウ</t>
    </rPh>
    <rPh sb="30" eb="33">
      <t>ブッカダカ</t>
    </rPh>
    <rPh sb="36" eb="39">
      <t>イタクリョウ</t>
    </rPh>
    <rPh sb="40" eb="42">
      <t>ゾウカ</t>
    </rPh>
    <rPh sb="47" eb="49">
      <t>イッパン</t>
    </rPh>
    <rPh sb="49" eb="51">
      <t>カイケイ</t>
    </rPh>
    <rPh sb="54" eb="57">
      <t>ホジョキン</t>
    </rPh>
    <rPh sb="60" eb="63">
      <t>クロジカ</t>
    </rPh>
    <rPh sb="69" eb="71">
      <t>ジツジョウ</t>
    </rPh>
    <rPh sb="72" eb="74">
      <t>コウエイ</t>
    </rPh>
    <rPh sb="74" eb="76">
      <t>キギョウ</t>
    </rPh>
    <rPh sb="76" eb="78">
      <t>カイケイ</t>
    </rPh>
    <rPh sb="78" eb="80">
      <t>イコウ</t>
    </rPh>
    <rPh sb="84" eb="87">
      <t>シュウエキテキ</t>
    </rPh>
    <rPh sb="87" eb="89">
      <t>シュウシ</t>
    </rPh>
    <rPh sb="90" eb="93">
      <t>カシカ</t>
    </rPh>
    <rPh sb="118" eb="119">
      <t>ハカ</t>
    </rPh>
    <rPh sb="131" eb="133">
      <t>サクテイ</t>
    </rPh>
    <rPh sb="138" eb="140">
      <t>ケイエイ</t>
    </rPh>
    <rPh sb="140" eb="142">
      <t>センリャク</t>
    </rPh>
    <rPh sb="145" eb="147">
      <t>ジッシ</t>
    </rPh>
    <rPh sb="157" eb="159">
      <t>ヨクセイ</t>
    </rPh>
    <rPh sb="172" eb="173">
      <t>トウ</t>
    </rPh>
    <rPh sb="192" eb="194">
      <t>カイシ</t>
    </rPh>
    <rPh sb="269" eb="271">
      <t>キノウ</t>
    </rPh>
    <rPh sb="271" eb="273">
      <t>ホゼン</t>
    </rPh>
    <rPh sb="273" eb="275">
      <t>ケイカク</t>
    </rPh>
    <rPh sb="276" eb="278">
      <t>サクテイ</t>
    </rPh>
    <rPh sb="311" eb="313">
      <t>ジッタイ</t>
    </rPh>
    <rPh sb="317" eb="319">
      <t>イッパン</t>
    </rPh>
    <rPh sb="319" eb="321">
      <t>カイケイ</t>
    </rPh>
    <rPh sb="324" eb="327">
      <t>ホジョキン</t>
    </rPh>
    <rPh sb="328" eb="330">
      <t>ジュウトウ</t>
    </rPh>
    <rPh sb="408" eb="410">
      <t>シセツ</t>
    </rPh>
    <rPh sb="411" eb="413">
      <t>ホゼン</t>
    </rPh>
    <rPh sb="413" eb="415">
      <t>セイビ</t>
    </rPh>
    <rPh sb="416" eb="417">
      <t>オコナ</t>
    </rPh>
    <rPh sb="426" eb="429">
      <t>ロウキュウカ</t>
    </rPh>
    <rPh sb="430" eb="431">
      <t>スス</t>
    </rPh>
    <rPh sb="435" eb="437">
      <t>コンゴ</t>
    </rPh>
    <rPh sb="437" eb="439">
      <t>カイシュウ</t>
    </rPh>
    <rPh sb="463" eb="466">
      <t>イコウマエ</t>
    </rPh>
    <rPh sb="468" eb="470">
      <t>ヘンカ</t>
    </rPh>
    <rPh sb="471" eb="472">
      <t>スク</t>
    </rPh>
    <rPh sb="488" eb="490">
      <t>シンキ</t>
    </rPh>
    <rPh sb="491" eb="493">
      <t>ジュウタク</t>
    </rPh>
    <rPh sb="499" eb="500">
      <t>ツナ</t>
    </rPh>
    <rPh sb="501" eb="502">
      <t>コ</t>
    </rPh>
    <rPh sb="504" eb="506">
      <t>シュウチ</t>
    </rPh>
    <rPh sb="509" eb="510">
      <t>リツ</t>
    </rPh>
    <rPh sb="511" eb="513">
      <t>コウジョウ</t>
    </rPh>
    <rPh sb="514" eb="515">
      <t>ハカ</t>
    </rPh>
    <rPh sb="527" eb="528">
      <t>ヒ</t>
    </rPh>
    <rPh sb="529" eb="530">
      <t>ツヅ</t>
    </rPh>
    <rPh sb="530" eb="532">
      <t>カニュウ</t>
    </rPh>
    <rPh sb="533" eb="536">
      <t>ミカニュウ</t>
    </rPh>
    <rPh sb="536" eb="537">
      <t>シャ</t>
    </rPh>
    <rPh sb="538" eb="539">
      <t>フクシュウチリツコウジョウハカ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</si>
</sst>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08F5-44ED-9785-F57D3F385D90}"/>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0.02</c:v>
                </c:pt>
              </c:numCache>
            </c:numRef>
          </c:val>
          <c:smooth val="0"/>
          <c:extLst>
            <c:ext xmlns:c16="http://schemas.microsoft.com/office/drawing/2014/chart" uri="{C3380CC4-5D6E-409C-BE32-E72D297353CC}">
              <c16:uniqueId val="{00000001-08F5-44ED-9785-F57D3F385D90}"/>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60.71</c:v>
                </c:pt>
              </c:numCache>
            </c:numRef>
          </c:val>
          <c:extLst>
            <c:ext xmlns:c16="http://schemas.microsoft.com/office/drawing/2014/chart" uri="{C3380CC4-5D6E-409C-BE32-E72D297353CC}">
              <c16:uniqueId val="{00000000-1503-4730-A5CA-21700E7A439F}"/>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52.34</c:v>
                </c:pt>
              </c:numCache>
            </c:numRef>
          </c:val>
          <c:smooth val="0"/>
          <c:extLst>
            <c:ext xmlns:c16="http://schemas.microsoft.com/office/drawing/2014/chart" uri="{C3380CC4-5D6E-409C-BE32-E72D297353CC}">
              <c16:uniqueId val="{00000001-1503-4730-A5CA-21700E7A439F}"/>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98.2</c:v>
                </c:pt>
              </c:numCache>
            </c:numRef>
          </c:val>
          <c:extLst>
            <c:ext xmlns:c16="http://schemas.microsoft.com/office/drawing/2014/chart" uri="{C3380CC4-5D6E-409C-BE32-E72D297353CC}">
              <c16:uniqueId val="{00000000-31E2-4A74-8B99-10E2B9F6AEB5}"/>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90.05</c:v>
                </c:pt>
              </c:numCache>
            </c:numRef>
          </c:val>
          <c:smooth val="0"/>
          <c:extLst>
            <c:ext xmlns:c16="http://schemas.microsoft.com/office/drawing/2014/chart" uri="{C3380CC4-5D6E-409C-BE32-E72D297353CC}">
              <c16:uniqueId val="{00000001-31E2-4A74-8B99-10E2B9F6AEB5}"/>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108.96</c:v>
                </c:pt>
              </c:numCache>
            </c:numRef>
          </c:val>
          <c:extLst>
            <c:ext xmlns:c16="http://schemas.microsoft.com/office/drawing/2014/chart" uri="{C3380CC4-5D6E-409C-BE32-E72D297353CC}">
              <c16:uniqueId val="{00000000-3DAC-48E1-869A-2FA0C4D8B5BF}"/>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103.04</c:v>
                </c:pt>
              </c:numCache>
            </c:numRef>
          </c:val>
          <c:smooth val="0"/>
          <c:extLst>
            <c:ext xmlns:c16="http://schemas.microsoft.com/office/drawing/2014/chart" uri="{C3380CC4-5D6E-409C-BE32-E72D297353CC}">
              <c16:uniqueId val="{00000001-3DAC-48E1-869A-2FA0C4D8B5BF}"/>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58.45</c:v>
                </c:pt>
              </c:numCache>
            </c:numRef>
          </c:val>
          <c:extLst>
            <c:ext xmlns:c16="http://schemas.microsoft.com/office/drawing/2014/chart" uri="{C3380CC4-5D6E-409C-BE32-E72D297353CC}">
              <c16:uniqueId val="{00000000-CCE8-4C32-B233-C8F7A87C770D}"/>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30.49</c:v>
                </c:pt>
              </c:numCache>
            </c:numRef>
          </c:val>
          <c:smooth val="0"/>
          <c:extLst>
            <c:ext xmlns:c16="http://schemas.microsoft.com/office/drawing/2014/chart" uri="{C3380CC4-5D6E-409C-BE32-E72D297353CC}">
              <c16:uniqueId val="{00000001-CCE8-4C32-B233-C8F7A87C770D}"/>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73A9-4108-8D43-8DE65C4B1C62}"/>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0.05</c:v>
                </c:pt>
              </c:numCache>
            </c:numRef>
          </c:val>
          <c:smooth val="0"/>
          <c:extLst>
            <c:ext xmlns:c16="http://schemas.microsoft.com/office/drawing/2014/chart" uri="{C3380CC4-5D6E-409C-BE32-E72D297353CC}">
              <c16:uniqueId val="{00000001-73A9-4108-8D43-8DE65C4B1C62}"/>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88F1-4CAA-AD52-AEDE733B0C42}"/>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100.31</c:v>
                </c:pt>
              </c:numCache>
            </c:numRef>
          </c:val>
          <c:smooth val="0"/>
          <c:extLst>
            <c:ext xmlns:c16="http://schemas.microsoft.com/office/drawing/2014/chart" uri="{C3380CC4-5D6E-409C-BE32-E72D297353CC}">
              <c16:uniqueId val="{00000001-88F1-4CAA-AD52-AEDE733B0C42}"/>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55.67</c:v>
                </c:pt>
              </c:numCache>
            </c:numRef>
          </c:val>
          <c:extLst>
            <c:ext xmlns:c16="http://schemas.microsoft.com/office/drawing/2014/chart" uri="{C3380CC4-5D6E-409C-BE32-E72D297353CC}">
              <c16:uniqueId val="{00000000-A45C-47C5-8E30-E60CF330789B}"/>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41.03</c:v>
                </c:pt>
              </c:numCache>
            </c:numRef>
          </c:val>
          <c:smooth val="0"/>
          <c:extLst>
            <c:ext xmlns:c16="http://schemas.microsoft.com/office/drawing/2014/chart" uri="{C3380CC4-5D6E-409C-BE32-E72D297353CC}">
              <c16:uniqueId val="{00000001-A45C-47C5-8E30-E60CF330789B}"/>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6B38-4DBB-A60D-6CC8BEF9C8DD}"/>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796.8</c:v>
                </c:pt>
              </c:numCache>
            </c:numRef>
          </c:val>
          <c:smooth val="0"/>
          <c:extLst>
            <c:ext xmlns:c16="http://schemas.microsoft.com/office/drawing/2014/chart" uri="{C3380CC4-5D6E-409C-BE32-E72D297353CC}">
              <c16:uniqueId val="{00000001-6B38-4DBB-A60D-6CC8BEF9C8DD}"/>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100</c:v>
                </c:pt>
              </c:numCache>
            </c:numRef>
          </c:val>
          <c:extLst>
            <c:ext xmlns:c16="http://schemas.microsoft.com/office/drawing/2014/chart" uri="{C3380CC4-5D6E-409C-BE32-E72D297353CC}">
              <c16:uniqueId val="{00000000-67DE-4B38-A252-8CCA2629C628}"/>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58.41</c:v>
                </c:pt>
              </c:numCache>
            </c:numRef>
          </c:val>
          <c:smooth val="0"/>
          <c:extLst>
            <c:ext xmlns:c16="http://schemas.microsoft.com/office/drawing/2014/chart" uri="{C3380CC4-5D6E-409C-BE32-E72D297353CC}">
              <c16:uniqueId val="{00000001-67DE-4B38-A252-8CCA2629C628}"/>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200.51</c:v>
                </c:pt>
              </c:numCache>
            </c:numRef>
          </c:val>
          <c:extLst>
            <c:ext xmlns:c16="http://schemas.microsoft.com/office/drawing/2014/chart" uri="{C3380CC4-5D6E-409C-BE32-E72D297353CC}">
              <c16:uniqueId val="{00000000-E5D1-4D72-907B-71F79D600D2B}"/>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267.33999999999997</c:v>
                </c:pt>
              </c:numCache>
            </c:numRef>
          </c:val>
          <c:smooth val="0"/>
          <c:extLst>
            <c:ext xmlns:c16="http://schemas.microsoft.com/office/drawing/2014/chart" uri="{C3380CC4-5D6E-409C-BE32-E72D297353CC}">
              <c16:uniqueId val="{00000001-E5D1-4D72-907B-71F79D600D2B}"/>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【102.74】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【798.10】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【286.33】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A1" zoomScale="90" zoomScaleNormal="90" workbookViewId="0">
      <selection activeCell="BL16" sqref="BL16:BZ44"/>
    </sheetView>
  </sheetViews>
  <sheetFormatPr defaultColWidth="2.625" defaultRowHeight="13.5" x14ac:dyDescent="0.15"/>
  <cols>
    <col min="1" max="1" width="2.625" customWidth="1"/>
    <col min="2" max="62" width="3.8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山口県　阿武町</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9" t="str">
        <f>データ!I6</f>
        <v>法適用</v>
      </c>
      <c r="C8" s="39"/>
      <c r="D8" s="39"/>
      <c r="E8" s="39"/>
      <c r="F8" s="39"/>
      <c r="G8" s="39"/>
      <c r="H8" s="39"/>
      <c r="I8" s="39" t="str">
        <f>データ!J6</f>
        <v>下水道事業</v>
      </c>
      <c r="J8" s="39"/>
      <c r="K8" s="39"/>
      <c r="L8" s="39"/>
      <c r="M8" s="39"/>
      <c r="N8" s="39"/>
      <c r="O8" s="39"/>
      <c r="P8" s="39" t="str">
        <f>データ!K6</f>
        <v>農業集落排水</v>
      </c>
      <c r="Q8" s="39"/>
      <c r="R8" s="39"/>
      <c r="S8" s="39"/>
      <c r="T8" s="39"/>
      <c r="U8" s="39"/>
      <c r="V8" s="39"/>
      <c r="W8" s="39" t="str">
        <f>データ!L6</f>
        <v>F1</v>
      </c>
      <c r="X8" s="39"/>
      <c r="Y8" s="39"/>
      <c r="Z8" s="39"/>
      <c r="AA8" s="39"/>
      <c r="AB8" s="39"/>
      <c r="AC8" s="39"/>
      <c r="AD8" s="40" t="str">
        <f>データ!$M$6</f>
        <v>非設置</v>
      </c>
      <c r="AE8" s="40"/>
      <c r="AF8" s="40"/>
      <c r="AG8" s="40"/>
      <c r="AH8" s="40"/>
      <c r="AI8" s="40"/>
      <c r="AJ8" s="40"/>
      <c r="AK8" s="3"/>
      <c r="AL8" s="41">
        <f>データ!S6</f>
        <v>2945</v>
      </c>
      <c r="AM8" s="41"/>
      <c r="AN8" s="41"/>
      <c r="AO8" s="41"/>
      <c r="AP8" s="41"/>
      <c r="AQ8" s="41"/>
      <c r="AR8" s="41"/>
      <c r="AS8" s="41"/>
      <c r="AT8" s="34">
        <f>データ!T6</f>
        <v>115.95</v>
      </c>
      <c r="AU8" s="34"/>
      <c r="AV8" s="34"/>
      <c r="AW8" s="34"/>
      <c r="AX8" s="34"/>
      <c r="AY8" s="34"/>
      <c r="AZ8" s="34"/>
      <c r="BA8" s="34"/>
      <c r="BB8" s="34">
        <f>データ!U6</f>
        <v>25.4</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4" t="str">
        <f>データ!N6</f>
        <v>-</v>
      </c>
      <c r="C10" s="34"/>
      <c r="D10" s="34"/>
      <c r="E10" s="34"/>
      <c r="F10" s="34"/>
      <c r="G10" s="34"/>
      <c r="H10" s="34"/>
      <c r="I10" s="34">
        <f>データ!O6</f>
        <v>93.74</v>
      </c>
      <c r="J10" s="34"/>
      <c r="K10" s="34"/>
      <c r="L10" s="34"/>
      <c r="M10" s="34"/>
      <c r="N10" s="34"/>
      <c r="O10" s="34"/>
      <c r="P10" s="34">
        <f>データ!P6</f>
        <v>61.23</v>
      </c>
      <c r="Q10" s="34"/>
      <c r="R10" s="34"/>
      <c r="S10" s="34"/>
      <c r="T10" s="34"/>
      <c r="U10" s="34"/>
      <c r="V10" s="34"/>
      <c r="W10" s="34">
        <f>データ!Q6</f>
        <v>100</v>
      </c>
      <c r="X10" s="34"/>
      <c r="Y10" s="34"/>
      <c r="Z10" s="34"/>
      <c r="AA10" s="34"/>
      <c r="AB10" s="34"/>
      <c r="AC10" s="34"/>
      <c r="AD10" s="41">
        <f>データ!R6</f>
        <v>4400</v>
      </c>
      <c r="AE10" s="41"/>
      <c r="AF10" s="41"/>
      <c r="AG10" s="41"/>
      <c r="AH10" s="41"/>
      <c r="AI10" s="41"/>
      <c r="AJ10" s="41"/>
      <c r="AK10" s="2"/>
      <c r="AL10" s="41">
        <f>データ!V6</f>
        <v>1778</v>
      </c>
      <c r="AM10" s="41"/>
      <c r="AN10" s="41"/>
      <c r="AO10" s="41"/>
      <c r="AP10" s="41"/>
      <c r="AQ10" s="41"/>
      <c r="AR10" s="41"/>
      <c r="AS10" s="41"/>
      <c r="AT10" s="34">
        <f>データ!W6</f>
        <v>1.8</v>
      </c>
      <c r="AU10" s="34"/>
      <c r="AV10" s="34"/>
      <c r="AW10" s="34"/>
      <c r="AX10" s="34"/>
      <c r="AY10" s="34"/>
      <c r="AZ10" s="34"/>
      <c r="BA10" s="34"/>
      <c r="BB10" s="34">
        <f>データ!X6</f>
        <v>987.78</v>
      </c>
      <c r="BC10" s="34"/>
      <c r="BD10" s="34"/>
      <c r="BE10" s="34"/>
      <c r="BF10" s="34"/>
      <c r="BG10" s="34"/>
      <c r="BH10" s="34"/>
      <c r="BI10" s="34"/>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114</v>
      </c>
      <c r="BM16" s="65"/>
      <c r="BN16" s="65"/>
      <c r="BO16" s="65"/>
      <c r="BP16" s="65"/>
      <c r="BQ16" s="65"/>
      <c r="BR16" s="65"/>
      <c r="BS16" s="65"/>
      <c r="BT16" s="65"/>
      <c r="BU16" s="65"/>
      <c r="BV16" s="65"/>
      <c r="BW16" s="65"/>
      <c r="BX16" s="65"/>
      <c r="BY16" s="65"/>
      <c r="BZ16" s="6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112</v>
      </c>
      <c r="BM47" s="65"/>
      <c r="BN47" s="65"/>
      <c r="BO47" s="65"/>
      <c r="BP47" s="65"/>
      <c r="BQ47" s="65"/>
      <c r="BR47" s="65"/>
      <c r="BS47" s="65"/>
      <c r="BT47" s="65"/>
      <c r="BU47" s="65"/>
      <c r="BV47" s="65"/>
      <c r="BW47" s="65"/>
      <c r="BX47" s="65"/>
      <c r="BY47" s="65"/>
      <c r="BZ47" s="66"/>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1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113</v>
      </c>
      <c r="BM66" s="65"/>
      <c r="BN66" s="65"/>
      <c r="BO66" s="65"/>
      <c r="BP66" s="65"/>
      <c r="BQ66" s="65"/>
      <c r="BR66" s="65"/>
      <c r="BS66" s="65"/>
      <c r="BT66" s="65"/>
      <c r="BU66" s="65"/>
      <c r="BV66" s="65"/>
      <c r="BW66" s="65"/>
      <c r="BX66" s="65"/>
      <c r="BY66" s="65"/>
      <c r="BZ66" s="66"/>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【104.30】</v>
      </c>
      <c r="F85" s="12" t="str">
        <f>データ!AT6</f>
        <v>【102.74】</v>
      </c>
      <c r="G85" s="12" t="str">
        <f>データ!BE6</f>
        <v>【47.19】</v>
      </c>
      <c r="H85" s="12" t="str">
        <f>データ!BP6</f>
        <v>【798.10】</v>
      </c>
      <c r="I85" s="12" t="str">
        <f>データ!CA6</f>
        <v>【54.51】</v>
      </c>
      <c r="J85" s="12" t="str">
        <f>データ!CL6</f>
        <v>【286.33】</v>
      </c>
      <c r="K85" s="12" t="str">
        <f>データ!CW6</f>
        <v>【49.92】</v>
      </c>
      <c r="L85" s="12" t="str">
        <f>データ!DH6</f>
        <v>【87.80】</v>
      </c>
      <c r="M85" s="12" t="str">
        <f>データ!DS6</f>
        <v>【28.46】</v>
      </c>
      <c r="N85" s="12" t="str">
        <f>データ!ED6</f>
        <v>【0.03】</v>
      </c>
      <c r="O85" s="12" t="str">
        <f>データ!EO6</f>
        <v>【0.02】</v>
      </c>
    </row>
  </sheetData>
  <sheetProtection algorithmName="SHA-512" hashValue="4g8ZBvviYP6s/oaFJjVsEHwLsjo/gI7HY+eOWYtYRrOIEVuvxfvzcfrnaAOIZseEICDMNeRb0rH/KJ4z2pxujA==" saltValue="7e766bu7HBR7ESa8tHCQOw=="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355020</v>
      </c>
      <c r="D6" s="19">
        <f t="shared" si="3"/>
        <v>46</v>
      </c>
      <c r="E6" s="19">
        <f t="shared" si="3"/>
        <v>17</v>
      </c>
      <c r="F6" s="19">
        <f t="shared" si="3"/>
        <v>5</v>
      </c>
      <c r="G6" s="19">
        <f t="shared" si="3"/>
        <v>0</v>
      </c>
      <c r="H6" s="19" t="str">
        <f t="shared" si="3"/>
        <v>山口県　阿武町</v>
      </c>
      <c r="I6" s="19" t="str">
        <f t="shared" si="3"/>
        <v>法適用</v>
      </c>
      <c r="J6" s="19" t="str">
        <f t="shared" si="3"/>
        <v>下水道事業</v>
      </c>
      <c r="K6" s="19" t="str">
        <f t="shared" si="3"/>
        <v>農業集落排水</v>
      </c>
      <c r="L6" s="19" t="str">
        <f t="shared" si="3"/>
        <v>F1</v>
      </c>
      <c r="M6" s="19" t="str">
        <f t="shared" si="3"/>
        <v>非設置</v>
      </c>
      <c r="N6" s="20" t="str">
        <f t="shared" si="3"/>
        <v>-</v>
      </c>
      <c r="O6" s="20">
        <f t="shared" si="3"/>
        <v>93.74</v>
      </c>
      <c r="P6" s="20">
        <f t="shared" si="3"/>
        <v>61.23</v>
      </c>
      <c r="Q6" s="20">
        <f t="shared" si="3"/>
        <v>100</v>
      </c>
      <c r="R6" s="20">
        <f t="shared" si="3"/>
        <v>4400</v>
      </c>
      <c r="S6" s="20">
        <f t="shared" si="3"/>
        <v>2945</v>
      </c>
      <c r="T6" s="20">
        <f t="shared" si="3"/>
        <v>115.95</v>
      </c>
      <c r="U6" s="20">
        <f t="shared" si="3"/>
        <v>25.4</v>
      </c>
      <c r="V6" s="20">
        <f t="shared" si="3"/>
        <v>1778</v>
      </c>
      <c r="W6" s="20">
        <f t="shared" si="3"/>
        <v>1.8</v>
      </c>
      <c r="X6" s="20">
        <f t="shared" si="3"/>
        <v>987.78</v>
      </c>
      <c r="Y6" s="21" t="str">
        <f>IF(Y7="",NA(),Y7)</f>
        <v>-</v>
      </c>
      <c r="Z6" s="21" t="str">
        <f t="shared" ref="Z6:AH6" si="4">IF(Z7="",NA(),Z7)</f>
        <v>-</v>
      </c>
      <c r="AA6" s="21" t="str">
        <f t="shared" si="4"/>
        <v>-</v>
      </c>
      <c r="AB6" s="21" t="str">
        <f t="shared" si="4"/>
        <v>-</v>
      </c>
      <c r="AC6" s="21">
        <f t="shared" si="4"/>
        <v>108.96</v>
      </c>
      <c r="AD6" s="21" t="str">
        <f t="shared" si="4"/>
        <v>-</v>
      </c>
      <c r="AE6" s="21" t="str">
        <f t="shared" si="4"/>
        <v>-</v>
      </c>
      <c r="AF6" s="21" t="str">
        <f t="shared" si="4"/>
        <v>-</v>
      </c>
      <c r="AG6" s="21" t="str">
        <f t="shared" si="4"/>
        <v>-</v>
      </c>
      <c r="AH6" s="21">
        <f t="shared" si="4"/>
        <v>103.04</v>
      </c>
      <c r="AI6" s="20" t="str">
        <f>IF(AI7="","",IF(AI7="-","【-】","【"&amp;SUBSTITUTE(TEXT(AI7,"#,##0.00"),"-","△")&amp;"】"))</f>
        <v>【104.30】</v>
      </c>
      <c r="AJ6" s="21" t="str">
        <f>IF(AJ7="",NA(),AJ7)</f>
        <v>-</v>
      </c>
      <c r="AK6" s="21" t="str">
        <f t="shared" ref="AK6:AS6" si="5">IF(AK7="",NA(),AK7)</f>
        <v>-</v>
      </c>
      <c r="AL6" s="21" t="str">
        <f t="shared" si="5"/>
        <v>-</v>
      </c>
      <c r="AM6" s="21" t="str">
        <f t="shared" si="5"/>
        <v>-</v>
      </c>
      <c r="AN6" s="20">
        <f t="shared" si="5"/>
        <v>0</v>
      </c>
      <c r="AO6" s="21" t="str">
        <f t="shared" si="5"/>
        <v>-</v>
      </c>
      <c r="AP6" s="21" t="str">
        <f t="shared" si="5"/>
        <v>-</v>
      </c>
      <c r="AQ6" s="21" t="str">
        <f t="shared" si="5"/>
        <v>-</v>
      </c>
      <c r="AR6" s="21" t="str">
        <f t="shared" si="5"/>
        <v>-</v>
      </c>
      <c r="AS6" s="21">
        <f t="shared" si="5"/>
        <v>100.31</v>
      </c>
      <c r="AT6" s="20" t="str">
        <f>IF(AT7="","",IF(AT7="-","【-】","【"&amp;SUBSTITUTE(TEXT(AT7,"#,##0.00"),"-","△")&amp;"】"))</f>
        <v>【102.74】</v>
      </c>
      <c r="AU6" s="21" t="str">
        <f>IF(AU7="",NA(),AU7)</f>
        <v>-</v>
      </c>
      <c r="AV6" s="21" t="str">
        <f t="shared" ref="AV6:BD6" si="6">IF(AV7="",NA(),AV7)</f>
        <v>-</v>
      </c>
      <c r="AW6" s="21" t="str">
        <f t="shared" si="6"/>
        <v>-</v>
      </c>
      <c r="AX6" s="21" t="str">
        <f t="shared" si="6"/>
        <v>-</v>
      </c>
      <c r="AY6" s="21">
        <f t="shared" si="6"/>
        <v>55.67</v>
      </c>
      <c r="AZ6" s="21" t="str">
        <f t="shared" si="6"/>
        <v>-</v>
      </c>
      <c r="BA6" s="21" t="str">
        <f t="shared" si="6"/>
        <v>-</v>
      </c>
      <c r="BB6" s="21" t="str">
        <f t="shared" si="6"/>
        <v>-</v>
      </c>
      <c r="BC6" s="21" t="str">
        <f t="shared" si="6"/>
        <v>-</v>
      </c>
      <c r="BD6" s="21">
        <f t="shared" si="6"/>
        <v>41.03</v>
      </c>
      <c r="BE6" s="20" t="str">
        <f>IF(BE7="","",IF(BE7="-","【-】","【"&amp;SUBSTITUTE(TEXT(BE7,"#,##0.00"),"-","△")&amp;"】"))</f>
        <v>【47.19】</v>
      </c>
      <c r="BF6" s="21" t="str">
        <f>IF(BF7="",NA(),BF7)</f>
        <v>-</v>
      </c>
      <c r="BG6" s="21" t="str">
        <f t="shared" ref="BG6:BO6" si="7">IF(BG7="",NA(),BG7)</f>
        <v>-</v>
      </c>
      <c r="BH6" s="21" t="str">
        <f t="shared" si="7"/>
        <v>-</v>
      </c>
      <c r="BI6" s="21" t="str">
        <f t="shared" si="7"/>
        <v>-</v>
      </c>
      <c r="BJ6" s="20">
        <f t="shared" si="7"/>
        <v>0</v>
      </c>
      <c r="BK6" s="21" t="str">
        <f t="shared" si="7"/>
        <v>-</v>
      </c>
      <c r="BL6" s="21" t="str">
        <f t="shared" si="7"/>
        <v>-</v>
      </c>
      <c r="BM6" s="21" t="str">
        <f t="shared" si="7"/>
        <v>-</v>
      </c>
      <c r="BN6" s="21" t="str">
        <f t="shared" si="7"/>
        <v>-</v>
      </c>
      <c r="BO6" s="21">
        <f t="shared" si="7"/>
        <v>796.8</v>
      </c>
      <c r="BP6" s="20" t="str">
        <f>IF(BP7="","",IF(BP7="-","【-】","【"&amp;SUBSTITUTE(TEXT(BP7,"#,##0.00"),"-","△")&amp;"】"))</f>
        <v>【798.10】</v>
      </c>
      <c r="BQ6" s="21" t="str">
        <f>IF(BQ7="",NA(),BQ7)</f>
        <v>-</v>
      </c>
      <c r="BR6" s="21" t="str">
        <f t="shared" ref="BR6:BZ6" si="8">IF(BR7="",NA(),BR7)</f>
        <v>-</v>
      </c>
      <c r="BS6" s="21" t="str">
        <f t="shared" si="8"/>
        <v>-</v>
      </c>
      <c r="BT6" s="21" t="str">
        <f t="shared" si="8"/>
        <v>-</v>
      </c>
      <c r="BU6" s="21">
        <f t="shared" si="8"/>
        <v>100</v>
      </c>
      <c r="BV6" s="21" t="str">
        <f t="shared" si="8"/>
        <v>-</v>
      </c>
      <c r="BW6" s="21" t="str">
        <f t="shared" si="8"/>
        <v>-</v>
      </c>
      <c r="BX6" s="21" t="str">
        <f t="shared" si="8"/>
        <v>-</v>
      </c>
      <c r="BY6" s="21" t="str">
        <f t="shared" si="8"/>
        <v>-</v>
      </c>
      <c r="BZ6" s="21">
        <f t="shared" si="8"/>
        <v>58.41</v>
      </c>
      <c r="CA6" s="20" t="str">
        <f>IF(CA7="","",IF(CA7="-","【-】","【"&amp;SUBSTITUTE(TEXT(CA7,"#,##0.00"),"-","△")&amp;"】"))</f>
        <v>【54.51】</v>
      </c>
      <c r="CB6" s="21" t="str">
        <f>IF(CB7="",NA(),CB7)</f>
        <v>-</v>
      </c>
      <c r="CC6" s="21" t="str">
        <f t="shared" ref="CC6:CK6" si="9">IF(CC7="",NA(),CC7)</f>
        <v>-</v>
      </c>
      <c r="CD6" s="21" t="str">
        <f t="shared" si="9"/>
        <v>-</v>
      </c>
      <c r="CE6" s="21" t="str">
        <f t="shared" si="9"/>
        <v>-</v>
      </c>
      <c r="CF6" s="21">
        <f t="shared" si="9"/>
        <v>200.51</v>
      </c>
      <c r="CG6" s="21" t="str">
        <f t="shared" si="9"/>
        <v>-</v>
      </c>
      <c r="CH6" s="21" t="str">
        <f t="shared" si="9"/>
        <v>-</v>
      </c>
      <c r="CI6" s="21" t="str">
        <f t="shared" si="9"/>
        <v>-</v>
      </c>
      <c r="CJ6" s="21" t="str">
        <f t="shared" si="9"/>
        <v>-</v>
      </c>
      <c r="CK6" s="21">
        <f t="shared" si="9"/>
        <v>267.33999999999997</v>
      </c>
      <c r="CL6" s="20" t="str">
        <f>IF(CL7="","",IF(CL7="-","【-】","【"&amp;SUBSTITUTE(TEXT(CL7,"#,##0.00"),"-","△")&amp;"】"))</f>
        <v>【286.33】</v>
      </c>
      <c r="CM6" s="21" t="str">
        <f>IF(CM7="",NA(),CM7)</f>
        <v>-</v>
      </c>
      <c r="CN6" s="21" t="str">
        <f t="shared" ref="CN6:CV6" si="10">IF(CN7="",NA(),CN7)</f>
        <v>-</v>
      </c>
      <c r="CO6" s="21" t="str">
        <f t="shared" si="10"/>
        <v>-</v>
      </c>
      <c r="CP6" s="21" t="str">
        <f t="shared" si="10"/>
        <v>-</v>
      </c>
      <c r="CQ6" s="21">
        <f t="shared" si="10"/>
        <v>60.71</v>
      </c>
      <c r="CR6" s="21" t="str">
        <f t="shared" si="10"/>
        <v>-</v>
      </c>
      <c r="CS6" s="21" t="str">
        <f t="shared" si="10"/>
        <v>-</v>
      </c>
      <c r="CT6" s="21" t="str">
        <f t="shared" si="10"/>
        <v>-</v>
      </c>
      <c r="CU6" s="21" t="str">
        <f t="shared" si="10"/>
        <v>-</v>
      </c>
      <c r="CV6" s="21">
        <f t="shared" si="10"/>
        <v>52.34</v>
      </c>
      <c r="CW6" s="20" t="str">
        <f>IF(CW7="","",IF(CW7="-","【-】","【"&amp;SUBSTITUTE(TEXT(CW7,"#,##0.00"),"-","△")&amp;"】"))</f>
        <v>【49.92】</v>
      </c>
      <c r="CX6" s="21" t="str">
        <f>IF(CX7="",NA(),CX7)</f>
        <v>-</v>
      </c>
      <c r="CY6" s="21" t="str">
        <f t="shared" ref="CY6:DG6" si="11">IF(CY7="",NA(),CY7)</f>
        <v>-</v>
      </c>
      <c r="CZ6" s="21" t="str">
        <f t="shared" si="11"/>
        <v>-</v>
      </c>
      <c r="DA6" s="21" t="str">
        <f t="shared" si="11"/>
        <v>-</v>
      </c>
      <c r="DB6" s="21">
        <f t="shared" si="11"/>
        <v>98.2</v>
      </c>
      <c r="DC6" s="21" t="str">
        <f t="shared" si="11"/>
        <v>-</v>
      </c>
      <c r="DD6" s="21" t="str">
        <f t="shared" si="11"/>
        <v>-</v>
      </c>
      <c r="DE6" s="21" t="str">
        <f t="shared" si="11"/>
        <v>-</v>
      </c>
      <c r="DF6" s="21" t="str">
        <f t="shared" si="11"/>
        <v>-</v>
      </c>
      <c r="DG6" s="21">
        <f t="shared" si="11"/>
        <v>90.05</v>
      </c>
      <c r="DH6" s="20" t="str">
        <f>IF(DH7="","",IF(DH7="-","【-】","【"&amp;SUBSTITUTE(TEXT(DH7,"#,##0.00"),"-","△")&amp;"】"))</f>
        <v>【87.80】</v>
      </c>
      <c r="DI6" s="21" t="str">
        <f>IF(DI7="",NA(),DI7)</f>
        <v>-</v>
      </c>
      <c r="DJ6" s="21" t="str">
        <f t="shared" ref="DJ6:DR6" si="12">IF(DJ7="",NA(),DJ7)</f>
        <v>-</v>
      </c>
      <c r="DK6" s="21" t="str">
        <f t="shared" si="12"/>
        <v>-</v>
      </c>
      <c r="DL6" s="21" t="str">
        <f t="shared" si="12"/>
        <v>-</v>
      </c>
      <c r="DM6" s="21">
        <f t="shared" si="12"/>
        <v>58.45</v>
      </c>
      <c r="DN6" s="21" t="str">
        <f t="shared" si="12"/>
        <v>-</v>
      </c>
      <c r="DO6" s="21" t="str">
        <f t="shared" si="12"/>
        <v>-</v>
      </c>
      <c r="DP6" s="21" t="str">
        <f t="shared" si="12"/>
        <v>-</v>
      </c>
      <c r="DQ6" s="21" t="str">
        <f t="shared" si="12"/>
        <v>-</v>
      </c>
      <c r="DR6" s="21">
        <f t="shared" si="12"/>
        <v>30.49</v>
      </c>
      <c r="DS6" s="20" t="str">
        <f>IF(DS7="","",IF(DS7="-","【-】","【"&amp;SUBSTITUTE(TEXT(DS7,"#,##0.00"),"-","△")&amp;"】"))</f>
        <v>【28.46】</v>
      </c>
      <c r="DT6" s="21" t="str">
        <f>IF(DT7="",NA(),DT7)</f>
        <v>-</v>
      </c>
      <c r="DU6" s="21" t="str">
        <f t="shared" ref="DU6:EC6" si="13">IF(DU7="",NA(),DU7)</f>
        <v>-</v>
      </c>
      <c r="DV6" s="21" t="str">
        <f t="shared" si="13"/>
        <v>-</v>
      </c>
      <c r="DW6" s="21" t="str">
        <f t="shared" si="13"/>
        <v>-</v>
      </c>
      <c r="DX6" s="20">
        <f t="shared" si="13"/>
        <v>0</v>
      </c>
      <c r="DY6" s="21" t="str">
        <f t="shared" si="13"/>
        <v>-</v>
      </c>
      <c r="DZ6" s="21" t="str">
        <f t="shared" si="13"/>
        <v>-</v>
      </c>
      <c r="EA6" s="21" t="str">
        <f t="shared" si="13"/>
        <v>-</v>
      </c>
      <c r="EB6" s="21" t="str">
        <f t="shared" si="13"/>
        <v>-</v>
      </c>
      <c r="EC6" s="21">
        <f t="shared" si="13"/>
        <v>0.05</v>
      </c>
      <c r="ED6" s="20" t="str">
        <f>IF(ED7="","",IF(ED7="-","【-】","【"&amp;SUBSTITUTE(TEXT(ED7,"#,##0.00"),"-","△")&amp;"】"))</f>
        <v>【0.03】</v>
      </c>
      <c r="EE6" s="21" t="str">
        <f>IF(EE7="",NA(),EE7)</f>
        <v>-</v>
      </c>
      <c r="EF6" s="21" t="str">
        <f t="shared" ref="EF6:EN6" si="14">IF(EF7="",NA(),EF7)</f>
        <v>-</v>
      </c>
      <c r="EG6" s="21" t="str">
        <f t="shared" si="14"/>
        <v>-</v>
      </c>
      <c r="EH6" s="21" t="str">
        <f t="shared" si="14"/>
        <v>-</v>
      </c>
      <c r="EI6" s="20">
        <f t="shared" si="14"/>
        <v>0</v>
      </c>
      <c r="EJ6" s="21" t="str">
        <f t="shared" si="14"/>
        <v>-</v>
      </c>
      <c r="EK6" s="21" t="str">
        <f t="shared" si="14"/>
        <v>-</v>
      </c>
      <c r="EL6" s="21" t="str">
        <f t="shared" si="14"/>
        <v>-</v>
      </c>
      <c r="EM6" s="21" t="str">
        <f t="shared" si="14"/>
        <v>-</v>
      </c>
      <c r="EN6" s="21">
        <f t="shared" si="14"/>
        <v>0.02</v>
      </c>
      <c r="EO6" s="20" t="str">
        <f>IF(EO7="","",IF(EO7="-","【-】","【"&amp;SUBSTITUTE(TEXT(EO7,"#,##0.00"),"-","△")&amp;"】"))</f>
        <v>【0.02】</v>
      </c>
    </row>
    <row r="7" spans="1:148" s="22" customFormat="1" x14ac:dyDescent="0.15">
      <c r="A7" s="14"/>
      <c r="B7" s="23">
        <v>2024</v>
      </c>
      <c r="C7" s="23">
        <v>355020</v>
      </c>
      <c r="D7" s="23">
        <v>46</v>
      </c>
      <c r="E7" s="23">
        <v>17</v>
      </c>
      <c r="F7" s="23">
        <v>5</v>
      </c>
      <c r="G7" s="23">
        <v>0</v>
      </c>
      <c r="H7" s="23" t="s">
        <v>96</v>
      </c>
      <c r="I7" s="23" t="s">
        <v>97</v>
      </c>
      <c r="J7" s="23" t="s">
        <v>98</v>
      </c>
      <c r="K7" s="23" t="s">
        <v>99</v>
      </c>
      <c r="L7" s="23" t="s">
        <v>100</v>
      </c>
      <c r="M7" s="23" t="s">
        <v>101</v>
      </c>
      <c r="N7" s="24" t="s">
        <v>102</v>
      </c>
      <c r="O7" s="24">
        <v>93.74</v>
      </c>
      <c r="P7" s="24">
        <v>61.23</v>
      </c>
      <c r="Q7" s="24">
        <v>100</v>
      </c>
      <c r="R7" s="24">
        <v>4400</v>
      </c>
      <c r="S7" s="24">
        <v>2945</v>
      </c>
      <c r="T7" s="24">
        <v>115.95</v>
      </c>
      <c r="U7" s="24">
        <v>25.4</v>
      </c>
      <c r="V7" s="24">
        <v>1778</v>
      </c>
      <c r="W7" s="24">
        <v>1.8</v>
      </c>
      <c r="X7" s="24">
        <v>987.78</v>
      </c>
      <c r="Y7" s="24" t="s">
        <v>102</v>
      </c>
      <c r="Z7" s="24" t="s">
        <v>102</v>
      </c>
      <c r="AA7" s="24" t="s">
        <v>102</v>
      </c>
      <c r="AB7" s="24" t="s">
        <v>102</v>
      </c>
      <c r="AC7" s="24">
        <v>108.96</v>
      </c>
      <c r="AD7" s="24" t="s">
        <v>102</v>
      </c>
      <c r="AE7" s="24" t="s">
        <v>102</v>
      </c>
      <c r="AF7" s="24" t="s">
        <v>102</v>
      </c>
      <c r="AG7" s="24" t="s">
        <v>102</v>
      </c>
      <c r="AH7" s="24">
        <v>103.04</v>
      </c>
      <c r="AI7" s="24">
        <v>104.3</v>
      </c>
      <c r="AJ7" s="24" t="s">
        <v>102</v>
      </c>
      <c r="AK7" s="24" t="s">
        <v>102</v>
      </c>
      <c r="AL7" s="24" t="s">
        <v>102</v>
      </c>
      <c r="AM7" s="24" t="s">
        <v>102</v>
      </c>
      <c r="AN7" s="24">
        <v>0</v>
      </c>
      <c r="AO7" s="24" t="s">
        <v>102</v>
      </c>
      <c r="AP7" s="24" t="s">
        <v>102</v>
      </c>
      <c r="AQ7" s="24" t="s">
        <v>102</v>
      </c>
      <c r="AR7" s="24" t="s">
        <v>102</v>
      </c>
      <c r="AS7" s="24">
        <v>100.31</v>
      </c>
      <c r="AT7" s="24">
        <v>102.74</v>
      </c>
      <c r="AU7" s="24" t="s">
        <v>102</v>
      </c>
      <c r="AV7" s="24" t="s">
        <v>102</v>
      </c>
      <c r="AW7" s="24" t="s">
        <v>102</v>
      </c>
      <c r="AX7" s="24" t="s">
        <v>102</v>
      </c>
      <c r="AY7" s="24">
        <v>55.67</v>
      </c>
      <c r="AZ7" s="24" t="s">
        <v>102</v>
      </c>
      <c r="BA7" s="24" t="s">
        <v>102</v>
      </c>
      <c r="BB7" s="24" t="s">
        <v>102</v>
      </c>
      <c r="BC7" s="24" t="s">
        <v>102</v>
      </c>
      <c r="BD7" s="24">
        <v>41.03</v>
      </c>
      <c r="BE7" s="24">
        <v>47.19</v>
      </c>
      <c r="BF7" s="24" t="s">
        <v>102</v>
      </c>
      <c r="BG7" s="24" t="s">
        <v>102</v>
      </c>
      <c r="BH7" s="24" t="s">
        <v>102</v>
      </c>
      <c r="BI7" s="24" t="s">
        <v>102</v>
      </c>
      <c r="BJ7" s="24">
        <v>0</v>
      </c>
      <c r="BK7" s="24" t="s">
        <v>102</v>
      </c>
      <c r="BL7" s="24" t="s">
        <v>102</v>
      </c>
      <c r="BM7" s="24" t="s">
        <v>102</v>
      </c>
      <c r="BN7" s="24" t="s">
        <v>102</v>
      </c>
      <c r="BO7" s="24">
        <v>796.8</v>
      </c>
      <c r="BP7" s="24">
        <v>798.1</v>
      </c>
      <c r="BQ7" s="24" t="s">
        <v>102</v>
      </c>
      <c r="BR7" s="24" t="s">
        <v>102</v>
      </c>
      <c r="BS7" s="24" t="s">
        <v>102</v>
      </c>
      <c r="BT7" s="24" t="s">
        <v>102</v>
      </c>
      <c r="BU7" s="24">
        <v>100</v>
      </c>
      <c r="BV7" s="24" t="s">
        <v>102</v>
      </c>
      <c r="BW7" s="24" t="s">
        <v>102</v>
      </c>
      <c r="BX7" s="24" t="s">
        <v>102</v>
      </c>
      <c r="BY7" s="24" t="s">
        <v>102</v>
      </c>
      <c r="BZ7" s="24">
        <v>58.41</v>
      </c>
      <c r="CA7" s="24">
        <v>54.51</v>
      </c>
      <c r="CB7" s="24" t="s">
        <v>102</v>
      </c>
      <c r="CC7" s="24" t="s">
        <v>102</v>
      </c>
      <c r="CD7" s="24" t="s">
        <v>102</v>
      </c>
      <c r="CE7" s="24" t="s">
        <v>102</v>
      </c>
      <c r="CF7" s="24">
        <v>200.51</v>
      </c>
      <c r="CG7" s="24" t="s">
        <v>102</v>
      </c>
      <c r="CH7" s="24" t="s">
        <v>102</v>
      </c>
      <c r="CI7" s="24" t="s">
        <v>102</v>
      </c>
      <c r="CJ7" s="24" t="s">
        <v>102</v>
      </c>
      <c r="CK7" s="24">
        <v>267.33999999999997</v>
      </c>
      <c r="CL7" s="24">
        <v>286.33</v>
      </c>
      <c r="CM7" s="24" t="s">
        <v>102</v>
      </c>
      <c r="CN7" s="24" t="s">
        <v>102</v>
      </c>
      <c r="CO7" s="24" t="s">
        <v>102</v>
      </c>
      <c r="CP7" s="24" t="s">
        <v>102</v>
      </c>
      <c r="CQ7" s="24">
        <v>60.71</v>
      </c>
      <c r="CR7" s="24" t="s">
        <v>102</v>
      </c>
      <c r="CS7" s="24" t="s">
        <v>102</v>
      </c>
      <c r="CT7" s="24" t="s">
        <v>102</v>
      </c>
      <c r="CU7" s="24" t="s">
        <v>102</v>
      </c>
      <c r="CV7" s="24">
        <v>52.34</v>
      </c>
      <c r="CW7" s="24">
        <v>49.92</v>
      </c>
      <c r="CX7" s="24" t="s">
        <v>102</v>
      </c>
      <c r="CY7" s="24" t="s">
        <v>102</v>
      </c>
      <c r="CZ7" s="24" t="s">
        <v>102</v>
      </c>
      <c r="DA7" s="24" t="s">
        <v>102</v>
      </c>
      <c r="DB7" s="24">
        <v>98.2</v>
      </c>
      <c r="DC7" s="24" t="s">
        <v>102</v>
      </c>
      <c r="DD7" s="24" t="s">
        <v>102</v>
      </c>
      <c r="DE7" s="24" t="s">
        <v>102</v>
      </c>
      <c r="DF7" s="24" t="s">
        <v>102</v>
      </c>
      <c r="DG7" s="24">
        <v>90.05</v>
      </c>
      <c r="DH7" s="24">
        <v>87.8</v>
      </c>
      <c r="DI7" s="24" t="s">
        <v>102</v>
      </c>
      <c r="DJ7" s="24" t="s">
        <v>102</v>
      </c>
      <c r="DK7" s="24" t="s">
        <v>102</v>
      </c>
      <c r="DL7" s="24" t="s">
        <v>102</v>
      </c>
      <c r="DM7" s="24">
        <v>58.45</v>
      </c>
      <c r="DN7" s="24" t="s">
        <v>102</v>
      </c>
      <c r="DO7" s="24" t="s">
        <v>102</v>
      </c>
      <c r="DP7" s="24" t="s">
        <v>102</v>
      </c>
      <c r="DQ7" s="24" t="s">
        <v>102</v>
      </c>
      <c r="DR7" s="24">
        <v>30.49</v>
      </c>
      <c r="DS7" s="24">
        <v>28.46</v>
      </c>
      <c r="DT7" s="24" t="s">
        <v>102</v>
      </c>
      <c r="DU7" s="24" t="s">
        <v>102</v>
      </c>
      <c r="DV7" s="24" t="s">
        <v>102</v>
      </c>
      <c r="DW7" s="24" t="s">
        <v>102</v>
      </c>
      <c r="DX7" s="24">
        <v>0</v>
      </c>
      <c r="DY7" s="24" t="s">
        <v>102</v>
      </c>
      <c r="DZ7" s="24" t="s">
        <v>102</v>
      </c>
      <c r="EA7" s="24" t="s">
        <v>102</v>
      </c>
      <c r="EB7" s="24" t="s">
        <v>102</v>
      </c>
      <c r="EC7" s="24">
        <v>0.05</v>
      </c>
      <c r="ED7" s="24">
        <v>0.03</v>
      </c>
      <c r="EE7" s="24" t="s">
        <v>102</v>
      </c>
      <c r="EF7" s="24" t="s">
        <v>102</v>
      </c>
      <c r="EG7" s="24" t="s">
        <v>102</v>
      </c>
      <c r="EH7" s="24" t="s">
        <v>102</v>
      </c>
      <c r="EI7" s="24">
        <v>0</v>
      </c>
      <c r="EJ7" s="24" t="s">
        <v>102</v>
      </c>
      <c r="EK7" s="24" t="s">
        <v>102</v>
      </c>
      <c r="EL7" s="24" t="s">
        <v>102</v>
      </c>
      <c r="EM7" s="24" t="s">
        <v>102</v>
      </c>
      <c r="EN7" s="24">
        <v>0.02</v>
      </c>
      <c r="EO7" s="24">
        <v>0.02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Metadata/LabelInfo.xml><?xml version="1.0" encoding="utf-8"?>
<clbl:labelList xmlns:clbl="http://schemas.microsoft.com/office/2020/mipLabelMetadata">
  <clbl:label id="{d5d2a240-8397-4433-8b3d-0c8a21ec22c7}" enabled="1" method="Privileged" siteId="{d4c26ad0-31e8-4560-af3c-a7ebcce77bcc}"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三井　博明</cp:lastModifiedBy>
  <dcterms:created xsi:type="dcterms:W3CDTF">2025-12-23T06:22:59Z</dcterms:created>
  <dcterms:modified xsi:type="dcterms:W3CDTF">2026-02-17T01:10:46Z</dcterms:modified>
  <cp:category/>
</cp:coreProperties>
</file>