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4 下水道事業\02 宇部市\"/>
    </mc:Choice>
  </mc:AlternateContent>
  <xr:revisionPtr revIDLastSave="0" documentId="13_ncr:1_{5240CD88-2FF9-4581-A4B5-E1BE7091E287}" xr6:coauthVersionLast="47" xr6:coauthVersionMax="47" xr10:uidLastSave="{00000000-0000-0000-0000-000000000000}"/>
  <workbookProtection workbookAlgorithmName="SHA-512" workbookHashValue="DwsF/NlQq8uoqe/JSsPxwtyKqXM3/3ppCE41lVEUyEc1Km2E3em/Dj/RN4CGWDtivtRvoAkP/R7/nPQ5X+XP2g==" workbookSaltValue="DCgbOtSeI/gQ0g0Mcqac/Q==" workbookSpinCount="100000" lockStructure="1"/>
  <bookViews>
    <workbookView xWindow="-28920" yWindow="-7665"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6" i="4"/>
  <c r="E86" i="4"/>
  <c r="AT10" i="4"/>
  <c r="AT8" i="4"/>
  <c r="P8" i="4"/>
</calcChain>
</file>

<file path=xl/sharedStrings.xml><?xml version="1.0" encoding="utf-8"?>
<sst xmlns="http://schemas.openxmlformats.org/spreadsheetml/2006/main" count="247" uniqueCount="120">
  <si>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</si>
  <si>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</si>
  <si>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</si>
  <si>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</si>
  <si>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</si>
  <si>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</si>
  <si>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</si>
  <si>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</si>
  <si>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</si>
  <si>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</si>
  <si>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</si>
  <si>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</si>
  <si>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</si>
  <si>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</si>
  <si>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</si>
  <si>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</si>
  <si>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</si>
  <si>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</si>
  <si>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</si>
  <si>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</si>
  <si>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</si>
  <si>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</si>
  <si>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</si>
  <si>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</si>
  <si>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</si>
  <si>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</si>
  <si>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</si>
  <si>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</si>
  <si>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</si>
  <si>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</si>
  <si>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</si>
  <si>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</si>
  <si>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</si>
  <si>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</si>
  <si>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</si>
  <si>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</si>
  <si>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</si>
  <si>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</si>
  <si>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</si>
  <si>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</si>
  <si>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</si>
  <si>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</si>
  <si>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</si>
  <si>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</si>
  <si>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</si>
  <si>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</si>
  <si>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</si>
  <si>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</si>
  <si>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</si>
  <si>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</si>
  <si>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</si>
  <si>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</si>
  <si>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</si>
  <si>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</si>
  <si>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</si>
  <si>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</si>
  <si>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</si>
  <si>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</si>
  <si>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</si>
  <si>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</si>
  <si>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</si>
  <si>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</si>
  <si>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</si>
  <si>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</si>
  <si>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</si>
  <si>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</si>
  <si>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</si>
  <si>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</si>
  <si>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</si>
  <si>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</si>
  <si>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</si>
  <si>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</si>
  <si>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</si>
  <si>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</si>
  <si>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</si>
  <si>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</si>
  <si>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</si>
  <si>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</si>
  <si>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</si>
  <si>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</si>
  <si>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</si>
  <si>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</si>
  <si>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</si>
  <si>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</si>
  <si>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</si>
  <si>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</si>
  <si>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</si>
  <si>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</si>
  <si>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</si>
  <si>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</si>
  <si>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</si>
  <si>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</si>
  <si>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</si>
  <si>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</si>
  <si>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</si>
  <si>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</si>
  <si>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</si>
  <si>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</si>
  <si>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宇部市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</si>
  <si>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</si>
  <si>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</si>
  <si>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</si>
  <si>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</si>
  <si>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</si>
  <si>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</si>
  <si>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</si>
  <si>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</si>
  <si>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</si>
  <si>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</si>
  <si>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</si>
  <si>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</si>
  <si>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</si>
  <si>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</si>
  <si>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</si>
  <si>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</si>
  <si>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</si>
  <si>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</si>
  <si>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本市と山陽小野田市の水道水源である小野湖の水質保全も目的とした事業であるため、収益でまかなえない費用は一般会計で賄っている。
　人口減少に伴う使用料収入の減収が見込まれるため、経営の健全性を考慮し維持管理費の縮減や収納率向上による料金収入の増になお一層努力していく。</t>
    <rPh sb="1" eb="2">
      <t>ホン</t>
    </rPh>
    <rPh sb="2" eb="3">
      <t>シ</t>
    </rPh>
    <rPh sb="4" eb="6">
      <t>サンヨウ</t>
    </rPh>
    <rPh sb="6" eb="10">
      <t>オノダシ</t>
    </rPh>
    <rPh sb="11" eb="13">
      <t>スイドウ</t>
    </rPh>
    <rPh sb="13" eb="15">
      <t>スイゲン</t>
    </rPh>
    <rPh sb="18" eb="20">
      <t>オノ</t>
    </rPh>
    <rPh sb="20" eb="21">
      <t>ミズウミ</t>
    </rPh>
    <rPh sb="22" eb="24">
      <t>スイシツ</t>
    </rPh>
    <rPh sb="24" eb="26">
      <t>ホゼン</t>
    </rPh>
    <rPh sb="27" eb="29">
      <t>モクテキ</t>
    </rPh>
    <rPh sb="32" eb="34">
      <t>ジギョウ</t>
    </rPh>
    <rPh sb="40" eb="42">
      <t>シュウエキ</t>
    </rPh>
    <rPh sb="49" eb="51">
      <t>ヒヨウ</t>
    </rPh>
    <rPh sb="52" eb="54">
      <t>イッパン</t>
    </rPh>
    <rPh sb="54" eb="56">
      <t>カイケイ</t>
    </rPh>
    <rPh sb="57" eb="58">
      <t>マカナ</t>
    </rPh>
    <rPh sb="65" eb="67">
      <t>ジンコウ</t>
    </rPh>
    <rPh sb="67" eb="69">
      <t>ゲンショウ</t>
    </rPh>
    <rPh sb="70" eb="71">
      <t>トモナ</t>
    </rPh>
    <rPh sb="72" eb="75">
      <t>シヨウリョウ</t>
    </rPh>
    <rPh sb="75" eb="77">
      <t>シュウニュウ</t>
    </rPh>
    <rPh sb="78" eb="80">
      <t>ゲンシュウ</t>
    </rPh>
    <rPh sb="81" eb="83">
      <t>ミコ</t>
    </rPh>
    <rPh sb="89" eb="91">
      <t>ケイエイ</t>
    </rPh>
    <rPh sb="92" eb="95">
      <t>ケンゼンセイ</t>
    </rPh>
    <rPh sb="96" eb="98">
      <t>コウリョ</t>
    </rPh>
    <rPh sb="99" eb="101">
      <t>イジ</t>
    </rPh>
    <rPh sb="101" eb="103">
      <t>カンリ</t>
    </rPh>
    <rPh sb="103" eb="104">
      <t>ヒ</t>
    </rPh>
    <rPh sb="105" eb="107">
      <t>シュクゲン</t>
    </rPh>
    <rPh sb="108" eb="110">
      <t>シュウノウ</t>
    </rPh>
    <rPh sb="110" eb="111">
      <t>リツ</t>
    </rPh>
    <rPh sb="111" eb="113">
      <t>コウジョウ</t>
    </rPh>
    <rPh sb="116" eb="118">
      <t>リョウキン</t>
    </rPh>
    <rPh sb="118" eb="120">
      <t>シュウニュウ</t>
    </rPh>
    <rPh sb="125" eb="127">
      <t>イッソウ</t>
    </rPh>
    <rPh sb="127" eb="129">
      <t>ドリョク</t>
    </rPh>
    <phoneticPr fontId="4"/>
  </si>
  <si>
    <t>　本市の特定地域生活排水処理施設は、平成１７年度から平成２１年度にかけ設置し事業は完了している。　
　処理施設は適正に修繕対応し維持管理を行っている。</t>
    <phoneticPr fontId="4"/>
  </si>
  <si>
    <t>　本事業は令和７年度からの公営企業会計移行に伴い、令和７年３月末をもって打切決算となった。これにより、例年の出納閉鎖期間の収入・支出を翌年度予算の執行として取り扱うこととなり、令和６年度予算の支出は例年より大きく減少し、各指標に大きな影響を与えている。
　収益的収支比率は、収益の不足分を一般会計繰入金に依存していることから、例年同様１００％となっている。
　企業債残高対事業規模比率は、企業債残高の減少に伴い少しずつ低下しているが、現時点では施設の更新等の予定がないため、この傾向は今後も継続すると見込まれる。
　経費回収率は、支出の減少により上昇している。
　汚水処理原価は、支出の減少により減少している。
　施設利用率は、有収水量が横ばいであったことから、同様の推移となっている。
　水洗化率は、１００％を維持している。</t>
    <rPh sb="103" eb="104">
      <t>オオ</t>
    </rPh>
    <rPh sb="128" eb="131">
      <t>シュウエキテキ</t>
    </rPh>
    <rPh sb="131" eb="135">
      <t>シュウシヒリツ</t>
    </rPh>
    <rPh sb="137" eb="139">
      <t>シュウエキ</t>
    </rPh>
    <rPh sb="140" eb="142">
      <t>フソク</t>
    </rPh>
    <rPh sb="142" eb="143">
      <t>ブン</t>
    </rPh>
    <rPh sb="144" eb="146">
      <t>イッパン</t>
    </rPh>
    <rPh sb="146" eb="148">
      <t>カイケイ</t>
    </rPh>
    <rPh sb="148" eb="151">
      <t>クリイレキン</t>
    </rPh>
    <rPh sb="152" eb="154">
      <t>イゾン</t>
    </rPh>
    <rPh sb="163" eb="165">
      <t>レイネン</t>
    </rPh>
    <rPh sb="194" eb="197">
      <t>キギョウサイ</t>
    </rPh>
    <rPh sb="197" eb="199">
      <t>ザンダカ</t>
    </rPh>
    <rPh sb="200" eb="202">
      <t>ゲンショウ</t>
    </rPh>
    <rPh sb="203" eb="204">
      <t>トモナ</t>
    </rPh>
    <rPh sb="205" eb="206">
      <t>スコ</t>
    </rPh>
    <rPh sb="209" eb="211">
      <t>テイカ</t>
    </rPh>
    <rPh sb="217" eb="220">
      <t>ゲンジテン</t>
    </rPh>
    <rPh sb="222" eb="224">
      <t>シセツ</t>
    </rPh>
    <rPh sb="225" eb="228">
      <t>コウシントウ</t>
    </rPh>
    <rPh sb="229" eb="231">
      <t>ヨテイ</t>
    </rPh>
    <rPh sb="239" eb="241">
      <t>ケイコウ</t>
    </rPh>
    <rPh sb="242" eb="244">
      <t>コンゴ</t>
    </rPh>
    <rPh sb="245" eb="247">
      <t>ケイゾク</t>
    </rPh>
    <rPh sb="250" eb="252">
      <t>ミコ</t>
    </rPh>
    <rPh sb="258" eb="260">
      <t>ケイヒ</t>
    </rPh>
    <rPh sb="260" eb="263">
      <t>カイシュウリツ</t>
    </rPh>
    <rPh sb="265" eb="267">
      <t>シシュツ</t>
    </rPh>
    <rPh sb="268" eb="270">
      <t>ゲンショウ</t>
    </rPh>
    <rPh sb="273" eb="275">
      <t>ジョウショウ</t>
    </rPh>
    <rPh sb="282" eb="284">
      <t>オスイ</t>
    </rPh>
    <rPh sb="284" eb="286">
      <t>ショリ</t>
    </rPh>
    <rPh sb="286" eb="288">
      <t>ゲンカ</t>
    </rPh>
    <rPh sb="290" eb="292">
      <t>シシュツ</t>
    </rPh>
    <rPh sb="293" eb="295">
      <t>ゲンショウ</t>
    </rPh>
    <rPh sb="298" eb="300">
      <t>ゲンショウ</t>
    </rPh>
    <rPh sb="314" eb="315">
      <t>ユウ</t>
    </rPh>
    <rPh sb="315" eb="316">
      <t>シュウ</t>
    </rPh>
    <rPh sb="319" eb="320">
      <t>ヨコ</t>
    </rPh>
    <rPh sb="331" eb="333">
      <t>ドウヨウ</t>
    </rPh>
    <rPh sb="334" eb="336">
      <t>スイイ</t>
    </rPh>
    <rPh sb="356" eb="35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</si>
</sst>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2-4631-97DD-6355711B91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862-4631-97DD-6355711B91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26.23</c:v>
                </c:pt>
                <c:pt idx="1">
                  <c:v>25.14</c:v>
                </c:pt>
                <c:pt idx="2">
                  <c:v>24.59</c:v>
                </c:pt>
                <c:pt idx="3">
                  <c:v>24.59</c:v>
                </c:pt>
                <c:pt idx="4">
                  <c:v>24.04</c:v>
                </c:pt>
              </c:numCache>
            </c:numRef>
          </c:val>
          <c:extLst>
            <c:ext xmlns:c16="http://schemas.microsoft.com/office/drawing/2014/chart" uri="{C3380CC4-5D6E-409C-BE32-E72D297353CC}">
              <c16:uniqueId val="{00000000-4C61-4C74-8503-2C81ED4D4A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4C61-4C74-8503-2C81ED4D4A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F7-4EBE-8F7A-2B40D35272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1F7-4EBE-8F7A-2B40D35272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1A1-437D-99CA-66DF00FE02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1-437D-99CA-66DF00FE02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CF-48B8-A201-A8AA61A57AE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CF-48B8-A201-A8AA61A57AE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6B-48A5-8C73-7CB3A7B8747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6B-48A5-8C73-7CB3A7B8747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4-4ACC-BECC-CF60632571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4-4ACC-BECC-CF60632571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C-47FD-9BD0-8625E52E9B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C-47FD-9BD0-8625E52E9B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73.06</c:v>
                </c:pt>
                <c:pt idx="1">
                  <c:v>72.34</c:v>
                </c:pt>
                <c:pt idx="2">
                  <c:v>68.150000000000006</c:v>
                </c:pt>
                <c:pt idx="3">
                  <c:v>64.3</c:v>
                </c:pt>
                <c:pt idx="4">
                  <c:v>60.31</c:v>
                </c:pt>
              </c:numCache>
            </c:numRef>
          </c:val>
          <c:extLst>
            <c:ext xmlns:c16="http://schemas.microsoft.com/office/drawing/2014/chart" uri="{C3380CC4-5D6E-409C-BE32-E72D297353CC}">
              <c16:uniqueId val="{00000000-4141-4988-BADD-86B318432E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4141-4988-BADD-86B318432E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20.95</c:v>
                </c:pt>
                <c:pt idx="1">
                  <c:v>20.78</c:v>
                </c:pt>
                <c:pt idx="2">
                  <c:v>20.53</c:v>
                </c:pt>
                <c:pt idx="3">
                  <c:v>21.91</c:v>
                </c:pt>
                <c:pt idx="4">
                  <c:v>30.67</c:v>
                </c:pt>
              </c:numCache>
            </c:numRef>
          </c:val>
          <c:extLst>
            <c:ext xmlns:c16="http://schemas.microsoft.com/office/drawing/2014/chart" uri="{C3380CC4-5D6E-409C-BE32-E72D297353CC}">
              <c16:uniqueId val="{00000000-61CA-4E2A-B49E-A3361AE0C10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61CA-4E2A-B49E-A3361AE0C10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870.54</c:v>
                </c:pt>
                <c:pt idx="1">
                  <c:v>864.28</c:v>
                </c:pt>
                <c:pt idx="2">
                  <c:v>890.67</c:v>
                </c:pt>
                <c:pt idx="3">
                  <c:v>830.45</c:v>
                </c:pt>
                <c:pt idx="4">
                  <c:v>596.53</c:v>
                </c:pt>
              </c:numCache>
            </c:numRef>
          </c:val>
          <c:extLst>
            <c:ext xmlns:c16="http://schemas.microsoft.com/office/drawing/2014/chart" uri="{C3380CC4-5D6E-409C-BE32-E72D297353CC}">
              <c16:uniqueId val="{00000000-499C-4039-94CC-AB5C91B96C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99C-4039-94CC-AB5C91B96C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3" zoomScale="80" zoomScaleNormal="80" workbookViewId="0">
      <selection activeCell="Z13" sqref="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宇部市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156438</v>
      </c>
      <c r="AM8" s="44"/>
      <c r="AN8" s="44"/>
      <c r="AO8" s="44"/>
      <c r="AP8" s="44"/>
      <c r="AQ8" s="44"/>
      <c r="AR8" s="44"/>
      <c r="AS8" s="44"/>
      <c r="AT8" s="45">
        <f>データ!T6</f>
        <v>287.05</v>
      </c>
      <c r="AU8" s="45"/>
      <c r="AV8" s="45"/>
      <c r="AW8" s="45"/>
      <c r="AX8" s="45"/>
      <c r="AY8" s="45"/>
      <c r="AZ8" s="45"/>
      <c r="BA8" s="45"/>
      <c r="BB8" s="45">
        <f>データ!U6</f>
        <v>544.99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0.12</v>
      </c>
      <c r="Q10" s="45"/>
      <c r="R10" s="45"/>
      <c r="S10" s="45"/>
      <c r="T10" s="45"/>
      <c r="U10" s="45"/>
      <c r="V10" s="45"/>
      <c r="W10" s="45">
        <f>データ!Q6</f>
        <v>100</v>
      </c>
      <c r="X10" s="45"/>
      <c r="Y10" s="45"/>
      <c r="Z10" s="45"/>
      <c r="AA10" s="45"/>
      <c r="AB10" s="45"/>
      <c r="AC10" s="45"/>
      <c r="AD10" s="44">
        <f>データ!R6</f>
        <v>3135</v>
      </c>
      <c r="AE10" s="44"/>
      <c r="AF10" s="44"/>
      <c r="AG10" s="44"/>
      <c r="AH10" s="44"/>
      <c r="AI10" s="44"/>
      <c r="AJ10" s="44"/>
      <c r="AK10" s="2"/>
      <c r="AL10" s="44">
        <f>データ!V6</f>
        <v>187</v>
      </c>
      <c r="AM10" s="44"/>
      <c r="AN10" s="44"/>
      <c r="AO10" s="44"/>
      <c r="AP10" s="44"/>
      <c r="AQ10" s="44"/>
      <c r="AR10" s="44"/>
      <c r="AS10" s="44"/>
      <c r="AT10" s="45">
        <f>データ!W6</f>
        <v>0.14000000000000001</v>
      </c>
      <c r="AU10" s="45"/>
      <c r="AV10" s="45"/>
      <c r="AW10" s="45"/>
      <c r="AX10" s="45"/>
      <c r="AY10" s="45"/>
      <c r="AZ10" s="45"/>
      <c r="BA10" s="45"/>
      <c r="BB10" s="45">
        <f>データ!X6</f>
        <v>1335.71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44</v>
      </c>
      <c r="N86" s="12" t="s">
        <v>44</v>
      </c>
      <c r="O86" s="12" t="str">
        <f>データ!EO6</f>
        <v>【-】</v>
      </c>
    </row>
  </sheetData>
  <sheetProtection algorithmName="SHA-512" hashValue="xYMKT1Yi7oxhlldf6KDWWLVZujquHiV+jZEw9pp25eOm7BnPflwFsjCDVUgqKjL3nElivZ8aJcI+E9ri6sC+jA==" saltValue="tDkhUlvRKj+V9mkOrZ3l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352021</v>
      </c>
      <c r="D6" s="19">
        <f t="shared" si="3"/>
        <v>47</v>
      </c>
      <c r="E6" s="19">
        <f t="shared" si="3"/>
        <v>18</v>
      </c>
      <c r="F6" s="19">
        <f t="shared" si="3"/>
        <v>0</v>
      </c>
      <c r="G6" s="19">
        <f t="shared" si="3"/>
        <v>0</v>
      </c>
      <c r="H6" s="19" t="str">
        <f t="shared" si="3"/>
        <v>山口県　宇部市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0.12</v>
      </c>
      <c r="Q6" s="20">
        <f t="shared" si="3"/>
        <v>100</v>
      </c>
      <c r="R6" s="20">
        <f t="shared" si="3"/>
        <v>3135</v>
      </c>
      <c r="S6" s="20">
        <f t="shared" si="3"/>
        <v>156438</v>
      </c>
      <c r="T6" s="20">
        <f t="shared" si="3"/>
        <v>287.05</v>
      </c>
      <c r="U6" s="20">
        <f t="shared" si="3"/>
        <v>544.99</v>
      </c>
      <c r="V6" s="20">
        <f t="shared" si="3"/>
        <v>187</v>
      </c>
      <c r="W6" s="20">
        <f t="shared" si="3"/>
        <v>0.14000000000000001</v>
      </c>
      <c r="X6" s="20">
        <f t="shared" si="3"/>
        <v>1335.71</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73.06</v>
      </c>
      <c r="BG6" s="21">
        <f t="shared" ref="BG6:BO6" si="7">IF(BG7="",NA(),BG7)</f>
        <v>72.34</v>
      </c>
      <c r="BH6" s="21">
        <f t="shared" si="7"/>
        <v>68.150000000000006</v>
      </c>
      <c r="BI6" s="21">
        <f t="shared" si="7"/>
        <v>64.3</v>
      </c>
      <c r="BJ6" s="21">
        <f t="shared" si="7"/>
        <v>60.31</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20.95</v>
      </c>
      <c r="BR6" s="21">
        <f t="shared" ref="BR6:BZ6" si="8">IF(BR7="",NA(),BR7)</f>
        <v>20.78</v>
      </c>
      <c r="BS6" s="21">
        <f t="shared" si="8"/>
        <v>20.53</v>
      </c>
      <c r="BT6" s="21">
        <f t="shared" si="8"/>
        <v>21.91</v>
      </c>
      <c r="BU6" s="21">
        <f t="shared" si="8"/>
        <v>30.67</v>
      </c>
      <c r="BV6" s="21">
        <f t="shared" si="8"/>
        <v>60.59</v>
      </c>
      <c r="BW6" s="21">
        <f t="shared" si="8"/>
        <v>60</v>
      </c>
      <c r="BX6" s="21">
        <f t="shared" si="8"/>
        <v>59.01</v>
      </c>
      <c r="BY6" s="21">
        <f t="shared" si="8"/>
        <v>56.06</v>
      </c>
      <c r="BZ6" s="21">
        <f t="shared" si="8"/>
        <v>53.25</v>
      </c>
      <c r="CA6" s="20" t="str">
        <f>IF(CA7="","",IF(CA7="-","【-】","【"&amp;SUBSTITUTE(TEXT(CA7,"#,##0.00"),"-","△")&amp;"】"))</f>
        <v>【51.14】</v>
      </c>
      <c r="CB6" s="21">
        <f>IF(CB7="",NA(),CB7)</f>
        <v>870.54</v>
      </c>
      <c r="CC6" s="21">
        <f t="shared" ref="CC6:CK6" si="9">IF(CC7="",NA(),CC7)</f>
        <v>864.28</v>
      </c>
      <c r="CD6" s="21">
        <f t="shared" si="9"/>
        <v>890.67</v>
      </c>
      <c r="CE6" s="21">
        <f t="shared" si="9"/>
        <v>830.45</v>
      </c>
      <c r="CF6" s="21">
        <f t="shared" si="9"/>
        <v>596.53</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26.23</v>
      </c>
      <c r="CN6" s="21">
        <f t="shared" ref="CN6:CV6" si="10">IF(CN7="",NA(),CN7)</f>
        <v>25.14</v>
      </c>
      <c r="CO6" s="21">
        <f t="shared" si="10"/>
        <v>24.59</v>
      </c>
      <c r="CP6" s="21">
        <f t="shared" si="10"/>
        <v>24.59</v>
      </c>
      <c r="CQ6" s="21">
        <f t="shared" si="10"/>
        <v>24.04</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352021</v>
      </c>
      <c r="D7" s="23">
        <v>47</v>
      </c>
      <c r="E7" s="23">
        <v>18</v>
      </c>
      <c r="F7" s="23">
        <v>0</v>
      </c>
      <c r="G7" s="23">
        <v>0</v>
      </c>
      <c r="H7" s="23" t="s">
        <v>98</v>
      </c>
      <c r="I7" s="23" t="s">
        <v>99</v>
      </c>
      <c r="J7" s="23" t="s">
        <v>100</v>
      </c>
      <c r="K7" s="23" t="s">
        <v>101</v>
      </c>
      <c r="L7" s="23" t="s">
        <v>102</v>
      </c>
      <c r="M7" s="23" t="s">
        <v>103</v>
      </c>
      <c r="N7" s="24" t="s">
        <v>104</v>
      </c>
      <c r="O7" s="24" t="s">
        <v>105</v>
      </c>
      <c r="P7" s="24">
        <v>0.12</v>
      </c>
      <c r="Q7" s="24">
        <v>100</v>
      </c>
      <c r="R7" s="24">
        <v>3135</v>
      </c>
      <c r="S7" s="24">
        <v>156438</v>
      </c>
      <c r="T7" s="24">
        <v>287.05</v>
      </c>
      <c r="U7" s="24">
        <v>544.99</v>
      </c>
      <c r="V7" s="24">
        <v>187</v>
      </c>
      <c r="W7" s="24">
        <v>0.14000000000000001</v>
      </c>
      <c r="X7" s="24">
        <v>1335.71</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73.06</v>
      </c>
      <c r="BG7" s="24">
        <v>72.34</v>
      </c>
      <c r="BH7" s="24">
        <v>68.150000000000006</v>
      </c>
      <c r="BI7" s="24">
        <v>64.3</v>
      </c>
      <c r="BJ7" s="24">
        <v>60.31</v>
      </c>
      <c r="BK7" s="24">
        <v>294.27</v>
      </c>
      <c r="BL7" s="24">
        <v>294.08999999999997</v>
      </c>
      <c r="BM7" s="24">
        <v>294.08999999999997</v>
      </c>
      <c r="BN7" s="24">
        <v>338.47</v>
      </c>
      <c r="BO7" s="24">
        <v>368.83</v>
      </c>
      <c r="BP7" s="24">
        <v>386.06</v>
      </c>
      <c r="BQ7" s="24">
        <v>20.95</v>
      </c>
      <c r="BR7" s="24">
        <v>20.78</v>
      </c>
      <c r="BS7" s="24">
        <v>20.53</v>
      </c>
      <c r="BT7" s="24">
        <v>21.91</v>
      </c>
      <c r="BU7" s="24">
        <v>30.67</v>
      </c>
      <c r="BV7" s="24">
        <v>60.59</v>
      </c>
      <c r="BW7" s="24">
        <v>60</v>
      </c>
      <c r="BX7" s="24">
        <v>59.01</v>
      </c>
      <c r="BY7" s="24">
        <v>56.06</v>
      </c>
      <c r="BZ7" s="24">
        <v>53.25</v>
      </c>
      <c r="CA7" s="24">
        <v>51.14</v>
      </c>
      <c r="CB7" s="24">
        <v>870.54</v>
      </c>
      <c r="CC7" s="24">
        <v>864.28</v>
      </c>
      <c r="CD7" s="24">
        <v>890.67</v>
      </c>
      <c r="CE7" s="24">
        <v>830.45</v>
      </c>
      <c r="CF7" s="24">
        <v>596.53</v>
      </c>
      <c r="CG7" s="24">
        <v>280.23</v>
      </c>
      <c r="CH7" s="24">
        <v>282.70999999999998</v>
      </c>
      <c r="CI7" s="24">
        <v>291.82</v>
      </c>
      <c r="CJ7" s="24">
        <v>304.36</v>
      </c>
      <c r="CK7" s="24">
        <v>325.45</v>
      </c>
      <c r="CL7" s="24">
        <v>329.31</v>
      </c>
      <c r="CM7" s="24">
        <v>26.23</v>
      </c>
      <c r="CN7" s="24">
        <v>25.14</v>
      </c>
      <c r="CO7" s="24">
        <v>24.59</v>
      </c>
      <c r="CP7" s="24">
        <v>24.59</v>
      </c>
      <c r="CQ7" s="24">
        <v>24.04</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2025-12-22T09:30:15Z</dcterms:created>
  <dcterms:modified xsi:type="dcterms:W3CDTF">2026-02-04T07:55:17Z</dcterms:modified>
  <cp:category/>
</cp:coreProperties>
</file>