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20地域振興部\20 地域交流課\スポーツ観光交流係\【共通】調査・回答・表彰\R7\財政課\20260122公営企業に係る経営比較分析表（大城）\"/>
    </mc:Choice>
  </mc:AlternateContent>
  <xr:revisionPtr revIDLastSave="0" documentId="13_ncr:1_{EF955C3A-F4CF-4A25-A569-1E5C42145F81}" xr6:coauthVersionLast="47" xr6:coauthVersionMax="47" xr10:uidLastSave="{00000000-0000-0000-0000-000000000000}"/>
  <workbookProtection workbookAlgorithmName="SHA-512" workbookHashValue="1Hsw/XE5tJw0NvFQQ3JmM3OPqK9nruubl6A1lTOmJ7giereNJmU0YYzqwyJG5u44M/20fxrrK3UrWT3Ebswi+Q==" workbookSaltValue="9NJ+hb/JQlYriC10GufV4Q==" workbookSpinCount="100000" lockStructure="1"/>
  <bookViews>
    <workbookView xWindow="660" yWindow="972" windowWidth="22176" windowHeight="12288"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7" i="5" l="1"/>
  <c r="ED7" i="5"/>
  <c r="EC7" i="5"/>
  <c r="EB7" i="5"/>
  <c r="EA7" i="5"/>
  <c r="DZ7" i="5"/>
  <c r="ML77" i="4" s="1"/>
  <c r="DY7" i="5"/>
  <c r="LX77" i="4" s="1"/>
  <c r="DX7" i="5"/>
  <c r="LJ77" i="4" s="1"/>
  <c r="DW7" i="5"/>
  <c r="KV77" i="4" s="1"/>
  <c r="DV7" i="5"/>
  <c r="KH77" i="4" s="1"/>
  <c r="DJ7" i="5"/>
  <c r="DI7" i="5"/>
  <c r="CV7" i="5"/>
  <c r="CU7" i="5"/>
  <c r="CT7" i="5"/>
  <c r="CS7" i="5"/>
  <c r="CR7" i="5"/>
  <c r="CQ7" i="5"/>
  <c r="CP7" i="5"/>
  <c r="CO7" i="5"/>
  <c r="LJ53" i="4" s="1"/>
  <c r="CN7" i="5"/>
  <c r="KV53" i="4" s="1"/>
  <c r="CM7" i="5"/>
  <c r="KH53" i="4" s="1"/>
  <c r="CK7" i="5"/>
  <c r="CJ7" i="5"/>
  <c r="CI7" i="5"/>
  <c r="CH7" i="5"/>
  <c r="CG7" i="5"/>
  <c r="CF7" i="5"/>
  <c r="CE7" i="5"/>
  <c r="CD7" i="5"/>
  <c r="CC7" i="5"/>
  <c r="CB7" i="5"/>
  <c r="BZ7" i="5"/>
  <c r="FJ54" i="4" s="1"/>
  <c r="BY7" i="5"/>
  <c r="EV54" i="4" s="1"/>
  <c r="BX7" i="5"/>
  <c r="EH54" i="4" s="1"/>
  <c r="BW7" i="5"/>
  <c r="DT54" i="4" s="1"/>
  <c r="BV7" i="5"/>
  <c r="DF54" i="4" s="1"/>
  <c r="BU7" i="5"/>
  <c r="FJ53" i="4" s="1"/>
  <c r="BT7" i="5"/>
  <c r="EV53" i="4" s="1"/>
  <c r="BS7" i="5"/>
  <c r="BR7" i="5"/>
  <c r="BQ7" i="5"/>
  <c r="BO7" i="5"/>
  <c r="BN7" i="5"/>
  <c r="BM7" i="5"/>
  <c r="BL7" i="5"/>
  <c r="BK7" i="5"/>
  <c r="BJ7" i="5"/>
  <c r="BI7" i="5"/>
  <c r="BH53" i="4" s="1"/>
  <c r="BH7" i="5"/>
  <c r="AT53" i="4" s="1"/>
  <c r="BG7" i="5"/>
  <c r="AF53" i="4" s="1"/>
  <c r="BF7" i="5"/>
  <c r="R53" i="4" s="1"/>
  <c r="BD7" i="5"/>
  <c r="IX32" i="4" s="1"/>
  <c r="BC7" i="5"/>
  <c r="BB7" i="5"/>
  <c r="BA7" i="5"/>
  <c r="AZ7" i="5"/>
  <c r="AY7" i="5"/>
  <c r="AX7" i="5"/>
  <c r="AW7" i="5"/>
  <c r="AV7" i="5"/>
  <c r="AU7" i="5"/>
  <c r="AS7" i="5"/>
  <c r="AR7" i="5"/>
  <c r="AQ7" i="5"/>
  <c r="AP7" i="5"/>
  <c r="AO7" i="5"/>
  <c r="AN7" i="5"/>
  <c r="AM7" i="5"/>
  <c r="AL7" i="5"/>
  <c r="AK7" i="5"/>
  <c r="AJ7" i="5"/>
  <c r="DF31" i="4" s="1"/>
  <c r="AH7" i="5"/>
  <c r="BV32" i="4" s="1"/>
  <c r="AG7" i="5"/>
  <c r="BH32" i="4" s="1"/>
  <c r="AF7" i="5"/>
  <c r="AT32" i="4" s="1"/>
  <c r="AE7" i="5"/>
  <c r="AF32" i="4" s="1"/>
  <c r="AD7" i="5"/>
  <c r="R32" i="4" s="1"/>
  <c r="AC7" i="5"/>
  <c r="BV31" i="4" s="1"/>
  <c r="AB7" i="5"/>
  <c r="BH31" i="4" s="1"/>
  <c r="AA7" i="5"/>
  <c r="AT31" i="4" s="1"/>
  <c r="Z7" i="5"/>
  <c r="AF31" i="4" s="1"/>
  <c r="Y7" i="5"/>
  <c r="X7" i="5"/>
  <c r="W7" i="5"/>
  <c r="V7" i="5"/>
  <c r="U7" i="5"/>
  <c r="T7" i="5"/>
  <c r="JV8" i="4" s="1"/>
  <c r="S7" i="5"/>
  <c r="IC8" i="4" s="1"/>
  <c r="R7" i="5"/>
  <c r="Q7" i="5"/>
  <c r="P7" i="5"/>
  <c r="O7" i="5"/>
  <c r="N7" i="5"/>
  <c r="FJ8" i="4" s="1"/>
  <c r="M7" i="5"/>
  <c r="DU8" i="4" s="1"/>
  <c r="L7" i="5"/>
  <c r="CF8" i="4" s="1"/>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ML78" i="4"/>
  <c r="LX78" i="4"/>
  <c r="LJ78" i="4"/>
  <c r="KV78" i="4"/>
  <c r="KH78" i="4"/>
  <c r="IX78" i="4"/>
  <c r="IJ78" i="4"/>
  <c r="HV78" i="4"/>
  <c r="HH78" i="4"/>
  <c r="GT78" i="4"/>
  <c r="BV78" i="4"/>
  <c r="BH78" i="4"/>
  <c r="AT78" i="4"/>
  <c r="AF78" i="4"/>
  <c r="R78" i="4"/>
  <c r="IX77" i="4"/>
  <c r="IJ77" i="4"/>
  <c r="HV77" i="4"/>
  <c r="HH77" i="4"/>
  <c r="GT77" i="4"/>
  <c r="BV77" i="4"/>
  <c r="BH77" i="4"/>
  <c r="AT77" i="4"/>
  <c r="AF77" i="4"/>
  <c r="R77" i="4"/>
  <c r="CU76" i="4"/>
  <c r="ML54" i="4"/>
  <c r="LX54" i="4"/>
  <c r="LJ54" i="4"/>
  <c r="KV54" i="4"/>
  <c r="KH54" i="4"/>
  <c r="IX54" i="4"/>
  <c r="IJ54" i="4"/>
  <c r="HV54" i="4"/>
  <c r="HH54" i="4"/>
  <c r="GT54" i="4"/>
  <c r="BV54" i="4"/>
  <c r="BH54" i="4"/>
  <c r="AT54" i="4"/>
  <c r="AF54" i="4"/>
  <c r="R54" i="4"/>
  <c r="ML53" i="4"/>
  <c r="LX53" i="4"/>
  <c r="IX53" i="4"/>
  <c r="IJ53" i="4"/>
  <c r="HV53" i="4"/>
  <c r="HH53" i="4"/>
  <c r="GT53" i="4"/>
  <c r="EH53" i="4"/>
  <c r="DT53" i="4"/>
  <c r="DF53" i="4"/>
  <c r="BV53" i="4"/>
  <c r="IJ32" i="4"/>
  <c r="HV32" i="4"/>
  <c r="HH32" i="4"/>
  <c r="GT32" i="4"/>
  <c r="FJ32" i="4"/>
  <c r="EV32" i="4"/>
  <c r="EH32" i="4"/>
  <c r="DT32" i="4"/>
  <c r="DF32" i="4"/>
  <c r="IX31" i="4"/>
  <c r="IJ31" i="4"/>
  <c r="HV31" i="4"/>
  <c r="HH31" i="4"/>
  <c r="GT31" i="4"/>
  <c r="FJ31" i="4"/>
  <c r="EV31" i="4"/>
  <c r="EH31" i="4"/>
  <c r="DT31" i="4"/>
  <c r="R31" i="4"/>
  <c r="LO10" i="4"/>
  <c r="JV10" i="4"/>
  <c r="IC10" i="4"/>
  <c r="DU10" i="4"/>
  <c r="CF10" i="4"/>
  <c r="AQ10" i="4"/>
  <c r="B10" i="4"/>
  <c r="LO8" i="4"/>
  <c r="AQ8" i="4"/>
  <c r="B8" i="4"/>
  <c r="BV76" i="4" l="1"/>
  <c r="FJ52" i="4"/>
  <c r="IX30" i="4"/>
  <c r="ML76" i="4"/>
  <c r="FJ30" i="4"/>
  <c r="ML52" i="4"/>
  <c r="IX52" i="4"/>
  <c r="BV52" i="4"/>
  <c r="IX76" i="4"/>
  <c r="BV30" i="4"/>
  <c r="C11" i="5"/>
  <c r="M88" i="4"/>
  <c r="D11" i="5"/>
  <c r="E11" i="5"/>
  <c r="B11" i="5"/>
  <c r="IJ52" i="4" l="1"/>
  <c r="BH76" i="4"/>
  <c r="EV52" i="4"/>
  <c r="IJ30" i="4"/>
  <c r="LX76" i="4"/>
  <c r="BH52" i="4"/>
  <c r="EV30" i="4"/>
  <c r="IJ76" i="4"/>
  <c r="LX52" i="4"/>
  <c r="BH30" i="4"/>
  <c r="HV76" i="4"/>
  <c r="LJ52" i="4"/>
  <c r="AT30" i="4"/>
  <c r="AT76" i="4"/>
  <c r="AT52" i="4"/>
  <c r="EH30" i="4"/>
  <c r="HV52" i="4"/>
  <c r="EH52" i="4"/>
  <c r="HV30" i="4"/>
  <c r="LJ76" i="4"/>
  <c r="R76" i="4"/>
  <c r="DF52" i="4"/>
  <c r="GT30" i="4"/>
  <c r="KH76" i="4"/>
  <c r="R52" i="4"/>
  <c r="R30" i="4"/>
  <c r="DF30" i="4"/>
  <c r="GT76" i="4"/>
  <c r="KH52" i="4"/>
  <c r="GT52" i="4"/>
  <c r="KV76" i="4"/>
  <c r="AF52" i="4"/>
  <c r="DT30" i="4"/>
  <c r="HH76" i="4"/>
  <c r="KV52" i="4"/>
  <c r="AF30" i="4"/>
  <c r="HH52" i="4"/>
  <c r="DT52" i="4"/>
  <c r="AF76" i="4"/>
  <c r="HH30" i="4"/>
</calcChain>
</file>

<file path=xl/sharedStrings.xml><?xml version="1.0" encoding="utf-8"?>
<sst xmlns="http://schemas.openxmlformats.org/spreadsheetml/2006/main" count="301" uniqueCount="141">
  <si>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</si>
  <si>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</si>
  <si>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</si>
  <si>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</si>
  <si>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</si>
  <si>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</si>
  <si>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</si>
  <si>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</si>
  <si>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</si>
  <si>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</si>
  <si>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</si>
  <si>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</si>
  <si>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</si>
  <si>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</si>
  <si>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</si>
  <si>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</si>
  <si>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</si>
  <si>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</si>
  <si>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</si>
  <si>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</si>
  <si>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</si>
  <si>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</si>
  <si>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</si>
  <si>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</si>
  <si>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</si>
  <si>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</si>
  <si>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</si>
  <si>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</si>
  <si>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</si>
  <si>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</si>
  <si>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</si>
  <si>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</si>
  <si>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</si>
  <si>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</si>
  <si>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</si>
  <si>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</si>
  <si>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</si>
  <si>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</si>
  <si>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</si>
  <si>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</si>
  <si>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</si>
  <si>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</si>
  <si>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</si>
  <si>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</si>
  <si>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</si>
  <si>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</si>
  <si>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</si>
  <si>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</si>
  <si>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</si>
  <si>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</si>
  <si>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</si>
  <si>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</si>
  <si>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</si>
  <si>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</si>
  <si>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</si>
  <si>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</si>
  <si>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</si>
  <si>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</si>
  <si>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</si>
  <si>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</si>
  <si>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</si>
  <si>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</si>
  <si>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</si>
  <si>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</si>
  <si>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</si>
  <si>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</si>
  <si>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</si>
  <si>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</si>
  <si>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</si>
  <si>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</si>
  <si>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</si>
  <si>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</si>
  <si>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</si>
  <si>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</si>
  <si>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</si>
  <si>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</si>
  <si>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</si>
  <si>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</si>
  <si>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</si>
  <si>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</si>
  <si>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</si>
  <si>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</si>
  <si>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</si>
  <si>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</si>
  <si>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</si>
  <si>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</si>
  <si>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</si>
  <si>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</si>
  <si>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</si>
  <si>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</si>
  <si>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</si>
  <si>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</si>
  <si>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</si>
  <si>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</si>
  <si>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</si>
  <si>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</si>
  <si>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</si>
  <si>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</si>
  <si>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</si>
  <si>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</si>
  <si>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</si>
  <si>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</si>
  <si>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</si>
  <si>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当該値(N-3)</t>
    <phoneticPr fontId="5"/>
  </si>
  <si>
    <t>当該値(N-2)</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</si>
  <si>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</si>
  <si>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</si>
  <si>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</si>
  <si>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</si>
  <si>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</si>
  <si>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</si>
  <si>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</si>
  <si>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</si>
  <si>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</si>
  <si>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</si>
  <si>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</si>
  <si>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</si>
  <si>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</si>
  <si>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</si>
  <si>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</si>
  <si>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</si>
  <si>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山口県　下松市</t>
  </si>
  <si>
    <t>国民宿舎大城</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</si>
  <si>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</si>
  <si>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</si>
  <si>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</si>
  <si>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</si>
  <si>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</si>
  <si>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</si>
  <si>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</si>
  <si>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</si>
  <si>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</si>
  <si>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</si>
  <si>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</si>
  <si>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</si>
  <si>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</si>
  <si>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</si>
  <si>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該施設は昭和46年に下松市笠戸島に建設されたが、老朽化や耐震性の問題から平成28年8月に建替え工事を実施し、同年11月に営業を再開した。⑩設備投資見込額は、建替えから10年後の大規模修繕費用を計上したものであり、今後数年以内に設備投資を行う見通しである。
　⑫企業債残高対料金収入比率は、新たな企業債の借入がなく残高の減少のため減少している。</t>
    <rPh sb="158" eb="160">
      <t>ザンダカ</t>
    </rPh>
    <rPh sb="161" eb="163">
      <t>ゲンショウ</t>
    </rPh>
    <phoneticPr fontId="5"/>
  </si>
  <si>
    <t>　宿泊者動向における市町村の数値及び公営企業の数値共に前年に比べ減少している。地域全体での宿泊需要の厳しさを踏まえつつ、当該施設は観光振興を図る上で重要かつ必要な施設であるため、今後も引き続き利用者数の増加に努めていく。</t>
    <rPh sb="16" eb="17">
      <t>オヨ</t>
    </rPh>
    <rPh sb="25" eb="26">
      <t>トモ</t>
    </rPh>
    <rPh sb="27" eb="29">
      <t>ゼンネン</t>
    </rPh>
    <rPh sb="30" eb="31">
      <t>クラ</t>
    </rPh>
    <rPh sb="39" eb="41">
      <t>チイキ</t>
    </rPh>
    <rPh sb="41" eb="43">
      <t>ゼンタイ</t>
    </rPh>
    <rPh sb="45" eb="47">
      <t>シュクハク</t>
    </rPh>
    <rPh sb="47" eb="49">
      <t>ジュヨウ</t>
    </rPh>
    <rPh sb="50" eb="51">
      <t>キビ</t>
    </rPh>
    <rPh sb="54" eb="55">
      <t>フ</t>
    </rPh>
    <phoneticPr fontId="5"/>
  </si>
  <si>
    <t>　①収益的収支比率の減少については、R6年度に外来入浴の営業時間の変更やレストランの休業等が生じたことによる利用収益の減少が要因として考えられる。②他会計補助金比率及び③宿泊者一人当たりの他会計補助金額は、令和3年度からの指定管理者納付金の徴収により一般会計繰入金が減少したことで数値が改善している。</t>
    <rPh sb="2" eb="4">
      <t>シュウエキ</t>
    </rPh>
    <rPh sb="4" eb="5">
      <t>テキ</t>
    </rPh>
    <rPh sb="5" eb="7">
      <t>シュウシ</t>
    </rPh>
    <rPh sb="7" eb="9">
      <t>ヒリツ</t>
    </rPh>
    <rPh sb="10" eb="12">
      <t>ゲンショウ</t>
    </rPh>
    <rPh sb="20" eb="22">
      <t>ネンド</t>
    </rPh>
    <rPh sb="23" eb="27">
      <t>ガイライニュウヨク</t>
    </rPh>
    <rPh sb="28" eb="32">
      <t>エイギョウジカン</t>
    </rPh>
    <rPh sb="33" eb="35">
      <t>ヘンコウ</t>
    </rPh>
    <rPh sb="42" eb="44">
      <t>キュウギョウ</t>
    </rPh>
    <rPh sb="44" eb="45">
      <t>トウ</t>
    </rPh>
    <rPh sb="46" eb="47">
      <t>ショウ</t>
    </rPh>
    <rPh sb="54" eb="58">
      <t>リヨウシュウエキ</t>
    </rPh>
    <rPh sb="59" eb="61">
      <t>ゲンショウ</t>
    </rPh>
    <rPh sb="62" eb="64">
      <t>ヨウイン</t>
    </rPh>
    <rPh sb="67" eb="68">
      <t>カンガ</t>
    </rPh>
    <rPh sb="85" eb="88">
      <t>シュクハクシャ</t>
    </rPh>
    <rPh sb="88" eb="90">
      <t>ヒトリ</t>
    </rPh>
    <rPh sb="90" eb="91">
      <t>ア</t>
    </rPh>
    <rPh sb="94" eb="97">
      <t>ホカカイケイ</t>
    </rPh>
    <rPh sb="97" eb="101">
      <t>ホジョキンガク</t>
    </rPh>
    <rPh sb="103" eb="105">
      <t>レイワ</t>
    </rPh>
    <rPh sb="106" eb="108">
      <t>ネンド</t>
    </rPh>
    <rPh sb="111" eb="116">
      <t>シテイカンリシャ</t>
    </rPh>
    <rPh sb="116" eb="119">
      <t>ノウフキン</t>
    </rPh>
    <rPh sb="120" eb="122">
      <t>チョウシュウ</t>
    </rPh>
    <rPh sb="125" eb="129">
      <t>イッパンカイケイ</t>
    </rPh>
    <rPh sb="129" eb="132">
      <t>クリイレキン</t>
    </rPh>
    <rPh sb="133" eb="135">
      <t>ゲンショウ</t>
    </rPh>
    <rPh sb="140" eb="142">
      <t>スウチ</t>
    </rPh>
    <rPh sb="143" eb="145">
      <t>カイゼン</t>
    </rPh>
    <phoneticPr fontId="5"/>
  </si>
  <si>
    <t>　当該施設は、住民の福祉の向上及び健康の増進を目的として設置されたものであるとともに、本市の観光拠点施設として観光振興及び地域活性化の役割を果たしてきた。
　令和6年度は、物価高騰に伴う社会経済の影響を受ける中、宿泊料金の段階的な値上げによる収入確保に努めるとともに、ランチの営業形態変更等の経費削減を図り、前年度に比べ落ち込みはしたものの、利益を確保することができた。今後も社会情勢を注視しながら、適切な施設運営を行っていく。</t>
    <rPh sb="86" eb="90">
      <t>ブッカコウトウ</t>
    </rPh>
    <rPh sb="91" eb="92">
      <t>トモナ</t>
    </rPh>
    <rPh sb="93" eb="97">
      <t>シャカイケイザイ</t>
    </rPh>
    <rPh sb="98" eb="100">
      <t>エイキョウ</t>
    </rPh>
    <rPh sb="101" eb="102">
      <t>ウ</t>
    </rPh>
    <rPh sb="104" eb="105">
      <t>ナカ</t>
    </rPh>
    <rPh sb="106" eb="110">
      <t>シュクハクリョウキン</t>
    </rPh>
    <rPh sb="111" eb="114">
      <t>ダンカイテキ</t>
    </rPh>
    <rPh sb="115" eb="117">
      <t>ネア</t>
    </rPh>
    <rPh sb="121" eb="125">
      <t>シュウニュウカクホ</t>
    </rPh>
    <rPh sb="126" eb="127">
      <t>ツト</t>
    </rPh>
    <rPh sb="138" eb="140">
      <t>エイギョウ</t>
    </rPh>
    <rPh sb="140" eb="142">
      <t>ケイタイ</t>
    </rPh>
    <rPh sb="142" eb="144">
      <t>ヘンコウ</t>
    </rPh>
    <rPh sb="144" eb="145">
      <t>トウ</t>
    </rPh>
    <rPh sb="146" eb="150">
      <t>ケイヒサクゲン</t>
    </rPh>
    <rPh sb="151" eb="152">
      <t>ハカ</t>
    </rPh>
    <rPh sb="158" eb="159">
      <t>クラ</t>
    </rPh>
    <rPh sb="160" eb="161">
      <t>オ</t>
    </rPh>
    <rPh sb="162" eb="163">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</si>
</sst>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4" borderId="9"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1225</c:v>
                </c:pt>
                <c:pt idx="1">
                  <c:v>489</c:v>
                </c:pt>
                <c:pt idx="2">
                  <c:v>0</c:v>
                </c:pt>
                <c:pt idx="3">
                  <c:v>0</c:v>
                </c:pt>
                <c:pt idx="4">
                  <c:v>0</c:v>
                </c:pt>
              </c:numCache>
            </c:numRef>
          </c:val>
          <c:extLst>
            <c:ext xmlns:c16="http://schemas.microsoft.com/office/drawing/2014/chart" uri="{C3380CC4-5D6E-409C-BE32-E72D297353CC}">
              <c16:uniqueId val="{00000000-DB91-4EAE-863A-4FC540453F6B}"/>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12164</c:v>
                </c:pt>
                <c:pt idx="2">
                  <c:v>234734</c:v>
                </c:pt>
                <c:pt idx="3">
                  <c:v>209070</c:v>
                </c:pt>
                <c:pt idx="4">
                  <c:v>123116</c:v>
                </c:pt>
              </c:numCache>
            </c:numRef>
          </c:val>
          <c:smooth val="0"/>
          <c:extLst>
            <c:ext xmlns:c16="http://schemas.microsoft.com/office/drawing/2014/chart" uri="{C3380CC4-5D6E-409C-BE32-E72D297353CC}">
              <c16:uniqueId val="{00000001-DB91-4EAE-863A-4FC540453F6B}"/>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977F-4B1A-9CE3-D6D6B63C3EE9}"/>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77F-4B1A-9CE3-D6D6B63C3EE9}"/>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2.5499999999999998E-2</c:v>
                </c:pt>
                <c:pt idx="1">
                  <c:v>3.8399999999999997E-2</c:v>
                </c:pt>
                <c:pt idx="2">
                  <c:v>3.1899999999999998E-2</c:v>
                </c:pt>
                <c:pt idx="3">
                  <c:v>8.0999999999999996E-3</c:v>
                </c:pt>
                <c:pt idx="4">
                  <c:v>7.1999999999999998E-3</c:v>
                </c:pt>
              </c:numCache>
            </c:numRef>
          </c:val>
          <c:smooth val="0"/>
          <c:extLst>
            <c:ext xmlns:c16="http://schemas.microsoft.com/office/drawing/2014/chart" uri="{C3380CC4-5D6E-409C-BE32-E72D297353CC}">
              <c16:uniqueId val="{00000000-52F5-47BE-ADF3-7B45C4945B08}"/>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5.3E-3</c:v>
                </c:pt>
                <c:pt idx="1">
                  <c:v>5.1000000000000004E-3</c:v>
                </c:pt>
                <c:pt idx="2">
                  <c:v>6.0000000000000001E-3</c:v>
                </c:pt>
                <c:pt idx="3">
                  <c:v>6.1999999999999998E-3</c:v>
                </c:pt>
                <c:pt idx="4">
                  <c:v>5.4999999999999997E-3</c:v>
                </c:pt>
              </c:numCache>
            </c:numRef>
          </c:val>
          <c:smooth val="0"/>
          <c:extLst>
            <c:ext xmlns:c16="http://schemas.microsoft.com/office/drawing/2014/chart" uri="{C3380CC4-5D6E-409C-BE32-E72D297353CC}">
              <c16:uniqueId val="{00000001-52F5-47BE-ADF3-7B45C4945B08}"/>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18.2</c:v>
                </c:pt>
                <c:pt idx="1">
                  <c:v>37.200000000000003</c:v>
                </c:pt>
                <c:pt idx="2">
                  <c:v>9.5</c:v>
                </c:pt>
                <c:pt idx="3">
                  <c:v>9.6999999999999993</c:v>
                </c:pt>
                <c:pt idx="4">
                  <c:v>9.4</c:v>
                </c:pt>
              </c:numCache>
            </c:numRef>
          </c:val>
          <c:extLst>
            <c:ext xmlns:c16="http://schemas.microsoft.com/office/drawing/2014/chart" uri="{C3380CC4-5D6E-409C-BE32-E72D297353CC}">
              <c16:uniqueId val="{00000000-D991-46AF-9CC9-A32CD0F312A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21.4</c:v>
                </c:pt>
                <c:pt idx="2">
                  <c:v>14.1</c:v>
                </c:pt>
                <c:pt idx="3">
                  <c:v>33.200000000000003</c:v>
                </c:pt>
                <c:pt idx="4">
                  <c:v>186.4</c:v>
                </c:pt>
              </c:numCache>
            </c:numRef>
          </c:val>
          <c:smooth val="0"/>
          <c:extLst>
            <c:ext xmlns:c16="http://schemas.microsoft.com/office/drawing/2014/chart" uri="{C3380CC4-5D6E-409C-BE32-E72D297353CC}">
              <c16:uniqueId val="{00000001-D991-46AF-9CC9-A32CD0F312A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88.5</c:v>
                </c:pt>
                <c:pt idx="1">
                  <c:v>56.2</c:v>
                </c:pt>
                <c:pt idx="2">
                  <c:v>97</c:v>
                </c:pt>
                <c:pt idx="3">
                  <c:v>91.8</c:v>
                </c:pt>
                <c:pt idx="4">
                  <c:v>89.6</c:v>
                </c:pt>
              </c:numCache>
            </c:numRef>
          </c:val>
          <c:extLst>
            <c:ext xmlns:c16="http://schemas.microsoft.com/office/drawing/2014/chart" uri="{C3380CC4-5D6E-409C-BE32-E72D297353CC}">
              <c16:uniqueId val="{00000000-BE15-4A14-A412-FA4F3875A234}"/>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77.2</c:v>
                </c:pt>
                <c:pt idx="2">
                  <c:v>159.1</c:v>
                </c:pt>
                <c:pt idx="3">
                  <c:v>178.6</c:v>
                </c:pt>
                <c:pt idx="4">
                  <c:v>272.39999999999998</c:v>
                </c:pt>
              </c:numCache>
            </c:numRef>
          </c:val>
          <c:smooth val="0"/>
          <c:extLst>
            <c:ext xmlns:c16="http://schemas.microsoft.com/office/drawing/2014/chart" uri="{C3380CC4-5D6E-409C-BE32-E72D297353CC}">
              <c16:uniqueId val="{00000001-BE15-4A14-A412-FA4F3875A234}"/>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-3007</c:v>
                </c:pt>
                <c:pt idx="1">
                  <c:v>-38595</c:v>
                </c:pt>
                <c:pt idx="2">
                  <c:v>53633</c:v>
                </c:pt>
                <c:pt idx="3">
                  <c:v>21634</c:v>
                </c:pt>
                <c:pt idx="4">
                  <c:v>8711</c:v>
                </c:pt>
              </c:numCache>
            </c:numRef>
          </c:val>
          <c:extLst>
            <c:ext xmlns:c16="http://schemas.microsoft.com/office/drawing/2014/chart" uri="{C3380CC4-5D6E-409C-BE32-E72D297353CC}">
              <c16:uniqueId val="{00000000-91E1-4AB1-8F04-BE7ECB0DACD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-28874</c:v>
                </c:pt>
                <c:pt idx="2">
                  <c:v>-4869</c:v>
                </c:pt>
                <c:pt idx="3">
                  <c:v>-9793</c:v>
                </c:pt>
                <c:pt idx="4">
                  <c:v>1782</c:v>
                </c:pt>
              </c:numCache>
            </c:numRef>
          </c:val>
          <c:smooth val="0"/>
          <c:extLst>
            <c:ext xmlns:c16="http://schemas.microsoft.com/office/drawing/2014/chart" uri="{C3380CC4-5D6E-409C-BE32-E72D297353CC}">
              <c16:uniqueId val="{00000001-91E1-4AB1-8F04-BE7ECB0DACD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-0.8</c:v>
                </c:pt>
                <c:pt idx="1">
                  <c:v>-9.5</c:v>
                </c:pt>
                <c:pt idx="2">
                  <c:v>9.3000000000000007</c:v>
                </c:pt>
                <c:pt idx="3">
                  <c:v>3.8</c:v>
                </c:pt>
                <c:pt idx="4">
                  <c:v>1.6</c:v>
                </c:pt>
              </c:numCache>
            </c:numRef>
          </c:val>
          <c:extLst>
            <c:ext xmlns:c16="http://schemas.microsoft.com/office/drawing/2014/chart" uri="{C3380CC4-5D6E-409C-BE32-E72D297353CC}">
              <c16:uniqueId val="{00000000-D86F-46A5-90F7-5A9973E0ADA5}"/>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-6.6</c:v>
                </c:pt>
                <c:pt idx="2">
                  <c:v>13.5</c:v>
                </c:pt>
                <c:pt idx="3">
                  <c:v>14.8</c:v>
                </c:pt>
                <c:pt idx="4">
                  <c:v>14.7</c:v>
                </c:pt>
              </c:numCache>
            </c:numRef>
          </c:val>
          <c:smooth val="0"/>
          <c:extLst>
            <c:ext xmlns:c16="http://schemas.microsoft.com/office/drawing/2014/chart" uri="{C3380CC4-5D6E-409C-BE32-E72D297353CC}">
              <c16:uniqueId val="{00000001-D86F-46A5-90F7-5A9973E0ADA5}"/>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25.8</c:v>
                </c:pt>
                <c:pt idx="1">
                  <c:v>25.9</c:v>
                </c:pt>
                <c:pt idx="2">
                  <c:v>17.8</c:v>
                </c:pt>
                <c:pt idx="3">
                  <c:v>20.9</c:v>
                </c:pt>
                <c:pt idx="4">
                  <c:v>23.2</c:v>
                </c:pt>
              </c:numCache>
            </c:numRef>
          </c:val>
          <c:extLst>
            <c:ext xmlns:c16="http://schemas.microsoft.com/office/drawing/2014/chart" uri="{C3380CC4-5D6E-409C-BE32-E72D297353CC}">
              <c16:uniqueId val="{00000000-CD3B-44B9-BA5C-3EAEF6C106C5}"/>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52.3</c:v>
                </c:pt>
                <c:pt idx="2">
                  <c:v>27.7</c:v>
                </c:pt>
                <c:pt idx="3">
                  <c:v>81.599999999999994</c:v>
                </c:pt>
                <c:pt idx="4">
                  <c:v>37.6</c:v>
                </c:pt>
              </c:numCache>
            </c:numRef>
          </c:val>
          <c:smooth val="0"/>
          <c:extLst>
            <c:ext xmlns:c16="http://schemas.microsoft.com/office/drawing/2014/chart" uri="{C3380CC4-5D6E-409C-BE32-E72D297353CC}">
              <c16:uniqueId val="{00000001-CD3B-44B9-BA5C-3EAEF6C106C5}"/>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37.299999999999997</c:v>
                </c:pt>
                <c:pt idx="1">
                  <c:v>37.799999999999997</c:v>
                </c:pt>
                <c:pt idx="2">
                  <c:v>52.9</c:v>
                </c:pt>
                <c:pt idx="3">
                  <c:v>50.6</c:v>
                </c:pt>
                <c:pt idx="4">
                  <c:v>47.5</c:v>
                </c:pt>
              </c:numCache>
            </c:numRef>
          </c:val>
          <c:extLst>
            <c:ext xmlns:c16="http://schemas.microsoft.com/office/drawing/2014/chart" uri="{C3380CC4-5D6E-409C-BE32-E72D297353CC}">
              <c16:uniqueId val="{00000000-4018-4CDF-9365-87329BA8CEB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18.399999999999999</c:v>
                </c:pt>
                <c:pt idx="2">
                  <c:v>26.2</c:v>
                </c:pt>
                <c:pt idx="3">
                  <c:v>24.1</c:v>
                </c:pt>
                <c:pt idx="4">
                  <c:v>28</c:v>
                </c:pt>
              </c:numCache>
            </c:numRef>
          </c:val>
          <c:smooth val="0"/>
          <c:extLst>
            <c:ext xmlns:c16="http://schemas.microsoft.com/office/drawing/2014/chart" uri="{C3380CC4-5D6E-409C-BE32-E72D297353CC}">
              <c16:uniqueId val="{00000001-4018-4CDF-9365-87329BA8CEB8}"/>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719.6</c:v>
                </c:pt>
                <c:pt idx="1">
                  <c:v>573.70000000000005</c:v>
                </c:pt>
                <c:pt idx="2">
                  <c:v>362</c:v>
                </c:pt>
                <c:pt idx="3">
                  <c:v>339.8</c:v>
                </c:pt>
                <c:pt idx="4">
                  <c:v>330.4</c:v>
                </c:pt>
              </c:numCache>
            </c:numRef>
          </c:val>
          <c:extLst>
            <c:ext xmlns:c16="http://schemas.microsoft.com/office/drawing/2014/chart" uri="{C3380CC4-5D6E-409C-BE32-E72D297353CC}">
              <c16:uniqueId val="{00000000-CFE8-44C2-AA80-CC3DAAEA3585}"/>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37.5</c:v>
                </c:pt>
                <c:pt idx="2">
                  <c:v>23.3</c:v>
                </c:pt>
                <c:pt idx="3">
                  <c:v>21.1</c:v>
                </c:pt>
                <c:pt idx="4">
                  <c:v>28.2</c:v>
                </c:pt>
              </c:numCache>
            </c:numRef>
          </c:val>
          <c:smooth val="0"/>
          <c:extLst>
            <c:ext xmlns:c16="http://schemas.microsoft.com/office/drawing/2014/chart" uri="{C3380CC4-5D6E-409C-BE32-E72D297353CC}">
              <c16:uniqueId val="{00000001-CFE8-44C2-AA80-CC3DAAEA3585}"/>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73B8-4D14-AF89-249251DE9E5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73B8-4D14-AF89-249251DE9E5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70" zoomScaleNormal="70" zoomScaleSheetLayoutView="70" workbookViewId="0"/>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山口県下松市　国民宿舎大城</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11416</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47.1</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5631</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121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139</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9" t="s">
        <v>27</v>
      </c>
      <c r="J31" s="119"/>
      <c r="K31" s="119"/>
      <c r="L31" s="119"/>
      <c r="M31" s="119"/>
      <c r="N31" s="119"/>
      <c r="O31" s="119"/>
      <c r="P31" s="119"/>
      <c r="Q31" s="119"/>
      <c r="R31" s="120">
        <f>データ!Y7</f>
        <v>88.5</v>
      </c>
      <c r="S31" s="120"/>
      <c r="T31" s="120"/>
      <c r="U31" s="120"/>
      <c r="V31" s="120"/>
      <c r="W31" s="120"/>
      <c r="X31" s="120"/>
      <c r="Y31" s="120"/>
      <c r="Z31" s="120"/>
      <c r="AA31" s="120"/>
      <c r="AB31" s="120"/>
      <c r="AC31" s="120"/>
      <c r="AD31" s="120"/>
      <c r="AE31" s="120"/>
      <c r="AF31" s="120">
        <f>データ!Z7</f>
        <v>56.2</v>
      </c>
      <c r="AG31" s="120"/>
      <c r="AH31" s="120"/>
      <c r="AI31" s="120"/>
      <c r="AJ31" s="120"/>
      <c r="AK31" s="120"/>
      <c r="AL31" s="120"/>
      <c r="AM31" s="120"/>
      <c r="AN31" s="120"/>
      <c r="AO31" s="120"/>
      <c r="AP31" s="120"/>
      <c r="AQ31" s="120"/>
      <c r="AR31" s="120"/>
      <c r="AS31" s="120"/>
      <c r="AT31" s="120">
        <f>データ!AA7</f>
        <v>97</v>
      </c>
      <c r="AU31" s="120"/>
      <c r="AV31" s="120"/>
      <c r="AW31" s="120"/>
      <c r="AX31" s="120"/>
      <c r="AY31" s="120"/>
      <c r="AZ31" s="120"/>
      <c r="BA31" s="120"/>
      <c r="BB31" s="120"/>
      <c r="BC31" s="120"/>
      <c r="BD31" s="120"/>
      <c r="BE31" s="120"/>
      <c r="BF31" s="120"/>
      <c r="BG31" s="120"/>
      <c r="BH31" s="120">
        <f>データ!AB7</f>
        <v>91.8</v>
      </c>
      <c r="BI31" s="120"/>
      <c r="BJ31" s="120"/>
      <c r="BK31" s="120"/>
      <c r="BL31" s="120"/>
      <c r="BM31" s="120"/>
      <c r="BN31" s="120"/>
      <c r="BO31" s="120"/>
      <c r="BP31" s="120"/>
      <c r="BQ31" s="120"/>
      <c r="BR31" s="120"/>
      <c r="BS31" s="120"/>
      <c r="BT31" s="120"/>
      <c r="BU31" s="120"/>
      <c r="BV31" s="120">
        <f>データ!AC7</f>
        <v>89.6</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18.2</v>
      </c>
      <c r="DG31" s="120"/>
      <c r="DH31" s="120"/>
      <c r="DI31" s="120"/>
      <c r="DJ31" s="120"/>
      <c r="DK31" s="120"/>
      <c r="DL31" s="120"/>
      <c r="DM31" s="120"/>
      <c r="DN31" s="120"/>
      <c r="DO31" s="120"/>
      <c r="DP31" s="120"/>
      <c r="DQ31" s="120"/>
      <c r="DR31" s="120"/>
      <c r="DS31" s="120"/>
      <c r="DT31" s="120">
        <f>データ!AK7</f>
        <v>37.200000000000003</v>
      </c>
      <c r="DU31" s="120"/>
      <c r="DV31" s="120"/>
      <c r="DW31" s="120"/>
      <c r="DX31" s="120"/>
      <c r="DY31" s="120"/>
      <c r="DZ31" s="120"/>
      <c r="EA31" s="120"/>
      <c r="EB31" s="120"/>
      <c r="EC31" s="120"/>
      <c r="ED31" s="120"/>
      <c r="EE31" s="120"/>
      <c r="EF31" s="120"/>
      <c r="EG31" s="120"/>
      <c r="EH31" s="120">
        <f>データ!AL7</f>
        <v>9.5</v>
      </c>
      <c r="EI31" s="120"/>
      <c r="EJ31" s="120"/>
      <c r="EK31" s="120"/>
      <c r="EL31" s="120"/>
      <c r="EM31" s="120"/>
      <c r="EN31" s="120"/>
      <c r="EO31" s="120"/>
      <c r="EP31" s="120"/>
      <c r="EQ31" s="120"/>
      <c r="ER31" s="120"/>
      <c r="ES31" s="120"/>
      <c r="ET31" s="120"/>
      <c r="EU31" s="120"/>
      <c r="EV31" s="120">
        <f>データ!AM7</f>
        <v>9.6999999999999993</v>
      </c>
      <c r="EW31" s="120"/>
      <c r="EX31" s="120"/>
      <c r="EY31" s="120"/>
      <c r="EZ31" s="120"/>
      <c r="FA31" s="120"/>
      <c r="FB31" s="120"/>
      <c r="FC31" s="120"/>
      <c r="FD31" s="120"/>
      <c r="FE31" s="120"/>
      <c r="FF31" s="120"/>
      <c r="FG31" s="120"/>
      <c r="FH31" s="120"/>
      <c r="FI31" s="120"/>
      <c r="FJ31" s="120">
        <f>データ!AN7</f>
        <v>9.4</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1225</v>
      </c>
      <c r="GU31" s="118"/>
      <c r="GV31" s="118"/>
      <c r="GW31" s="118"/>
      <c r="GX31" s="118"/>
      <c r="GY31" s="118"/>
      <c r="GZ31" s="118"/>
      <c r="HA31" s="118"/>
      <c r="HB31" s="118"/>
      <c r="HC31" s="118"/>
      <c r="HD31" s="118"/>
      <c r="HE31" s="118"/>
      <c r="HF31" s="118"/>
      <c r="HG31" s="118"/>
      <c r="HH31" s="118">
        <f>データ!AV7</f>
        <v>489</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9" t="s">
        <v>29</v>
      </c>
      <c r="J32" s="119"/>
      <c r="K32" s="119"/>
      <c r="L32" s="119"/>
      <c r="M32" s="119"/>
      <c r="N32" s="119"/>
      <c r="O32" s="119"/>
      <c r="P32" s="119"/>
      <c r="Q32" s="119"/>
      <c r="R32" s="120">
        <f>データ!AD7</f>
        <v>83.9</v>
      </c>
      <c r="S32" s="120"/>
      <c r="T32" s="120"/>
      <c r="U32" s="120"/>
      <c r="V32" s="120"/>
      <c r="W32" s="120"/>
      <c r="X32" s="120"/>
      <c r="Y32" s="120"/>
      <c r="Z32" s="120"/>
      <c r="AA32" s="120"/>
      <c r="AB32" s="120"/>
      <c r="AC32" s="120"/>
      <c r="AD32" s="120"/>
      <c r="AE32" s="120"/>
      <c r="AF32" s="120">
        <f>データ!AE7</f>
        <v>77.2</v>
      </c>
      <c r="AG32" s="120"/>
      <c r="AH32" s="120"/>
      <c r="AI32" s="120"/>
      <c r="AJ32" s="120"/>
      <c r="AK32" s="120"/>
      <c r="AL32" s="120"/>
      <c r="AM32" s="120"/>
      <c r="AN32" s="120"/>
      <c r="AO32" s="120"/>
      <c r="AP32" s="120"/>
      <c r="AQ32" s="120"/>
      <c r="AR32" s="120"/>
      <c r="AS32" s="120"/>
      <c r="AT32" s="120">
        <f>データ!AF7</f>
        <v>159.1</v>
      </c>
      <c r="AU32" s="120"/>
      <c r="AV32" s="120"/>
      <c r="AW32" s="120"/>
      <c r="AX32" s="120"/>
      <c r="AY32" s="120"/>
      <c r="AZ32" s="120"/>
      <c r="BA32" s="120"/>
      <c r="BB32" s="120"/>
      <c r="BC32" s="120"/>
      <c r="BD32" s="120"/>
      <c r="BE32" s="120"/>
      <c r="BF32" s="120"/>
      <c r="BG32" s="120"/>
      <c r="BH32" s="120">
        <f>データ!AG7</f>
        <v>178.6</v>
      </c>
      <c r="BI32" s="120"/>
      <c r="BJ32" s="120"/>
      <c r="BK32" s="120"/>
      <c r="BL32" s="120"/>
      <c r="BM32" s="120"/>
      <c r="BN32" s="120"/>
      <c r="BO32" s="120"/>
      <c r="BP32" s="120"/>
      <c r="BQ32" s="120"/>
      <c r="BR32" s="120"/>
      <c r="BS32" s="120"/>
      <c r="BT32" s="120"/>
      <c r="BU32" s="120"/>
      <c r="BV32" s="120">
        <f>データ!AH7</f>
        <v>272.39999999999998</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39.9</v>
      </c>
      <c r="DG32" s="120"/>
      <c r="DH32" s="120"/>
      <c r="DI32" s="120"/>
      <c r="DJ32" s="120"/>
      <c r="DK32" s="120"/>
      <c r="DL32" s="120"/>
      <c r="DM32" s="120"/>
      <c r="DN32" s="120"/>
      <c r="DO32" s="120"/>
      <c r="DP32" s="120"/>
      <c r="DQ32" s="120"/>
      <c r="DR32" s="120"/>
      <c r="DS32" s="120"/>
      <c r="DT32" s="120">
        <f>データ!AP7</f>
        <v>21.4</v>
      </c>
      <c r="DU32" s="120"/>
      <c r="DV32" s="120"/>
      <c r="DW32" s="120"/>
      <c r="DX32" s="120"/>
      <c r="DY32" s="120"/>
      <c r="DZ32" s="120"/>
      <c r="EA32" s="120"/>
      <c r="EB32" s="120"/>
      <c r="EC32" s="120"/>
      <c r="ED32" s="120"/>
      <c r="EE32" s="120"/>
      <c r="EF32" s="120"/>
      <c r="EG32" s="120"/>
      <c r="EH32" s="120">
        <f>データ!AQ7</f>
        <v>14.1</v>
      </c>
      <c r="EI32" s="120"/>
      <c r="EJ32" s="120"/>
      <c r="EK32" s="120"/>
      <c r="EL32" s="120"/>
      <c r="EM32" s="120"/>
      <c r="EN32" s="120"/>
      <c r="EO32" s="120"/>
      <c r="EP32" s="120"/>
      <c r="EQ32" s="120"/>
      <c r="ER32" s="120"/>
      <c r="ES32" s="120"/>
      <c r="ET32" s="120"/>
      <c r="EU32" s="120"/>
      <c r="EV32" s="120">
        <f>データ!AR7</f>
        <v>33.200000000000003</v>
      </c>
      <c r="EW32" s="120"/>
      <c r="EX32" s="120"/>
      <c r="EY32" s="120"/>
      <c r="EZ32" s="120"/>
      <c r="FA32" s="120"/>
      <c r="FB32" s="120"/>
      <c r="FC32" s="120"/>
      <c r="FD32" s="120"/>
      <c r="FE32" s="120"/>
      <c r="FF32" s="120"/>
      <c r="FG32" s="120"/>
      <c r="FH32" s="120"/>
      <c r="FI32" s="120"/>
      <c r="FJ32" s="120">
        <f>データ!AS7</f>
        <v>186.4</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16253</v>
      </c>
      <c r="GU32" s="118"/>
      <c r="GV32" s="118"/>
      <c r="GW32" s="118"/>
      <c r="GX32" s="118"/>
      <c r="GY32" s="118"/>
      <c r="GZ32" s="118"/>
      <c r="HA32" s="118"/>
      <c r="HB32" s="118"/>
      <c r="HC32" s="118"/>
      <c r="HD32" s="118"/>
      <c r="HE32" s="118"/>
      <c r="HF32" s="118"/>
      <c r="HG32" s="118"/>
      <c r="HH32" s="118">
        <f>データ!BA7</f>
        <v>12164</v>
      </c>
      <c r="HI32" s="118"/>
      <c r="HJ32" s="118"/>
      <c r="HK32" s="118"/>
      <c r="HL32" s="118"/>
      <c r="HM32" s="118"/>
      <c r="HN32" s="118"/>
      <c r="HO32" s="118"/>
      <c r="HP32" s="118"/>
      <c r="HQ32" s="118"/>
      <c r="HR32" s="118"/>
      <c r="HS32" s="118"/>
      <c r="HT32" s="118"/>
      <c r="HU32" s="118"/>
      <c r="HV32" s="118">
        <f>データ!BB7</f>
        <v>234734</v>
      </c>
      <c r="HW32" s="118"/>
      <c r="HX32" s="118"/>
      <c r="HY32" s="118"/>
      <c r="HZ32" s="118"/>
      <c r="IA32" s="118"/>
      <c r="IB32" s="118"/>
      <c r="IC32" s="118"/>
      <c r="ID32" s="118"/>
      <c r="IE32" s="118"/>
      <c r="IF32" s="118"/>
      <c r="IG32" s="118"/>
      <c r="IH32" s="118"/>
      <c r="II32" s="118"/>
      <c r="IJ32" s="118">
        <f>データ!BC7</f>
        <v>209070</v>
      </c>
      <c r="IK32" s="118"/>
      <c r="IL32" s="118"/>
      <c r="IM32" s="118"/>
      <c r="IN32" s="118"/>
      <c r="IO32" s="118"/>
      <c r="IP32" s="118"/>
      <c r="IQ32" s="118"/>
      <c r="IR32" s="118"/>
      <c r="IS32" s="118"/>
      <c r="IT32" s="118"/>
      <c r="IU32" s="118"/>
      <c r="IV32" s="118"/>
      <c r="IW32" s="118"/>
      <c r="IX32" s="118">
        <f>データ!BD7</f>
        <v>123116</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137</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138</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9" t="s">
        <v>27</v>
      </c>
      <c r="J53" s="119"/>
      <c r="K53" s="119"/>
      <c r="L53" s="119"/>
      <c r="M53" s="119"/>
      <c r="N53" s="119"/>
      <c r="O53" s="119"/>
      <c r="P53" s="119"/>
      <c r="Q53" s="119"/>
      <c r="R53" s="120">
        <f>データ!BF7</f>
        <v>37.299999999999997</v>
      </c>
      <c r="S53" s="120"/>
      <c r="T53" s="120"/>
      <c r="U53" s="120"/>
      <c r="V53" s="120"/>
      <c r="W53" s="120"/>
      <c r="X53" s="120"/>
      <c r="Y53" s="120"/>
      <c r="Z53" s="120"/>
      <c r="AA53" s="120"/>
      <c r="AB53" s="120"/>
      <c r="AC53" s="120"/>
      <c r="AD53" s="120"/>
      <c r="AE53" s="120"/>
      <c r="AF53" s="120">
        <f>データ!BG7</f>
        <v>37.799999999999997</v>
      </c>
      <c r="AG53" s="120"/>
      <c r="AH53" s="120"/>
      <c r="AI53" s="120"/>
      <c r="AJ53" s="120"/>
      <c r="AK53" s="120"/>
      <c r="AL53" s="120"/>
      <c r="AM53" s="120"/>
      <c r="AN53" s="120"/>
      <c r="AO53" s="120"/>
      <c r="AP53" s="120"/>
      <c r="AQ53" s="120"/>
      <c r="AR53" s="120"/>
      <c r="AS53" s="120"/>
      <c r="AT53" s="120">
        <f>データ!BH7</f>
        <v>52.9</v>
      </c>
      <c r="AU53" s="120"/>
      <c r="AV53" s="120"/>
      <c r="AW53" s="120"/>
      <c r="AX53" s="120"/>
      <c r="AY53" s="120"/>
      <c r="AZ53" s="120"/>
      <c r="BA53" s="120"/>
      <c r="BB53" s="120"/>
      <c r="BC53" s="120"/>
      <c r="BD53" s="120"/>
      <c r="BE53" s="120"/>
      <c r="BF53" s="120"/>
      <c r="BG53" s="120"/>
      <c r="BH53" s="120">
        <f>データ!BI7</f>
        <v>50.6</v>
      </c>
      <c r="BI53" s="120"/>
      <c r="BJ53" s="120"/>
      <c r="BK53" s="120"/>
      <c r="BL53" s="120"/>
      <c r="BM53" s="120"/>
      <c r="BN53" s="120"/>
      <c r="BO53" s="120"/>
      <c r="BP53" s="120"/>
      <c r="BQ53" s="120"/>
      <c r="BR53" s="120"/>
      <c r="BS53" s="120"/>
      <c r="BT53" s="120"/>
      <c r="BU53" s="120"/>
      <c r="BV53" s="120">
        <f>データ!BJ7</f>
        <v>47.5</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25.8</v>
      </c>
      <c r="DG53" s="120"/>
      <c r="DH53" s="120"/>
      <c r="DI53" s="120"/>
      <c r="DJ53" s="120"/>
      <c r="DK53" s="120"/>
      <c r="DL53" s="120"/>
      <c r="DM53" s="120"/>
      <c r="DN53" s="120"/>
      <c r="DO53" s="120"/>
      <c r="DP53" s="120"/>
      <c r="DQ53" s="120"/>
      <c r="DR53" s="120"/>
      <c r="DS53" s="120"/>
      <c r="DT53" s="120">
        <f>データ!BR7</f>
        <v>25.9</v>
      </c>
      <c r="DU53" s="120"/>
      <c r="DV53" s="120"/>
      <c r="DW53" s="120"/>
      <c r="DX53" s="120"/>
      <c r="DY53" s="120"/>
      <c r="DZ53" s="120"/>
      <c r="EA53" s="120"/>
      <c r="EB53" s="120"/>
      <c r="EC53" s="120"/>
      <c r="ED53" s="120"/>
      <c r="EE53" s="120"/>
      <c r="EF53" s="120"/>
      <c r="EG53" s="120"/>
      <c r="EH53" s="120">
        <f>データ!BS7</f>
        <v>17.8</v>
      </c>
      <c r="EI53" s="120"/>
      <c r="EJ53" s="120"/>
      <c r="EK53" s="120"/>
      <c r="EL53" s="120"/>
      <c r="EM53" s="120"/>
      <c r="EN53" s="120"/>
      <c r="EO53" s="120"/>
      <c r="EP53" s="120"/>
      <c r="EQ53" s="120"/>
      <c r="ER53" s="120"/>
      <c r="ES53" s="120"/>
      <c r="ET53" s="120"/>
      <c r="EU53" s="120"/>
      <c r="EV53" s="120">
        <f>データ!BT7</f>
        <v>20.9</v>
      </c>
      <c r="EW53" s="120"/>
      <c r="EX53" s="120"/>
      <c r="EY53" s="120"/>
      <c r="EZ53" s="120"/>
      <c r="FA53" s="120"/>
      <c r="FB53" s="120"/>
      <c r="FC53" s="120"/>
      <c r="FD53" s="120"/>
      <c r="FE53" s="120"/>
      <c r="FF53" s="120"/>
      <c r="FG53" s="120"/>
      <c r="FH53" s="120"/>
      <c r="FI53" s="120"/>
      <c r="FJ53" s="120">
        <f>データ!BU7</f>
        <v>23.2</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-0.8</v>
      </c>
      <c r="GU53" s="120"/>
      <c r="GV53" s="120"/>
      <c r="GW53" s="120"/>
      <c r="GX53" s="120"/>
      <c r="GY53" s="120"/>
      <c r="GZ53" s="120"/>
      <c r="HA53" s="120"/>
      <c r="HB53" s="120"/>
      <c r="HC53" s="120"/>
      <c r="HD53" s="120"/>
      <c r="HE53" s="120"/>
      <c r="HF53" s="120"/>
      <c r="HG53" s="120"/>
      <c r="HH53" s="120">
        <f>データ!CC7</f>
        <v>-9.5</v>
      </c>
      <c r="HI53" s="120"/>
      <c r="HJ53" s="120"/>
      <c r="HK53" s="120"/>
      <c r="HL53" s="120"/>
      <c r="HM53" s="120"/>
      <c r="HN53" s="120"/>
      <c r="HO53" s="120"/>
      <c r="HP53" s="120"/>
      <c r="HQ53" s="120"/>
      <c r="HR53" s="120"/>
      <c r="HS53" s="120"/>
      <c r="HT53" s="120"/>
      <c r="HU53" s="120"/>
      <c r="HV53" s="120">
        <f>データ!CD7</f>
        <v>9.3000000000000007</v>
      </c>
      <c r="HW53" s="120"/>
      <c r="HX53" s="120"/>
      <c r="HY53" s="120"/>
      <c r="HZ53" s="120"/>
      <c r="IA53" s="120"/>
      <c r="IB53" s="120"/>
      <c r="IC53" s="120"/>
      <c r="ID53" s="120"/>
      <c r="IE53" s="120"/>
      <c r="IF53" s="120"/>
      <c r="IG53" s="120"/>
      <c r="IH53" s="120"/>
      <c r="II53" s="120"/>
      <c r="IJ53" s="120">
        <f>データ!CE7</f>
        <v>3.8</v>
      </c>
      <c r="IK53" s="120"/>
      <c r="IL53" s="120"/>
      <c r="IM53" s="120"/>
      <c r="IN53" s="120"/>
      <c r="IO53" s="120"/>
      <c r="IP53" s="120"/>
      <c r="IQ53" s="120"/>
      <c r="IR53" s="120"/>
      <c r="IS53" s="120"/>
      <c r="IT53" s="120"/>
      <c r="IU53" s="120"/>
      <c r="IV53" s="120"/>
      <c r="IW53" s="120"/>
      <c r="IX53" s="120">
        <f>データ!CF7</f>
        <v>1.6</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-3007</v>
      </c>
      <c r="KI53" s="118"/>
      <c r="KJ53" s="118"/>
      <c r="KK53" s="118"/>
      <c r="KL53" s="118"/>
      <c r="KM53" s="118"/>
      <c r="KN53" s="118"/>
      <c r="KO53" s="118"/>
      <c r="KP53" s="118"/>
      <c r="KQ53" s="118"/>
      <c r="KR53" s="118"/>
      <c r="KS53" s="118"/>
      <c r="KT53" s="118"/>
      <c r="KU53" s="118"/>
      <c r="KV53" s="118">
        <f>データ!CN7</f>
        <v>-38595</v>
      </c>
      <c r="KW53" s="118"/>
      <c r="KX53" s="118"/>
      <c r="KY53" s="118"/>
      <c r="KZ53" s="118"/>
      <c r="LA53" s="118"/>
      <c r="LB53" s="118"/>
      <c r="LC53" s="118"/>
      <c r="LD53" s="118"/>
      <c r="LE53" s="118"/>
      <c r="LF53" s="118"/>
      <c r="LG53" s="118"/>
      <c r="LH53" s="118"/>
      <c r="LI53" s="118"/>
      <c r="LJ53" s="118">
        <f>データ!CO7</f>
        <v>53633</v>
      </c>
      <c r="LK53" s="118"/>
      <c r="LL53" s="118"/>
      <c r="LM53" s="118"/>
      <c r="LN53" s="118"/>
      <c r="LO53" s="118"/>
      <c r="LP53" s="118"/>
      <c r="LQ53" s="118"/>
      <c r="LR53" s="118"/>
      <c r="LS53" s="118"/>
      <c r="LT53" s="118"/>
      <c r="LU53" s="118"/>
      <c r="LV53" s="118"/>
      <c r="LW53" s="118"/>
      <c r="LX53" s="118">
        <f>データ!CP7</f>
        <v>21634</v>
      </c>
      <c r="LY53" s="118"/>
      <c r="LZ53" s="118"/>
      <c r="MA53" s="118"/>
      <c r="MB53" s="118"/>
      <c r="MC53" s="118"/>
      <c r="MD53" s="118"/>
      <c r="ME53" s="118"/>
      <c r="MF53" s="118"/>
      <c r="MG53" s="118"/>
      <c r="MH53" s="118"/>
      <c r="MI53" s="118"/>
      <c r="MJ53" s="118"/>
      <c r="MK53" s="118"/>
      <c r="ML53" s="118">
        <f>データ!CQ7</f>
        <v>8711</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9" t="s">
        <v>29</v>
      </c>
      <c r="J54" s="119"/>
      <c r="K54" s="119"/>
      <c r="L54" s="119"/>
      <c r="M54" s="119"/>
      <c r="N54" s="119"/>
      <c r="O54" s="119"/>
      <c r="P54" s="119"/>
      <c r="Q54" s="119"/>
      <c r="R54" s="120">
        <f>データ!BK7</f>
        <v>2.8</v>
      </c>
      <c r="S54" s="120"/>
      <c r="T54" s="120"/>
      <c r="U54" s="120"/>
      <c r="V54" s="120"/>
      <c r="W54" s="120"/>
      <c r="X54" s="120"/>
      <c r="Y54" s="120"/>
      <c r="Z54" s="120"/>
      <c r="AA54" s="120"/>
      <c r="AB54" s="120"/>
      <c r="AC54" s="120"/>
      <c r="AD54" s="120"/>
      <c r="AE54" s="120"/>
      <c r="AF54" s="120">
        <f>データ!BL7</f>
        <v>18.399999999999999</v>
      </c>
      <c r="AG54" s="120"/>
      <c r="AH54" s="120"/>
      <c r="AI54" s="120"/>
      <c r="AJ54" s="120"/>
      <c r="AK54" s="120"/>
      <c r="AL54" s="120"/>
      <c r="AM54" s="120"/>
      <c r="AN54" s="120"/>
      <c r="AO54" s="120"/>
      <c r="AP54" s="120"/>
      <c r="AQ54" s="120"/>
      <c r="AR54" s="120"/>
      <c r="AS54" s="120"/>
      <c r="AT54" s="120">
        <f>データ!BM7</f>
        <v>26.2</v>
      </c>
      <c r="AU54" s="120"/>
      <c r="AV54" s="120"/>
      <c r="AW54" s="120"/>
      <c r="AX54" s="120"/>
      <c r="AY54" s="120"/>
      <c r="AZ54" s="120"/>
      <c r="BA54" s="120"/>
      <c r="BB54" s="120"/>
      <c r="BC54" s="120"/>
      <c r="BD54" s="120"/>
      <c r="BE54" s="120"/>
      <c r="BF54" s="120"/>
      <c r="BG54" s="120"/>
      <c r="BH54" s="120">
        <f>データ!BN7</f>
        <v>24.1</v>
      </c>
      <c r="BI54" s="120"/>
      <c r="BJ54" s="120"/>
      <c r="BK54" s="120"/>
      <c r="BL54" s="120"/>
      <c r="BM54" s="120"/>
      <c r="BN54" s="120"/>
      <c r="BO54" s="120"/>
      <c r="BP54" s="120"/>
      <c r="BQ54" s="120"/>
      <c r="BR54" s="120"/>
      <c r="BS54" s="120"/>
      <c r="BT54" s="120"/>
      <c r="BU54" s="120"/>
      <c r="BV54" s="120">
        <f>データ!BO7</f>
        <v>28</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78.5</v>
      </c>
      <c r="DG54" s="120"/>
      <c r="DH54" s="120"/>
      <c r="DI54" s="120"/>
      <c r="DJ54" s="120"/>
      <c r="DK54" s="120"/>
      <c r="DL54" s="120"/>
      <c r="DM54" s="120"/>
      <c r="DN54" s="120"/>
      <c r="DO54" s="120"/>
      <c r="DP54" s="120"/>
      <c r="DQ54" s="120"/>
      <c r="DR54" s="120"/>
      <c r="DS54" s="120"/>
      <c r="DT54" s="120">
        <f>データ!BW7</f>
        <v>52.3</v>
      </c>
      <c r="DU54" s="120"/>
      <c r="DV54" s="120"/>
      <c r="DW54" s="120"/>
      <c r="DX54" s="120"/>
      <c r="DY54" s="120"/>
      <c r="DZ54" s="120"/>
      <c r="EA54" s="120"/>
      <c r="EB54" s="120"/>
      <c r="EC54" s="120"/>
      <c r="ED54" s="120"/>
      <c r="EE54" s="120"/>
      <c r="EF54" s="120"/>
      <c r="EG54" s="120"/>
      <c r="EH54" s="120">
        <f>データ!BX7</f>
        <v>27.7</v>
      </c>
      <c r="EI54" s="120"/>
      <c r="EJ54" s="120"/>
      <c r="EK54" s="120"/>
      <c r="EL54" s="120"/>
      <c r="EM54" s="120"/>
      <c r="EN54" s="120"/>
      <c r="EO54" s="120"/>
      <c r="EP54" s="120"/>
      <c r="EQ54" s="120"/>
      <c r="ER54" s="120"/>
      <c r="ES54" s="120"/>
      <c r="ET54" s="120"/>
      <c r="EU54" s="120"/>
      <c r="EV54" s="120">
        <f>データ!BY7</f>
        <v>81.599999999999994</v>
      </c>
      <c r="EW54" s="120"/>
      <c r="EX54" s="120"/>
      <c r="EY54" s="120"/>
      <c r="EZ54" s="120"/>
      <c r="FA54" s="120"/>
      <c r="FB54" s="120"/>
      <c r="FC54" s="120"/>
      <c r="FD54" s="120"/>
      <c r="FE54" s="120"/>
      <c r="FF54" s="120"/>
      <c r="FG54" s="120"/>
      <c r="FH54" s="120"/>
      <c r="FI54" s="120"/>
      <c r="FJ54" s="120">
        <f>データ!BZ7</f>
        <v>37.6</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-99.9</v>
      </c>
      <c r="GU54" s="120"/>
      <c r="GV54" s="120"/>
      <c r="GW54" s="120"/>
      <c r="GX54" s="120"/>
      <c r="GY54" s="120"/>
      <c r="GZ54" s="120"/>
      <c r="HA54" s="120"/>
      <c r="HB54" s="120"/>
      <c r="HC54" s="120"/>
      <c r="HD54" s="120"/>
      <c r="HE54" s="120"/>
      <c r="HF54" s="120"/>
      <c r="HG54" s="120"/>
      <c r="HH54" s="120">
        <f>データ!CH7</f>
        <v>-6.6</v>
      </c>
      <c r="HI54" s="120"/>
      <c r="HJ54" s="120"/>
      <c r="HK54" s="120"/>
      <c r="HL54" s="120"/>
      <c r="HM54" s="120"/>
      <c r="HN54" s="120"/>
      <c r="HO54" s="120"/>
      <c r="HP54" s="120"/>
      <c r="HQ54" s="120"/>
      <c r="HR54" s="120"/>
      <c r="HS54" s="120"/>
      <c r="HT54" s="120"/>
      <c r="HU54" s="120"/>
      <c r="HV54" s="120">
        <f>データ!CI7</f>
        <v>13.5</v>
      </c>
      <c r="HW54" s="120"/>
      <c r="HX54" s="120"/>
      <c r="HY54" s="120"/>
      <c r="HZ54" s="120"/>
      <c r="IA54" s="120"/>
      <c r="IB54" s="120"/>
      <c r="IC54" s="120"/>
      <c r="ID54" s="120"/>
      <c r="IE54" s="120"/>
      <c r="IF54" s="120"/>
      <c r="IG54" s="120"/>
      <c r="IH54" s="120"/>
      <c r="II54" s="120"/>
      <c r="IJ54" s="120">
        <f>データ!CJ7</f>
        <v>14.8</v>
      </c>
      <c r="IK54" s="120"/>
      <c r="IL54" s="120"/>
      <c r="IM54" s="120"/>
      <c r="IN54" s="120"/>
      <c r="IO54" s="120"/>
      <c r="IP54" s="120"/>
      <c r="IQ54" s="120"/>
      <c r="IR54" s="120"/>
      <c r="IS54" s="120"/>
      <c r="IT54" s="120"/>
      <c r="IU54" s="120"/>
      <c r="IV54" s="120"/>
      <c r="IW54" s="120"/>
      <c r="IX54" s="120">
        <f>データ!CK7</f>
        <v>14.7</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-46965</v>
      </c>
      <c r="KI54" s="122"/>
      <c r="KJ54" s="122"/>
      <c r="KK54" s="122"/>
      <c r="KL54" s="122"/>
      <c r="KM54" s="122"/>
      <c r="KN54" s="122"/>
      <c r="KO54" s="122"/>
      <c r="KP54" s="122"/>
      <c r="KQ54" s="122"/>
      <c r="KR54" s="122"/>
      <c r="KS54" s="122"/>
      <c r="KT54" s="122"/>
      <c r="KU54" s="123"/>
      <c r="KV54" s="121">
        <f>データ!CS7</f>
        <v>-28874</v>
      </c>
      <c r="KW54" s="122"/>
      <c r="KX54" s="122"/>
      <c r="KY54" s="122"/>
      <c r="KZ54" s="122"/>
      <c r="LA54" s="122"/>
      <c r="LB54" s="122"/>
      <c r="LC54" s="122"/>
      <c r="LD54" s="122"/>
      <c r="LE54" s="122"/>
      <c r="LF54" s="122"/>
      <c r="LG54" s="122"/>
      <c r="LH54" s="122"/>
      <c r="LI54" s="123"/>
      <c r="LJ54" s="121">
        <f>データ!CT7</f>
        <v>-4869</v>
      </c>
      <c r="LK54" s="122"/>
      <c r="LL54" s="122"/>
      <c r="LM54" s="122"/>
      <c r="LN54" s="122"/>
      <c r="LO54" s="122"/>
      <c r="LP54" s="122"/>
      <c r="LQ54" s="122"/>
      <c r="LR54" s="122"/>
      <c r="LS54" s="122"/>
      <c r="LT54" s="122"/>
      <c r="LU54" s="122"/>
      <c r="LV54" s="122"/>
      <c r="LW54" s="123"/>
      <c r="LX54" s="121">
        <f>データ!CU7</f>
        <v>-9793</v>
      </c>
      <c r="LY54" s="122"/>
      <c r="LZ54" s="122"/>
      <c r="MA54" s="122"/>
      <c r="MB54" s="122"/>
      <c r="MC54" s="122"/>
      <c r="MD54" s="122"/>
      <c r="ME54" s="122"/>
      <c r="MF54" s="122"/>
      <c r="MG54" s="122"/>
      <c r="MH54" s="122"/>
      <c r="MI54" s="122"/>
      <c r="MJ54" s="122"/>
      <c r="MK54" s="123"/>
      <c r="ML54" s="121">
        <f>データ!CV7</f>
        <v>1782</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5" t="s">
        <v>140</v>
      </c>
      <c r="NJ66" s="126"/>
      <c r="NK66" s="126"/>
      <c r="NL66" s="126"/>
      <c r="NM66" s="126"/>
      <c r="NN66" s="126"/>
      <c r="NO66" s="126"/>
      <c r="NP66" s="126"/>
      <c r="NQ66" s="126"/>
      <c r="NR66" s="126"/>
      <c r="NS66" s="126"/>
      <c r="NT66" s="126"/>
      <c r="NU66" s="126"/>
      <c r="NV66" s="126"/>
      <c r="NW66" s="12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1">
        <f>データ!DI6</f>
        <v>1794146</v>
      </c>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25"/>
      <c r="NJ67" s="126"/>
      <c r="NK67" s="126"/>
      <c r="NL67" s="126"/>
      <c r="NM67" s="126"/>
      <c r="NN67" s="126"/>
      <c r="NO67" s="126"/>
      <c r="NP67" s="126"/>
      <c r="NQ67" s="126"/>
      <c r="NR67" s="126"/>
      <c r="NS67" s="126"/>
      <c r="NT67" s="126"/>
      <c r="NU67" s="126"/>
      <c r="NV67" s="126"/>
      <c r="NW67" s="12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25"/>
      <c r="NJ68" s="126"/>
      <c r="NK68" s="126"/>
      <c r="NL68" s="126"/>
      <c r="NM68" s="126"/>
      <c r="NN68" s="126"/>
      <c r="NO68" s="126"/>
      <c r="NP68" s="126"/>
      <c r="NQ68" s="126"/>
      <c r="NR68" s="126"/>
      <c r="NS68" s="126"/>
      <c r="NT68" s="126"/>
      <c r="NU68" s="126"/>
      <c r="NV68" s="126"/>
      <c r="NW68" s="12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1"/>
      <c r="FX69" s="131"/>
      <c r="FY69" s="131"/>
      <c r="FZ69" s="13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25"/>
      <c r="NJ69" s="126"/>
      <c r="NK69" s="126"/>
      <c r="NL69" s="126"/>
      <c r="NM69" s="126"/>
      <c r="NN69" s="126"/>
      <c r="NO69" s="126"/>
      <c r="NP69" s="126"/>
      <c r="NQ69" s="126"/>
      <c r="NR69" s="126"/>
      <c r="NS69" s="126"/>
      <c r="NT69" s="126"/>
      <c r="NU69" s="126"/>
      <c r="NV69" s="126"/>
      <c r="NW69" s="12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1"/>
      <c r="FX70" s="131"/>
      <c r="FY70" s="131"/>
      <c r="FZ70" s="13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25"/>
      <c r="NJ70" s="126"/>
      <c r="NK70" s="126"/>
      <c r="NL70" s="126"/>
      <c r="NM70" s="126"/>
      <c r="NN70" s="126"/>
      <c r="NO70" s="126"/>
      <c r="NP70" s="126"/>
      <c r="NQ70" s="126"/>
      <c r="NR70" s="126"/>
      <c r="NS70" s="126"/>
      <c r="NT70" s="126"/>
      <c r="NU70" s="126"/>
      <c r="NV70" s="126"/>
      <c r="NW70" s="12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25"/>
      <c r="NJ71" s="126"/>
      <c r="NK71" s="126"/>
      <c r="NL71" s="126"/>
      <c r="NM71" s="126"/>
      <c r="NN71" s="126"/>
      <c r="NO71" s="126"/>
      <c r="NP71" s="126"/>
      <c r="NQ71" s="126"/>
      <c r="NR71" s="126"/>
      <c r="NS71" s="126"/>
      <c r="NT71" s="126"/>
      <c r="NU71" s="126"/>
      <c r="NV71" s="126"/>
      <c r="NW71" s="12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25"/>
      <c r="NJ72" s="126"/>
      <c r="NK72" s="126"/>
      <c r="NL72" s="126"/>
      <c r="NM72" s="126"/>
      <c r="NN72" s="126"/>
      <c r="NO72" s="126"/>
      <c r="NP72" s="126"/>
      <c r="NQ72" s="126"/>
      <c r="NR72" s="126"/>
      <c r="NS72" s="126"/>
      <c r="NT72" s="126"/>
      <c r="NU72" s="126"/>
      <c r="NV72" s="126"/>
      <c r="NW72" s="12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25"/>
      <c r="NJ73" s="126"/>
      <c r="NK73" s="126"/>
      <c r="NL73" s="126"/>
      <c r="NM73" s="126"/>
      <c r="NN73" s="126"/>
      <c r="NO73" s="126"/>
      <c r="NP73" s="126"/>
      <c r="NQ73" s="126"/>
      <c r="NR73" s="126"/>
      <c r="NS73" s="126"/>
      <c r="NT73" s="126"/>
      <c r="NU73" s="126"/>
      <c r="NV73" s="126"/>
      <c r="NW73" s="12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25"/>
      <c r="NJ74" s="126"/>
      <c r="NK74" s="126"/>
      <c r="NL74" s="126"/>
      <c r="NM74" s="126"/>
      <c r="NN74" s="126"/>
      <c r="NO74" s="126"/>
      <c r="NP74" s="126"/>
      <c r="NQ74" s="126"/>
      <c r="NR74" s="126"/>
      <c r="NS74" s="126"/>
      <c r="NT74" s="126"/>
      <c r="NU74" s="126"/>
      <c r="NV74" s="126"/>
      <c r="NW74" s="12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25"/>
      <c r="NJ75" s="126"/>
      <c r="NK75" s="126"/>
      <c r="NL75" s="126"/>
      <c r="NM75" s="126"/>
      <c r="NN75" s="126"/>
      <c r="NO75" s="126"/>
      <c r="NP75" s="126"/>
      <c r="NQ75" s="126"/>
      <c r="NR75" s="126"/>
      <c r="NS75" s="126"/>
      <c r="NT75" s="126"/>
      <c r="NU75" s="126"/>
      <c r="NV75" s="126"/>
      <c r="NW75" s="127"/>
    </row>
    <row r="76" spans="1:387" ht="13.5" customHeight="1" x14ac:dyDescent="0.2">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31">
        <f>データ!DJ6</f>
        <v>100000</v>
      </c>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25"/>
      <c r="NJ76" s="126"/>
      <c r="NK76" s="126"/>
      <c r="NL76" s="126"/>
      <c r="NM76" s="126"/>
      <c r="NN76" s="126"/>
      <c r="NO76" s="126"/>
      <c r="NP76" s="126"/>
      <c r="NQ76" s="126"/>
      <c r="NR76" s="126"/>
      <c r="NS76" s="126"/>
      <c r="NT76" s="126"/>
      <c r="NU76" s="126"/>
      <c r="NV76" s="126"/>
      <c r="NW76" s="127"/>
    </row>
    <row r="77" spans="1:387" ht="13.5" customHeight="1" x14ac:dyDescent="0.2">
      <c r="A77" s="2"/>
      <c r="B77" s="9"/>
      <c r="C77" s="2"/>
      <c r="D77" s="2"/>
      <c r="E77" s="2"/>
      <c r="F77" s="2"/>
      <c r="I77" s="119" t="s">
        <v>27</v>
      </c>
      <c r="J77" s="119"/>
      <c r="K77" s="119"/>
      <c r="L77" s="119"/>
      <c r="M77" s="119"/>
      <c r="N77" s="119"/>
      <c r="O77" s="119"/>
      <c r="P77" s="119"/>
      <c r="Q77" s="119"/>
      <c r="R77" s="132" t="str">
        <f>データ!CX7</f>
        <v xml:space="preserve"> </v>
      </c>
      <c r="S77" s="132"/>
      <c r="T77" s="132"/>
      <c r="U77" s="132"/>
      <c r="V77" s="132"/>
      <c r="W77" s="132"/>
      <c r="X77" s="132"/>
      <c r="Y77" s="132"/>
      <c r="Z77" s="132"/>
      <c r="AA77" s="132"/>
      <c r="AB77" s="132"/>
      <c r="AC77" s="132"/>
      <c r="AD77" s="132"/>
      <c r="AE77" s="132"/>
      <c r="AF77" s="132" t="str">
        <f>データ!CY7</f>
        <v xml:space="preserve"> </v>
      </c>
      <c r="AG77" s="132"/>
      <c r="AH77" s="132"/>
      <c r="AI77" s="132"/>
      <c r="AJ77" s="132"/>
      <c r="AK77" s="132"/>
      <c r="AL77" s="132"/>
      <c r="AM77" s="132"/>
      <c r="AN77" s="132"/>
      <c r="AO77" s="132"/>
      <c r="AP77" s="132"/>
      <c r="AQ77" s="132"/>
      <c r="AR77" s="132"/>
      <c r="AS77" s="132"/>
      <c r="AT77" s="132" t="str">
        <f>データ!CZ7</f>
        <v xml:space="preserve"> </v>
      </c>
      <c r="AU77" s="132"/>
      <c r="AV77" s="132"/>
      <c r="AW77" s="132"/>
      <c r="AX77" s="132"/>
      <c r="AY77" s="132"/>
      <c r="AZ77" s="132"/>
      <c r="BA77" s="132"/>
      <c r="BB77" s="132"/>
      <c r="BC77" s="132"/>
      <c r="BD77" s="132"/>
      <c r="BE77" s="132"/>
      <c r="BF77" s="132"/>
      <c r="BG77" s="132"/>
      <c r="BH77" s="132" t="str">
        <f>データ!DA7</f>
        <v xml:space="preserve"> </v>
      </c>
      <c r="BI77" s="132"/>
      <c r="BJ77" s="132"/>
      <c r="BK77" s="132"/>
      <c r="BL77" s="132"/>
      <c r="BM77" s="132"/>
      <c r="BN77" s="132"/>
      <c r="BO77" s="132"/>
      <c r="BP77" s="132"/>
      <c r="BQ77" s="132"/>
      <c r="BR77" s="132"/>
      <c r="BS77" s="132"/>
      <c r="BT77" s="132"/>
      <c r="BU77" s="132"/>
      <c r="BV77" s="132" t="str">
        <f>データ!DB7</f>
        <v xml:space="preserve"> </v>
      </c>
      <c r="BW77" s="132"/>
      <c r="BX77" s="132"/>
      <c r="BY77" s="132"/>
      <c r="BZ77" s="132"/>
      <c r="CA77" s="132"/>
      <c r="CB77" s="132"/>
      <c r="CC77" s="132"/>
      <c r="CD77" s="132"/>
      <c r="CE77" s="132"/>
      <c r="CF77" s="132"/>
      <c r="CG77" s="132"/>
      <c r="CH77" s="132"/>
      <c r="CI77" s="132"/>
      <c r="CJ77" s="23"/>
      <c r="CK77" s="2"/>
      <c r="CL77" s="2"/>
      <c r="CM77" s="2"/>
      <c r="CN77" s="2"/>
      <c r="CO77" s="2"/>
      <c r="CP77" s="2"/>
      <c r="CQ77" s="2"/>
      <c r="CR77" s="2"/>
      <c r="CS77" s="2"/>
      <c r="CT77" s="2"/>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1"/>
      <c r="FX77" s="131"/>
      <c r="FY77" s="131"/>
      <c r="FZ77" s="131"/>
      <c r="GA77" s="2"/>
      <c r="GB77" s="2"/>
      <c r="GC77" s="2"/>
      <c r="GD77" s="2"/>
      <c r="GE77" s="2"/>
      <c r="GF77" s="2"/>
      <c r="GG77" s="2"/>
      <c r="GH77" s="2"/>
      <c r="GI77" s="2"/>
      <c r="GJ77" s="2"/>
      <c r="GK77" s="119" t="s">
        <v>27</v>
      </c>
      <c r="GL77" s="119"/>
      <c r="GM77" s="119"/>
      <c r="GN77" s="119"/>
      <c r="GO77" s="119"/>
      <c r="GP77" s="119"/>
      <c r="GQ77" s="119"/>
      <c r="GR77" s="119"/>
      <c r="GS77" s="119"/>
      <c r="GT77" s="132" t="str">
        <f>データ!DK7</f>
        <v xml:space="preserve"> </v>
      </c>
      <c r="GU77" s="132"/>
      <c r="GV77" s="132"/>
      <c r="GW77" s="132"/>
      <c r="GX77" s="132"/>
      <c r="GY77" s="132"/>
      <c r="GZ77" s="132"/>
      <c r="HA77" s="132"/>
      <c r="HB77" s="132"/>
      <c r="HC77" s="132"/>
      <c r="HD77" s="132"/>
      <c r="HE77" s="132"/>
      <c r="HF77" s="132"/>
      <c r="HG77" s="132"/>
      <c r="HH77" s="132" t="str">
        <f>データ!DL7</f>
        <v xml:space="preserve"> </v>
      </c>
      <c r="HI77" s="132"/>
      <c r="HJ77" s="132"/>
      <c r="HK77" s="132"/>
      <c r="HL77" s="132"/>
      <c r="HM77" s="132"/>
      <c r="HN77" s="132"/>
      <c r="HO77" s="132"/>
      <c r="HP77" s="132"/>
      <c r="HQ77" s="132"/>
      <c r="HR77" s="132"/>
      <c r="HS77" s="132"/>
      <c r="HT77" s="132"/>
      <c r="HU77" s="132"/>
      <c r="HV77" s="132" t="str">
        <f>データ!DM7</f>
        <v xml:space="preserve"> </v>
      </c>
      <c r="HW77" s="132"/>
      <c r="HX77" s="132"/>
      <c r="HY77" s="132"/>
      <c r="HZ77" s="132"/>
      <c r="IA77" s="132"/>
      <c r="IB77" s="132"/>
      <c r="IC77" s="132"/>
      <c r="ID77" s="132"/>
      <c r="IE77" s="132"/>
      <c r="IF77" s="132"/>
      <c r="IG77" s="132"/>
      <c r="IH77" s="132"/>
      <c r="II77" s="132"/>
      <c r="IJ77" s="132" t="str">
        <f>データ!DN7</f>
        <v xml:space="preserve"> </v>
      </c>
      <c r="IK77" s="132"/>
      <c r="IL77" s="132"/>
      <c r="IM77" s="132"/>
      <c r="IN77" s="132"/>
      <c r="IO77" s="132"/>
      <c r="IP77" s="132"/>
      <c r="IQ77" s="132"/>
      <c r="IR77" s="132"/>
      <c r="IS77" s="132"/>
      <c r="IT77" s="132"/>
      <c r="IU77" s="132"/>
      <c r="IV77" s="132"/>
      <c r="IW77" s="132"/>
      <c r="IX77" s="132" t="str">
        <f>データ!DO7</f>
        <v xml:space="preserve"> </v>
      </c>
      <c r="IY77" s="132"/>
      <c r="IZ77" s="132"/>
      <c r="JA77" s="132"/>
      <c r="JB77" s="132"/>
      <c r="JC77" s="132"/>
      <c r="JD77" s="132"/>
      <c r="JE77" s="132"/>
      <c r="JF77" s="132"/>
      <c r="JG77" s="132"/>
      <c r="JH77" s="132"/>
      <c r="JI77" s="132"/>
      <c r="JJ77" s="132"/>
      <c r="JK77" s="132"/>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719.6</v>
      </c>
      <c r="KI77" s="120"/>
      <c r="KJ77" s="120"/>
      <c r="KK77" s="120"/>
      <c r="KL77" s="120"/>
      <c r="KM77" s="120"/>
      <c r="KN77" s="120"/>
      <c r="KO77" s="120"/>
      <c r="KP77" s="120"/>
      <c r="KQ77" s="120"/>
      <c r="KR77" s="120"/>
      <c r="KS77" s="120"/>
      <c r="KT77" s="120"/>
      <c r="KU77" s="120"/>
      <c r="KV77" s="120">
        <f>データ!DW7</f>
        <v>573.70000000000005</v>
      </c>
      <c r="KW77" s="120"/>
      <c r="KX77" s="120"/>
      <c r="KY77" s="120"/>
      <c r="KZ77" s="120"/>
      <c r="LA77" s="120"/>
      <c r="LB77" s="120"/>
      <c r="LC77" s="120"/>
      <c r="LD77" s="120"/>
      <c r="LE77" s="120"/>
      <c r="LF77" s="120"/>
      <c r="LG77" s="120"/>
      <c r="LH77" s="120"/>
      <c r="LI77" s="120"/>
      <c r="LJ77" s="120">
        <f>データ!DX7</f>
        <v>362</v>
      </c>
      <c r="LK77" s="120"/>
      <c r="LL77" s="120"/>
      <c r="LM77" s="120"/>
      <c r="LN77" s="120"/>
      <c r="LO77" s="120"/>
      <c r="LP77" s="120"/>
      <c r="LQ77" s="120"/>
      <c r="LR77" s="120"/>
      <c r="LS77" s="120"/>
      <c r="LT77" s="120"/>
      <c r="LU77" s="120"/>
      <c r="LV77" s="120"/>
      <c r="LW77" s="120"/>
      <c r="LX77" s="120">
        <f>データ!DY7</f>
        <v>339.8</v>
      </c>
      <c r="LY77" s="120"/>
      <c r="LZ77" s="120"/>
      <c r="MA77" s="120"/>
      <c r="MB77" s="120"/>
      <c r="MC77" s="120"/>
      <c r="MD77" s="120"/>
      <c r="ME77" s="120"/>
      <c r="MF77" s="120"/>
      <c r="MG77" s="120"/>
      <c r="MH77" s="120"/>
      <c r="MI77" s="120"/>
      <c r="MJ77" s="120"/>
      <c r="MK77" s="120"/>
      <c r="ML77" s="120">
        <f>データ!DZ7</f>
        <v>330.4</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25"/>
      <c r="NJ77" s="126"/>
      <c r="NK77" s="126"/>
      <c r="NL77" s="126"/>
      <c r="NM77" s="126"/>
      <c r="NN77" s="126"/>
      <c r="NO77" s="126"/>
      <c r="NP77" s="126"/>
      <c r="NQ77" s="126"/>
      <c r="NR77" s="126"/>
      <c r="NS77" s="126"/>
      <c r="NT77" s="126"/>
      <c r="NU77" s="126"/>
      <c r="NV77" s="126"/>
      <c r="NW77" s="127"/>
    </row>
    <row r="78" spans="1:387" ht="13.5" customHeight="1" x14ac:dyDescent="0.2">
      <c r="A78" s="2"/>
      <c r="B78" s="9"/>
      <c r="C78" s="2"/>
      <c r="D78" s="2"/>
      <c r="E78" s="2"/>
      <c r="F78" s="2"/>
      <c r="G78" s="2"/>
      <c r="H78" s="2"/>
      <c r="I78" s="119" t="s">
        <v>29</v>
      </c>
      <c r="J78" s="119"/>
      <c r="K78" s="119"/>
      <c r="L78" s="119"/>
      <c r="M78" s="119"/>
      <c r="N78" s="119"/>
      <c r="O78" s="119"/>
      <c r="P78" s="119"/>
      <c r="Q78" s="119"/>
      <c r="R78" s="132" t="str">
        <f>データ!DC7</f>
        <v xml:space="preserve"> </v>
      </c>
      <c r="S78" s="132"/>
      <c r="T78" s="132"/>
      <c r="U78" s="132"/>
      <c r="V78" s="132"/>
      <c r="W78" s="132"/>
      <c r="X78" s="132"/>
      <c r="Y78" s="132"/>
      <c r="Z78" s="132"/>
      <c r="AA78" s="132"/>
      <c r="AB78" s="132"/>
      <c r="AC78" s="132"/>
      <c r="AD78" s="132"/>
      <c r="AE78" s="132"/>
      <c r="AF78" s="132" t="str">
        <f>データ!DD7</f>
        <v xml:space="preserve"> </v>
      </c>
      <c r="AG78" s="132"/>
      <c r="AH78" s="132"/>
      <c r="AI78" s="132"/>
      <c r="AJ78" s="132"/>
      <c r="AK78" s="132"/>
      <c r="AL78" s="132"/>
      <c r="AM78" s="132"/>
      <c r="AN78" s="132"/>
      <c r="AO78" s="132"/>
      <c r="AP78" s="132"/>
      <c r="AQ78" s="132"/>
      <c r="AR78" s="132"/>
      <c r="AS78" s="132"/>
      <c r="AT78" s="132" t="str">
        <f>データ!DE7</f>
        <v xml:space="preserve"> </v>
      </c>
      <c r="AU78" s="132"/>
      <c r="AV78" s="132"/>
      <c r="AW78" s="132"/>
      <c r="AX78" s="132"/>
      <c r="AY78" s="132"/>
      <c r="AZ78" s="132"/>
      <c r="BA78" s="132"/>
      <c r="BB78" s="132"/>
      <c r="BC78" s="132"/>
      <c r="BD78" s="132"/>
      <c r="BE78" s="132"/>
      <c r="BF78" s="132"/>
      <c r="BG78" s="132"/>
      <c r="BH78" s="132" t="str">
        <f>データ!DF7</f>
        <v xml:space="preserve"> </v>
      </c>
      <c r="BI78" s="132"/>
      <c r="BJ78" s="132"/>
      <c r="BK78" s="132"/>
      <c r="BL78" s="132"/>
      <c r="BM78" s="132"/>
      <c r="BN78" s="132"/>
      <c r="BO78" s="132"/>
      <c r="BP78" s="132"/>
      <c r="BQ78" s="132"/>
      <c r="BR78" s="132"/>
      <c r="BS78" s="132"/>
      <c r="BT78" s="132"/>
      <c r="BU78" s="132"/>
      <c r="BV78" s="132" t="str">
        <f>データ!DG7</f>
        <v xml:space="preserve"> </v>
      </c>
      <c r="BW78" s="132"/>
      <c r="BX78" s="132"/>
      <c r="BY78" s="132"/>
      <c r="BZ78" s="132"/>
      <c r="CA78" s="132"/>
      <c r="CB78" s="132"/>
      <c r="CC78" s="132"/>
      <c r="CD78" s="132"/>
      <c r="CE78" s="132"/>
      <c r="CF78" s="132"/>
      <c r="CG78" s="132"/>
      <c r="CH78" s="132"/>
      <c r="CI78" s="132"/>
      <c r="CJ78" s="23"/>
      <c r="CK78" s="2"/>
      <c r="CL78" s="2"/>
      <c r="CM78" s="2"/>
      <c r="CN78" s="2"/>
      <c r="CO78" s="2"/>
      <c r="CP78" s="2"/>
      <c r="CQ78" s="2"/>
      <c r="CR78" s="2"/>
      <c r="CS78" s="2"/>
      <c r="CT78" s="2"/>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1"/>
      <c r="FX78" s="131"/>
      <c r="FY78" s="131"/>
      <c r="FZ78" s="131"/>
      <c r="GA78" s="2"/>
      <c r="GB78" s="2"/>
      <c r="GC78" s="2"/>
      <c r="GD78" s="2"/>
      <c r="GE78" s="2"/>
      <c r="GF78" s="2"/>
      <c r="GG78" s="2"/>
      <c r="GH78" s="2"/>
      <c r="GI78" s="2"/>
      <c r="GJ78" s="2"/>
      <c r="GK78" s="119" t="s">
        <v>29</v>
      </c>
      <c r="GL78" s="119"/>
      <c r="GM78" s="119"/>
      <c r="GN78" s="119"/>
      <c r="GO78" s="119"/>
      <c r="GP78" s="119"/>
      <c r="GQ78" s="119"/>
      <c r="GR78" s="119"/>
      <c r="GS78" s="119"/>
      <c r="GT78" s="132" t="str">
        <f>データ!DP7</f>
        <v xml:space="preserve"> </v>
      </c>
      <c r="GU78" s="132"/>
      <c r="GV78" s="132"/>
      <c r="GW78" s="132"/>
      <c r="GX78" s="132"/>
      <c r="GY78" s="132"/>
      <c r="GZ78" s="132"/>
      <c r="HA78" s="132"/>
      <c r="HB78" s="132"/>
      <c r="HC78" s="132"/>
      <c r="HD78" s="132"/>
      <c r="HE78" s="132"/>
      <c r="HF78" s="132"/>
      <c r="HG78" s="132"/>
      <c r="HH78" s="132" t="str">
        <f>データ!DQ7</f>
        <v xml:space="preserve"> </v>
      </c>
      <c r="HI78" s="132"/>
      <c r="HJ78" s="132"/>
      <c r="HK78" s="132"/>
      <c r="HL78" s="132"/>
      <c r="HM78" s="132"/>
      <c r="HN78" s="132"/>
      <c r="HO78" s="132"/>
      <c r="HP78" s="132"/>
      <c r="HQ78" s="132"/>
      <c r="HR78" s="132"/>
      <c r="HS78" s="132"/>
      <c r="HT78" s="132"/>
      <c r="HU78" s="132"/>
      <c r="HV78" s="132" t="str">
        <f>データ!DR7</f>
        <v xml:space="preserve"> </v>
      </c>
      <c r="HW78" s="132"/>
      <c r="HX78" s="132"/>
      <c r="HY78" s="132"/>
      <c r="HZ78" s="132"/>
      <c r="IA78" s="132"/>
      <c r="IB78" s="132"/>
      <c r="IC78" s="132"/>
      <c r="ID78" s="132"/>
      <c r="IE78" s="132"/>
      <c r="IF78" s="132"/>
      <c r="IG78" s="132"/>
      <c r="IH78" s="132"/>
      <c r="II78" s="132"/>
      <c r="IJ78" s="132" t="str">
        <f>データ!DS7</f>
        <v xml:space="preserve"> </v>
      </c>
      <c r="IK78" s="132"/>
      <c r="IL78" s="132"/>
      <c r="IM78" s="132"/>
      <c r="IN78" s="132"/>
      <c r="IO78" s="132"/>
      <c r="IP78" s="132"/>
      <c r="IQ78" s="132"/>
      <c r="IR78" s="132"/>
      <c r="IS78" s="132"/>
      <c r="IT78" s="132"/>
      <c r="IU78" s="132"/>
      <c r="IV78" s="132"/>
      <c r="IW78" s="132"/>
      <c r="IX78" s="132" t="str">
        <f>データ!DT7</f>
        <v xml:space="preserve"> </v>
      </c>
      <c r="IY78" s="132"/>
      <c r="IZ78" s="132"/>
      <c r="JA78" s="132"/>
      <c r="JB78" s="132"/>
      <c r="JC78" s="132"/>
      <c r="JD78" s="132"/>
      <c r="JE78" s="132"/>
      <c r="JF78" s="132"/>
      <c r="JG78" s="132"/>
      <c r="JH78" s="132"/>
      <c r="JI78" s="132"/>
      <c r="JJ78" s="132"/>
      <c r="JK78" s="132"/>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0</v>
      </c>
      <c r="KI78" s="120"/>
      <c r="KJ78" s="120"/>
      <c r="KK78" s="120"/>
      <c r="KL78" s="120"/>
      <c r="KM78" s="120"/>
      <c r="KN78" s="120"/>
      <c r="KO78" s="120"/>
      <c r="KP78" s="120"/>
      <c r="KQ78" s="120"/>
      <c r="KR78" s="120"/>
      <c r="KS78" s="120"/>
      <c r="KT78" s="120"/>
      <c r="KU78" s="120"/>
      <c r="KV78" s="120">
        <f>データ!EB7</f>
        <v>37.5</v>
      </c>
      <c r="KW78" s="120"/>
      <c r="KX78" s="120"/>
      <c r="KY78" s="120"/>
      <c r="KZ78" s="120"/>
      <c r="LA78" s="120"/>
      <c r="LB78" s="120"/>
      <c r="LC78" s="120"/>
      <c r="LD78" s="120"/>
      <c r="LE78" s="120"/>
      <c r="LF78" s="120"/>
      <c r="LG78" s="120"/>
      <c r="LH78" s="120"/>
      <c r="LI78" s="120"/>
      <c r="LJ78" s="120">
        <f>データ!EC7</f>
        <v>23.3</v>
      </c>
      <c r="LK78" s="120"/>
      <c r="LL78" s="120"/>
      <c r="LM78" s="120"/>
      <c r="LN78" s="120"/>
      <c r="LO78" s="120"/>
      <c r="LP78" s="120"/>
      <c r="LQ78" s="120"/>
      <c r="LR78" s="120"/>
      <c r="LS78" s="120"/>
      <c r="LT78" s="120"/>
      <c r="LU78" s="120"/>
      <c r="LV78" s="120"/>
      <c r="LW78" s="120"/>
      <c r="LX78" s="120">
        <f>データ!ED7</f>
        <v>21.1</v>
      </c>
      <c r="LY78" s="120"/>
      <c r="LZ78" s="120"/>
      <c r="MA78" s="120"/>
      <c r="MB78" s="120"/>
      <c r="MC78" s="120"/>
      <c r="MD78" s="120"/>
      <c r="ME78" s="120"/>
      <c r="MF78" s="120"/>
      <c r="MG78" s="120"/>
      <c r="MH78" s="120"/>
      <c r="MI78" s="120"/>
      <c r="MJ78" s="120"/>
      <c r="MK78" s="120"/>
      <c r="ML78" s="120">
        <f>データ!EE7</f>
        <v>28.2</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25"/>
      <c r="NJ78" s="126"/>
      <c r="NK78" s="126"/>
      <c r="NL78" s="126"/>
      <c r="NM78" s="126"/>
      <c r="NN78" s="126"/>
      <c r="NO78" s="126"/>
      <c r="NP78" s="126"/>
      <c r="NQ78" s="126"/>
      <c r="NR78" s="126"/>
      <c r="NS78" s="126"/>
      <c r="NT78" s="126"/>
      <c r="NU78" s="126"/>
      <c r="NV78" s="126"/>
      <c r="NW78" s="12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1"/>
      <c r="FX79" s="131"/>
      <c r="FY79" s="131"/>
      <c r="FZ79" s="13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25"/>
      <c r="NJ79" s="126"/>
      <c r="NK79" s="126"/>
      <c r="NL79" s="126"/>
      <c r="NM79" s="126"/>
      <c r="NN79" s="126"/>
      <c r="NO79" s="126"/>
      <c r="NP79" s="126"/>
      <c r="NQ79" s="126"/>
      <c r="NR79" s="126"/>
      <c r="NS79" s="126"/>
      <c r="NT79" s="126"/>
      <c r="NU79" s="126"/>
      <c r="NV79" s="126"/>
      <c r="NW79" s="12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25"/>
      <c r="NJ80" s="126"/>
      <c r="NK80" s="126"/>
      <c r="NL80" s="126"/>
      <c r="NM80" s="126"/>
      <c r="NN80" s="126"/>
      <c r="NO80" s="126"/>
      <c r="NP80" s="126"/>
      <c r="NQ80" s="126"/>
      <c r="NR80" s="126"/>
      <c r="NS80" s="126"/>
      <c r="NT80" s="126"/>
      <c r="NU80" s="126"/>
      <c r="NV80" s="126"/>
      <c r="NW80" s="12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25"/>
      <c r="NJ81" s="126"/>
      <c r="NK81" s="126"/>
      <c r="NL81" s="126"/>
      <c r="NM81" s="126"/>
      <c r="NN81" s="126"/>
      <c r="NO81" s="126"/>
      <c r="NP81" s="126"/>
      <c r="NQ81" s="126"/>
      <c r="NR81" s="126"/>
      <c r="NS81" s="126"/>
      <c r="NT81" s="126"/>
      <c r="NU81" s="126"/>
      <c r="NV81" s="126"/>
      <c r="NW81" s="12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28"/>
      <c r="NJ82" s="129"/>
      <c r="NK82" s="129"/>
      <c r="NL82" s="129"/>
      <c r="NM82" s="129"/>
      <c r="NN82" s="129"/>
      <c r="NO82" s="129"/>
      <c r="NP82" s="129"/>
      <c r="NQ82" s="129"/>
      <c r="NR82" s="129"/>
      <c r="NS82" s="129"/>
      <c r="NT82" s="129"/>
      <c r="NU82" s="129"/>
      <c r="NV82" s="129"/>
      <c r="NW82" s="13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Qwka363M47g7QA4gFbKysBIo18h20Rv0JGDlhFWM601D0ywg3YTtNHOzlmYr812ijWEBdUBEKld6Lk4kFmpoPg==" saltValue="zCB+Yd77uacmTnLWa/DM+Q=="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36"/>
      <c r="I4" s="137"/>
      <c r="J4" s="137"/>
      <c r="K4" s="137"/>
      <c r="L4" s="137"/>
      <c r="M4" s="137"/>
      <c r="N4" s="137"/>
      <c r="O4" s="137"/>
      <c r="P4" s="137"/>
      <c r="Q4" s="137"/>
      <c r="R4" s="137"/>
      <c r="S4" s="137"/>
      <c r="T4" s="137"/>
      <c r="U4" s="137"/>
      <c r="V4" s="137"/>
      <c r="W4" s="137"/>
      <c r="X4" s="137"/>
      <c r="Y4" s="138" t="s">
        <v>62</v>
      </c>
      <c r="Z4" s="139"/>
      <c r="AA4" s="139"/>
      <c r="AB4" s="139"/>
      <c r="AC4" s="139"/>
      <c r="AD4" s="139"/>
      <c r="AE4" s="139"/>
      <c r="AF4" s="139"/>
      <c r="AG4" s="139"/>
      <c r="AH4" s="139"/>
      <c r="AI4" s="140"/>
      <c r="AJ4" s="133" t="s">
        <v>63</v>
      </c>
      <c r="AK4" s="133"/>
      <c r="AL4" s="133"/>
      <c r="AM4" s="133"/>
      <c r="AN4" s="133"/>
      <c r="AO4" s="133"/>
      <c r="AP4" s="133"/>
      <c r="AQ4" s="133"/>
      <c r="AR4" s="133"/>
      <c r="AS4" s="133"/>
      <c r="AT4" s="133"/>
      <c r="AU4" s="141" t="s">
        <v>64</v>
      </c>
      <c r="AV4" s="133"/>
      <c r="AW4" s="133"/>
      <c r="AX4" s="133"/>
      <c r="AY4" s="133"/>
      <c r="AZ4" s="133"/>
      <c r="BA4" s="133"/>
      <c r="BB4" s="133"/>
      <c r="BC4" s="133"/>
      <c r="BD4" s="133"/>
      <c r="BE4" s="133"/>
      <c r="BF4" s="138" t="s">
        <v>65</v>
      </c>
      <c r="BG4" s="139"/>
      <c r="BH4" s="139"/>
      <c r="BI4" s="139"/>
      <c r="BJ4" s="139"/>
      <c r="BK4" s="139"/>
      <c r="BL4" s="139"/>
      <c r="BM4" s="139"/>
      <c r="BN4" s="139"/>
      <c r="BO4" s="139"/>
      <c r="BP4" s="140"/>
      <c r="BQ4" s="133" t="s">
        <v>66</v>
      </c>
      <c r="BR4" s="133"/>
      <c r="BS4" s="133"/>
      <c r="BT4" s="133"/>
      <c r="BU4" s="133"/>
      <c r="BV4" s="133"/>
      <c r="BW4" s="133"/>
      <c r="BX4" s="133"/>
      <c r="BY4" s="133"/>
      <c r="BZ4" s="133"/>
      <c r="CA4" s="133"/>
      <c r="CB4" s="141" t="s">
        <v>67</v>
      </c>
      <c r="CC4" s="133"/>
      <c r="CD4" s="133"/>
      <c r="CE4" s="133"/>
      <c r="CF4" s="133"/>
      <c r="CG4" s="133"/>
      <c r="CH4" s="133"/>
      <c r="CI4" s="133"/>
      <c r="CJ4" s="133"/>
      <c r="CK4" s="133"/>
      <c r="CL4" s="133"/>
      <c r="CM4" s="133" t="s">
        <v>68</v>
      </c>
      <c r="CN4" s="133"/>
      <c r="CO4" s="133"/>
      <c r="CP4" s="133"/>
      <c r="CQ4" s="133"/>
      <c r="CR4" s="133"/>
      <c r="CS4" s="133"/>
      <c r="CT4" s="133"/>
      <c r="CU4" s="133"/>
      <c r="CV4" s="133"/>
      <c r="CW4" s="133"/>
      <c r="CX4" s="138" t="s">
        <v>69</v>
      </c>
      <c r="CY4" s="139"/>
      <c r="CZ4" s="139"/>
      <c r="DA4" s="139"/>
      <c r="DB4" s="139"/>
      <c r="DC4" s="139"/>
      <c r="DD4" s="139"/>
      <c r="DE4" s="139"/>
      <c r="DF4" s="139"/>
      <c r="DG4" s="139"/>
      <c r="DH4" s="140"/>
      <c r="DI4" s="142" t="s">
        <v>70</v>
      </c>
      <c r="DJ4" s="142" t="s">
        <v>71</v>
      </c>
      <c r="DK4" s="133" t="s">
        <v>72</v>
      </c>
      <c r="DL4" s="133"/>
      <c r="DM4" s="133"/>
      <c r="DN4" s="133"/>
      <c r="DO4" s="133"/>
      <c r="DP4" s="133"/>
      <c r="DQ4" s="133"/>
      <c r="DR4" s="133"/>
      <c r="DS4" s="133"/>
      <c r="DT4" s="133"/>
      <c r="DU4" s="133"/>
      <c r="DV4" s="133" t="s">
        <v>73</v>
      </c>
      <c r="DW4" s="133"/>
      <c r="DX4" s="133"/>
      <c r="DY4" s="133"/>
      <c r="DZ4" s="133"/>
      <c r="EA4" s="133"/>
      <c r="EB4" s="133"/>
      <c r="EC4" s="133"/>
      <c r="ED4" s="133"/>
      <c r="EE4" s="133"/>
      <c r="EF4" s="133"/>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89</v>
      </c>
      <c r="AK5" s="42" t="s">
        <v>100</v>
      </c>
      <c r="AL5" s="42" t="s">
        <v>101</v>
      </c>
      <c r="AM5" s="42" t="s">
        <v>92</v>
      </c>
      <c r="AN5" s="42" t="s">
        <v>102</v>
      </c>
      <c r="AO5" s="42" t="s">
        <v>94</v>
      </c>
      <c r="AP5" s="42" t="s">
        <v>95</v>
      </c>
      <c r="AQ5" s="42" t="s">
        <v>96</v>
      </c>
      <c r="AR5" s="42" t="s">
        <v>97</v>
      </c>
      <c r="AS5" s="42" t="s">
        <v>98</v>
      </c>
      <c r="AT5" s="42" t="s">
        <v>99</v>
      </c>
      <c r="AU5" s="42" t="s">
        <v>89</v>
      </c>
      <c r="AV5" s="42" t="s">
        <v>90</v>
      </c>
      <c r="AW5" s="42" t="s">
        <v>101</v>
      </c>
      <c r="AX5" s="42" t="s">
        <v>92</v>
      </c>
      <c r="AY5" s="42" t="s">
        <v>93</v>
      </c>
      <c r="AZ5" s="42" t="s">
        <v>94</v>
      </c>
      <c r="BA5" s="42" t="s">
        <v>95</v>
      </c>
      <c r="BB5" s="42" t="s">
        <v>96</v>
      </c>
      <c r="BC5" s="42" t="s">
        <v>97</v>
      </c>
      <c r="BD5" s="42" t="s">
        <v>98</v>
      </c>
      <c r="BE5" s="42" t="s">
        <v>99</v>
      </c>
      <c r="BF5" s="42" t="s">
        <v>89</v>
      </c>
      <c r="BG5" s="42" t="s">
        <v>103</v>
      </c>
      <c r="BH5" s="42" t="s">
        <v>91</v>
      </c>
      <c r="BI5" s="42" t="s">
        <v>92</v>
      </c>
      <c r="BJ5" s="42" t="s">
        <v>102</v>
      </c>
      <c r="BK5" s="42" t="s">
        <v>94</v>
      </c>
      <c r="BL5" s="42" t="s">
        <v>95</v>
      </c>
      <c r="BM5" s="42" t="s">
        <v>96</v>
      </c>
      <c r="BN5" s="42" t="s">
        <v>97</v>
      </c>
      <c r="BO5" s="42" t="s">
        <v>98</v>
      </c>
      <c r="BP5" s="42" t="s">
        <v>99</v>
      </c>
      <c r="BQ5" s="42" t="s">
        <v>89</v>
      </c>
      <c r="BR5" s="42" t="s">
        <v>100</v>
      </c>
      <c r="BS5" s="42" t="s">
        <v>101</v>
      </c>
      <c r="BT5" s="42" t="s">
        <v>92</v>
      </c>
      <c r="BU5" s="42" t="s">
        <v>102</v>
      </c>
      <c r="BV5" s="42" t="s">
        <v>94</v>
      </c>
      <c r="BW5" s="42" t="s">
        <v>95</v>
      </c>
      <c r="BX5" s="42" t="s">
        <v>96</v>
      </c>
      <c r="BY5" s="42" t="s">
        <v>97</v>
      </c>
      <c r="BZ5" s="42" t="s">
        <v>98</v>
      </c>
      <c r="CA5" s="42" t="s">
        <v>99</v>
      </c>
      <c r="CB5" s="42" t="s">
        <v>89</v>
      </c>
      <c r="CC5" s="42" t="s">
        <v>90</v>
      </c>
      <c r="CD5" s="42" t="s">
        <v>91</v>
      </c>
      <c r="CE5" s="42" t="s">
        <v>92</v>
      </c>
      <c r="CF5" s="42" t="s">
        <v>93</v>
      </c>
      <c r="CG5" s="42" t="s">
        <v>94</v>
      </c>
      <c r="CH5" s="42" t="s">
        <v>95</v>
      </c>
      <c r="CI5" s="42" t="s">
        <v>96</v>
      </c>
      <c r="CJ5" s="42" t="s">
        <v>97</v>
      </c>
      <c r="CK5" s="42" t="s">
        <v>98</v>
      </c>
      <c r="CL5" s="42" t="s">
        <v>99</v>
      </c>
      <c r="CM5" s="42" t="s">
        <v>89</v>
      </c>
      <c r="CN5" s="42" t="s">
        <v>90</v>
      </c>
      <c r="CO5" s="42" t="s">
        <v>101</v>
      </c>
      <c r="CP5" s="42" t="s">
        <v>92</v>
      </c>
      <c r="CQ5" s="42" t="s">
        <v>93</v>
      </c>
      <c r="CR5" s="42" t="s">
        <v>94</v>
      </c>
      <c r="CS5" s="42" t="s">
        <v>95</v>
      </c>
      <c r="CT5" s="42" t="s">
        <v>96</v>
      </c>
      <c r="CU5" s="42" t="s">
        <v>97</v>
      </c>
      <c r="CV5" s="42" t="s">
        <v>98</v>
      </c>
      <c r="CW5" s="42" t="s">
        <v>99</v>
      </c>
      <c r="CX5" s="42" t="s">
        <v>89</v>
      </c>
      <c r="CY5" s="42" t="s">
        <v>100</v>
      </c>
      <c r="CZ5" s="42" t="s">
        <v>104</v>
      </c>
      <c r="DA5" s="42" t="s">
        <v>92</v>
      </c>
      <c r="DB5" s="42" t="s">
        <v>102</v>
      </c>
      <c r="DC5" s="42" t="s">
        <v>94</v>
      </c>
      <c r="DD5" s="42" t="s">
        <v>95</v>
      </c>
      <c r="DE5" s="42" t="s">
        <v>96</v>
      </c>
      <c r="DF5" s="42" t="s">
        <v>97</v>
      </c>
      <c r="DG5" s="42" t="s">
        <v>98</v>
      </c>
      <c r="DH5" s="42" t="s">
        <v>99</v>
      </c>
      <c r="DI5" s="143"/>
      <c r="DJ5" s="143"/>
      <c r="DK5" s="42" t="s">
        <v>89</v>
      </c>
      <c r="DL5" s="42" t="s">
        <v>90</v>
      </c>
      <c r="DM5" s="42" t="s">
        <v>101</v>
      </c>
      <c r="DN5" s="42" t="s">
        <v>105</v>
      </c>
      <c r="DO5" s="42" t="s">
        <v>93</v>
      </c>
      <c r="DP5" s="42" t="s">
        <v>94</v>
      </c>
      <c r="DQ5" s="42" t="s">
        <v>95</v>
      </c>
      <c r="DR5" s="42" t="s">
        <v>96</v>
      </c>
      <c r="DS5" s="42" t="s">
        <v>97</v>
      </c>
      <c r="DT5" s="42" t="s">
        <v>98</v>
      </c>
      <c r="DU5" s="42" t="s">
        <v>35</v>
      </c>
      <c r="DV5" s="42" t="s">
        <v>89</v>
      </c>
      <c r="DW5" s="42" t="s">
        <v>90</v>
      </c>
      <c r="DX5" s="42" t="s">
        <v>91</v>
      </c>
      <c r="DY5" s="42" t="s">
        <v>92</v>
      </c>
      <c r="DZ5" s="42" t="s">
        <v>93</v>
      </c>
      <c r="EA5" s="42" t="s">
        <v>94</v>
      </c>
      <c r="EB5" s="42" t="s">
        <v>95</v>
      </c>
      <c r="EC5" s="42" t="s">
        <v>96</v>
      </c>
      <c r="ED5" s="42" t="s">
        <v>97</v>
      </c>
      <c r="EE5" s="42" t="s">
        <v>98</v>
      </c>
      <c r="EF5" s="42" t="s">
        <v>99</v>
      </c>
      <c r="EG5" s="42" t="s">
        <v>106</v>
      </c>
      <c r="EH5" s="42" t="s">
        <v>107</v>
      </c>
      <c r="EI5" s="42" t="s">
        <v>108</v>
      </c>
      <c r="EJ5" s="42" t="s">
        <v>109</v>
      </c>
      <c r="EK5" s="42" t="s">
        <v>110</v>
      </c>
      <c r="EL5" s="42" t="s">
        <v>111</v>
      </c>
      <c r="EM5" s="42" t="s">
        <v>112</v>
      </c>
      <c r="EN5" s="42" t="s">
        <v>113</v>
      </c>
      <c r="EO5" s="42" t="s">
        <v>114</v>
      </c>
      <c r="EP5" s="42" t="s">
        <v>115</v>
      </c>
    </row>
    <row r="6" spans="1:146" s="52" customFormat="1" x14ac:dyDescent="0.2">
      <c r="A6" s="28" t="s">
        <v>116</v>
      </c>
      <c r="B6" s="43">
        <f>B8</f>
        <v>2024</v>
      </c>
      <c r="C6" s="43">
        <f t="shared" ref="C6:X6" si="2">C8</f>
        <v>352071</v>
      </c>
      <c r="D6" s="43">
        <f t="shared" si="2"/>
        <v>47</v>
      </c>
      <c r="E6" s="43">
        <f t="shared" si="2"/>
        <v>11</v>
      </c>
      <c r="F6" s="43">
        <f t="shared" si="2"/>
        <v>1</v>
      </c>
      <c r="G6" s="43">
        <f t="shared" si="2"/>
        <v>1</v>
      </c>
      <c r="H6" s="43" t="str">
        <f>SUBSTITUTE(H8,"　","")</f>
        <v>山口県下松市</v>
      </c>
      <c r="I6" s="43" t="str">
        <f t="shared" si="2"/>
        <v>国民宿舎大城</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5631</v>
      </c>
      <c r="R6" s="46">
        <f t="shared" si="2"/>
        <v>121</v>
      </c>
      <c r="S6" s="47">
        <f t="shared" si="2"/>
        <v>11416</v>
      </c>
      <c r="T6" s="48" t="str">
        <f t="shared" si="2"/>
        <v>利用料金制</v>
      </c>
      <c r="U6" s="44">
        <f t="shared" si="2"/>
        <v>47.1</v>
      </c>
      <c r="V6" s="48" t="str">
        <f t="shared" si="2"/>
        <v>有</v>
      </c>
      <c r="W6" s="49">
        <f t="shared" si="2"/>
        <v>100</v>
      </c>
      <c r="X6" s="48" t="str">
        <f t="shared" si="2"/>
        <v>有</v>
      </c>
      <c r="Y6" s="50">
        <f>IF(Y8="-",NA(),Y8)</f>
        <v>88.5</v>
      </c>
      <c r="Z6" s="50">
        <f t="shared" ref="Z6:AH6" si="3">IF(Z8="-",NA(),Z8)</f>
        <v>56.2</v>
      </c>
      <c r="AA6" s="50">
        <f t="shared" si="3"/>
        <v>97</v>
      </c>
      <c r="AB6" s="50">
        <f t="shared" si="3"/>
        <v>91.8</v>
      </c>
      <c r="AC6" s="50">
        <f t="shared" si="3"/>
        <v>89.6</v>
      </c>
      <c r="AD6" s="50">
        <f t="shared" si="3"/>
        <v>83.9</v>
      </c>
      <c r="AE6" s="50">
        <f t="shared" si="3"/>
        <v>77.2</v>
      </c>
      <c r="AF6" s="50">
        <f t="shared" si="3"/>
        <v>159.1</v>
      </c>
      <c r="AG6" s="50">
        <f t="shared" si="3"/>
        <v>178.6</v>
      </c>
      <c r="AH6" s="50">
        <f t="shared" si="3"/>
        <v>272.39999999999998</v>
      </c>
      <c r="AI6" s="50" t="str">
        <f>IF(AI8="-","【-】","【"&amp;SUBSTITUTE(TEXT(AI8,"#,##0.0"),"-","△")&amp;"】")</f>
        <v>【142.4】</v>
      </c>
      <c r="AJ6" s="50">
        <f>IF(AJ8="-",NA(),AJ8)</f>
        <v>18.2</v>
      </c>
      <c r="AK6" s="50">
        <f t="shared" ref="AK6:AS6" si="4">IF(AK8="-",NA(),AK8)</f>
        <v>37.200000000000003</v>
      </c>
      <c r="AL6" s="50">
        <f t="shared" si="4"/>
        <v>9.5</v>
      </c>
      <c r="AM6" s="50">
        <f t="shared" si="4"/>
        <v>9.6999999999999993</v>
      </c>
      <c r="AN6" s="50">
        <f t="shared" si="4"/>
        <v>9.4</v>
      </c>
      <c r="AO6" s="50">
        <f t="shared" si="4"/>
        <v>39.9</v>
      </c>
      <c r="AP6" s="50">
        <f t="shared" si="4"/>
        <v>21.4</v>
      </c>
      <c r="AQ6" s="50">
        <f t="shared" si="4"/>
        <v>14.1</v>
      </c>
      <c r="AR6" s="50">
        <f t="shared" si="4"/>
        <v>33.200000000000003</v>
      </c>
      <c r="AS6" s="50">
        <f t="shared" si="4"/>
        <v>186.4</v>
      </c>
      <c r="AT6" s="50" t="str">
        <f>IF(AT8="-","【-】","【"&amp;SUBSTITUTE(TEXT(AT8,"#,##0.0"),"-","△")&amp;"】")</f>
        <v>【74.3】</v>
      </c>
      <c r="AU6" s="45">
        <f>IF(AU8="-",NA(),AU8)</f>
        <v>1225</v>
      </c>
      <c r="AV6" s="45">
        <f t="shared" ref="AV6:BD6" si="5">IF(AV8="-",NA(),AV8)</f>
        <v>489</v>
      </c>
      <c r="AW6" s="45">
        <f t="shared" si="5"/>
        <v>0</v>
      </c>
      <c r="AX6" s="45">
        <f t="shared" si="5"/>
        <v>0</v>
      </c>
      <c r="AY6" s="45">
        <f t="shared" si="5"/>
        <v>0</v>
      </c>
      <c r="AZ6" s="45">
        <f t="shared" si="5"/>
        <v>16253</v>
      </c>
      <c r="BA6" s="45">
        <f t="shared" si="5"/>
        <v>12164</v>
      </c>
      <c r="BB6" s="45">
        <f t="shared" si="5"/>
        <v>234734</v>
      </c>
      <c r="BC6" s="45">
        <f t="shared" si="5"/>
        <v>209070</v>
      </c>
      <c r="BD6" s="45">
        <f t="shared" si="5"/>
        <v>123116</v>
      </c>
      <c r="BE6" s="45" t="str">
        <f>IF(BE8="-","【-】","【"&amp;SUBSTITUTE(TEXT(BE8,"#,##0"),"-","△")&amp;"】")</f>
        <v>【39,956】</v>
      </c>
      <c r="BF6" s="50">
        <f>IF(BF8="-",NA(),BF8)</f>
        <v>37.299999999999997</v>
      </c>
      <c r="BG6" s="50">
        <f t="shared" ref="BG6:BO6" si="6">IF(BG8="-",NA(),BG8)</f>
        <v>37.799999999999997</v>
      </c>
      <c r="BH6" s="50">
        <f t="shared" si="6"/>
        <v>52.9</v>
      </c>
      <c r="BI6" s="50">
        <f t="shared" si="6"/>
        <v>50.6</v>
      </c>
      <c r="BJ6" s="50">
        <f t="shared" si="6"/>
        <v>47.5</v>
      </c>
      <c r="BK6" s="50">
        <f t="shared" si="6"/>
        <v>2.8</v>
      </c>
      <c r="BL6" s="50">
        <f t="shared" si="6"/>
        <v>18.399999999999999</v>
      </c>
      <c r="BM6" s="50">
        <f t="shared" si="6"/>
        <v>26.2</v>
      </c>
      <c r="BN6" s="50">
        <f t="shared" si="6"/>
        <v>24.1</v>
      </c>
      <c r="BO6" s="50">
        <f t="shared" si="6"/>
        <v>28</v>
      </c>
      <c r="BP6" s="50" t="str">
        <f>IF(BP8="-","【-】","【"&amp;SUBSTITUTE(TEXT(BP8,"#,##0.0"),"-","△")&amp;"】")</f>
        <v>【17.7】</v>
      </c>
      <c r="BQ6" s="50">
        <f>IF(BQ8="-",NA(),BQ8)</f>
        <v>25.8</v>
      </c>
      <c r="BR6" s="50">
        <f t="shared" ref="BR6:BZ6" si="7">IF(BR8="-",NA(),BR8)</f>
        <v>25.9</v>
      </c>
      <c r="BS6" s="50">
        <f t="shared" si="7"/>
        <v>17.8</v>
      </c>
      <c r="BT6" s="50">
        <f t="shared" si="7"/>
        <v>20.9</v>
      </c>
      <c r="BU6" s="50">
        <f t="shared" si="7"/>
        <v>23.2</v>
      </c>
      <c r="BV6" s="50">
        <f t="shared" si="7"/>
        <v>78.5</v>
      </c>
      <c r="BW6" s="50">
        <f t="shared" si="7"/>
        <v>52.3</v>
      </c>
      <c r="BX6" s="50">
        <f t="shared" si="7"/>
        <v>27.7</v>
      </c>
      <c r="BY6" s="50">
        <f t="shared" si="7"/>
        <v>81.599999999999994</v>
      </c>
      <c r="BZ6" s="50">
        <f t="shared" si="7"/>
        <v>37.6</v>
      </c>
      <c r="CA6" s="50" t="str">
        <f>IF(CA8="-","【-】","【"&amp;SUBSTITUTE(TEXT(CA8,"#,##0.0"),"-","△")&amp;"】")</f>
        <v>【43.6】</v>
      </c>
      <c r="CB6" s="50">
        <f>IF(CB8="-",NA(),CB8)</f>
        <v>-0.8</v>
      </c>
      <c r="CC6" s="50">
        <f t="shared" ref="CC6:CK6" si="8">IF(CC8="-",NA(),CC8)</f>
        <v>-9.5</v>
      </c>
      <c r="CD6" s="50">
        <f t="shared" si="8"/>
        <v>9.3000000000000007</v>
      </c>
      <c r="CE6" s="50">
        <f t="shared" si="8"/>
        <v>3.8</v>
      </c>
      <c r="CF6" s="50">
        <f t="shared" si="8"/>
        <v>1.6</v>
      </c>
      <c r="CG6" s="50">
        <f t="shared" si="8"/>
        <v>-99.9</v>
      </c>
      <c r="CH6" s="50">
        <f t="shared" si="8"/>
        <v>-6.6</v>
      </c>
      <c r="CI6" s="50">
        <f t="shared" si="8"/>
        <v>13.5</v>
      </c>
      <c r="CJ6" s="50">
        <f t="shared" si="8"/>
        <v>14.8</v>
      </c>
      <c r="CK6" s="50">
        <f t="shared" si="8"/>
        <v>14.7</v>
      </c>
      <c r="CL6" s="50" t="str">
        <f>IF(CL8="-","【-】","【"&amp;SUBSTITUTE(TEXT(CL8,"#,##0.0"),"-","△")&amp;"】")</f>
        <v>【△78.9】</v>
      </c>
      <c r="CM6" s="45">
        <f>IF(CM8="-",NA(),CM8)</f>
        <v>-3007</v>
      </c>
      <c r="CN6" s="45">
        <f t="shared" ref="CN6:CV6" si="9">IF(CN8="-",NA(),CN8)</f>
        <v>-38595</v>
      </c>
      <c r="CO6" s="45">
        <f t="shared" si="9"/>
        <v>53633</v>
      </c>
      <c r="CP6" s="45">
        <f t="shared" si="9"/>
        <v>21634</v>
      </c>
      <c r="CQ6" s="45">
        <f t="shared" si="9"/>
        <v>8711</v>
      </c>
      <c r="CR6" s="45">
        <f t="shared" si="9"/>
        <v>-46965</v>
      </c>
      <c r="CS6" s="45">
        <f t="shared" si="9"/>
        <v>-28874</v>
      </c>
      <c r="CT6" s="45">
        <f t="shared" si="9"/>
        <v>-4869</v>
      </c>
      <c r="CU6" s="45">
        <f t="shared" si="9"/>
        <v>-9793</v>
      </c>
      <c r="CV6" s="45">
        <f t="shared" si="9"/>
        <v>1782</v>
      </c>
      <c r="CW6" s="45" t="str">
        <f>IF(CW8="-","【-】","【"&amp;SUBSTITUTE(TEXT(CW8,"#,##0"),"-","△")&amp;"】")</f>
        <v>【△15,622】</v>
      </c>
      <c r="CX6" s="50"/>
      <c r="CY6" s="50"/>
      <c r="CZ6" s="50"/>
      <c r="DA6" s="50"/>
      <c r="DB6" s="50"/>
      <c r="DC6" s="50"/>
      <c r="DD6" s="50"/>
      <c r="DE6" s="50"/>
      <c r="DF6" s="50"/>
      <c r="DG6" s="50"/>
      <c r="DH6" s="50" t="s">
        <v>117</v>
      </c>
      <c r="DI6" s="46">
        <f t="shared" ref="DI6:DJ6" si="10">DI8</f>
        <v>1794146</v>
      </c>
      <c r="DJ6" s="46">
        <f t="shared" si="10"/>
        <v>100000</v>
      </c>
      <c r="DK6" s="50"/>
      <c r="DL6" s="50"/>
      <c r="DM6" s="50"/>
      <c r="DN6" s="50"/>
      <c r="DO6" s="50"/>
      <c r="DP6" s="50"/>
      <c r="DQ6" s="50"/>
      <c r="DR6" s="50"/>
      <c r="DS6" s="50"/>
      <c r="DT6" s="50"/>
      <c r="DU6" s="50" t="s">
        <v>117</v>
      </c>
      <c r="DV6" s="50">
        <f>IF(DV8="-",NA(),DV8)</f>
        <v>719.6</v>
      </c>
      <c r="DW6" s="50">
        <f t="shared" ref="DW6:EE6" si="11">IF(DW8="-",NA(),DW8)</f>
        <v>573.70000000000005</v>
      </c>
      <c r="DX6" s="50">
        <f t="shared" si="11"/>
        <v>362</v>
      </c>
      <c r="DY6" s="50">
        <f t="shared" si="11"/>
        <v>339.8</v>
      </c>
      <c r="DZ6" s="50">
        <f t="shared" si="11"/>
        <v>330.4</v>
      </c>
      <c r="EA6" s="50">
        <f t="shared" si="11"/>
        <v>0</v>
      </c>
      <c r="EB6" s="50">
        <f t="shared" si="11"/>
        <v>37.5</v>
      </c>
      <c r="EC6" s="50">
        <f t="shared" si="11"/>
        <v>23.3</v>
      </c>
      <c r="ED6" s="50">
        <f t="shared" si="11"/>
        <v>21.1</v>
      </c>
      <c r="EE6" s="50">
        <f t="shared" si="11"/>
        <v>28.2</v>
      </c>
      <c r="EF6" s="50" t="str">
        <f>IF(EF8="-","【-】","【"&amp;SUBSTITUTE(TEXT(EF8,"#,##0.0"),"-","△")&amp;"】")</f>
        <v>【22.3】</v>
      </c>
      <c r="EG6" s="51">
        <f>IF(EG8="-",NA(),EG8)</f>
        <v>5.3E-3</v>
      </c>
      <c r="EH6" s="51">
        <f t="shared" ref="EH6:EP6" si="12">IF(EH8="-",NA(),EH8)</f>
        <v>5.1000000000000004E-3</v>
      </c>
      <c r="EI6" s="51">
        <f t="shared" si="12"/>
        <v>6.0000000000000001E-3</v>
      </c>
      <c r="EJ6" s="51">
        <f t="shared" si="12"/>
        <v>6.1999999999999998E-3</v>
      </c>
      <c r="EK6" s="51">
        <f t="shared" si="12"/>
        <v>5.4999999999999997E-3</v>
      </c>
      <c r="EL6" s="51">
        <f t="shared" si="12"/>
        <v>2.5499999999999998E-2</v>
      </c>
      <c r="EM6" s="51">
        <f t="shared" si="12"/>
        <v>3.8399999999999997E-2</v>
      </c>
      <c r="EN6" s="51">
        <f t="shared" si="12"/>
        <v>3.1899999999999998E-2</v>
      </c>
      <c r="EO6" s="51">
        <f t="shared" si="12"/>
        <v>8.0999999999999996E-3</v>
      </c>
      <c r="EP6" s="51">
        <f t="shared" si="12"/>
        <v>7.1999999999999998E-3</v>
      </c>
    </row>
    <row r="7" spans="1:146" s="52" customFormat="1" x14ac:dyDescent="0.2">
      <c r="A7" s="28" t="s">
        <v>118</v>
      </c>
      <c r="B7" s="43">
        <f t="shared" ref="B7:X7" si="13">B8</f>
        <v>2024</v>
      </c>
      <c r="C7" s="43">
        <f t="shared" si="13"/>
        <v>352071</v>
      </c>
      <c r="D7" s="43">
        <f t="shared" si="13"/>
        <v>47</v>
      </c>
      <c r="E7" s="43">
        <f t="shared" si="13"/>
        <v>11</v>
      </c>
      <c r="F7" s="43">
        <f t="shared" si="13"/>
        <v>1</v>
      </c>
      <c r="G7" s="43">
        <f t="shared" si="13"/>
        <v>1</v>
      </c>
      <c r="H7" s="43" t="str">
        <f t="shared" si="13"/>
        <v>山口県　下松市</v>
      </c>
      <c r="I7" s="43" t="str">
        <f t="shared" si="13"/>
        <v>国民宿舎大城</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5631</v>
      </c>
      <c r="R7" s="46">
        <f t="shared" si="13"/>
        <v>121</v>
      </c>
      <c r="S7" s="47">
        <f t="shared" si="13"/>
        <v>11416</v>
      </c>
      <c r="T7" s="48" t="str">
        <f t="shared" si="13"/>
        <v>利用料金制</v>
      </c>
      <c r="U7" s="44">
        <f t="shared" si="13"/>
        <v>47.1</v>
      </c>
      <c r="V7" s="48" t="str">
        <f t="shared" si="13"/>
        <v>有</v>
      </c>
      <c r="W7" s="49">
        <f t="shared" si="13"/>
        <v>100</v>
      </c>
      <c r="X7" s="48" t="str">
        <f t="shared" si="13"/>
        <v>有</v>
      </c>
      <c r="Y7" s="50">
        <f>Y8</f>
        <v>88.5</v>
      </c>
      <c r="Z7" s="50">
        <f t="shared" ref="Z7:AH7" si="14">Z8</f>
        <v>56.2</v>
      </c>
      <c r="AA7" s="50">
        <f t="shared" si="14"/>
        <v>97</v>
      </c>
      <c r="AB7" s="50">
        <f t="shared" si="14"/>
        <v>91.8</v>
      </c>
      <c r="AC7" s="50">
        <f t="shared" si="14"/>
        <v>89.6</v>
      </c>
      <c r="AD7" s="50">
        <f t="shared" si="14"/>
        <v>83.9</v>
      </c>
      <c r="AE7" s="50">
        <f t="shared" si="14"/>
        <v>77.2</v>
      </c>
      <c r="AF7" s="50">
        <f t="shared" si="14"/>
        <v>159.1</v>
      </c>
      <c r="AG7" s="50">
        <f t="shared" si="14"/>
        <v>178.6</v>
      </c>
      <c r="AH7" s="50">
        <f t="shared" si="14"/>
        <v>272.39999999999998</v>
      </c>
      <c r="AI7" s="50"/>
      <c r="AJ7" s="50">
        <f>AJ8</f>
        <v>18.2</v>
      </c>
      <c r="AK7" s="50">
        <f t="shared" ref="AK7:AS7" si="15">AK8</f>
        <v>37.200000000000003</v>
      </c>
      <c r="AL7" s="50">
        <f t="shared" si="15"/>
        <v>9.5</v>
      </c>
      <c r="AM7" s="50">
        <f t="shared" si="15"/>
        <v>9.6999999999999993</v>
      </c>
      <c r="AN7" s="50">
        <f t="shared" si="15"/>
        <v>9.4</v>
      </c>
      <c r="AO7" s="50">
        <f t="shared" si="15"/>
        <v>39.9</v>
      </c>
      <c r="AP7" s="50">
        <f t="shared" si="15"/>
        <v>21.4</v>
      </c>
      <c r="AQ7" s="50">
        <f t="shared" si="15"/>
        <v>14.1</v>
      </c>
      <c r="AR7" s="50">
        <f t="shared" si="15"/>
        <v>33.200000000000003</v>
      </c>
      <c r="AS7" s="50">
        <f t="shared" si="15"/>
        <v>186.4</v>
      </c>
      <c r="AT7" s="50"/>
      <c r="AU7" s="45">
        <f>AU8</f>
        <v>1225</v>
      </c>
      <c r="AV7" s="45">
        <f t="shared" ref="AV7:BD7" si="16">AV8</f>
        <v>489</v>
      </c>
      <c r="AW7" s="45">
        <f t="shared" si="16"/>
        <v>0</v>
      </c>
      <c r="AX7" s="45">
        <f t="shared" si="16"/>
        <v>0</v>
      </c>
      <c r="AY7" s="45">
        <f t="shared" si="16"/>
        <v>0</v>
      </c>
      <c r="AZ7" s="45">
        <f t="shared" si="16"/>
        <v>16253</v>
      </c>
      <c r="BA7" s="45">
        <f t="shared" si="16"/>
        <v>12164</v>
      </c>
      <c r="BB7" s="45">
        <f t="shared" si="16"/>
        <v>234734</v>
      </c>
      <c r="BC7" s="45">
        <f t="shared" si="16"/>
        <v>209070</v>
      </c>
      <c r="BD7" s="45">
        <f t="shared" si="16"/>
        <v>123116</v>
      </c>
      <c r="BE7" s="45"/>
      <c r="BF7" s="50">
        <f>BF8</f>
        <v>37.299999999999997</v>
      </c>
      <c r="BG7" s="50">
        <f t="shared" ref="BG7:BO7" si="17">BG8</f>
        <v>37.799999999999997</v>
      </c>
      <c r="BH7" s="50">
        <f t="shared" si="17"/>
        <v>52.9</v>
      </c>
      <c r="BI7" s="50">
        <f t="shared" si="17"/>
        <v>50.6</v>
      </c>
      <c r="BJ7" s="50">
        <f t="shared" si="17"/>
        <v>47.5</v>
      </c>
      <c r="BK7" s="50">
        <f t="shared" si="17"/>
        <v>2.8</v>
      </c>
      <c r="BL7" s="50">
        <f t="shared" si="17"/>
        <v>18.399999999999999</v>
      </c>
      <c r="BM7" s="50">
        <f t="shared" si="17"/>
        <v>26.2</v>
      </c>
      <c r="BN7" s="50">
        <f t="shared" si="17"/>
        <v>24.1</v>
      </c>
      <c r="BO7" s="50">
        <f t="shared" si="17"/>
        <v>28</v>
      </c>
      <c r="BP7" s="50"/>
      <c r="BQ7" s="50">
        <f>BQ8</f>
        <v>25.8</v>
      </c>
      <c r="BR7" s="50">
        <f t="shared" ref="BR7:BZ7" si="18">BR8</f>
        <v>25.9</v>
      </c>
      <c r="BS7" s="50">
        <f t="shared" si="18"/>
        <v>17.8</v>
      </c>
      <c r="BT7" s="50">
        <f t="shared" si="18"/>
        <v>20.9</v>
      </c>
      <c r="BU7" s="50">
        <f t="shared" si="18"/>
        <v>23.2</v>
      </c>
      <c r="BV7" s="50">
        <f t="shared" si="18"/>
        <v>78.5</v>
      </c>
      <c r="BW7" s="50">
        <f t="shared" si="18"/>
        <v>52.3</v>
      </c>
      <c r="BX7" s="50">
        <f t="shared" si="18"/>
        <v>27.7</v>
      </c>
      <c r="BY7" s="50">
        <f t="shared" si="18"/>
        <v>81.599999999999994</v>
      </c>
      <c r="BZ7" s="50">
        <f t="shared" si="18"/>
        <v>37.6</v>
      </c>
      <c r="CA7" s="50"/>
      <c r="CB7" s="50">
        <f>CB8</f>
        <v>-0.8</v>
      </c>
      <c r="CC7" s="50">
        <f t="shared" ref="CC7:CK7" si="19">CC8</f>
        <v>-9.5</v>
      </c>
      <c r="CD7" s="50">
        <f t="shared" si="19"/>
        <v>9.3000000000000007</v>
      </c>
      <c r="CE7" s="50">
        <f t="shared" si="19"/>
        <v>3.8</v>
      </c>
      <c r="CF7" s="50">
        <f t="shared" si="19"/>
        <v>1.6</v>
      </c>
      <c r="CG7" s="50">
        <f t="shared" si="19"/>
        <v>-99.9</v>
      </c>
      <c r="CH7" s="50">
        <f t="shared" si="19"/>
        <v>-6.6</v>
      </c>
      <c r="CI7" s="50">
        <f t="shared" si="19"/>
        <v>13.5</v>
      </c>
      <c r="CJ7" s="50">
        <f t="shared" si="19"/>
        <v>14.8</v>
      </c>
      <c r="CK7" s="50">
        <f t="shared" si="19"/>
        <v>14.7</v>
      </c>
      <c r="CL7" s="50"/>
      <c r="CM7" s="45">
        <f>CM8</f>
        <v>-3007</v>
      </c>
      <c r="CN7" s="45">
        <f t="shared" ref="CN7:CV7" si="20">CN8</f>
        <v>-38595</v>
      </c>
      <c r="CO7" s="45">
        <f t="shared" si="20"/>
        <v>53633</v>
      </c>
      <c r="CP7" s="45">
        <f t="shared" si="20"/>
        <v>21634</v>
      </c>
      <c r="CQ7" s="45">
        <f t="shared" si="20"/>
        <v>8711</v>
      </c>
      <c r="CR7" s="45">
        <f t="shared" si="20"/>
        <v>-46965</v>
      </c>
      <c r="CS7" s="45">
        <f t="shared" si="20"/>
        <v>-28874</v>
      </c>
      <c r="CT7" s="45">
        <f t="shared" si="20"/>
        <v>-4869</v>
      </c>
      <c r="CU7" s="45">
        <f t="shared" si="20"/>
        <v>-9793</v>
      </c>
      <c r="CV7" s="45">
        <f t="shared" si="20"/>
        <v>1782</v>
      </c>
      <c r="CW7" s="45"/>
      <c r="CX7" s="50" t="s">
        <v>119</v>
      </c>
      <c r="CY7" s="50" t="s">
        <v>119</v>
      </c>
      <c r="CZ7" s="50" t="s">
        <v>119</v>
      </c>
      <c r="DA7" s="50" t="s">
        <v>119</v>
      </c>
      <c r="DB7" s="50" t="s">
        <v>119</v>
      </c>
      <c r="DC7" s="50" t="s">
        <v>119</v>
      </c>
      <c r="DD7" s="50" t="s">
        <v>119</v>
      </c>
      <c r="DE7" s="50" t="s">
        <v>119</v>
      </c>
      <c r="DF7" s="50" t="s">
        <v>119</v>
      </c>
      <c r="DG7" s="50" t="s">
        <v>120</v>
      </c>
      <c r="DH7" s="50"/>
      <c r="DI7" s="46">
        <f>DI8</f>
        <v>1794146</v>
      </c>
      <c r="DJ7" s="46">
        <f>DJ8</f>
        <v>100000</v>
      </c>
      <c r="DK7" s="50" t="s">
        <v>119</v>
      </c>
      <c r="DL7" s="50" t="s">
        <v>119</v>
      </c>
      <c r="DM7" s="50" t="s">
        <v>119</v>
      </c>
      <c r="DN7" s="50" t="s">
        <v>119</v>
      </c>
      <c r="DO7" s="50" t="s">
        <v>119</v>
      </c>
      <c r="DP7" s="50" t="s">
        <v>119</v>
      </c>
      <c r="DQ7" s="50" t="s">
        <v>119</v>
      </c>
      <c r="DR7" s="50" t="s">
        <v>119</v>
      </c>
      <c r="DS7" s="50" t="s">
        <v>119</v>
      </c>
      <c r="DT7" s="50" t="s">
        <v>117</v>
      </c>
      <c r="DU7" s="50"/>
      <c r="DV7" s="50">
        <f>DV8</f>
        <v>719.6</v>
      </c>
      <c r="DW7" s="50">
        <f t="shared" ref="DW7:EE7" si="21">DW8</f>
        <v>573.70000000000005</v>
      </c>
      <c r="DX7" s="50">
        <f t="shared" si="21"/>
        <v>362</v>
      </c>
      <c r="DY7" s="50">
        <f t="shared" si="21"/>
        <v>339.8</v>
      </c>
      <c r="DZ7" s="50">
        <f t="shared" si="21"/>
        <v>330.4</v>
      </c>
      <c r="EA7" s="50">
        <f t="shared" si="21"/>
        <v>0</v>
      </c>
      <c r="EB7" s="50">
        <f t="shared" si="21"/>
        <v>37.5</v>
      </c>
      <c r="EC7" s="50">
        <f t="shared" si="21"/>
        <v>23.3</v>
      </c>
      <c r="ED7" s="50">
        <f t="shared" si="21"/>
        <v>21.1</v>
      </c>
      <c r="EE7" s="50">
        <f t="shared" si="21"/>
        <v>28.2</v>
      </c>
      <c r="EF7" s="50"/>
      <c r="EG7" s="51"/>
      <c r="EH7" s="51"/>
      <c r="EI7" s="51"/>
      <c r="EJ7" s="51"/>
      <c r="EK7" s="51"/>
      <c r="EL7" s="51"/>
      <c r="EM7" s="51"/>
      <c r="EN7" s="51"/>
      <c r="EO7" s="51"/>
      <c r="EP7" s="51"/>
    </row>
    <row r="8" spans="1:146" s="52" customFormat="1" x14ac:dyDescent="0.2">
      <c r="A8" s="28"/>
      <c r="B8" s="53">
        <v>2024</v>
      </c>
      <c r="C8" s="53">
        <v>352071</v>
      </c>
      <c r="D8" s="53">
        <v>47</v>
      </c>
      <c r="E8" s="53">
        <v>11</v>
      </c>
      <c r="F8" s="53">
        <v>1</v>
      </c>
      <c r="G8" s="53">
        <v>1</v>
      </c>
      <c r="H8" s="53" t="s">
        <v>121</v>
      </c>
      <c r="I8" s="53" t="s">
        <v>122</v>
      </c>
      <c r="J8" s="53" t="s">
        <v>123</v>
      </c>
      <c r="K8" s="53" t="s">
        <v>124</v>
      </c>
      <c r="L8" s="53" t="s">
        <v>125</v>
      </c>
      <c r="M8" s="53" t="s">
        <v>126</v>
      </c>
      <c r="N8" s="53" t="s">
        <v>127</v>
      </c>
      <c r="O8" s="54" t="s">
        <v>128</v>
      </c>
      <c r="P8" s="54" t="s">
        <v>128</v>
      </c>
      <c r="Q8" s="55">
        <v>5631</v>
      </c>
      <c r="R8" s="55">
        <v>121</v>
      </c>
      <c r="S8" s="56">
        <v>11416</v>
      </c>
      <c r="T8" s="57" t="s">
        <v>129</v>
      </c>
      <c r="U8" s="54">
        <v>47.1</v>
      </c>
      <c r="V8" s="57" t="s">
        <v>130</v>
      </c>
      <c r="W8" s="58">
        <v>100</v>
      </c>
      <c r="X8" s="57" t="s">
        <v>130</v>
      </c>
      <c r="Y8" s="59">
        <v>88.5</v>
      </c>
      <c r="Z8" s="59">
        <v>56.2</v>
      </c>
      <c r="AA8" s="59">
        <v>97</v>
      </c>
      <c r="AB8" s="59">
        <v>91.8</v>
      </c>
      <c r="AC8" s="59">
        <v>89.6</v>
      </c>
      <c r="AD8" s="59">
        <v>83.9</v>
      </c>
      <c r="AE8" s="59">
        <v>77.2</v>
      </c>
      <c r="AF8" s="59">
        <v>159.1</v>
      </c>
      <c r="AG8" s="59">
        <v>178.6</v>
      </c>
      <c r="AH8" s="59">
        <v>272.39999999999998</v>
      </c>
      <c r="AI8" s="59">
        <v>142.4</v>
      </c>
      <c r="AJ8" s="59">
        <v>18.2</v>
      </c>
      <c r="AK8" s="59">
        <v>37.200000000000003</v>
      </c>
      <c r="AL8" s="59">
        <v>9.5</v>
      </c>
      <c r="AM8" s="59">
        <v>9.6999999999999993</v>
      </c>
      <c r="AN8" s="59">
        <v>9.4</v>
      </c>
      <c r="AO8" s="59">
        <v>39.9</v>
      </c>
      <c r="AP8" s="59">
        <v>21.4</v>
      </c>
      <c r="AQ8" s="59">
        <v>14.1</v>
      </c>
      <c r="AR8" s="59">
        <v>33.200000000000003</v>
      </c>
      <c r="AS8" s="59">
        <v>186.4</v>
      </c>
      <c r="AT8" s="59">
        <v>74.3</v>
      </c>
      <c r="AU8" s="60">
        <v>1225</v>
      </c>
      <c r="AV8" s="60">
        <v>489</v>
      </c>
      <c r="AW8" s="60">
        <v>0</v>
      </c>
      <c r="AX8" s="60">
        <v>0</v>
      </c>
      <c r="AY8" s="60">
        <v>0</v>
      </c>
      <c r="AZ8" s="60">
        <v>16253</v>
      </c>
      <c r="BA8" s="60">
        <v>12164</v>
      </c>
      <c r="BB8" s="60">
        <v>234734</v>
      </c>
      <c r="BC8" s="60">
        <v>209070</v>
      </c>
      <c r="BD8" s="60">
        <v>123116</v>
      </c>
      <c r="BE8" s="60">
        <v>39956</v>
      </c>
      <c r="BF8" s="59">
        <v>37.299999999999997</v>
      </c>
      <c r="BG8" s="59">
        <v>37.799999999999997</v>
      </c>
      <c r="BH8" s="59">
        <v>52.9</v>
      </c>
      <c r="BI8" s="59">
        <v>50.6</v>
      </c>
      <c r="BJ8" s="59">
        <v>47.5</v>
      </c>
      <c r="BK8" s="59">
        <v>2.8</v>
      </c>
      <c r="BL8" s="59">
        <v>18.399999999999999</v>
      </c>
      <c r="BM8" s="59">
        <v>26.2</v>
      </c>
      <c r="BN8" s="59">
        <v>24.1</v>
      </c>
      <c r="BO8" s="59">
        <v>28</v>
      </c>
      <c r="BP8" s="59">
        <v>17.7</v>
      </c>
      <c r="BQ8" s="59">
        <v>25.8</v>
      </c>
      <c r="BR8" s="59">
        <v>25.9</v>
      </c>
      <c r="BS8" s="59">
        <v>17.8</v>
      </c>
      <c r="BT8" s="59">
        <v>20.9</v>
      </c>
      <c r="BU8" s="59">
        <v>23.2</v>
      </c>
      <c r="BV8" s="59">
        <v>78.5</v>
      </c>
      <c r="BW8" s="59">
        <v>52.3</v>
      </c>
      <c r="BX8" s="59">
        <v>27.7</v>
      </c>
      <c r="BY8" s="59">
        <v>81.599999999999994</v>
      </c>
      <c r="BZ8" s="59">
        <v>37.6</v>
      </c>
      <c r="CA8" s="59">
        <v>43.6</v>
      </c>
      <c r="CB8" s="59">
        <v>-0.8</v>
      </c>
      <c r="CC8" s="59">
        <v>-9.5</v>
      </c>
      <c r="CD8" s="59">
        <v>9.3000000000000007</v>
      </c>
      <c r="CE8" s="61">
        <v>3.8</v>
      </c>
      <c r="CF8" s="61">
        <v>1.6</v>
      </c>
      <c r="CG8" s="59">
        <v>-99.9</v>
      </c>
      <c r="CH8" s="59">
        <v>-6.6</v>
      </c>
      <c r="CI8" s="59">
        <v>13.5</v>
      </c>
      <c r="CJ8" s="59">
        <v>14.8</v>
      </c>
      <c r="CK8" s="59">
        <v>14.7</v>
      </c>
      <c r="CL8" s="59">
        <v>-78.900000000000006</v>
      </c>
      <c r="CM8" s="60">
        <v>-3007</v>
      </c>
      <c r="CN8" s="60">
        <v>-38595</v>
      </c>
      <c r="CO8" s="60">
        <v>53633</v>
      </c>
      <c r="CP8" s="60">
        <v>21634</v>
      </c>
      <c r="CQ8" s="60">
        <v>8711</v>
      </c>
      <c r="CR8" s="60">
        <v>-46965</v>
      </c>
      <c r="CS8" s="60">
        <v>-28874</v>
      </c>
      <c r="CT8" s="60">
        <v>-4869</v>
      </c>
      <c r="CU8" s="60">
        <v>-9793</v>
      </c>
      <c r="CV8" s="60">
        <v>1782</v>
      </c>
      <c r="CW8" s="60">
        <v>-15622</v>
      </c>
      <c r="CX8" s="59" t="s">
        <v>131</v>
      </c>
      <c r="CY8" s="59" t="s">
        <v>131</v>
      </c>
      <c r="CZ8" s="59" t="s">
        <v>131</v>
      </c>
      <c r="DA8" s="59" t="s">
        <v>131</v>
      </c>
      <c r="DB8" s="59" t="s">
        <v>131</v>
      </c>
      <c r="DC8" s="59" t="s">
        <v>131</v>
      </c>
      <c r="DD8" s="59" t="s">
        <v>131</v>
      </c>
      <c r="DE8" s="59" t="s">
        <v>131</v>
      </c>
      <c r="DF8" s="59" t="s">
        <v>131</v>
      </c>
      <c r="DG8" s="59" t="s">
        <v>131</v>
      </c>
      <c r="DH8" s="59" t="s">
        <v>131</v>
      </c>
      <c r="DI8" s="55">
        <v>1794146</v>
      </c>
      <c r="DJ8" s="55">
        <v>100000</v>
      </c>
      <c r="DK8" s="59" t="s">
        <v>131</v>
      </c>
      <c r="DL8" s="59" t="s">
        <v>131</v>
      </c>
      <c r="DM8" s="59" t="s">
        <v>131</v>
      </c>
      <c r="DN8" s="59" t="s">
        <v>131</v>
      </c>
      <c r="DO8" s="59" t="s">
        <v>131</v>
      </c>
      <c r="DP8" s="59" t="s">
        <v>131</v>
      </c>
      <c r="DQ8" s="59" t="s">
        <v>131</v>
      </c>
      <c r="DR8" s="59" t="s">
        <v>131</v>
      </c>
      <c r="DS8" s="59" t="s">
        <v>131</v>
      </c>
      <c r="DT8" s="59" t="s">
        <v>131</v>
      </c>
      <c r="DU8" s="59" t="s">
        <v>131</v>
      </c>
      <c r="DV8" s="59">
        <v>719.6</v>
      </c>
      <c r="DW8" s="59">
        <v>573.70000000000005</v>
      </c>
      <c r="DX8" s="59">
        <v>362</v>
      </c>
      <c r="DY8" s="59">
        <v>339.8</v>
      </c>
      <c r="DZ8" s="59">
        <v>330.4</v>
      </c>
      <c r="EA8" s="59">
        <v>0</v>
      </c>
      <c r="EB8" s="59">
        <v>37.5</v>
      </c>
      <c r="EC8" s="59">
        <v>23.3</v>
      </c>
      <c r="ED8" s="59">
        <v>21.1</v>
      </c>
      <c r="EE8" s="59">
        <v>28.2</v>
      </c>
      <c r="EF8" s="59">
        <v>22.3</v>
      </c>
      <c r="EG8" s="62">
        <v>5.3E-3</v>
      </c>
      <c r="EH8" s="62">
        <v>5.1000000000000004E-3</v>
      </c>
      <c r="EI8" s="62">
        <v>6.0000000000000001E-3</v>
      </c>
      <c r="EJ8" s="62">
        <v>6.1999999999999998E-3</v>
      </c>
      <c r="EK8" s="62">
        <v>5.4999999999999997E-3</v>
      </c>
      <c r="EL8" s="62">
        <v>2.5499999999999998E-2</v>
      </c>
      <c r="EM8" s="62">
        <v>3.8399999999999997E-2</v>
      </c>
      <c r="EN8" s="62">
        <v>3.1899999999999998E-2</v>
      </c>
      <c r="EO8" s="62">
        <v>8.0999999999999996E-3</v>
      </c>
      <c r="EP8" s="62">
        <v>7.1999999999999998E-3</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132</v>
      </c>
      <c r="C10" s="65" t="s">
        <v>133</v>
      </c>
      <c r="D10" s="65" t="s">
        <v>134</v>
      </c>
      <c r="E10" s="65" t="s">
        <v>135</v>
      </c>
      <c r="F10" s="65" t="s">
        <v>136</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呉橋 直人</cp:lastModifiedBy>
  <cp:lastPrinted>2026-01-22T02:35:58Z</cp:lastPrinted>
  <dcterms:created xsi:type="dcterms:W3CDTF">2025-12-22T09:32:47Z</dcterms:created>
  <dcterms:modified xsi:type="dcterms:W3CDTF">2026-01-22T02:36:34Z</dcterms:modified>
  <cp:category/>
</cp:coreProperties>
</file>