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wkfsv01\USERS\Redirect\2006\デスクトップ\20260116【0206〆】公営企業に係る経営比較分析表（令和６年度決算）の分析等について\05【法非適】駐車場整備事業\"/>
    </mc:Choice>
  </mc:AlternateContent>
  <xr:revisionPtr revIDLastSave="0" documentId="13_ncr:1_{B141B079-AF34-4FCB-9471-7E9C9D80D5E6}" xr6:coauthVersionLast="36" xr6:coauthVersionMax="36" xr10:uidLastSave="{00000000-0000-0000-0000-000000000000}"/>
  <workbookProtection workbookAlgorithmName="SHA-512" workbookHashValue="Gc5vsvjZv5JeuTBWtY0WyKmjnsaSJR3dk+I84nKLiMLv1Hr8ls5tu+mBxpE0FqfoRzDGmV8+qYJDWrk6o9qdsQ==" workbookSaltValue="rEE7whQV2e551M0pQu/aow==" workbookSpinCount="100000" lockStructure="1"/>
  <bookViews>
    <workbookView xWindow="0" yWindow="0" windowWidth="23040" windowHeight="921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AN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T76" i="4" l="1"/>
  <c r="LH30" i="4"/>
  <c r="IE76" i="4"/>
  <c r="BZ51" i="4"/>
  <c r="GQ30" i="4"/>
  <c r="BZ30" i="4"/>
  <c r="BK76" i="4"/>
  <c r="LH51" i="4"/>
  <c r="GQ51" i="4"/>
  <c r="FX30" i="4"/>
  <c r="KO51" i="4"/>
  <c r="LE76" i="4"/>
  <c r="FX51" i="4"/>
  <c r="KO30" i="4"/>
  <c r="HP76" i="4"/>
  <c r="BG51" i="4"/>
  <c r="BG30" i="4"/>
  <c r="AV76" i="4"/>
  <c r="AG76" i="4"/>
  <c r="JV51" i="4"/>
  <c r="KP76" i="4"/>
  <c r="FE51" i="4"/>
  <c r="JV30" i="4"/>
  <c r="HA76" i="4"/>
  <c r="AN51" i="4"/>
  <c r="FE30" i="4"/>
  <c r="AN30" i="4"/>
  <c r="JC30" i="4"/>
  <c r="GL76" i="4"/>
  <c r="U51" i="4"/>
  <c r="U30" i="4"/>
  <c r="R76" i="4"/>
  <c r="JC51" i="4"/>
  <c r="KA76" i="4"/>
  <c r="EL51" i="4"/>
  <c r="EL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<sst xmlns="http://schemas.openxmlformats.org/spreadsheetml/2006/main" count="278" uniqueCount="130">
  <si>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</si>
  <si>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</si>
  <si>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</si>
  <si>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</si>
  <si>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</si>
  <si>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</si>
  <si>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</si>
  <si>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</si>
  <si>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</si>
  <si>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</si>
  <si>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</si>
  <si>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</si>
  <si>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</si>
  <si>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</si>
  <si>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</si>
  <si>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</si>
  <si>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</si>
  <si>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</si>
  <si>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</si>
  <si>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</si>
  <si>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</si>
  <si>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</si>
  <si>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</si>
  <si>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</si>
  <si>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</si>
  <si>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</si>
  <si>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</si>
  <si>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</si>
  <si>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</si>
  <si>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</si>
  <si>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</si>
  <si>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</si>
  <si>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</si>
  <si>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</si>
  <si>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</si>
  <si>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</si>
  <si>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</si>
  <si>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</si>
  <si>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</si>
  <si>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</si>
  <si>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</si>
  <si>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</si>
  <si>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</si>
  <si>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</si>
  <si>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</si>
  <si>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</si>
  <si>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</si>
  <si>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</si>
  <si>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</si>
  <si>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</si>
  <si>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</si>
  <si>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</si>
  <si>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</si>
  <si>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</si>
  <si>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</si>
  <si>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</si>
  <si>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</si>
  <si>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</si>
  <si>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</si>
  <si>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</si>
  <si>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</si>
  <si>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</si>
  <si>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</si>
  <si>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</si>
  <si>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</si>
  <si>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</si>
  <si>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</si>
  <si>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</si>
  <si>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</si>
  <si>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</si>
  <si>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</si>
  <si>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</si>
  <si>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</si>
  <si>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</si>
  <si>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</si>
  <si>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</si>
  <si>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</si>
  <si>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</si>
  <si>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</si>
  <si>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</si>
  <si>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</si>
  <si>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</si>
  <si>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</si>
  <si>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</si>
  <si>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</si>
  <si>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</si>
  <si>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</si>
  <si>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</si>
  <si>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</si>
  <si>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</si>
  <si>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</si>
  <si>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</si>
  <si>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</si>
  <si>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</si>
  <si>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</si>
  <si>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</si>
  <si>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</si>
  <si>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</si>
  <si>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</si>
  <si>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</si>
  <si>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</si>
  <si>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</si>
  <si>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</si>
  <si>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</si>
  <si>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</si>
  <si>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</si>
  <si>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</si>
  <si>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</si>
  <si>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山口県　岩国市</t>
  </si>
  <si>
    <t>麻里布駐車場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</si>
  <si>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</si>
  <si>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</si>
  <si>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</si>
  <si>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</si>
  <si>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</si>
  <si>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</si>
  <si>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</si>
  <si>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</si>
  <si>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商業施設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</si>
  <si>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</si>
  <si>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</si>
  <si>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</si>
  <si>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</si>
  <si>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</si>
  <si>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</si>
  <si>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</si>
  <si>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稼働率は、全国平均及び類似施設平均を下回った状態で推移している。本施設のある岩国駅周辺は、民間の駐車場が増加しており、大きな利用の増加は厳しい状況であるが、引き続き収益の維持、向上に取り組む。</t>
    <rPh sb="1" eb="3">
      <t>カドウ</t>
    </rPh>
    <rPh sb="3" eb="4">
      <t>リツ</t>
    </rPh>
    <rPh sb="6" eb="8">
      <t>ゼンコク</t>
    </rPh>
    <rPh sb="8" eb="10">
      <t>ヘイキン</t>
    </rPh>
    <rPh sb="10" eb="11">
      <t>オヨ</t>
    </rPh>
    <rPh sb="12" eb="14">
      <t>ルイジ</t>
    </rPh>
    <rPh sb="14" eb="16">
      <t>シセツ</t>
    </rPh>
    <rPh sb="16" eb="18">
      <t>ヘイキン</t>
    </rPh>
    <rPh sb="19" eb="21">
      <t>シタマワ</t>
    </rPh>
    <rPh sb="23" eb="25">
      <t>ジョウタイ</t>
    </rPh>
    <rPh sb="26" eb="28">
      <t>スイイ</t>
    </rPh>
    <rPh sb="33" eb="34">
      <t>ホン</t>
    </rPh>
    <rPh sb="34" eb="36">
      <t>シセツ</t>
    </rPh>
    <rPh sb="39" eb="42">
      <t>イワクニエキ</t>
    </rPh>
    <rPh sb="42" eb="44">
      <t>シュウヘン</t>
    </rPh>
    <rPh sb="46" eb="48">
      <t>ミンカン</t>
    </rPh>
    <rPh sb="49" eb="51">
      <t>チュウシャ</t>
    </rPh>
    <rPh sb="53" eb="55">
      <t>ゾウカ</t>
    </rPh>
    <rPh sb="60" eb="61">
      <t>オオ</t>
    </rPh>
    <rPh sb="63" eb="65">
      <t>リヨウ</t>
    </rPh>
    <rPh sb="66" eb="68">
      <t>ゾウカ</t>
    </rPh>
    <rPh sb="69" eb="70">
      <t>キビ</t>
    </rPh>
    <rPh sb="72" eb="74">
      <t>ジョウキョウ</t>
    </rPh>
    <rPh sb="79" eb="80">
      <t>ヒ</t>
    </rPh>
    <rPh sb="81" eb="82">
      <t>ツヅ</t>
    </rPh>
    <rPh sb="83" eb="85">
      <t>シュウエキ</t>
    </rPh>
    <rPh sb="86" eb="88">
      <t>イジ</t>
    </rPh>
    <rPh sb="89" eb="91">
      <t>コウジョウ</t>
    </rPh>
    <rPh sb="92" eb="93">
      <t>ト</t>
    </rPh>
    <rPh sb="94" eb="95">
      <t>ク</t>
    </rPh>
    <phoneticPr fontId="5"/>
  </si>
  <si>
    <t>　本駐車場は、高い収益性により、おおむね健全な経営を維持している。引き続き施設、設備の計画的な改修を行っていく必要がある。</t>
    <rPh sb="1" eb="2">
      <t>ホン</t>
    </rPh>
    <rPh sb="2" eb="5">
      <t>チュウシャジョウ</t>
    </rPh>
    <rPh sb="7" eb="8">
      <t>タカ</t>
    </rPh>
    <rPh sb="9" eb="12">
      <t>シュウエキセイ</t>
    </rPh>
    <rPh sb="20" eb="22">
      <t>ケンゼン</t>
    </rPh>
    <rPh sb="23" eb="25">
      <t>ケイエイ</t>
    </rPh>
    <rPh sb="26" eb="28">
      <t>イジ</t>
    </rPh>
    <rPh sb="33" eb="34">
      <t>ヒ</t>
    </rPh>
    <rPh sb="35" eb="36">
      <t>ツヅ</t>
    </rPh>
    <rPh sb="37" eb="39">
      <t>シセツ</t>
    </rPh>
    <rPh sb="40" eb="42">
      <t>セツビ</t>
    </rPh>
    <rPh sb="43" eb="46">
      <t>ケイカクテキ</t>
    </rPh>
    <rPh sb="47" eb="49">
      <t>カイシュウ</t>
    </rPh>
    <rPh sb="50" eb="51">
      <t>オコナ</t>
    </rPh>
    <rPh sb="55" eb="57">
      <t>ヒツヨウ</t>
    </rPh>
    <phoneticPr fontId="5"/>
  </si>
  <si>
    <t>　EBITDAは高くないものの、収益的収支比率及び売上高GOP比率は全国平均及び類似施設平均を大きく上回り、高い収益性を示す。本年度は大きな改修工事がなく、コストが抑えられていることも収益性を高める要因となっている。</t>
    <rPh sb="8" eb="9">
      <t>タカ</t>
    </rPh>
    <rPh sb="25" eb="27">
      <t>ウリアゲ</t>
    </rPh>
    <rPh sb="27" eb="28">
      <t>タカ</t>
    </rPh>
    <rPh sb="31" eb="33">
      <t>ヒリツ</t>
    </rPh>
    <rPh sb="34" eb="36">
      <t>ゼンコク</t>
    </rPh>
    <rPh sb="36" eb="38">
      <t>ヘイキン</t>
    </rPh>
    <rPh sb="38" eb="39">
      <t>オヨ</t>
    </rPh>
    <rPh sb="40" eb="42">
      <t>ルイジ</t>
    </rPh>
    <rPh sb="42" eb="44">
      <t>シセツ</t>
    </rPh>
    <rPh sb="44" eb="46">
      <t>ヘイキン</t>
    </rPh>
    <rPh sb="47" eb="48">
      <t>オオ</t>
    </rPh>
    <rPh sb="50" eb="52">
      <t>ウワマワ</t>
    </rPh>
    <rPh sb="54" eb="55">
      <t>タカ</t>
    </rPh>
    <rPh sb="56" eb="59">
      <t>シュウエキセイ</t>
    </rPh>
    <rPh sb="60" eb="61">
      <t>シメ</t>
    </rPh>
    <rPh sb="63" eb="66">
      <t>ホンネンド</t>
    </rPh>
    <rPh sb="67" eb="68">
      <t>オオ</t>
    </rPh>
    <rPh sb="70" eb="72">
      <t>カイシュウ</t>
    </rPh>
    <rPh sb="72" eb="74">
      <t>コウジ</t>
    </rPh>
    <phoneticPr fontId="5"/>
  </si>
  <si>
    <t>建設後27年が経過しており、施設の老朽化が進んでいる。このため、計画的な施設、設備の改修を行っている。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</si>
</sst>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252.3</c:v>
                </c:pt>
                <c:pt idx="1">
                  <c:v>257.7</c:v>
                </c:pt>
                <c:pt idx="2">
                  <c:v>42.4</c:v>
                </c:pt>
                <c:pt idx="3">
                  <c:v>382100</c:v>
                </c:pt>
                <c:pt idx="4">
                  <c:v>431800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C-4550-907D-DF25B8B8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C-4550-907D-DF25B8B8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9A5-A850-600E5960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9A5-A850-600E5960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63E-4706-AAAA-55C3CB31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E-4706-AAAA-55C3CB31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DC5-4330-9BB3-0D2223C6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5-4330-9BB3-0D2223C6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8-4249-8643-28F61DC9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8-4249-8643-28F61DC9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A-47AA-82EB-C0A36010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A-47AA-82EB-C0A36010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84.1</c:v>
                </c:pt>
                <c:pt idx="2">
                  <c:v>82.9</c:v>
                </c:pt>
                <c:pt idx="3">
                  <c:v>82.3</c:v>
                </c:pt>
                <c:pt idx="4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E-4535-967F-8F11E1E7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E-4535-967F-8F11E1E7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60.3</c:v>
                </c:pt>
                <c:pt idx="1">
                  <c:v>83.7</c:v>
                </c:pt>
                <c:pt idx="2">
                  <c:v>93.3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8-476C-9AC9-FEC38B81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8-476C-9AC9-FEC38B81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3314</c:v>
                </c:pt>
                <c:pt idx="1">
                  <c:v>3493</c:v>
                </c:pt>
                <c:pt idx="2">
                  <c:v>-5388</c:v>
                </c:pt>
                <c:pt idx="3">
                  <c:v>3819</c:v>
                </c:pt>
                <c:pt idx="4">
                  <c:v>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E-4EE2-AB03-FB4AF28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E-4EE2-AB03-FB4AF28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N17" zoomScale="85" zoomScaleNormal="85" zoomScaleSheetLayoutView="70" workbookViewId="0">
      <selection activeCell="NT30" sqref="NT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山口県岩国市　麻里布駐車場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4827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164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128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252.3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257.7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42.4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382100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431800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85.4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84.1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82.9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82.3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81.099999999999994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130.19999999999999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183.5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4016.2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4556.8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8.6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105.7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104.3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114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119.1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119.9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129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126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60.3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83.7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93.3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100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3314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3493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-5388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3819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4317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87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7646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7.1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5.6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18.100000000000001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24.8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-46.3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4211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10653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17717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21803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22649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127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87419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136.19999999999999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104.8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81.5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60.7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95mcJuYmKt22HnML3SG5ycw59IJeCz8jMHEghR05S454aeNalZyfmnvjpitV2Oz5THzPSXibUArySEaB5Lbew==" saltValue="fTOXnJuCzxDiYMxBiqYCx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63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65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66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67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68</v>
      </c>
      <c r="CN4" s="136" t="s">
        <v>69</v>
      </c>
      <c r="CO4" s="138" t="s">
        <v>70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71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102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90</v>
      </c>
      <c r="BI5" s="47" t="s">
        <v>102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100</v>
      </c>
      <c r="BS5" s="47" t="s">
        <v>101</v>
      </c>
      <c r="BT5" s="47" t="s">
        <v>102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101</v>
      </c>
      <c r="CE5" s="47" t="s">
        <v>102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7"/>
      <c r="CN5" s="137"/>
      <c r="CO5" s="47" t="s">
        <v>99</v>
      </c>
      <c r="CP5" s="47" t="s">
        <v>89</v>
      </c>
      <c r="CQ5" s="47" t="s">
        <v>101</v>
      </c>
      <c r="CR5" s="47" t="s">
        <v>102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89</v>
      </c>
      <c r="DB5" s="47" t="s">
        <v>101</v>
      </c>
      <c r="DC5" s="47" t="s">
        <v>102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102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104</v>
      </c>
      <c r="B6" s="48">
        <f>B8</f>
        <v>2024</v>
      </c>
      <c r="C6" s="48">
        <f t="shared" ref="C6:X6" si="1">C8</f>
        <v>352080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山口県岩国市</v>
      </c>
      <c r="I6" s="48" t="str">
        <f t="shared" si="1"/>
        <v>麻里布駐車場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立体式</v>
      </c>
      <c r="R6" s="51">
        <f t="shared" si="1"/>
        <v>27</v>
      </c>
      <c r="S6" s="50" t="str">
        <f t="shared" si="1"/>
        <v>商業施設</v>
      </c>
      <c r="T6" s="50" t="str">
        <f t="shared" si="1"/>
        <v>有</v>
      </c>
      <c r="U6" s="51">
        <f t="shared" si="1"/>
        <v>4827</v>
      </c>
      <c r="V6" s="51">
        <f t="shared" si="1"/>
        <v>164</v>
      </c>
      <c r="W6" s="51">
        <f t="shared" si="1"/>
        <v>200</v>
      </c>
      <c r="X6" s="50" t="str">
        <f t="shared" si="1"/>
        <v>利用料金制</v>
      </c>
      <c r="Y6" s="52">
        <f>IF(Y8="-",NA(),Y8)</f>
        <v>252.3</v>
      </c>
      <c r="Z6" s="52">
        <f t="shared" ref="Z6:AH6" si="2">IF(Z8="-",NA(),Z8)</f>
        <v>257.7</v>
      </c>
      <c r="AA6" s="52">
        <f t="shared" si="2"/>
        <v>42.4</v>
      </c>
      <c r="AB6" s="52">
        <f t="shared" si="2"/>
        <v>382100</v>
      </c>
      <c r="AC6" s="52">
        <f t="shared" si="2"/>
        <v>431800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60.3</v>
      </c>
      <c r="BG6" s="52">
        <f t="shared" ref="BG6:BO6" si="5">IF(BG8="-",NA(),BG8)</f>
        <v>83.7</v>
      </c>
      <c r="BH6" s="52">
        <f t="shared" si="5"/>
        <v>93.3</v>
      </c>
      <c r="BI6" s="52">
        <f t="shared" si="5"/>
        <v>100</v>
      </c>
      <c r="BJ6" s="52">
        <f t="shared" si="5"/>
        <v>100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3314</v>
      </c>
      <c r="BR6" s="53">
        <f t="shared" ref="BR6:BZ6" si="6">IF(BR8="-",NA(),BR8)</f>
        <v>3493</v>
      </c>
      <c r="BS6" s="53">
        <f t="shared" si="6"/>
        <v>-5388</v>
      </c>
      <c r="BT6" s="53">
        <f t="shared" si="6"/>
        <v>3819</v>
      </c>
      <c r="BU6" s="53">
        <f t="shared" si="6"/>
        <v>4317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87419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85.4</v>
      </c>
      <c r="DL6" s="52">
        <f t="shared" ref="DL6:DT6" si="9">IF(DL8="-",NA(),DL8)</f>
        <v>84.1</v>
      </c>
      <c r="DM6" s="52">
        <f t="shared" si="9"/>
        <v>82.9</v>
      </c>
      <c r="DN6" s="52">
        <f t="shared" si="9"/>
        <v>82.3</v>
      </c>
      <c r="DO6" s="52">
        <f t="shared" si="9"/>
        <v>81.099999999999994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106</v>
      </c>
      <c r="B7" s="48">
        <f t="shared" ref="B7:X7" si="10">B8</f>
        <v>2024</v>
      </c>
      <c r="C7" s="48">
        <f t="shared" si="10"/>
        <v>352080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山口県　岩国市</v>
      </c>
      <c r="I7" s="48" t="str">
        <f t="shared" si="10"/>
        <v>麻里布駐車場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立体式</v>
      </c>
      <c r="R7" s="51">
        <f t="shared" si="10"/>
        <v>27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4827</v>
      </c>
      <c r="V7" s="51">
        <f t="shared" si="10"/>
        <v>164</v>
      </c>
      <c r="W7" s="51">
        <f t="shared" si="10"/>
        <v>200</v>
      </c>
      <c r="X7" s="50" t="str">
        <f t="shared" si="10"/>
        <v>利用料金制</v>
      </c>
      <c r="Y7" s="52">
        <f>Y8</f>
        <v>252.3</v>
      </c>
      <c r="Z7" s="52">
        <f t="shared" ref="Z7:AH7" si="11">Z8</f>
        <v>257.7</v>
      </c>
      <c r="AA7" s="52">
        <f t="shared" si="11"/>
        <v>42.4</v>
      </c>
      <c r="AB7" s="52">
        <f t="shared" si="11"/>
        <v>382100</v>
      </c>
      <c r="AC7" s="52">
        <f t="shared" si="11"/>
        <v>431800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60.3</v>
      </c>
      <c r="BG7" s="52">
        <f t="shared" ref="BG7:BO7" si="14">BG8</f>
        <v>83.7</v>
      </c>
      <c r="BH7" s="52">
        <f t="shared" si="14"/>
        <v>93.3</v>
      </c>
      <c r="BI7" s="52">
        <f t="shared" si="14"/>
        <v>100</v>
      </c>
      <c r="BJ7" s="52">
        <f t="shared" si="14"/>
        <v>100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3314</v>
      </c>
      <c r="BR7" s="53">
        <f t="shared" ref="BR7:BZ7" si="15">BR8</f>
        <v>3493</v>
      </c>
      <c r="BS7" s="53">
        <f t="shared" si="15"/>
        <v>-5388</v>
      </c>
      <c r="BT7" s="53">
        <f t="shared" si="15"/>
        <v>3819</v>
      </c>
      <c r="BU7" s="53">
        <f t="shared" si="15"/>
        <v>4317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87419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85.4</v>
      </c>
      <c r="DL7" s="52">
        <f t="shared" ref="DL7:DT7" si="17">DL8</f>
        <v>84.1</v>
      </c>
      <c r="DM7" s="52">
        <f t="shared" si="17"/>
        <v>82.9</v>
      </c>
      <c r="DN7" s="52">
        <f t="shared" si="17"/>
        <v>82.3</v>
      </c>
      <c r="DO7" s="52">
        <f t="shared" si="17"/>
        <v>81.099999999999994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15">
      <c r="A8" s="37"/>
      <c r="B8" s="55">
        <v>2024</v>
      </c>
      <c r="C8" s="55">
        <v>352080</v>
      </c>
      <c r="D8" s="55">
        <v>47</v>
      </c>
      <c r="E8" s="55">
        <v>14</v>
      </c>
      <c r="F8" s="55">
        <v>0</v>
      </c>
      <c r="G8" s="55">
        <v>2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27</v>
      </c>
      <c r="S8" s="57" t="s">
        <v>118</v>
      </c>
      <c r="T8" s="57" t="s">
        <v>119</v>
      </c>
      <c r="U8" s="58">
        <v>4827</v>
      </c>
      <c r="V8" s="58">
        <v>164</v>
      </c>
      <c r="W8" s="58">
        <v>200</v>
      </c>
      <c r="X8" s="57" t="s">
        <v>120</v>
      </c>
      <c r="Y8" s="59">
        <v>252.3</v>
      </c>
      <c r="Z8" s="59">
        <v>257.7</v>
      </c>
      <c r="AA8" s="59">
        <v>42.4</v>
      </c>
      <c r="AB8" s="59">
        <v>382100</v>
      </c>
      <c r="AC8" s="59">
        <v>431800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60.3</v>
      </c>
      <c r="BG8" s="59">
        <v>83.7</v>
      </c>
      <c r="BH8" s="59">
        <v>93.3</v>
      </c>
      <c r="BI8" s="59">
        <v>100</v>
      </c>
      <c r="BJ8" s="59">
        <v>100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3314</v>
      </c>
      <c r="BR8" s="60">
        <v>3493</v>
      </c>
      <c r="BS8" s="60">
        <v>-5388</v>
      </c>
      <c r="BT8" s="61">
        <v>3819</v>
      </c>
      <c r="BU8" s="61">
        <v>4317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87419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85.4</v>
      </c>
      <c r="DL8" s="59">
        <v>84.1</v>
      </c>
      <c r="DM8" s="59">
        <v>82.9</v>
      </c>
      <c r="DN8" s="59">
        <v>82.3</v>
      </c>
      <c r="DO8" s="59">
        <v>81.099999999999994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好本　和弘</cp:lastModifiedBy>
  <dcterms:created xsi:type="dcterms:W3CDTF">2025-12-12T09:32:40Z</dcterms:created>
  <dcterms:modified xsi:type="dcterms:W3CDTF">2026-01-19T05:17:46Z</dcterms:modified>
  <cp:category/>
</cp:coreProperties>
</file>