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X:\R7_市営駐車場\【公営企業】通知・照会\20260116_【確認中】Fw_ 【県市町課】公営企業に係る経営比較分析表（令和６年度決算）の分析等について（１／３）\03_回答\"/>
    </mc:Choice>
  </mc:AlternateContent>
  <xr:revisionPtr revIDLastSave="0" documentId="13_ncr:1_{25D9CE71-E0D5-400B-8187-8FF649C38640}" xr6:coauthVersionLast="47" xr6:coauthVersionMax="47" xr10:uidLastSave="{00000000-0000-0000-0000-000000000000}"/>
  <workbookProtection workbookAlgorithmName="SHA-512" workbookHashValue="Gm3YZ67HHMDVCu6VYiDoLgBjOftOC30wn8cQHurfzvsS0IVxGinK7GgVzwVBAHtfmXxrYY5ymzlMF5An/hfupw==" workbookSaltValue="XVsrZW6f1Zse3TkGaKwuVQ==" workbookSpinCount="100000" lockStructure="1"/>
  <bookViews>
    <workbookView xWindow="-110" yWindow="-110" windowWidth="19420" windowHeight="115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FE30" i="4"/>
  <c r="AN51" i="4"/>
  <c r="GL76" i="4"/>
  <c r="U51" i="4"/>
  <c r="EL30" i="4"/>
  <c r="R76" i="4"/>
  <c r="JC51" i="4"/>
  <c r="KA76" i="4"/>
  <c r="EL51" i="4"/>
  <c r="JC30" i="4"/>
  <c r="U30" i="4"/>
  <c r="LT76" i="4"/>
  <c r="GQ51" i="4"/>
  <c r="LH30" i="4"/>
  <c r="IE76" i="4"/>
  <c r="BZ51" i="4"/>
  <c r="GQ30" i="4"/>
  <c r="BZ30" i="4"/>
  <c r="BK76" i="4"/>
  <c r="LH51"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<sst xmlns="http://schemas.openxmlformats.org/spreadsheetml/2006/main" count="278" uniqueCount="128">
  <si>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</si>
  <si>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</si>
  <si>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</si>
  <si>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</si>
  <si>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</si>
  <si>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</si>
  <si>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</si>
  <si>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</si>
  <si>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</si>
  <si>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</si>
  <si>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</si>
  <si>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</si>
  <si>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</si>
  <si>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</si>
  <si>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</si>
  <si>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</si>
  <si>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</si>
  <si>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</si>
  <si>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</si>
  <si>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</si>
  <si>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</si>
  <si>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</si>
  <si>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</si>
  <si>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</si>
  <si>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</si>
  <si>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</si>
  <si>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</si>
  <si>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</si>
  <si>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</si>
  <si>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</si>
  <si>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</si>
  <si>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</si>
  <si>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</si>
  <si>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</si>
  <si>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</si>
  <si>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</si>
  <si>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</si>
  <si>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</si>
  <si>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</si>
  <si>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</si>
  <si>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</si>
  <si>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</si>
  <si>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</si>
  <si>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</si>
  <si>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</si>
  <si>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</si>
  <si>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</si>
  <si>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</si>
  <si>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</si>
  <si>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</si>
  <si>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</si>
  <si>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</si>
  <si>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</si>
  <si>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</si>
  <si>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</si>
  <si>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</si>
  <si>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</si>
  <si>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</si>
  <si>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</si>
  <si>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</si>
  <si>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</si>
  <si>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</si>
  <si>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</si>
  <si>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</si>
  <si>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</si>
  <si>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</si>
  <si>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</si>
  <si>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</si>
  <si>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</si>
  <si>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</si>
  <si>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</si>
  <si>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</si>
  <si>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</si>
  <si>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</si>
  <si>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</si>
  <si>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</si>
  <si>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</si>
  <si>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</si>
  <si>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</si>
  <si>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</si>
  <si>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</si>
  <si>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</si>
  <si>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</si>
  <si>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</si>
  <si>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</si>
  <si>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</si>
  <si>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</si>
  <si>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</si>
  <si>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</si>
  <si>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</si>
  <si>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</si>
  <si>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</si>
  <si>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</si>
  <si>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</si>
  <si>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</si>
  <si>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</si>
  <si>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</si>
  <si>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</si>
  <si>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</si>
  <si>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</si>
  <si>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</si>
  <si>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</si>
  <si>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</si>
  <si>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</si>
  <si>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</si>
  <si>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</si>
  <si>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山口県　周南市</t>
  </si>
  <si>
    <t>周南市徳山駅西駐車場</t>
  </si>
  <si>
    <t>法非適用</t>
  </si>
  <si>
    <t>駐車場整備事業</t>
  </si>
  <si>
    <t>-</t>
  </si>
  <si>
    <t>Ａ１Ｂ２</t>
  </si>
  <si>
    <t>非設置</t>
  </si>
  <si>
    <t>該当数値なし</t>
  </si>
  <si>
    <t>その他駐車場</t>
  </si>
  <si>
    <t>立体式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</si>
  <si>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</si>
  <si>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</si>
  <si>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</si>
  <si>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</si>
  <si>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</si>
  <si>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</si>
  <si>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</si>
  <si>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</si>
  <si>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市街地再開発事業等による徳山駅周辺の駐車場需要を注視し、指定管理者制度を活用した効果的・効率的な運営を行う。
徳山駅周辺の賑わいの創出、中心市街地の活性化を図るため、官民が連携して中心市街地の公共施設を一体的に運営する徳山駅周辺官民連携管理運営事業に取り組む。</t>
    <phoneticPr fontId="5"/>
  </si>
  <si>
    <t>平成30年2月3日に供用開始したため、当面は設備投資の予定はない。
予防保全等により長寿命化を図るとともに、劣化している設備について、その劣化状況や設置目的等から優先順位を定める計画的な更新を検討する。</t>
    <rPh sb="0" eb="2">
      <t>ヘイセイ</t>
    </rPh>
    <rPh sb="4" eb="5">
      <t>ネン</t>
    </rPh>
    <rPh sb="6" eb="7">
      <t>ガツ</t>
    </rPh>
    <rPh sb="8" eb="9">
      <t>ニチ</t>
    </rPh>
    <rPh sb="10" eb="14">
      <t>キョウヨウカイシ</t>
    </rPh>
    <rPh sb="19" eb="21">
      <t>トウメン</t>
    </rPh>
    <rPh sb="22" eb="24">
      <t>セツビ</t>
    </rPh>
    <rPh sb="24" eb="26">
      <t>トウシ</t>
    </rPh>
    <rPh sb="27" eb="29">
      <t>ヨテイ</t>
    </rPh>
    <rPh sb="34" eb="36">
      <t>ヨボウ</t>
    </rPh>
    <rPh sb="36" eb="39">
      <t>ホゼントウ</t>
    </rPh>
    <rPh sb="42" eb="46">
      <t>チョウジュミョウカ</t>
    </rPh>
    <rPh sb="47" eb="48">
      <t>ハカ</t>
    </rPh>
    <rPh sb="54" eb="56">
      <t>レッカ</t>
    </rPh>
    <rPh sb="60" eb="62">
      <t>セツビ</t>
    </rPh>
    <rPh sb="69" eb="71">
      <t>レッカ</t>
    </rPh>
    <rPh sb="71" eb="73">
      <t>ジョウキョウ</t>
    </rPh>
    <rPh sb="74" eb="76">
      <t>セッチ</t>
    </rPh>
    <rPh sb="76" eb="78">
      <t>モクテキ</t>
    </rPh>
    <rPh sb="78" eb="79">
      <t>トウ</t>
    </rPh>
    <rPh sb="81" eb="85">
      <t>ユウセンジュンイ</t>
    </rPh>
    <rPh sb="86" eb="87">
      <t>サダ</t>
    </rPh>
    <rPh sb="89" eb="91">
      <t>ケイカク</t>
    </rPh>
    <rPh sb="91" eb="92">
      <t>テキ</t>
    </rPh>
    <rPh sb="93" eb="95">
      <t>コウシン</t>
    </rPh>
    <rPh sb="96" eb="98">
      <t>ケントウ</t>
    </rPh>
    <phoneticPr fontId="5"/>
  </si>
  <si>
    <t>令和2年度は新型コロナウイルス感染症拡大の影響により稼働率が大きく減少したが、近隣商業施設がオープンしたことなどにより利用状況は好調を維持しており、稼働率もほぼ横ばいとなっている。</t>
    <rPh sb="0" eb="2">
      <t>レイワ</t>
    </rPh>
    <rPh sb="3" eb="5">
      <t>ネンド</t>
    </rPh>
    <rPh sb="39" eb="41">
      <t>キンリン</t>
    </rPh>
    <rPh sb="59" eb="63">
      <t>リヨウジョウキョウ</t>
    </rPh>
    <rPh sb="64" eb="66">
      <t>コウチョウ</t>
    </rPh>
    <rPh sb="67" eb="69">
      <t>イジ</t>
    </rPh>
    <rPh sb="74" eb="77">
      <t>カドウリツ</t>
    </rPh>
    <rPh sb="80" eb="81">
      <t>ヨコ</t>
    </rPh>
    <phoneticPr fontId="5"/>
  </si>
  <si>
    <t>近隣商業施設がオープンしたことなどにより収入自体は増加しているが、令和6年度には新紙幣対応のための機器修繕等で費用が増加し、収益的収支比率や売上高ＧＯＰ比率は前年度と比較し減少となっている。</t>
    <rPh sb="0" eb="6">
      <t>キンリンショウギョウシセツ</t>
    </rPh>
    <rPh sb="20" eb="22">
      <t>シュウニュウ</t>
    </rPh>
    <rPh sb="22" eb="24">
      <t>ジタイ</t>
    </rPh>
    <rPh sb="33" eb="35">
      <t>レイワ</t>
    </rPh>
    <rPh sb="36" eb="38">
      <t>ネンド</t>
    </rPh>
    <rPh sb="40" eb="43">
      <t>シンシヘイ</t>
    </rPh>
    <rPh sb="43" eb="45">
      <t>タイオウ</t>
    </rPh>
    <rPh sb="49" eb="51">
      <t>キキ</t>
    </rPh>
    <rPh sb="51" eb="53">
      <t>シュウゼン</t>
    </rPh>
    <rPh sb="53" eb="54">
      <t>トウ</t>
    </rPh>
    <rPh sb="55" eb="57">
      <t>ヒヨウ</t>
    </rPh>
    <rPh sb="58" eb="60">
      <t>ゾウカ</t>
    </rPh>
    <rPh sb="62" eb="69">
      <t>シュウエキテキシュウシヒリツ</t>
    </rPh>
    <rPh sb="70" eb="73">
      <t>ウリアゲダカ</t>
    </rPh>
    <rPh sb="76" eb="78">
      <t>ヒリツ</t>
    </rPh>
    <rPh sb="79" eb="82">
      <t>ゼンネンド</t>
    </rPh>
    <rPh sb="83" eb="85">
      <t>ヒカク</t>
    </rPh>
    <rPh sb="86" eb="88">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</si>
</sst>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205.8</c:v>
                </c:pt>
                <c:pt idx="1">
                  <c:v>145.19999999999999</c:v>
                </c:pt>
                <c:pt idx="2">
                  <c:v>159.19999999999999</c:v>
                </c:pt>
                <c:pt idx="3">
                  <c:v>193.6</c:v>
                </c:pt>
                <c:pt idx="4">
                  <c:v>184.1</c:v>
                </c:pt>
              </c:numCache>
            </c:numRef>
          </c:val>
          <c:extLst>
            <c:ext xmlns:c16="http://schemas.microsoft.com/office/drawing/2014/chart" uri="{C3380CC4-5D6E-409C-BE32-E72D297353CC}">
              <c16:uniqueId val="{00000000-2FDD-47FF-AA26-1D29E2DF1C4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2FDD-47FF-AA26-1D29E2DF1C4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99-42BA-BFD1-A7A5011D25D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6599-42BA-BFD1-A7A5011D25D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26D-4C85-BCD3-69591221714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26D-4C85-BCD3-69591221714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17E-4E5C-AB00-009ECC27190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17E-4E5C-AB00-009ECC27190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12D-44F4-AF49-D39F1F84504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012D-44F4-AF49-D39F1F84504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D59-4A4E-944C-22D5D7CFC91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CD59-4A4E-944C-22D5D7CFC91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575.20000000000005</c:v>
                </c:pt>
                <c:pt idx="1">
                  <c:v>743.2</c:v>
                </c:pt>
                <c:pt idx="2">
                  <c:v>831.2</c:v>
                </c:pt>
                <c:pt idx="3">
                  <c:v>848</c:v>
                </c:pt>
                <c:pt idx="4">
                  <c:v>818.4</c:v>
                </c:pt>
              </c:numCache>
            </c:numRef>
          </c:val>
          <c:extLst>
            <c:ext xmlns:c16="http://schemas.microsoft.com/office/drawing/2014/chart" uri="{C3380CC4-5D6E-409C-BE32-E72D297353CC}">
              <c16:uniqueId val="{00000000-6E31-4DA8-81CC-B98C8F9E050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6E31-4DA8-81CC-B98C8F9E050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51.4</c:v>
                </c:pt>
                <c:pt idx="1">
                  <c:v>29.9</c:v>
                </c:pt>
                <c:pt idx="2">
                  <c:v>37.200000000000003</c:v>
                </c:pt>
                <c:pt idx="3">
                  <c:v>48.3</c:v>
                </c:pt>
                <c:pt idx="4">
                  <c:v>45.7</c:v>
                </c:pt>
              </c:numCache>
            </c:numRef>
          </c:val>
          <c:extLst>
            <c:ext xmlns:c16="http://schemas.microsoft.com/office/drawing/2014/chart" uri="{C3380CC4-5D6E-409C-BE32-E72D297353CC}">
              <c16:uniqueId val="{00000000-1A09-4126-B29C-86C5389B851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1A09-4126-B29C-86C5389B851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10285</c:v>
                </c:pt>
                <c:pt idx="1">
                  <c:v>8437</c:v>
                </c:pt>
                <c:pt idx="2">
                  <c:v>13920</c:v>
                </c:pt>
                <c:pt idx="3">
                  <c:v>21605</c:v>
                </c:pt>
                <c:pt idx="4">
                  <c:v>21684</c:v>
                </c:pt>
              </c:numCache>
            </c:numRef>
          </c:val>
          <c:extLst>
            <c:ext xmlns:c16="http://schemas.microsoft.com/office/drawing/2014/chart" uri="{C3380CC4-5D6E-409C-BE32-E72D297353CC}">
              <c16:uniqueId val="{00000000-9D97-4CE7-AC7A-BA35EC1D0B5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9D97-4CE7-AC7A-BA35EC1D0B5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I7" zoomScale="85" zoomScaleNormal="85" zoomScaleSheetLayoutView="70" workbookViewId="0">
      <selection activeCell="ND49" sqref="ND49:NR64"/>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山口県周南市　周南市徳山駅西駐車場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4028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125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127</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205.8</v>
      </c>
      <c r="V31" s="98"/>
      <c r="W31" s="98"/>
      <c r="X31" s="98"/>
      <c r="Y31" s="98"/>
      <c r="Z31" s="98"/>
      <c r="AA31" s="98"/>
      <c r="AB31" s="98"/>
      <c r="AC31" s="98"/>
      <c r="AD31" s="98"/>
      <c r="AE31" s="98"/>
      <c r="AF31" s="98"/>
      <c r="AG31" s="98"/>
      <c r="AH31" s="98"/>
      <c r="AI31" s="98"/>
      <c r="AJ31" s="98"/>
      <c r="AK31" s="98"/>
      <c r="AL31" s="98"/>
      <c r="AM31" s="98"/>
      <c r="AN31" s="98">
        <f>データ!Z7</f>
        <v>145.19999999999999</v>
      </c>
      <c r="AO31" s="98"/>
      <c r="AP31" s="98"/>
      <c r="AQ31" s="98"/>
      <c r="AR31" s="98"/>
      <c r="AS31" s="98"/>
      <c r="AT31" s="98"/>
      <c r="AU31" s="98"/>
      <c r="AV31" s="98"/>
      <c r="AW31" s="98"/>
      <c r="AX31" s="98"/>
      <c r="AY31" s="98"/>
      <c r="AZ31" s="98"/>
      <c r="BA31" s="98"/>
      <c r="BB31" s="98"/>
      <c r="BC31" s="98"/>
      <c r="BD31" s="98"/>
      <c r="BE31" s="98"/>
      <c r="BF31" s="98"/>
      <c r="BG31" s="98">
        <f>データ!AA7</f>
        <v>159.19999999999999</v>
      </c>
      <c r="BH31" s="98"/>
      <c r="BI31" s="98"/>
      <c r="BJ31" s="98"/>
      <c r="BK31" s="98"/>
      <c r="BL31" s="98"/>
      <c r="BM31" s="98"/>
      <c r="BN31" s="98"/>
      <c r="BO31" s="98"/>
      <c r="BP31" s="98"/>
      <c r="BQ31" s="98"/>
      <c r="BR31" s="98"/>
      <c r="BS31" s="98"/>
      <c r="BT31" s="98"/>
      <c r="BU31" s="98"/>
      <c r="BV31" s="98"/>
      <c r="BW31" s="98"/>
      <c r="BX31" s="98"/>
      <c r="BY31" s="98"/>
      <c r="BZ31" s="98">
        <f>データ!AB7</f>
        <v>193.6</v>
      </c>
      <c r="CA31" s="98"/>
      <c r="CB31" s="98"/>
      <c r="CC31" s="98"/>
      <c r="CD31" s="98"/>
      <c r="CE31" s="98"/>
      <c r="CF31" s="98"/>
      <c r="CG31" s="98"/>
      <c r="CH31" s="98"/>
      <c r="CI31" s="98"/>
      <c r="CJ31" s="98"/>
      <c r="CK31" s="98"/>
      <c r="CL31" s="98"/>
      <c r="CM31" s="98"/>
      <c r="CN31" s="98"/>
      <c r="CO31" s="98"/>
      <c r="CP31" s="98"/>
      <c r="CQ31" s="98"/>
      <c r="CR31" s="98"/>
      <c r="CS31" s="98">
        <f>データ!AC7</f>
        <v>184.1</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575.20000000000005</v>
      </c>
      <c r="JD31" s="67"/>
      <c r="JE31" s="67"/>
      <c r="JF31" s="67"/>
      <c r="JG31" s="67"/>
      <c r="JH31" s="67"/>
      <c r="JI31" s="67"/>
      <c r="JJ31" s="67"/>
      <c r="JK31" s="67"/>
      <c r="JL31" s="67"/>
      <c r="JM31" s="67"/>
      <c r="JN31" s="67"/>
      <c r="JO31" s="67"/>
      <c r="JP31" s="67"/>
      <c r="JQ31" s="67"/>
      <c r="JR31" s="67"/>
      <c r="JS31" s="67"/>
      <c r="JT31" s="67"/>
      <c r="JU31" s="68"/>
      <c r="JV31" s="66">
        <f>データ!DL7</f>
        <v>743.2</v>
      </c>
      <c r="JW31" s="67"/>
      <c r="JX31" s="67"/>
      <c r="JY31" s="67"/>
      <c r="JZ31" s="67"/>
      <c r="KA31" s="67"/>
      <c r="KB31" s="67"/>
      <c r="KC31" s="67"/>
      <c r="KD31" s="67"/>
      <c r="KE31" s="67"/>
      <c r="KF31" s="67"/>
      <c r="KG31" s="67"/>
      <c r="KH31" s="67"/>
      <c r="KI31" s="67"/>
      <c r="KJ31" s="67"/>
      <c r="KK31" s="67"/>
      <c r="KL31" s="67"/>
      <c r="KM31" s="67"/>
      <c r="KN31" s="68"/>
      <c r="KO31" s="66">
        <f>データ!DM7</f>
        <v>831.2</v>
      </c>
      <c r="KP31" s="67"/>
      <c r="KQ31" s="67"/>
      <c r="KR31" s="67"/>
      <c r="KS31" s="67"/>
      <c r="KT31" s="67"/>
      <c r="KU31" s="67"/>
      <c r="KV31" s="67"/>
      <c r="KW31" s="67"/>
      <c r="KX31" s="67"/>
      <c r="KY31" s="67"/>
      <c r="KZ31" s="67"/>
      <c r="LA31" s="67"/>
      <c r="LB31" s="67"/>
      <c r="LC31" s="67"/>
      <c r="LD31" s="67"/>
      <c r="LE31" s="67"/>
      <c r="LF31" s="67"/>
      <c r="LG31" s="68"/>
      <c r="LH31" s="66">
        <f>データ!DN7</f>
        <v>848</v>
      </c>
      <c r="LI31" s="67"/>
      <c r="LJ31" s="67"/>
      <c r="LK31" s="67"/>
      <c r="LL31" s="67"/>
      <c r="LM31" s="67"/>
      <c r="LN31" s="67"/>
      <c r="LO31" s="67"/>
      <c r="LP31" s="67"/>
      <c r="LQ31" s="67"/>
      <c r="LR31" s="67"/>
      <c r="LS31" s="67"/>
      <c r="LT31" s="67"/>
      <c r="LU31" s="67"/>
      <c r="LV31" s="67"/>
      <c r="LW31" s="67"/>
      <c r="LX31" s="67"/>
      <c r="LY31" s="67"/>
      <c r="LZ31" s="68"/>
      <c r="MA31" s="66">
        <f>データ!DO7</f>
        <v>818.4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166.4</v>
      </c>
      <c r="V32" s="98"/>
      <c r="W32" s="98"/>
      <c r="X32" s="98"/>
      <c r="Y32" s="98"/>
      <c r="Z32" s="98"/>
      <c r="AA32" s="98"/>
      <c r="AB32" s="98"/>
      <c r="AC32" s="98"/>
      <c r="AD32" s="98"/>
      <c r="AE32" s="98"/>
      <c r="AF32" s="98"/>
      <c r="AG32" s="98"/>
      <c r="AH32" s="98"/>
      <c r="AI32" s="98"/>
      <c r="AJ32" s="98"/>
      <c r="AK32" s="98"/>
      <c r="AL32" s="98"/>
      <c r="AM32" s="98"/>
      <c r="AN32" s="98">
        <f>データ!AE7</f>
        <v>177.9</v>
      </c>
      <c r="AO32" s="98"/>
      <c r="AP32" s="98"/>
      <c r="AQ32" s="98"/>
      <c r="AR32" s="98"/>
      <c r="AS32" s="98"/>
      <c r="AT32" s="98"/>
      <c r="AU32" s="98"/>
      <c r="AV32" s="98"/>
      <c r="AW32" s="98"/>
      <c r="AX32" s="98"/>
      <c r="AY32" s="98"/>
      <c r="AZ32" s="98"/>
      <c r="BA32" s="98"/>
      <c r="BB32" s="98"/>
      <c r="BC32" s="98"/>
      <c r="BD32" s="98"/>
      <c r="BE32" s="98"/>
      <c r="BF32" s="98"/>
      <c r="BG32" s="98">
        <f>データ!AF7</f>
        <v>183.3</v>
      </c>
      <c r="BH32" s="98"/>
      <c r="BI32" s="98"/>
      <c r="BJ32" s="98"/>
      <c r="BK32" s="98"/>
      <c r="BL32" s="98"/>
      <c r="BM32" s="98"/>
      <c r="BN32" s="98"/>
      <c r="BO32" s="98"/>
      <c r="BP32" s="98"/>
      <c r="BQ32" s="98"/>
      <c r="BR32" s="98"/>
      <c r="BS32" s="98"/>
      <c r="BT32" s="98"/>
      <c r="BU32" s="98"/>
      <c r="BV32" s="98"/>
      <c r="BW32" s="98"/>
      <c r="BX32" s="98"/>
      <c r="BY32" s="98"/>
      <c r="BZ32" s="98">
        <f>データ!AG7</f>
        <v>186.3</v>
      </c>
      <c r="CA32" s="98"/>
      <c r="CB32" s="98"/>
      <c r="CC32" s="98"/>
      <c r="CD32" s="98"/>
      <c r="CE32" s="98"/>
      <c r="CF32" s="98"/>
      <c r="CG32" s="98"/>
      <c r="CH32" s="98"/>
      <c r="CI32" s="98"/>
      <c r="CJ32" s="98"/>
      <c r="CK32" s="98"/>
      <c r="CL32" s="98"/>
      <c r="CM32" s="98"/>
      <c r="CN32" s="98"/>
      <c r="CO32" s="98"/>
      <c r="CP32" s="98"/>
      <c r="CQ32" s="98"/>
      <c r="CR32" s="98"/>
      <c r="CS32" s="98">
        <f>データ!AH7</f>
        <v>194.5</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5.6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6.5</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140.30000000000001</v>
      </c>
      <c r="JD32" s="67"/>
      <c r="JE32" s="67"/>
      <c r="JF32" s="67"/>
      <c r="JG32" s="67"/>
      <c r="JH32" s="67"/>
      <c r="JI32" s="67"/>
      <c r="JJ32" s="67"/>
      <c r="JK32" s="67"/>
      <c r="JL32" s="67"/>
      <c r="JM32" s="67"/>
      <c r="JN32" s="67"/>
      <c r="JO32" s="67"/>
      <c r="JP32" s="67"/>
      <c r="JQ32" s="67"/>
      <c r="JR32" s="67"/>
      <c r="JS32" s="67"/>
      <c r="JT32" s="67"/>
      <c r="JU32" s="68"/>
      <c r="JV32" s="66">
        <f>データ!DQ7</f>
        <v>147.30000000000001</v>
      </c>
      <c r="JW32" s="67"/>
      <c r="JX32" s="67"/>
      <c r="JY32" s="67"/>
      <c r="JZ32" s="67"/>
      <c r="KA32" s="67"/>
      <c r="KB32" s="67"/>
      <c r="KC32" s="67"/>
      <c r="KD32" s="67"/>
      <c r="KE32" s="67"/>
      <c r="KF32" s="67"/>
      <c r="KG32" s="67"/>
      <c r="KH32" s="67"/>
      <c r="KI32" s="67"/>
      <c r="KJ32" s="67"/>
      <c r="KK32" s="67"/>
      <c r="KL32" s="67"/>
      <c r="KM32" s="67"/>
      <c r="KN32" s="68"/>
      <c r="KO32" s="66">
        <f>データ!DR7</f>
        <v>162.9</v>
      </c>
      <c r="KP32" s="67"/>
      <c r="KQ32" s="67"/>
      <c r="KR32" s="67"/>
      <c r="KS32" s="67"/>
      <c r="KT32" s="67"/>
      <c r="KU32" s="67"/>
      <c r="KV32" s="67"/>
      <c r="KW32" s="67"/>
      <c r="KX32" s="67"/>
      <c r="KY32" s="67"/>
      <c r="KZ32" s="67"/>
      <c r="LA32" s="67"/>
      <c r="LB32" s="67"/>
      <c r="LC32" s="67"/>
      <c r="LD32" s="67"/>
      <c r="LE32" s="67"/>
      <c r="LF32" s="67"/>
      <c r="LG32" s="68"/>
      <c r="LH32" s="66">
        <f>データ!DS7</f>
        <v>161.69999999999999</v>
      </c>
      <c r="LI32" s="67"/>
      <c r="LJ32" s="67"/>
      <c r="LK32" s="67"/>
      <c r="LL32" s="67"/>
      <c r="LM32" s="67"/>
      <c r="LN32" s="67"/>
      <c r="LO32" s="67"/>
      <c r="LP32" s="67"/>
      <c r="LQ32" s="67"/>
      <c r="LR32" s="67"/>
      <c r="LS32" s="67"/>
      <c r="LT32" s="67"/>
      <c r="LU32" s="67"/>
      <c r="LV32" s="67"/>
      <c r="LW32" s="67"/>
      <c r="LX32" s="67"/>
      <c r="LY32" s="67"/>
      <c r="LZ32" s="68"/>
      <c r="MA32" s="66">
        <f>データ!DT7</f>
        <v>166.4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125</v>
      </c>
      <c r="NE32" s="77"/>
      <c r="NF32" s="77"/>
      <c r="NG32" s="77"/>
      <c r="NH32" s="77"/>
      <c r="NI32" s="77"/>
      <c r="NJ32" s="77"/>
      <c r="NK32" s="77"/>
      <c r="NL32" s="77"/>
      <c r="NM32" s="77"/>
      <c r="NN32" s="77"/>
      <c r="NO32" s="77"/>
      <c r="NP32" s="77"/>
      <c r="NQ32" s="77"/>
      <c r="NR32" s="78"/>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126</v>
      </c>
      <c r="NE49" s="77"/>
      <c r="NF49" s="77"/>
      <c r="NG49" s="77"/>
      <c r="NH49" s="77"/>
      <c r="NI49" s="77"/>
      <c r="NJ49" s="77"/>
      <c r="NK49" s="77"/>
      <c r="NL49" s="77"/>
      <c r="NM49" s="77"/>
      <c r="NN49" s="77"/>
      <c r="NO49" s="77"/>
      <c r="NP49" s="77"/>
      <c r="NQ49" s="77"/>
      <c r="NR49" s="78"/>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51.4</v>
      </c>
      <c r="EM52" s="98"/>
      <c r="EN52" s="98"/>
      <c r="EO52" s="98"/>
      <c r="EP52" s="98"/>
      <c r="EQ52" s="98"/>
      <c r="ER52" s="98"/>
      <c r="ES52" s="98"/>
      <c r="ET52" s="98"/>
      <c r="EU52" s="98"/>
      <c r="EV52" s="98"/>
      <c r="EW52" s="98"/>
      <c r="EX52" s="98"/>
      <c r="EY52" s="98"/>
      <c r="EZ52" s="98"/>
      <c r="FA52" s="98"/>
      <c r="FB52" s="98"/>
      <c r="FC52" s="98"/>
      <c r="FD52" s="98"/>
      <c r="FE52" s="98">
        <f>データ!BG7</f>
        <v>29.9</v>
      </c>
      <c r="FF52" s="98"/>
      <c r="FG52" s="98"/>
      <c r="FH52" s="98"/>
      <c r="FI52" s="98"/>
      <c r="FJ52" s="98"/>
      <c r="FK52" s="98"/>
      <c r="FL52" s="98"/>
      <c r="FM52" s="98"/>
      <c r="FN52" s="98"/>
      <c r="FO52" s="98"/>
      <c r="FP52" s="98"/>
      <c r="FQ52" s="98"/>
      <c r="FR52" s="98"/>
      <c r="FS52" s="98"/>
      <c r="FT52" s="98"/>
      <c r="FU52" s="98"/>
      <c r="FV52" s="98"/>
      <c r="FW52" s="98"/>
      <c r="FX52" s="98">
        <f>データ!BH7</f>
        <v>37.200000000000003</v>
      </c>
      <c r="FY52" s="98"/>
      <c r="FZ52" s="98"/>
      <c r="GA52" s="98"/>
      <c r="GB52" s="98"/>
      <c r="GC52" s="98"/>
      <c r="GD52" s="98"/>
      <c r="GE52" s="98"/>
      <c r="GF52" s="98"/>
      <c r="GG52" s="98"/>
      <c r="GH52" s="98"/>
      <c r="GI52" s="98"/>
      <c r="GJ52" s="98"/>
      <c r="GK52" s="98"/>
      <c r="GL52" s="98"/>
      <c r="GM52" s="98"/>
      <c r="GN52" s="98"/>
      <c r="GO52" s="98"/>
      <c r="GP52" s="98"/>
      <c r="GQ52" s="98">
        <f>データ!BI7</f>
        <v>48.3</v>
      </c>
      <c r="GR52" s="98"/>
      <c r="GS52" s="98"/>
      <c r="GT52" s="98"/>
      <c r="GU52" s="98"/>
      <c r="GV52" s="98"/>
      <c r="GW52" s="98"/>
      <c r="GX52" s="98"/>
      <c r="GY52" s="98"/>
      <c r="GZ52" s="98"/>
      <c r="HA52" s="98"/>
      <c r="HB52" s="98"/>
      <c r="HC52" s="98"/>
      <c r="HD52" s="98"/>
      <c r="HE52" s="98"/>
      <c r="HF52" s="98"/>
      <c r="HG52" s="98"/>
      <c r="HH52" s="98"/>
      <c r="HI52" s="98"/>
      <c r="HJ52" s="98">
        <f>データ!BJ7</f>
        <v>45.7</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10285</v>
      </c>
      <c r="JD52" s="97"/>
      <c r="JE52" s="97"/>
      <c r="JF52" s="97"/>
      <c r="JG52" s="97"/>
      <c r="JH52" s="97"/>
      <c r="JI52" s="97"/>
      <c r="JJ52" s="97"/>
      <c r="JK52" s="97"/>
      <c r="JL52" s="97"/>
      <c r="JM52" s="97"/>
      <c r="JN52" s="97"/>
      <c r="JO52" s="97"/>
      <c r="JP52" s="97"/>
      <c r="JQ52" s="97"/>
      <c r="JR52" s="97"/>
      <c r="JS52" s="97"/>
      <c r="JT52" s="97"/>
      <c r="JU52" s="97"/>
      <c r="JV52" s="97">
        <f>データ!BR7</f>
        <v>8437</v>
      </c>
      <c r="JW52" s="97"/>
      <c r="JX52" s="97"/>
      <c r="JY52" s="97"/>
      <c r="JZ52" s="97"/>
      <c r="KA52" s="97"/>
      <c r="KB52" s="97"/>
      <c r="KC52" s="97"/>
      <c r="KD52" s="97"/>
      <c r="KE52" s="97"/>
      <c r="KF52" s="97"/>
      <c r="KG52" s="97"/>
      <c r="KH52" s="97"/>
      <c r="KI52" s="97"/>
      <c r="KJ52" s="97"/>
      <c r="KK52" s="97"/>
      <c r="KL52" s="97"/>
      <c r="KM52" s="97"/>
      <c r="KN52" s="97"/>
      <c r="KO52" s="97">
        <f>データ!BS7</f>
        <v>13920</v>
      </c>
      <c r="KP52" s="97"/>
      <c r="KQ52" s="97"/>
      <c r="KR52" s="97"/>
      <c r="KS52" s="97"/>
      <c r="KT52" s="97"/>
      <c r="KU52" s="97"/>
      <c r="KV52" s="97"/>
      <c r="KW52" s="97"/>
      <c r="KX52" s="97"/>
      <c r="KY52" s="97"/>
      <c r="KZ52" s="97"/>
      <c r="LA52" s="97"/>
      <c r="LB52" s="97"/>
      <c r="LC52" s="97"/>
      <c r="LD52" s="97"/>
      <c r="LE52" s="97"/>
      <c r="LF52" s="97"/>
      <c r="LG52" s="97"/>
      <c r="LH52" s="97">
        <f>データ!BT7</f>
        <v>21605</v>
      </c>
      <c r="LI52" s="97"/>
      <c r="LJ52" s="97"/>
      <c r="LK52" s="97"/>
      <c r="LL52" s="97"/>
      <c r="LM52" s="97"/>
      <c r="LN52" s="97"/>
      <c r="LO52" s="97"/>
      <c r="LP52" s="97"/>
      <c r="LQ52" s="97"/>
      <c r="LR52" s="97"/>
      <c r="LS52" s="97"/>
      <c r="LT52" s="97"/>
      <c r="LU52" s="97"/>
      <c r="LV52" s="97"/>
      <c r="LW52" s="97"/>
      <c r="LX52" s="97"/>
      <c r="LY52" s="97"/>
      <c r="LZ52" s="97"/>
      <c r="MA52" s="97">
        <f>データ!BU7</f>
        <v>21684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260</v>
      </c>
      <c r="V53" s="97"/>
      <c r="W53" s="97"/>
      <c r="X53" s="97"/>
      <c r="Y53" s="97"/>
      <c r="Z53" s="97"/>
      <c r="AA53" s="97"/>
      <c r="AB53" s="97"/>
      <c r="AC53" s="97"/>
      <c r="AD53" s="97"/>
      <c r="AE53" s="97"/>
      <c r="AF53" s="97"/>
      <c r="AG53" s="97"/>
      <c r="AH53" s="97"/>
      <c r="AI53" s="97"/>
      <c r="AJ53" s="97"/>
      <c r="AK53" s="97"/>
      <c r="AL53" s="97"/>
      <c r="AM53" s="97"/>
      <c r="AN53" s="97">
        <f>データ!BA7</f>
        <v>15564</v>
      </c>
      <c r="AO53" s="97"/>
      <c r="AP53" s="97"/>
      <c r="AQ53" s="97"/>
      <c r="AR53" s="97"/>
      <c r="AS53" s="97"/>
      <c r="AT53" s="97"/>
      <c r="AU53" s="97"/>
      <c r="AV53" s="97"/>
      <c r="AW53" s="97"/>
      <c r="AX53" s="97"/>
      <c r="AY53" s="97"/>
      <c r="AZ53" s="97"/>
      <c r="BA53" s="97"/>
      <c r="BB53" s="97"/>
      <c r="BC53" s="97"/>
      <c r="BD53" s="97"/>
      <c r="BE53" s="97"/>
      <c r="BF53" s="97"/>
      <c r="BG53" s="97">
        <f>データ!BB7</f>
        <v>28</v>
      </c>
      <c r="BH53" s="97"/>
      <c r="BI53" s="97"/>
      <c r="BJ53" s="97"/>
      <c r="BK53" s="97"/>
      <c r="BL53" s="97"/>
      <c r="BM53" s="97"/>
      <c r="BN53" s="97"/>
      <c r="BO53" s="97"/>
      <c r="BP53" s="97"/>
      <c r="BQ53" s="97"/>
      <c r="BR53" s="97"/>
      <c r="BS53" s="97"/>
      <c r="BT53" s="97"/>
      <c r="BU53" s="97"/>
      <c r="BV53" s="97"/>
      <c r="BW53" s="97"/>
      <c r="BX53" s="97"/>
      <c r="BY53" s="97"/>
      <c r="BZ53" s="97">
        <f>データ!BC7</f>
        <v>23</v>
      </c>
      <c r="CA53" s="97"/>
      <c r="CB53" s="97"/>
      <c r="CC53" s="97"/>
      <c r="CD53" s="97"/>
      <c r="CE53" s="97"/>
      <c r="CF53" s="97"/>
      <c r="CG53" s="97"/>
      <c r="CH53" s="97"/>
      <c r="CI53" s="97"/>
      <c r="CJ53" s="97"/>
      <c r="CK53" s="97"/>
      <c r="CL53" s="97"/>
      <c r="CM53" s="97"/>
      <c r="CN53" s="97"/>
      <c r="CO53" s="97"/>
      <c r="CP53" s="97"/>
      <c r="CQ53" s="97"/>
      <c r="CR53" s="97"/>
      <c r="CS53" s="97">
        <f>データ!BD7</f>
        <v>37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-15.8</v>
      </c>
      <c r="EM53" s="98"/>
      <c r="EN53" s="98"/>
      <c r="EO53" s="98"/>
      <c r="EP53" s="98"/>
      <c r="EQ53" s="98"/>
      <c r="ER53" s="98"/>
      <c r="ES53" s="98"/>
      <c r="ET53" s="98"/>
      <c r="EU53" s="98"/>
      <c r="EV53" s="98"/>
      <c r="EW53" s="98"/>
      <c r="EX53" s="98"/>
      <c r="EY53" s="98"/>
      <c r="EZ53" s="98"/>
      <c r="FA53" s="98"/>
      <c r="FB53" s="98"/>
      <c r="FC53" s="98"/>
      <c r="FD53" s="98"/>
      <c r="FE53" s="98">
        <f>データ!BL7</f>
        <v>5</v>
      </c>
      <c r="FF53" s="98"/>
      <c r="FG53" s="98"/>
      <c r="FH53" s="98"/>
      <c r="FI53" s="98"/>
      <c r="FJ53" s="98"/>
      <c r="FK53" s="98"/>
      <c r="FL53" s="98"/>
      <c r="FM53" s="98"/>
      <c r="FN53" s="98"/>
      <c r="FO53" s="98"/>
      <c r="FP53" s="98"/>
      <c r="FQ53" s="98"/>
      <c r="FR53" s="98"/>
      <c r="FS53" s="98"/>
      <c r="FT53" s="98"/>
      <c r="FU53" s="98"/>
      <c r="FV53" s="98"/>
      <c r="FW53" s="98"/>
      <c r="FX53" s="98">
        <f>データ!BM7</f>
        <v>18.399999999999999</v>
      </c>
      <c r="FY53" s="98"/>
      <c r="FZ53" s="98"/>
      <c r="GA53" s="98"/>
      <c r="GB53" s="98"/>
      <c r="GC53" s="98"/>
      <c r="GD53" s="98"/>
      <c r="GE53" s="98"/>
      <c r="GF53" s="98"/>
      <c r="GG53" s="98"/>
      <c r="GH53" s="98"/>
      <c r="GI53" s="98"/>
      <c r="GJ53" s="98"/>
      <c r="GK53" s="98"/>
      <c r="GL53" s="98"/>
      <c r="GM53" s="98"/>
      <c r="GN53" s="98"/>
      <c r="GO53" s="98"/>
      <c r="GP53" s="98"/>
      <c r="GQ53" s="98">
        <f>データ!BN7</f>
        <v>6.9</v>
      </c>
      <c r="GR53" s="98"/>
      <c r="GS53" s="98"/>
      <c r="GT53" s="98"/>
      <c r="GU53" s="98"/>
      <c r="GV53" s="98"/>
      <c r="GW53" s="98"/>
      <c r="GX53" s="98"/>
      <c r="GY53" s="98"/>
      <c r="GZ53" s="98"/>
      <c r="HA53" s="98"/>
      <c r="HB53" s="98"/>
      <c r="HC53" s="98"/>
      <c r="HD53" s="98"/>
      <c r="HE53" s="98"/>
      <c r="HF53" s="98"/>
      <c r="HG53" s="98"/>
      <c r="HH53" s="98"/>
      <c r="HI53" s="98"/>
      <c r="HJ53" s="98">
        <f>データ!BO7</f>
        <v>12.2</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13494</v>
      </c>
      <c r="JD53" s="97"/>
      <c r="JE53" s="97"/>
      <c r="JF53" s="97"/>
      <c r="JG53" s="97"/>
      <c r="JH53" s="97"/>
      <c r="JI53" s="97"/>
      <c r="JJ53" s="97"/>
      <c r="JK53" s="97"/>
      <c r="JL53" s="97"/>
      <c r="JM53" s="97"/>
      <c r="JN53" s="97"/>
      <c r="JO53" s="97"/>
      <c r="JP53" s="97"/>
      <c r="JQ53" s="97"/>
      <c r="JR53" s="97"/>
      <c r="JS53" s="97"/>
      <c r="JT53" s="97"/>
      <c r="JU53" s="97"/>
      <c r="JV53" s="97">
        <f>データ!BW7</f>
        <v>17746</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18662</v>
      </c>
      <c r="LI53" s="97"/>
      <c r="LJ53" s="97"/>
      <c r="LK53" s="97"/>
      <c r="LL53" s="97"/>
      <c r="LM53" s="97"/>
      <c r="LN53" s="97"/>
      <c r="LO53" s="97"/>
      <c r="LP53" s="97"/>
      <c r="LQ53" s="97"/>
      <c r="LR53" s="97"/>
      <c r="LS53" s="97"/>
      <c r="LT53" s="97"/>
      <c r="LU53" s="97"/>
      <c r="LV53" s="97"/>
      <c r="LW53" s="97"/>
      <c r="LX53" s="97"/>
      <c r="LY53" s="97"/>
      <c r="LZ53" s="97"/>
      <c r="MA53" s="97">
        <f>データ!BZ7</f>
        <v>18024</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124</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69.3</v>
      </c>
      <c r="KB78" s="67"/>
      <c r="KC78" s="67"/>
      <c r="KD78" s="67"/>
      <c r="KE78" s="67"/>
      <c r="KF78" s="67"/>
      <c r="KG78" s="67"/>
      <c r="KH78" s="67"/>
      <c r="KI78" s="67"/>
      <c r="KJ78" s="67"/>
      <c r="KK78" s="67"/>
      <c r="KL78" s="67"/>
      <c r="KM78" s="67"/>
      <c r="KN78" s="67"/>
      <c r="KO78" s="68"/>
      <c r="KP78" s="66">
        <f>データ!DF7</f>
        <v>93</v>
      </c>
      <c r="KQ78" s="67"/>
      <c r="KR78" s="67"/>
      <c r="KS78" s="67"/>
      <c r="KT78" s="67"/>
      <c r="KU78" s="67"/>
      <c r="KV78" s="67"/>
      <c r="KW78" s="67"/>
      <c r="KX78" s="67"/>
      <c r="KY78" s="67"/>
      <c r="KZ78" s="67"/>
      <c r="LA78" s="67"/>
      <c r="LB78" s="67"/>
      <c r="LC78" s="67"/>
      <c r="LD78" s="68"/>
      <c r="LE78" s="66">
        <f>データ!DG7</f>
        <v>141.1</v>
      </c>
      <c r="LF78" s="67"/>
      <c r="LG78" s="67"/>
      <c r="LH78" s="67"/>
      <c r="LI78" s="67"/>
      <c r="LJ78" s="67"/>
      <c r="LK78" s="67"/>
      <c r="LL78" s="67"/>
      <c r="LM78" s="67"/>
      <c r="LN78" s="67"/>
      <c r="LO78" s="67"/>
      <c r="LP78" s="67"/>
      <c r="LQ78" s="67"/>
      <c r="LR78" s="67"/>
      <c r="LS78" s="68"/>
      <c r="LT78" s="66">
        <f>データ!DH7</f>
        <v>333.3</v>
      </c>
      <c r="LU78" s="67"/>
      <c r="LV78" s="67"/>
      <c r="LW78" s="67"/>
      <c r="LX78" s="67"/>
      <c r="LY78" s="67"/>
      <c r="LZ78" s="67"/>
      <c r="MA78" s="67"/>
      <c r="MB78" s="67"/>
      <c r="MC78" s="67"/>
      <c r="MD78" s="67"/>
      <c r="ME78" s="67"/>
      <c r="MF78" s="67"/>
      <c r="MG78" s="67"/>
      <c r="MH78" s="68"/>
      <c r="MI78" s="66">
        <f>データ!DI7</f>
        <v>368.1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KBeSRjP68/jyQ75iY++wdDnibnDlkBuYZ+LGPlzBzD5EKajmM2HaVMofKuxe8U7e3/a/SjJsIlYTb/uAkgRjAA==" saltValue="kSBCAvMcSaVPeO1ebhQmg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89</v>
      </c>
      <c r="AV5" s="47" t="s">
        <v>100</v>
      </c>
      <c r="AW5" s="47" t="s">
        <v>91</v>
      </c>
      <c r="AX5" s="47" t="s">
        <v>92</v>
      </c>
      <c r="AY5" s="47" t="s">
        <v>93</v>
      </c>
      <c r="AZ5" s="47" t="s">
        <v>94</v>
      </c>
      <c r="BA5" s="47" t="s">
        <v>95</v>
      </c>
      <c r="BB5" s="47" t="s">
        <v>96</v>
      </c>
      <c r="BC5" s="47" t="s">
        <v>97</v>
      </c>
      <c r="BD5" s="47" t="s">
        <v>98</v>
      </c>
      <c r="BE5" s="47" t="s">
        <v>99</v>
      </c>
      <c r="BF5" s="47" t="s">
        <v>89</v>
      </c>
      <c r="BG5" s="47" t="s">
        <v>100</v>
      </c>
      <c r="BH5" s="47" t="s">
        <v>91</v>
      </c>
      <c r="BI5" s="47" t="s">
        <v>92</v>
      </c>
      <c r="BJ5" s="47" t="s">
        <v>93</v>
      </c>
      <c r="BK5" s="47" t="s">
        <v>94</v>
      </c>
      <c r="BL5" s="47" t="s">
        <v>95</v>
      </c>
      <c r="BM5" s="47" t="s">
        <v>96</v>
      </c>
      <c r="BN5" s="47" t="s">
        <v>97</v>
      </c>
      <c r="BO5" s="47" t="s">
        <v>98</v>
      </c>
      <c r="BP5" s="47" t="s">
        <v>99</v>
      </c>
      <c r="BQ5" s="47" t="s">
        <v>101</v>
      </c>
      <c r="BR5" s="47" t="s">
        <v>90</v>
      </c>
      <c r="BS5" s="47" t="s">
        <v>91</v>
      </c>
      <c r="BT5" s="47" t="s">
        <v>92</v>
      </c>
      <c r="BU5" s="47" t="s">
        <v>93</v>
      </c>
      <c r="BV5" s="47" t="s">
        <v>94</v>
      </c>
      <c r="BW5" s="47" t="s">
        <v>95</v>
      </c>
      <c r="BX5" s="47" t="s">
        <v>96</v>
      </c>
      <c r="BY5" s="47" t="s">
        <v>97</v>
      </c>
      <c r="BZ5" s="47" t="s">
        <v>98</v>
      </c>
      <c r="CA5" s="47" t="s">
        <v>99</v>
      </c>
      <c r="CB5" s="47" t="s">
        <v>89</v>
      </c>
      <c r="CC5" s="47" t="s">
        <v>100</v>
      </c>
      <c r="CD5" s="47" t="s">
        <v>91</v>
      </c>
      <c r="CE5" s="47" t="s">
        <v>92</v>
      </c>
      <c r="CF5" s="47" t="s">
        <v>93</v>
      </c>
      <c r="CG5" s="47" t="s">
        <v>94</v>
      </c>
      <c r="CH5" s="47" t="s">
        <v>95</v>
      </c>
      <c r="CI5" s="47" t="s">
        <v>96</v>
      </c>
      <c r="CJ5" s="47" t="s">
        <v>97</v>
      </c>
      <c r="CK5" s="47" t="s">
        <v>98</v>
      </c>
      <c r="CL5" s="47" t="s">
        <v>99</v>
      </c>
      <c r="CM5" s="145"/>
      <c r="CN5" s="145"/>
      <c r="CO5" s="47" t="s">
        <v>101</v>
      </c>
      <c r="CP5" s="47" t="s">
        <v>100</v>
      </c>
      <c r="CQ5" s="47" t="s">
        <v>91</v>
      </c>
      <c r="CR5" s="47" t="s">
        <v>92</v>
      </c>
      <c r="CS5" s="47" t="s">
        <v>93</v>
      </c>
      <c r="CT5" s="47" t="s">
        <v>94</v>
      </c>
      <c r="CU5" s="47" t="s">
        <v>95</v>
      </c>
      <c r="CV5" s="47" t="s">
        <v>96</v>
      </c>
      <c r="CW5" s="47" t="s">
        <v>97</v>
      </c>
      <c r="CX5" s="47" t="s">
        <v>98</v>
      </c>
      <c r="CY5" s="47" t="s">
        <v>99</v>
      </c>
      <c r="CZ5" s="47" t="s">
        <v>89</v>
      </c>
      <c r="DA5" s="47" t="s">
        <v>100</v>
      </c>
      <c r="DB5" s="47" t="s">
        <v>91</v>
      </c>
      <c r="DC5" s="47" t="s">
        <v>92</v>
      </c>
      <c r="DD5" s="47" t="s">
        <v>93</v>
      </c>
      <c r="DE5" s="47" t="s">
        <v>94</v>
      </c>
      <c r="DF5" s="47" t="s">
        <v>95</v>
      </c>
      <c r="DG5" s="47" t="s">
        <v>96</v>
      </c>
      <c r="DH5" s="47" t="s">
        <v>97</v>
      </c>
      <c r="DI5" s="47" t="s">
        <v>98</v>
      </c>
      <c r="DJ5" s="47" t="s">
        <v>35</v>
      </c>
      <c r="DK5" s="47" t="s">
        <v>89</v>
      </c>
      <c r="DL5" s="47" t="s">
        <v>100</v>
      </c>
      <c r="DM5" s="47" t="s">
        <v>91</v>
      </c>
      <c r="DN5" s="47" t="s">
        <v>92</v>
      </c>
      <c r="DO5" s="47" t="s">
        <v>93</v>
      </c>
      <c r="DP5" s="47" t="s">
        <v>94</v>
      </c>
      <c r="DQ5" s="47" t="s">
        <v>95</v>
      </c>
      <c r="DR5" s="47" t="s">
        <v>96</v>
      </c>
      <c r="DS5" s="47" t="s">
        <v>97</v>
      </c>
      <c r="DT5" s="47" t="s">
        <v>98</v>
      </c>
      <c r="DU5" s="47" t="s">
        <v>99</v>
      </c>
    </row>
    <row r="6" spans="1:125" s="54" customFormat="1" x14ac:dyDescent="0.2">
      <c r="A6" s="37" t="s">
        <v>102</v>
      </c>
      <c r="B6" s="48">
        <f>B8</f>
        <v>2024</v>
      </c>
      <c r="C6" s="48">
        <f t="shared" ref="C6:X6" si="1">C8</f>
        <v>352152</v>
      </c>
      <c r="D6" s="48">
        <f t="shared" si="1"/>
        <v>47</v>
      </c>
      <c r="E6" s="48">
        <f t="shared" si="1"/>
        <v>14</v>
      </c>
      <c r="F6" s="48">
        <f t="shared" si="1"/>
        <v>0</v>
      </c>
      <c r="G6" s="48">
        <f t="shared" si="1"/>
        <v>4</v>
      </c>
      <c r="H6" s="48" t="str">
        <f>SUBSTITUTE(H8,"　","")</f>
        <v>山口県周南市</v>
      </c>
      <c r="I6" s="48" t="str">
        <f t="shared" si="1"/>
        <v>周南市徳山駅西駐車場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立体式</v>
      </c>
      <c r="R6" s="51">
        <f t="shared" si="1"/>
        <v>7</v>
      </c>
      <c r="S6" s="50" t="str">
        <f t="shared" si="1"/>
        <v>公共施設</v>
      </c>
      <c r="T6" s="50" t="str">
        <f t="shared" si="1"/>
        <v>無</v>
      </c>
      <c r="U6" s="51">
        <f t="shared" si="1"/>
        <v>4028</v>
      </c>
      <c r="V6" s="51">
        <f t="shared" si="1"/>
        <v>125</v>
      </c>
      <c r="W6" s="51">
        <f t="shared" si="1"/>
        <v>200</v>
      </c>
      <c r="X6" s="50" t="str">
        <f t="shared" si="1"/>
        <v>利用料金制</v>
      </c>
      <c r="Y6" s="52">
        <f>IF(Y8="-",NA(),Y8)</f>
        <v>205.8</v>
      </c>
      <c r="Z6" s="52">
        <f t="shared" ref="Z6:AH6" si="2">IF(Z8="-",NA(),Z8)</f>
        <v>145.19999999999999</v>
      </c>
      <c r="AA6" s="52">
        <f t="shared" si="2"/>
        <v>159.19999999999999</v>
      </c>
      <c r="AB6" s="52">
        <f t="shared" si="2"/>
        <v>193.6</v>
      </c>
      <c r="AC6" s="52">
        <f t="shared" si="2"/>
        <v>184.1</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51.4</v>
      </c>
      <c r="BG6" s="52">
        <f t="shared" ref="BG6:BO6" si="5">IF(BG8="-",NA(),BG8)</f>
        <v>29.9</v>
      </c>
      <c r="BH6" s="52">
        <f t="shared" si="5"/>
        <v>37.200000000000003</v>
      </c>
      <c r="BI6" s="52">
        <f t="shared" si="5"/>
        <v>48.3</v>
      </c>
      <c r="BJ6" s="52">
        <f t="shared" si="5"/>
        <v>45.7</v>
      </c>
      <c r="BK6" s="52">
        <f t="shared" si="5"/>
        <v>-15.8</v>
      </c>
      <c r="BL6" s="52">
        <f t="shared" si="5"/>
        <v>5</v>
      </c>
      <c r="BM6" s="52">
        <f t="shared" si="5"/>
        <v>18.399999999999999</v>
      </c>
      <c r="BN6" s="52">
        <f t="shared" si="5"/>
        <v>6.9</v>
      </c>
      <c r="BO6" s="52">
        <f t="shared" si="5"/>
        <v>12.2</v>
      </c>
      <c r="BP6" s="49" t="str">
        <f>IF(BP8="-","",IF(BP8="-","【-】","【"&amp;SUBSTITUTE(TEXT(BP8,"#,##0.0"),"-","△")&amp;"】"))</f>
        <v>【2.0】</v>
      </c>
      <c r="BQ6" s="53">
        <f>IF(BQ8="-",NA(),BQ8)</f>
        <v>10285</v>
      </c>
      <c r="BR6" s="53">
        <f t="shared" ref="BR6:BZ6" si="6">IF(BR8="-",NA(),BR8)</f>
        <v>8437</v>
      </c>
      <c r="BS6" s="53">
        <f t="shared" si="6"/>
        <v>13920</v>
      </c>
      <c r="BT6" s="53">
        <f t="shared" si="6"/>
        <v>21605</v>
      </c>
      <c r="BU6" s="53">
        <f t="shared" si="6"/>
        <v>21684</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103</v>
      </c>
      <c r="CM6" s="51">
        <f t="shared" ref="CM6:CN6" si="7">CM8</f>
        <v>0</v>
      </c>
      <c r="CN6" s="51">
        <f t="shared" si="7"/>
        <v>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575.20000000000005</v>
      </c>
      <c r="DL6" s="52">
        <f t="shared" ref="DL6:DT6" si="9">IF(DL8="-",NA(),DL8)</f>
        <v>743.2</v>
      </c>
      <c r="DM6" s="52">
        <f t="shared" si="9"/>
        <v>831.2</v>
      </c>
      <c r="DN6" s="52">
        <f t="shared" si="9"/>
        <v>848</v>
      </c>
      <c r="DO6" s="52">
        <f t="shared" si="9"/>
        <v>818.4</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2">
      <c r="A7" s="37" t="s">
        <v>104</v>
      </c>
      <c r="B7" s="48">
        <f t="shared" ref="B7:X7" si="10">B8</f>
        <v>2024</v>
      </c>
      <c r="C7" s="48">
        <f t="shared" si="10"/>
        <v>352152</v>
      </c>
      <c r="D7" s="48">
        <f t="shared" si="10"/>
        <v>47</v>
      </c>
      <c r="E7" s="48">
        <f t="shared" si="10"/>
        <v>14</v>
      </c>
      <c r="F7" s="48">
        <f t="shared" si="10"/>
        <v>0</v>
      </c>
      <c r="G7" s="48">
        <f t="shared" si="10"/>
        <v>4</v>
      </c>
      <c r="H7" s="48" t="str">
        <f t="shared" si="10"/>
        <v>山口県　周南市</v>
      </c>
      <c r="I7" s="48" t="str">
        <f t="shared" si="10"/>
        <v>周南市徳山駅西駐車場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立体式</v>
      </c>
      <c r="R7" s="51">
        <f t="shared" si="10"/>
        <v>7</v>
      </c>
      <c r="S7" s="50" t="str">
        <f t="shared" si="10"/>
        <v>公共施設</v>
      </c>
      <c r="T7" s="50" t="str">
        <f t="shared" si="10"/>
        <v>無</v>
      </c>
      <c r="U7" s="51">
        <f t="shared" si="10"/>
        <v>4028</v>
      </c>
      <c r="V7" s="51">
        <f t="shared" si="10"/>
        <v>125</v>
      </c>
      <c r="W7" s="51">
        <f t="shared" si="10"/>
        <v>200</v>
      </c>
      <c r="X7" s="50" t="str">
        <f t="shared" si="10"/>
        <v>利用料金制</v>
      </c>
      <c r="Y7" s="52">
        <f>Y8</f>
        <v>205.8</v>
      </c>
      <c r="Z7" s="52">
        <f t="shared" ref="Z7:AH7" si="11">Z8</f>
        <v>145.19999999999999</v>
      </c>
      <c r="AA7" s="52">
        <f t="shared" si="11"/>
        <v>159.19999999999999</v>
      </c>
      <c r="AB7" s="52">
        <f t="shared" si="11"/>
        <v>193.6</v>
      </c>
      <c r="AC7" s="52">
        <f t="shared" si="11"/>
        <v>184.1</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51.4</v>
      </c>
      <c r="BG7" s="52">
        <f t="shared" ref="BG7:BO7" si="14">BG8</f>
        <v>29.9</v>
      </c>
      <c r="BH7" s="52">
        <f t="shared" si="14"/>
        <v>37.200000000000003</v>
      </c>
      <c r="BI7" s="52">
        <f t="shared" si="14"/>
        <v>48.3</v>
      </c>
      <c r="BJ7" s="52">
        <f t="shared" si="14"/>
        <v>45.7</v>
      </c>
      <c r="BK7" s="52">
        <f t="shared" si="14"/>
        <v>-15.8</v>
      </c>
      <c r="BL7" s="52">
        <f t="shared" si="14"/>
        <v>5</v>
      </c>
      <c r="BM7" s="52">
        <f t="shared" si="14"/>
        <v>18.399999999999999</v>
      </c>
      <c r="BN7" s="52">
        <f t="shared" si="14"/>
        <v>6.9</v>
      </c>
      <c r="BO7" s="52">
        <f t="shared" si="14"/>
        <v>12.2</v>
      </c>
      <c r="BP7" s="49"/>
      <c r="BQ7" s="53">
        <f>BQ8</f>
        <v>10285</v>
      </c>
      <c r="BR7" s="53">
        <f t="shared" ref="BR7:BZ7" si="15">BR8</f>
        <v>8437</v>
      </c>
      <c r="BS7" s="53">
        <f t="shared" si="15"/>
        <v>13920</v>
      </c>
      <c r="BT7" s="53">
        <f t="shared" si="15"/>
        <v>21605</v>
      </c>
      <c r="BU7" s="53">
        <f t="shared" si="15"/>
        <v>21684</v>
      </c>
      <c r="BV7" s="53">
        <f t="shared" si="15"/>
        <v>13494</v>
      </c>
      <c r="BW7" s="53">
        <f t="shared" si="15"/>
        <v>17746</v>
      </c>
      <c r="BX7" s="53">
        <f t="shared" si="15"/>
        <v>17293</v>
      </c>
      <c r="BY7" s="53">
        <f t="shared" si="15"/>
        <v>18662</v>
      </c>
      <c r="BZ7" s="53">
        <f t="shared" si="15"/>
        <v>18024</v>
      </c>
      <c r="CA7" s="51"/>
      <c r="CB7" s="52" t="s">
        <v>105</v>
      </c>
      <c r="CC7" s="52" t="s">
        <v>105</v>
      </c>
      <c r="CD7" s="52" t="s">
        <v>105</v>
      </c>
      <c r="CE7" s="52" t="s">
        <v>105</v>
      </c>
      <c r="CF7" s="52" t="s">
        <v>105</v>
      </c>
      <c r="CG7" s="52" t="s">
        <v>105</v>
      </c>
      <c r="CH7" s="52" t="s">
        <v>105</v>
      </c>
      <c r="CI7" s="52" t="s">
        <v>105</v>
      </c>
      <c r="CJ7" s="52" t="s">
        <v>105</v>
      </c>
      <c r="CK7" s="52" t="s">
        <v>103</v>
      </c>
      <c r="CL7" s="49"/>
      <c r="CM7" s="51">
        <f>CM8</f>
        <v>0</v>
      </c>
      <c r="CN7" s="51">
        <f>CN8</f>
        <v>0</v>
      </c>
      <c r="CO7" s="52" t="s">
        <v>105</v>
      </c>
      <c r="CP7" s="52" t="s">
        <v>105</v>
      </c>
      <c r="CQ7" s="52" t="s">
        <v>105</v>
      </c>
      <c r="CR7" s="52" t="s">
        <v>105</v>
      </c>
      <c r="CS7" s="52" t="s">
        <v>105</v>
      </c>
      <c r="CT7" s="52" t="s">
        <v>105</v>
      </c>
      <c r="CU7" s="52" t="s">
        <v>105</v>
      </c>
      <c r="CV7" s="52" t="s">
        <v>105</v>
      </c>
      <c r="CW7" s="52" t="s">
        <v>105</v>
      </c>
      <c r="CX7" s="52" t="s">
        <v>103</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575.20000000000005</v>
      </c>
      <c r="DL7" s="52">
        <f t="shared" ref="DL7:DT7" si="17">DL8</f>
        <v>743.2</v>
      </c>
      <c r="DM7" s="52">
        <f t="shared" si="17"/>
        <v>831.2</v>
      </c>
      <c r="DN7" s="52">
        <f t="shared" si="17"/>
        <v>848</v>
      </c>
      <c r="DO7" s="52">
        <f t="shared" si="17"/>
        <v>818.4</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2">
      <c r="A8" s="37"/>
      <c r="B8" s="55">
        <v>2024</v>
      </c>
      <c r="C8" s="55">
        <v>352152</v>
      </c>
      <c r="D8" s="55">
        <v>47</v>
      </c>
      <c r="E8" s="55">
        <v>14</v>
      </c>
      <c r="F8" s="55">
        <v>0</v>
      </c>
      <c r="G8" s="55">
        <v>4</v>
      </c>
      <c r="H8" s="55" t="s">
        <v>106</v>
      </c>
      <c r="I8" s="55" t="s">
        <v>107</v>
      </c>
      <c r="J8" s="55" t="s">
        <v>108</v>
      </c>
      <c r="K8" s="55" t="s">
        <v>109</v>
      </c>
      <c r="L8" s="55" t="s">
        <v>110</v>
      </c>
      <c r="M8" s="55" t="s">
        <v>111</v>
      </c>
      <c r="N8" s="55" t="s">
        <v>112</v>
      </c>
      <c r="O8" s="56" t="s">
        <v>113</v>
      </c>
      <c r="P8" s="57" t="s">
        <v>114</v>
      </c>
      <c r="Q8" s="57" t="s">
        <v>115</v>
      </c>
      <c r="R8" s="58">
        <v>7</v>
      </c>
      <c r="S8" s="57" t="s">
        <v>116</v>
      </c>
      <c r="T8" s="57" t="s">
        <v>117</v>
      </c>
      <c r="U8" s="58">
        <v>4028</v>
      </c>
      <c r="V8" s="58">
        <v>125</v>
      </c>
      <c r="W8" s="58">
        <v>200</v>
      </c>
      <c r="X8" s="57" t="s">
        <v>118</v>
      </c>
      <c r="Y8" s="59">
        <v>205.8</v>
      </c>
      <c r="Z8" s="59">
        <v>145.19999999999999</v>
      </c>
      <c r="AA8" s="59">
        <v>159.19999999999999</v>
      </c>
      <c r="AB8" s="59">
        <v>193.6</v>
      </c>
      <c r="AC8" s="59">
        <v>184.1</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51.4</v>
      </c>
      <c r="BG8" s="59">
        <v>29.9</v>
      </c>
      <c r="BH8" s="59">
        <v>37.200000000000003</v>
      </c>
      <c r="BI8" s="59">
        <v>48.3</v>
      </c>
      <c r="BJ8" s="59">
        <v>45.7</v>
      </c>
      <c r="BK8" s="59">
        <v>-15.8</v>
      </c>
      <c r="BL8" s="59">
        <v>5</v>
      </c>
      <c r="BM8" s="59">
        <v>18.399999999999999</v>
      </c>
      <c r="BN8" s="59">
        <v>6.9</v>
      </c>
      <c r="BO8" s="59">
        <v>12.2</v>
      </c>
      <c r="BP8" s="56">
        <v>2</v>
      </c>
      <c r="BQ8" s="60">
        <v>10285</v>
      </c>
      <c r="BR8" s="60">
        <v>8437</v>
      </c>
      <c r="BS8" s="60">
        <v>13920</v>
      </c>
      <c r="BT8" s="61">
        <v>21605</v>
      </c>
      <c r="BU8" s="61">
        <v>21684</v>
      </c>
      <c r="BV8" s="60">
        <v>13494</v>
      </c>
      <c r="BW8" s="60">
        <v>17746</v>
      </c>
      <c r="BX8" s="60">
        <v>17293</v>
      </c>
      <c r="BY8" s="60">
        <v>18662</v>
      </c>
      <c r="BZ8" s="60">
        <v>18024</v>
      </c>
      <c r="CA8" s="58">
        <v>10905</v>
      </c>
      <c r="CB8" s="59" t="s">
        <v>110</v>
      </c>
      <c r="CC8" s="59" t="s">
        <v>110</v>
      </c>
      <c r="CD8" s="59" t="s">
        <v>110</v>
      </c>
      <c r="CE8" s="59" t="s">
        <v>110</v>
      </c>
      <c r="CF8" s="59" t="s">
        <v>110</v>
      </c>
      <c r="CG8" s="59" t="s">
        <v>110</v>
      </c>
      <c r="CH8" s="59" t="s">
        <v>110</v>
      </c>
      <c r="CI8" s="59" t="s">
        <v>110</v>
      </c>
      <c r="CJ8" s="59" t="s">
        <v>110</v>
      </c>
      <c r="CK8" s="59" t="s">
        <v>110</v>
      </c>
      <c r="CL8" s="56" t="s">
        <v>110</v>
      </c>
      <c r="CM8" s="58">
        <v>0</v>
      </c>
      <c r="CN8" s="58">
        <v>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69.3</v>
      </c>
      <c r="DF8" s="59">
        <v>93</v>
      </c>
      <c r="DG8" s="59">
        <v>141.1</v>
      </c>
      <c r="DH8" s="59">
        <v>333.3</v>
      </c>
      <c r="DI8" s="59">
        <v>368.1</v>
      </c>
      <c r="DJ8" s="56">
        <v>73.400000000000006</v>
      </c>
      <c r="DK8" s="59">
        <v>575.20000000000005</v>
      </c>
      <c r="DL8" s="59">
        <v>743.2</v>
      </c>
      <c r="DM8" s="59">
        <v>831.2</v>
      </c>
      <c r="DN8" s="59">
        <v>848</v>
      </c>
      <c r="DO8" s="59">
        <v>818.4</v>
      </c>
      <c r="DP8" s="59">
        <v>140.30000000000001</v>
      </c>
      <c r="DQ8" s="59">
        <v>147.30000000000001</v>
      </c>
      <c r="DR8" s="59">
        <v>162.9</v>
      </c>
      <c r="DS8" s="59">
        <v>161.69999999999999</v>
      </c>
      <c r="DT8" s="59">
        <v>166.4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吉安　章恵</cp:lastModifiedBy>
  <cp:lastPrinted>2026-02-06T02:13:44Z</cp:lastPrinted>
  <dcterms:created xsi:type="dcterms:W3CDTF">2025-12-12T09:32:48Z</dcterms:created>
  <dcterms:modified xsi:type="dcterms:W3CDTF">2026-02-06T05:17:38Z</dcterms:modified>
  <cp:category/>
</cp:coreProperties>
</file>