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ashiya\project\2024\P240034901_令和2年山口県産業連関表作成業務_令和7年度\★納品用セット\④分析ツール\①汎用ツール\"/>
    </mc:Choice>
  </mc:AlternateContent>
  <xr:revisionPtr revIDLastSave="0" documentId="13_ncr:1_{0D379F3B-EC03-40CB-BF7A-CF63896CF21C}" xr6:coauthVersionLast="47" xr6:coauthVersionMax="47" xr10:uidLastSave="{00000000-0000-0000-0000-000000000000}"/>
  <bookViews>
    <workbookView xWindow="28702" yWindow="-98" windowWidth="38596" windowHeight="21075" tabRatio="711" xr2:uid="{1D8FCBCB-DEF0-4FE2-9799-A473DEBEF985}"/>
  </bookViews>
  <sheets>
    <sheet name="入力の手引" sheetId="36" r:id="rId1"/>
    <sheet name="計算手順" sheetId="37" r:id="rId2"/>
    <sheet name="入力" sheetId="33" r:id="rId3"/>
    <sheet name="結果" sheetId="17" r:id="rId4"/>
    <sheet name="フロー" sheetId="23" r:id="rId5"/>
    <sheet name="計算表" sheetId="3" r:id="rId6"/>
    <sheet name="行列計算" sheetId="12" r:id="rId7"/>
    <sheet name="マージン計算" sheetId="35" r:id="rId8"/>
    <sheet name="取引基本表" sheetId="7" r:id="rId9"/>
    <sheet name="投入係数表" sheetId="8" r:id="rId10"/>
    <sheet name="逆行列係数" sheetId="10" r:id="rId11"/>
    <sheet name="消費転換率" sheetId="38" r:id="rId12"/>
  </sheets>
  <externalReferences>
    <externalReference r:id="rId13"/>
  </externalReferences>
  <definedNames>
    <definedName name="石油製品">'[1]第２次産業 '!#REF!</definedName>
    <definedName name="保留１">#REF!</definedName>
    <definedName name="保留13">#REF!</definedName>
    <definedName name="保留２">#REF!</definedName>
    <definedName name="保留３">#REF!</definedName>
    <definedName name="保留４">#REF!</definedName>
    <definedName name="保留５">#REF!</definedName>
    <definedName name="保留６">#REF!</definedName>
    <definedName name="保留９">#REF!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19" i="35" l="1"/>
  <c r="AK12" i="35"/>
  <c r="AL12" i="35"/>
  <c r="AM12" i="35"/>
  <c r="AK13" i="35"/>
  <c r="AL13" i="35"/>
  <c r="AM13" i="35"/>
  <c r="AK14" i="35"/>
  <c r="AL14" i="35"/>
  <c r="AM14" i="35"/>
  <c r="K14" i="35" s="1"/>
  <c r="AK15" i="35"/>
  <c r="AL15" i="35"/>
  <c r="AM15" i="35"/>
  <c r="AK16" i="35"/>
  <c r="AL16" i="35"/>
  <c r="AM16" i="35"/>
  <c r="AK17" i="35"/>
  <c r="AL17" i="35"/>
  <c r="J17" i="35" s="1"/>
  <c r="AM17" i="35"/>
  <c r="AK18" i="35"/>
  <c r="AL18" i="35"/>
  <c r="AM18" i="35"/>
  <c r="AK19" i="35"/>
  <c r="AL19" i="35"/>
  <c r="AM19" i="35"/>
  <c r="AK20" i="35"/>
  <c r="I20" i="35" s="1"/>
  <c r="AL20" i="35"/>
  <c r="AM20" i="35"/>
  <c r="AK21" i="35"/>
  <c r="AL21" i="35"/>
  <c r="AM21" i="35"/>
  <c r="AK22" i="35"/>
  <c r="AL22" i="35"/>
  <c r="AM22" i="35"/>
  <c r="AK23" i="35"/>
  <c r="AL23" i="35"/>
  <c r="AM23" i="35"/>
  <c r="AK24" i="35"/>
  <c r="AL24" i="35"/>
  <c r="AM24" i="35"/>
  <c r="AK25" i="35"/>
  <c r="AL25" i="35"/>
  <c r="J25" i="35" s="1"/>
  <c r="AM25" i="35"/>
  <c r="AK26" i="35"/>
  <c r="AL26" i="35"/>
  <c r="AM26" i="35"/>
  <c r="AK27" i="35"/>
  <c r="AL27" i="35"/>
  <c r="AM27" i="35"/>
  <c r="AK28" i="35"/>
  <c r="I28" i="35" s="1"/>
  <c r="AL28" i="35"/>
  <c r="AM28" i="35"/>
  <c r="AK29" i="35"/>
  <c r="AL29" i="35"/>
  <c r="AM29" i="35"/>
  <c r="AK30" i="35"/>
  <c r="AL30" i="35"/>
  <c r="AM30" i="35"/>
  <c r="K30" i="35" s="1"/>
  <c r="AK31" i="35"/>
  <c r="AL31" i="35"/>
  <c r="AM31" i="35"/>
  <c r="AK32" i="35"/>
  <c r="AL32" i="35"/>
  <c r="AM32" i="35"/>
  <c r="AK33" i="35"/>
  <c r="AL33" i="35"/>
  <c r="J33" i="35" s="1"/>
  <c r="AM33" i="35"/>
  <c r="AK34" i="35"/>
  <c r="AL34" i="35"/>
  <c r="AM34" i="35"/>
  <c r="AK35" i="35"/>
  <c r="AL35" i="35"/>
  <c r="AM35" i="35"/>
  <c r="AK36" i="35"/>
  <c r="I36" i="35" s="1"/>
  <c r="AL36" i="35"/>
  <c r="AM36" i="35"/>
  <c r="AK37" i="35"/>
  <c r="AL37" i="35"/>
  <c r="AM37" i="35"/>
  <c r="AK38" i="35"/>
  <c r="AL38" i="35"/>
  <c r="AM38" i="35"/>
  <c r="K38" i="35" s="1"/>
  <c r="AK39" i="35"/>
  <c r="AL39" i="35"/>
  <c r="AM39" i="35"/>
  <c r="AK40" i="35"/>
  <c r="AL40" i="35"/>
  <c r="AM40" i="35"/>
  <c r="AK41" i="35"/>
  <c r="AL41" i="35"/>
  <c r="J41" i="35" s="1"/>
  <c r="AM41" i="35"/>
  <c r="AK42" i="35"/>
  <c r="AL42" i="35"/>
  <c r="AM42" i="35"/>
  <c r="AK43" i="35"/>
  <c r="AL43" i="35"/>
  <c r="AM43" i="35"/>
  <c r="AK44" i="35"/>
  <c r="AL44" i="35"/>
  <c r="AM44" i="35"/>
  <c r="AK45" i="35"/>
  <c r="AL45" i="35"/>
  <c r="AM45" i="35"/>
  <c r="AK46" i="35"/>
  <c r="AL46" i="35"/>
  <c r="AM46" i="35"/>
  <c r="K46" i="35" s="1"/>
  <c r="AK47" i="35"/>
  <c r="AL47" i="35"/>
  <c r="AM47" i="35"/>
  <c r="AK48" i="35"/>
  <c r="AL48" i="35"/>
  <c r="AM48" i="35"/>
  <c r="AK49" i="35"/>
  <c r="AL49" i="35"/>
  <c r="J49" i="35" s="1"/>
  <c r="AM49" i="35"/>
  <c r="AK50" i="35"/>
  <c r="AL50" i="35"/>
  <c r="AM50" i="35"/>
  <c r="AK51" i="35"/>
  <c r="AL51" i="35"/>
  <c r="AM51" i="35"/>
  <c r="AK52" i="35"/>
  <c r="I52" i="35" s="1"/>
  <c r="AL52" i="35"/>
  <c r="AM52" i="35"/>
  <c r="AK53" i="35"/>
  <c r="AL53" i="35"/>
  <c r="AM53" i="35"/>
  <c r="AK54" i="35"/>
  <c r="AL54" i="35"/>
  <c r="AM54" i="35"/>
  <c r="AK55" i="35"/>
  <c r="AL55" i="35"/>
  <c r="AM55" i="35"/>
  <c r="AK56" i="35"/>
  <c r="AL56" i="35"/>
  <c r="AM56" i="35"/>
  <c r="AK57" i="35"/>
  <c r="AL57" i="35"/>
  <c r="J57" i="35" s="1"/>
  <c r="AM57" i="35"/>
  <c r="AK58" i="35"/>
  <c r="AL58" i="35"/>
  <c r="AM58" i="35"/>
  <c r="AK59" i="35"/>
  <c r="AL59" i="35"/>
  <c r="AM59" i="35"/>
  <c r="AK60" i="35"/>
  <c r="I60" i="35" s="1"/>
  <c r="P60" i="35" s="1"/>
  <c r="AL60" i="35"/>
  <c r="AM60" i="35"/>
  <c r="AK61" i="35"/>
  <c r="AL61" i="35"/>
  <c r="AM61" i="35"/>
  <c r="AK62" i="35"/>
  <c r="AL62" i="35"/>
  <c r="AM62" i="35"/>
  <c r="K62" i="35" s="1"/>
  <c r="AK63" i="35"/>
  <c r="AL63" i="35"/>
  <c r="AM63" i="35"/>
  <c r="AK64" i="35"/>
  <c r="AL64" i="35"/>
  <c r="AM64" i="35"/>
  <c r="AK65" i="35"/>
  <c r="AL65" i="35"/>
  <c r="J65" i="35" s="1"/>
  <c r="AM65" i="35"/>
  <c r="AK66" i="35"/>
  <c r="AL66" i="35"/>
  <c r="AM66" i="35"/>
  <c r="AK67" i="35"/>
  <c r="AL67" i="35"/>
  <c r="AM67" i="35"/>
  <c r="AK68" i="35"/>
  <c r="I68" i="35" s="1"/>
  <c r="AL68" i="35"/>
  <c r="AM68" i="35"/>
  <c r="AK69" i="35"/>
  <c r="AL69" i="35"/>
  <c r="AM69" i="35"/>
  <c r="AK70" i="35"/>
  <c r="AL70" i="35"/>
  <c r="AM70" i="35"/>
  <c r="K70" i="35" s="1"/>
  <c r="AK71" i="35"/>
  <c r="AL71" i="35"/>
  <c r="AM71" i="35"/>
  <c r="AK72" i="35"/>
  <c r="AL72" i="35"/>
  <c r="AM72" i="35"/>
  <c r="AK73" i="35"/>
  <c r="AL73" i="35"/>
  <c r="J73" i="35" s="1"/>
  <c r="AM73" i="35"/>
  <c r="AK74" i="35"/>
  <c r="AL74" i="35"/>
  <c r="AM74" i="35"/>
  <c r="AK75" i="35"/>
  <c r="AL75" i="35"/>
  <c r="AM75" i="35"/>
  <c r="AK76" i="35"/>
  <c r="I76" i="35" s="1"/>
  <c r="AL76" i="35"/>
  <c r="AM76" i="35"/>
  <c r="AK77" i="35"/>
  <c r="AL77" i="35"/>
  <c r="AM77" i="35"/>
  <c r="AK78" i="35"/>
  <c r="AL78" i="35"/>
  <c r="AM78" i="35"/>
  <c r="K78" i="35" s="1"/>
  <c r="AK79" i="35"/>
  <c r="AL79" i="35"/>
  <c r="AM79" i="35"/>
  <c r="AK80" i="35"/>
  <c r="AL80" i="35"/>
  <c r="AM80" i="35"/>
  <c r="AK81" i="35"/>
  <c r="I81" i="35" s="1"/>
  <c r="AL81" i="35"/>
  <c r="J81" i="35" s="1"/>
  <c r="AM81" i="35"/>
  <c r="AK82" i="35"/>
  <c r="AL82" i="35"/>
  <c r="AM82" i="35"/>
  <c r="AK83" i="35"/>
  <c r="AL83" i="35"/>
  <c r="AM83" i="35"/>
  <c r="AK84" i="35"/>
  <c r="I84" i="35" s="1"/>
  <c r="AL84" i="35"/>
  <c r="AM84" i="35"/>
  <c r="AK85" i="35"/>
  <c r="AL85" i="35"/>
  <c r="AM85" i="35"/>
  <c r="AK86" i="35"/>
  <c r="AL86" i="35"/>
  <c r="AM86" i="35"/>
  <c r="K86" i="35" s="1"/>
  <c r="AK87" i="35"/>
  <c r="AL87" i="35"/>
  <c r="AM87" i="35"/>
  <c r="AK88" i="35"/>
  <c r="AL88" i="35"/>
  <c r="AM88" i="35"/>
  <c r="AK89" i="35"/>
  <c r="AL89" i="35"/>
  <c r="J89" i="35" s="1"/>
  <c r="AM89" i="35"/>
  <c r="AK90" i="35"/>
  <c r="AL90" i="35"/>
  <c r="AM90" i="35"/>
  <c r="AK91" i="35"/>
  <c r="AL91" i="35"/>
  <c r="AM91" i="35"/>
  <c r="AK92" i="35"/>
  <c r="I92" i="35" s="1"/>
  <c r="AL92" i="35"/>
  <c r="AM92" i="35"/>
  <c r="AK93" i="35"/>
  <c r="AL93" i="35"/>
  <c r="AM93" i="35"/>
  <c r="AK94" i="35"/>
  <c r="AL94" i="35"/>
  <c r="AM94" i="35"/>
  <c r="K94" i="35" s="1"/>
  <c r="AK95" i="35"/>
  <c r="AL95" i="35"/>
  <c r="AM95" i="35"/>
  <c r="AK96" i="35"/>
  <c r="AL96" i="35"/>
  <c r="AM96" i="35"/>
  <c r="AK97" i="35"/>
  <c r="AL97" i="35"/>
  <c r="J97" i="35" s="1"/>
  <c r="AM97" i="35"/>
  <c r="K97" i="35" s="1"/>
  <c r="AK98" i="35"/>
  <c r="AL98" i="35"/>
  <c r="AM98" i="35"/>
  <c r="AK99" i="35"/>
  <c r="AL99" i="35"/>
  <c r="AM99" i="35"/>
  <c r="K99" i="35" s="1"/>
  <c r="AK100" i="35"/>
  <c r="I100" i="35" s="1"/>
  <c r="AL100" i="35"/>
  <c r="AM100" i="35"/>
  <c r="AK101" i="35"/>
  <c r="AL101" i="35"/>
  <c r="AM101" i="35"/>
  <c r="AK102" i="35"/>
  <c r="AL102" i="35"/>
  <c r="AM102" i="35"/>
  <c r="K102" i="35" s="1"/>
  <c r="AK103" i="35"/>
  <c r="AL103" i="35"/>
  <c r="AM103" i="35"/>
  <c r="AK104" i="35"/>
  <c r="AL104" i="35"/>
  <c r="AM104" i="35"/>
  <c r="AK105" i="35"/>
  <c r="AL105" i="35"/>
  <c r="J105" i="35" s="1"/>
  <c r="AM105" i="35"/>
  <c r="AK106" i="35"/>
  <c r="AL106" i="35"/>
  <c r="AM106" i="35"/>
  <c r="AK107" i="35"/>
  <c r="AL107" i="35"/>
  <c r="AM107" i="35"/>
  <c r="AK108" i="35"/>
  <c r="I108" i="35" s="1"/>
  <c r="AL108" i="35"/>
  <c r="AM108" i="35"/>
  <c r="AK109" i="35"/>
  <c r="AL109" i="35"/>
  <c r="AM109" i="35"/>
  <c r="AK110" i="35"/>
  <c r="AL110" i="35"/>
  <c r="AM110" i="35"/>
  <c r="K110" i="35" s="1"/>
  <c r="AK111" i="35"/>
  <c r="AL111" i="35"/>
  <c r="AM111" i="35"/>
  <c r="AK112" i="35"/>
  <c r="AL112" i="35"/>
  <c r="AM112" i="35"/>
  <c r="AK113" i="35"/>
  <c r="AL113" i="35"/>
  <c r="J113" i="35" s="1"/>
  <c r="AM113" i="35"/>
  <c r="AK114" i="35"/>
  <c r="AL114" i="35"/>
  <c r="AM114" i="35"/>
  <c r="AK115" i="35"/>
  <c r="AL115" i="35"/>
  <c r="AM115" i="35"/>
  <c r="AK116" i="35"/>
  <c r="I116" i="35" s="1"/>
  <c r="AL116" i="35"/>
  <c r="AM116" i="35"/>
  <c r="AK117" i="35"/>
  <c r="I117" i="35" s="1"/>
  <c r="AL117" i="35"/>
  <c r="AM117" i="35"/>
  <c r="AK118" i="35"/>
  <c r="AL118" i="35"/>
  <c r="AM118" i="35"/>
  <c r="K118" i="35" s="1"/>
  <c r="I114" i="35"/>
  <c r="J14" i="35"/>
  <c r="I17" i="35"/>
  <c r="K19" i="35"/>
  <c r="J22" i="35"/>
  <c r="I25" i="35"/>
  <c r="K35" i="35"/>
  <c r="J38" i="35"/>
  <c r="I41" i="35"/>
  <c r="K43" i="35"/>
  <c r="J46" i="35"/>
  <c r="I49" i="35"/>
  <c r="K51" i="35"/>
  <c r="J54" i="35"/>
  <c r="I57" i="35"/>
  <c r="P57" i="35" s="1"/>
  <c r="J70" i="35"/>
  <c r="K75" i="35"/>
  <c r="K83" i="35"/>
  <c r="J86" i="35"/>
  <c r="K107" i="35"/>
  <c r="K108" i="35"/>
  <c r="I113" i="35"/>
  <c r="K115" i="35"/>
  <c r="J118" i="35"/>
  <c r="AL11" i="35"/>
  <c r="AM11" i="35"/>
  <c r="K11" i="35" s="1"/>
  <c r="AK11" i="35"/>
  <c r="I11" i="35" s="1"/>
  <c r="AJ12" i="35"/>
  <c r="AJ13" i="35"/>
  <c r="AJ14" i="35"/>
  <c r="AJ15" i="35"/>
  <c r="AJ16" i="35"/>
  <c r="AJ17" i="35"/>
  <c r="AJ18" i="35"/>
  <c r="AJ19" i="35"/>
  <c r="H19" i="35" s="1"/>
  <c r="AJ20" i="35"/>
  <c r="AJ21" i="35"/>
  <c r="AJ22" i="35"/>
  <c r="AJ23" i="35"/>
  <c r="AJ24" i="35"/>
  <c r="AJ25" i="35"/>
  <c r="AJ26" i="35"/>
  <c r="AJ27" i="35"/>
  <c r="H27" i="35" s="1"/>
  <c r="AJ28" i="35"/>
  <c r="AJ29" i="35"/>
  <c r="AJ30" i="35"/>
  <c r="AJ31" i="35"/>
  <c r="AJ32" i="35"/>
  <c r="AJ33" i="35"/>
  <c r="AJ34" i="35"/>
  <c r="AJ35" i="35"/>
  <c r="H35" i="35" s="1"/>
  <c r="AJ36" i="35"/>
  <c r="AJ37" i="35"/>
  <c r="AJ38" i="35"/>
  <c r="AJ39" i="35"/>
  <c r="AJ40" i="35"/>
  <c r="AJ41" i="35"/>
  <c r="AJ42" i="35"/>
  <c r="AJ43" i="35"/>
  <c r="H43" i="35" s="1"/>
  <c r="AJ44" i="35"/>
  <c r="AJ45" i="35"/>
  <c r="AJ46" i="35"/>
  <c r="AJ47" i="35"/>
  <c r="AJ48" i="35"/>
  <c r="AJ49" i="35"/>
  <c r="AJ50" i="35"/>
  <c r="AJ51" i="35"/>
  <c r="H51" i="35" s="1"/>
  <c r="AJ52" i="35"/>
  <c r="AJ53" i="35"/>
  <c r="AJ54" i="35"/>
  <c r="AJ55" i="35"/>
  <c r="AJ56" i="35"/>
  <c r="AJ57" i="35"/>
  <c r="AJ58" i="35"/>
  <c r="AJ59" i="35"/>
  <c r="H59" i="35" s="1"/>
  <c r="AJ60" i="35"/>
  <c r="AJ61" i="35"/>
  <c r="AJ62" i="35"/>
  <c r="AJ63" i="35"/>
  <c r="AJ64" i="35"/>
  <c r="AJ65" i="35"/>
  <c r="AJ66" i="35"/>
  <c r="AJ67" i="35"/>
  <c r="H67" i="35" s="1"/>
  <c r="AJ68" i="35"/>
  <c r="AJ69" i="35"/>
  <c r="AJ70" i="35"/>
  <c r="AJ71" i="35"/>
  <c r="AJ72" i="35"/>
  <c r="AJ73" i="35"/>
  <c r="AJ74" i="35"/>
  <c r="AJ75" i="35"/>
  <c r="AJ76" i="35"/>
  <c r="AJ77" i="35"/>
  <c r="AJ78" i="35"/>
  <c r="AJ79" i="35"/>
  <c r="AJ80" i="35"/>
  <c r="AJ81" i="35"/>
  <c r="AJ82" i="35"/>
  <c r="AJ83" i="35"/>
  <c r="H83" i="35" s="1"/>
  <c r="AJ84" i="35"/>
  <c r="AJ85" i="35"/>
  <c r="AJ86" i="35"/>
  <c r="AJ87" i="35"/>
  <c r="AJ88" i="35"/>
  <c r="AJ89" i="35"/>
  <c r="AJ90" i="35"/>
  <c r="AJ91" i="35"/>
  <c r="H91" i="35" s="1"/>
  <c r="AJ92" i="35"/>
  <c r="AJ93" i="35"/>
  <c r="AJ94" i="35"/>
  <c r="AJ95" i="35"/>
  <c r="AJ96" i="35"/>
  <c r="AJ97" i="35"/>
  <c r="AJ98" i="35"/>
  <c r="AJ99" i="35"/>
  <c r="H99" i="35" s="1"/>
  <c r="AJ100" i="35"/>
  <c r="AJ101" i="35"/>
  <c r="AJ102" i="35"/>
  <c r="AJ103" i="35"/>
  <c r="AJ104" i="35"/>
  <c r="AJ105" i="35"/>
  <c r="AJ106" i="35"/>
  <c r="AJ107" i="35"/>
  <c r="H107" i="35" s="1"/>
  <c r="AJ108" i="35"/>
  <c r="AJ109" i="35"/>
  <c r="AJ110" i="35"/>
  <c r="AJ111" i="35"/>
  <c r="AJ112" i="35"/>
  <c r="AJ113" i="35"/>
  <c r="AJ114" i="35"/>
  <c r="AJ115" i="35"/>
  <c r="AJ116" i="35"/>
  <c r="AJ117" i="35"/>
  <c r="AJ118" i="35"/>
  <c r="H84" i="35"/>
  <c r="H92" i="35"/>
  <c r="H100" i="35"/>
  <c r="H108" i="35"/>
  <c r="H116" i="35"/>
  <c r="H17" i="35"/>
  <c r="H25" i="35"/>
  <c r="H33" i="35"/>
  <c r="H49" i="35"/>
  <c r="H57" i="35"/>
  <c r="O57" i="35" s="1"/>
  <c r="H65" i="35"/>
  <c r="H73" i="35"/>
  <c r="H81" i="35"/>
  <c r="H89" i="35"/>
  <c r="H97" i="35"/>
  <c r="H113" i="35"/>
  <c r="AJ11" i="35"/>
  <c r="H11" i="35" s="1"/>
  <c r="AD12" i="35"/>
  <c r="AD13" i="35"/>
  <c r="AD14" i="35"/>
  <c r="AD15" i="35"/>
  <c r="AD16" i="35"/>
  <c r="AD17" i="35"/>
  <c r="AD18" i="35"/>
  <c r="AD19" i="35"/>
  <c r="D19" i="35" s="1"/>
  <c r="AD20" i="35"/>
  <c r="AD21" i="35"/>
  <c r="AD22" i="35"/>
  <c r="AD23" i="35"/>
  <c r="AD24" i="35"/>
  <c r="AD25" i="35"/>
  <c r="AD26" i="35"/>
  <c r="AD27" i="35"/>
  <c r="D27" i="35" s="1"/>
  <c r="AD28" i="35"/>
  <c r="AD29" i="35"/>
  <c r="AD30" i="35"/>
  <c r="AD31" i="35"/>
  <c r="AD32" i="35"/>
  <c r="AD33" i="35"/>
  <c r="AD34" i="35"/>
  <c r="AD35" i="35"/>
  <c r="AD36" i="35"/>
  <c r="AD37" i="35"/>
  <c r="AD38" i="35"/>
  <c r="AD39" i="35"/>
  <c r="AD40" i="35"/>
  <c r="AD41" i="35"/>
  <c r="AD42" i="35"/>
  <c r="AD43" i="35"/>
  <c r="AD44" i="35"/>
  <c r="AD45" i="35"/>
  <c r="AD46" i="35"/>
  <c r="AD47" i="35"/>
  <c r="AD48" i="35"/>
  <c r="AD49" i="35"/>
  <c r="AD50" i="35"/>
  <c r="AD51" i="35"/>
  <c r="D51" i="35" s="1"/>
  <c r="AD52" i="35"/>
  <c r="AD53" i="35"/>
  <c r="AD54" i="35"/>
  <c r="AD55" i="35"/>
  <c r="AD56" i="35"/>
  <c r="AD57" i="35"/>
  <c r="AD58" i="35"/>
  <c r="AD59" i="35"/>
  <c r="D59" i="35" s="1"/>
  <c r="AD60" i="35"/>
  <c r="AD61" i="35"/>
  <c r="AD62" i="35"/>
  <c r="AD63" i="35"/>
  <c r="AD64" i="35"/>
  <c r="AD65" i="35"/>
  <c r="AD66" i="35"/>
  <c r="AD67" i="35"/>
  <c r="AD68" i="35"/>
  <c r="D68" i="35" s="1"/>
  <c r="AD69" i="35"/>
  <c r="AD70" i="35"/>
  <c r="AD71" i="35"/>
  <c r="AD72" i="35"/>
  <c r="AD73" i="35"/>
  <c r="AD74" i="35"/>
  <c r="AD75" i="35"/>
  <c r="AD76" i="35"/>
  <c r="AD77" i="35"/>
  <c r="AD78" i="35"/>
  <c r="AD79" i="35"/>
  <c r="D79" i="35" s="1"/>
  <c r="AD80" i="35"/>
  <c r="AD81" i="35"/>
  <c r="AD82" i="35"/>
  <c r="AD83" i="35"/>
  <c r="D83" i="35" s="1"/>
  <c r="AD84" i="35"/>
  <c r="D84" i="35" s="1"/>
  <c r="AD85" i="35"/>
  <c r="AD86" i="35"/>
  <c r="AD87" i="35"/>
  <c r="AD88" i="35"/>
  <c r="AD89" i="35"/>
  <c r="D89" i="35" s="1"/>
  <c r="P89" i="35" s="1"/>
  <c r="AD90" i="35"/>
  <c r="AD91" i="35"/>
  <c r="D91" i="35" s="1"/>
  <c r="AD92" i="35"/>
  <c r="AD93" i="35"/>
  <c r="D93" i="35" s="1"/>
  <c r="AD94" i="35"/>
  <c r="AD95" i="35"/>
  <c r="D95" i="35" s="1"/>
  <c r="AD96" i="35"/>
  <c r="AD97" i="35"/>
  <c r="D97" i="35" s="1"/>
  <c r="AD98" i="35"/>
  <c r="AD99" i="35"/>
  <c r="D99" i="35" s="1"/>
  <c r="AD100" i="35"/>
  <c r="D100" i="35" s="1"/>
  <c r="AD101" i="35"/>
  <c r="AD102" i="35"/>
  <c r="AD103" i="35"/>
  <c r="D103" i="35" s="1"/>
  <c r="AD104" i="35"/>
  <c r="AD105" i="35"/>
  <c r="D105" i="35" s="1"/>
  <c r="AD106" i="35"/>
  <c r="AD107" i="35"/>
  <c r="D107" i="35" s="1"/>
  <c r="AD108" i="35"/>
  <c r="AD109" i="35"/>
  <c r="D109" i="35" s="1"/>
  <c r="AD110" i="35"/>
  <c r="AD111" i="35"/>
  <c r="D111" i="35" s="1"/>
  <c r="AD112" i="35"/>
  <c r="AD113" i="35"/>
  <c r="AD114" i="35"/>
  <c r="AD115" i="35"/>
  <c r="D115" i="35" s="1"/>
  <c r="AD116" i="35"/>
  <c r="AD117" i="35"/>
  <c r="D117" i="35" s="1"/>
  <c r="AD118" i="35"/>
  <c r="D21" i="35"/>
  <c r="D29" i="35"/>
  <c r="D30" i="35"/>
  <c r="D35" i="35"/>
  <c r="D38" i="35"/>
  <c r="D45" i="35"/>
  <c r="D46" i="35"/>
  <c r="D62" i="35"/>
  <c r="D69" i="35"/>
  <c r="D70" i="35"/>
  <c r="D77" i="35"/>
  <c r="D78" i="35"/>
  <c r="D85" i="35"/>
  <c r="D86" i="35"/>
  <c r="D94" i="35"/>
  <c r="D101" i="35"/>
  <c r="D102" i="35"/>
  <c r="D118" i="35"/>
  <c r="D20" i="35"/>
  <c r="D28" i="35"/>
  <c r="D36" i="35"/>
  <c r="D44" i="35"/>
  <c r="M44" i="35" s="1"/>
  <c r="D52" i="35"/>
  <c r="D73" i="35"/>
  <c r="D76" i="35"/>
  <c r="D81" i="35"/>
  <c r="D92" i="35"/>
  <c r="D108" i="35"/>
  <c r="D116" i="35"/>
  <c r="AE12" i="35"/>
  <c r="AF12" i="35"/>
  <c r="AG12" i="35"/>
  <c r="AH12" i="35"/>
  <c r="AI12" i="35"/>
  <c r="J12" i="35"/>
  <c r="AE13" i="35"/>
  <c r="AF13" i="35"/>
  <c r="AG13" i="35"/>
  <c r="AH13" i="35"/>
  <c r="AI13" i="35"/>
  <c r="I13" i="35"/>
  <c r="AE14" i="35"/>
  <c r="AF14" i="35"/>
  <c r="AG14" i="35"/>
  <c r="AH14" i="35"/>
  <c r="AI14" i="35"/>
  <c r="H14" i="35"/>
  <c r="AE15" i="35"/>
  <c r="AF15" i="35"/>
  <c r="AG15" i="35"/>
  <c r="AH15" i="35"/>
  <c r="AI15" i="35"/>
  <c r="G15" i="35" s="1"/>
  <c r="AE16" i="35"/>
  <c r="AF16" i="35"/>
  <c r="AG16" i="35"/>
  <c r="AH16" i="35"/>
  <c r="AI16" i="35"/>
  <c r="AE17" i="35"/>
  <c r="AF17" i="35"/>
  <c r="AG17" i="35"/>
  <c r="AH17" i="35"/>
  <c r="AI17" i="35"/>
  <c r="AE18" i="35"/>
  <c r="AF18" i="35"/>
  <c r="E18" i="35" s="1"/>
  <c r="AG18" i="35"/>
  <c r="AH18" i="35"/>
  <c r="AI18" i="35"/>
  <c r="AE19" i="35"/>
  <c r="AF19" i="35"/>
  <c r="AG19" i="35"/>
  <c r="AH19" i="35"/>
  <c r="AI19" i="35"/>
  <c r="AE20" i="35"/>
  <c r="AF20" i="35"/>
  <c r="AG20" i="35"/>
  <c r="AH20" i="35"/>
  <c r="AI20" i="35"/>
  <c r="J20" i="35"/>
  <c r="AE21" i="35"/>
  <c r="AF21" i="35"/>
  <c r="AG21" i="35"/>
  <c r="AH21" i="35"/>
  <c r="AI21" i="35"/>
  <c r="I21" i="35"/>
  <c r="AE22" i="35"/>
  <c r="AF22" i="35"/>
  <c r="AG22" i="35"/>
  <c r="AH22" i="35"/>
  <c r="AI22" i="35"/>
  <c r="H22" i="35"/>
  <c r="AE23" i="35"/>
  <c r="AF23" i="35"/>
  <c r="AG23" i="35"/>
  <c r="AH23" i="35"/>
  <c r="AI23" i="35"/>
  <c r="G23" i="35" s="1"/>
  <c r="AE24" i="35"/>
  <c r="AF24" i="35"/>
  <c r="AG24" i="35"/>
  <c r="AH24" i="35"/>
  <c r="AI24" i="35"/>
  <c r="AE25" i="35"/>
  <c r="AF25" i="35"/>
  <c r="AG25" i="35"/>
  <c r="E25" i="35" s="1"/>
  <c r="AH25" i="35"/>
  <c r="AI25" i="35"/>
  <c r="AE26" i="35"/>
  <c r="AF26" i="35"/>
  <c r="E26" i="35" s="1"/>
  <c r="AG26" i="35"/>
  <c r="AH26" i="35"/>
  <c r="AI26" i="35"/>
  <c r="AE27" i="35"/>
  <c r="AF27" i="35"/>
  <c r="AG27" i="35"/>
  <c r="AH27" i="35"/>
  <c r="AI27" i="35"/>
  <c r="AE28" i="35"/>
  <c r="AF28" i="35"/>
  <c r="AG28" i="35"/>
  <c r="AH28" i="35"/>
  <c r="AI28" i="35"/>
  <c r="J28" i="35"/>
  <c r="AE29" i="35"/>
  <c r="AF29" i="35"/>
  <c r="AG29" i="35"/>
  <c r="AH29" i="35"/>
  <c r="AI29" i="35"/>
  <c r="I29" i="35"/>
  <c r="AE30" i="35"/>
  <c r="AF30" i="35"/>
  <c r="AG30" i="35"/>
  <c r="AH30" i="35"/>
  <c r="AI30" i="35"/>
  <c r="AE31" i="35"/>
  <c r="AF31" i="35"/>
  <c r="AG31" i="35"/>
  <c r="AH31" i="35"/>
  <c r="AI31" i="35"/>
  <c r="G31" i="35" s="1"/>
  <c r="AE32" i="35"/>
  <c r="AF32" i="35"/>
  <c r="AG32" i="35"/>
  <c r="AH32" i="35"/>
  <c r="F32" i="35" s="1"/>
  <c r="AI32" i="35"/>
  <c r="AE33" i="35"/>
  <c r="AF33" i="35"/>
  <c r="AG33" i="35"/>
  <c r="E33" i="35" s="1"/>
  <c r="AH33" i="35"/>
  <c r="AI33" i="35"/>
  <c r="AE34" i="35"/>
  <c r="AF34" i="35"/>
  <c r="AG34" i="35"/>
  <c r="AH34" i="35"/>
  <c r="AI34" i="35"/>
  <c r="AE35" i="35"/>
  <c r="AF35" i="35"/>
  <c r="AG35" i="35"/>
  <c r="AH35" i="35"/>
  <c r="AI35" i="35"/>
  <c r="AE36" i="35"/>
  <c r="AF36" i="35"/>
  <c r="AG36" i="35"/>
  <c r="AH36" i="35"/>
  <c r="AI36" i="35"/>
  <c r="AE37" i="35"/>
  <c r="AF37" i="35"/>
  <c r="AG37" i="35"/>
  <c r="AH37" i="35"/>
  <c r="AI37" i="35"/>
  <c r="I37" i="35"/>
  <c r="AE38" i="35"/>
  <c r="AF38" i="35"/>
  <c r="AG38" i="35"/>
  <c r="AH38" i="35"/>
  <c r="AI38" i="35"/>
  <c r="H38" i="35"/>
  <c r="AE39" i="35"/>
  <c r="AF39" i="35"/>
  <c r="AG39" i="35"/>
  <c r="AH39" i="35"/>
  <c r="AI39" i="35"/>
  <c r="G39" i="35" s="1"/>
  <c r="AE40" i="35"/>
  <c r="AF40" i="35"/>
  <c r="AG40" i="35"/>
  <c r="AH40" i="35"/>
  <c r="F40" i="35" s="1"/>
  <c r="AI40" i="35"/>
  <c r="AE41" i="35"/>
  <c r="AF41" i="35"/>
  <c r="AG41" i="35"/>
  <c r="AH41" i="35"/>
  <c r="AI41" i="35"/>
  <c r="AE42" i="35"/>
  <c r="AF42" i="35"/>
  <c r="E42" i="35" s="1"/>
  <c r="AG42" i="35"/>
  <c r="AH42" i="35"/>
  <c r="AI42" i="35"/>
  <c r="AE43" i="35"/>
  <c r="AF43" i="35"/>
  <c r="AG43" i="35"/>
  <c r="AH43" i="35"/>
  <c r="AI43" i="35"/>
  <c r="AE44" i="35"/>
  <c r="AF44" i="35"/>
  <c r="AG44" i="35"/>
  <c r="AH44" i="35"/>
  <c r="AI44" i="35"/>
  <c r="J44" i="35"/>
  <c r="AE45" i="35"/>
  <c r="AF45" i="35"/>
  <c r="AG45" i="35"/>
  <c r="AH45" i="35"/>
  <c r="AI45" i="35"/>
  <c r="I45" i="35"/>
  <c r="AE46" i="35"/>
  <c r="AF46" i="35"/>
  <c r="AG46" i="35"/>
  <c r="AH46" i="35"/>
  <c r="AI46" i="35"/>
  <c r="H46" i="35"/>
  <c r="AE47" i="35"/>
  <c r="AF47" i="35"/>
  <c r="AG47" i="35"/>
  <c r="AH47" i="35"/>
  <c r="AI47" i="35"/>
  <c r="AE48" i="35"/>
  <c r="AF48" i="35"/>
  <c r="AG48" i="35"/>
  <c r="AH48" i="35"/>
  <c r="F48" i="35" s="1"/>
  <c r="AI48" i="35"/>
  <c r="AE49" i="35"/>
  <c r="AF49" i="35"/>
  <c r="AG49" i="35"/>
  <c r="AH49" i="35"/>
  <c r="AI49" i="35"/>
  <c r="AE50" i="35"/>
  <c r="AF50" i="35"/>
  <c r="E50" i="35" s="1"/>
  <c r="AG50" i="35"/>
  <c r="AH50" i="35"/>
  <c r="AI50" i="35"/>
  <c r="AE51" i="35"/>
  <c r="AF51" i="35"/>
  <c r="AG51" i="35"/>
  <c r="AH51" i="35"/>
  <c r="AI51" i="35"/>
  <c r="AE52" i="35"/>
  <c r="AF52" i="35"/>
  <c r="AG52" i="35"/>
  <c r="AH52" i="35"/>
  <c r="AI52" i="35"/>
  <c r="J52" i="35"/>
  <c r="AE53" i="35"/>
  <c r="AF53" i="35"/>
  <c r="AG53" i="35"/>
  <c r="AH53" i="35"/>
  <c r="AI53" i="35"/>
  <c r="AE54" i="35"/>
  <c r="AF54" i="35"/>
  <c r="AG54" i="35"/>
  <c r="AH54" i="35"/>
  <c r="AI54" i="35"/>
  <c r="H54" i="35"/>
  <c r="AE55" i="35"/>
  <c r="AF55" i="35"/>
  <c r="AG55" i="35"/>
  <c r="AH55" i="35"/>
  <c r="AI55" i="35"/>
  <c r="G55" i="35" s="1"/>
  <c r="AE56" i="35"/>
  <c r="AF56" i="35"/>
  <c r="AG56" i="35"/>
  <c r="AH56" i="35"/>
  <c r="F56" i="35" s="1"/>
  <c r="AI56" i="35"/>
  <c r="AE57" i="35"/>
  <c r="AF57" i="35"/>
  <c r="AG57" i="35"/>
  <c r="AH57" i="35"/>
  <c r="AI57" i="35"/>
  <c r="AE58" i="35"/>
  <c r="AF58" i="35"/>
  <c r="E58" i="35" s="1"/>
  <c r="AG58" i="35"/>
  <c r="AH58" i="35"/>
  <c r="AI58" i="35"/>
  <c r="AE59" i="35"/>
  <c r="AF59" i="35"/>
  <c r="AG59" i="35"/>
  <c r="AH59" i="35"/>
  <c r="AI59" i="35"/>
  <c r="AE60" i="35"/>
  <c r="AF60" i="35"/>
  <c r="AG60" i="35"/>
  <c r="AH60" i="35"/>
  <c r="AI60" i="35"/>
  <c r="AE61" i="35"/>
  <c r="AF61" i="35"/>
  <c r="AG61" i="35"/>
  <c r="AH61" i="35"/>
  <c r="AI61" i="35"/>
  <c r="I61" i="35"/>
  <c r="AE62" i="35"/>
  <c r="AF62" i="35"/>
  <c r="AG62" i="35"/>
  <c r="AH62" i="35"/>
  <c r="AI62" i="35"/>
  <c r="H62" i="35"/>
  <c r="AE63" i="35"/>
  <c r="AF63" i="35"/>
  <c r="AG63" i="35"/>
  <c r="AH63" i="35"/>
  <c r="AI63" i="35"/>
  <c r="G63" i="35" s="1"/>
  <c r="AE64" i="35"/>
  <c r="AF64" i="35"/>
  <c r="AG64" i="35"/>
  <c r="AH64" i="35"/>
  <c r="AI64" i="35"/>
  <c r="AE65" i="35"/>
  <c r="AF65" i="35"/>
  <c r="AG65" i="35"/>
  <c r="E65" i="35" s="1"/>
  <c r="AH65" i="35"/>
  <c r="AI65" i="35"/>
  <c r="AE66" i="35"/>
  <c r="AF66" i="35"/>
  <c r="AG66" i="35"/>
  <c r="AH66" i="35"/>
  <c r="AI66" i="35"/>
  <c r="AE67" i="35"/>
  <c r="AF67" i="35"/>
  <c r="AG67" i="35"/>
  <c r="AH67" i="35"/>
  <c r="AI67" i="35"/>
  <c r="K67" i="35"/>
  <c r="AE68" i="35"/>
  <c r="AF68" i="35"/>
  <c r="AG68" i="35"/>
  <c r="AH68" i="35"/>
  <c r="AI68" i="35"/>
  <c r="J68" i="35"/>
  <c r="AE69" i="35"/>
  <c r="AF69" i="35"/>
  <c r="AG69" i="35"/>
  <c r="AH69" i="35"/>
  <c r="AI69" i="35"/>
  <c r="I69" i="35"/>
  <c r="AE70" i="35"/>
  <c r="AF70" i="35"/>
  <c r="AG70" i="35"/>
  <c r="AH70" i="35"/>
  <c r="AI70" i="35"/>
  <c r="H70" i="35"/>
  <c r="AE71" i="35"/>
  <c r="AF71" i="35"/>
  <c r="AG71" i="35"/>
  <c r="AH71" i="35"/>
  <c r="AI71" i="35"/>
  <c r="G71" i="35" s="1"/>
  <c r="AE72" i="35"/>
  <c r="AF72" i="35"/>
  <c r="AG72" i="35"/>
  <c r="AH72" i="35"/>
  <c r="F72" i="35" s="1"/>
  <c r="AI72" i="35"/>
  <c r="AE73" i="35"/>
  <c r="AF73" i="35"/>
  <c r="AG73" i="35"/>
  <c r="AH73" i="35"/>
  <c r="AI73" i="35"/>
  <c r="AE74" i="35"/>
  <c r="AF74" i="35"/>
  <c r="E74" i="35" s="1"/>
  <c r="AG74" i="35"/>
  <c r="AH74" i="35"/>
  <c r="AI74" i="35"/>
  <c r="AE75" i="35"/>
  <c r="AF75" i="35"/>
  <c r="AG75" i="35"/>
  <c r="AH75" i="35"/>
  <c r="AI75" i="35"/>
  <c r="AE76" i="35"/>
  <c r="AF76" i="35"/>
  <c r="AG76" i="35"/>
  <c r="AH76" i="35"/>
  <c r="AI76" i="35"/>
  <c r="AE77" i="35"/>
  <c r="AF77" i="35"/>
  <c r="AG77" i="35"/>
  <c r="AH77" i="35"/>
  <c r="AI77" i="35"/>
  <c r="I77" i="35"/>
  <c r="AE78" i="35"/>
  <c r="AF78" i="35"/>
  <c r="AG78" i="35"/>
  <c r="AH78" i="35"/>
  <c r="AI78" i="35"/>
  <c r="H78" i="35"/>
  <c r="AE79" i="35"/>
  <c r="AF79" i="35"/>
  <c r="AG79" i="35"/>
  <c r="AH79" i="35"/>
  <c r="AI79" i="35"/>
  <c r="G79" i="35" s="1"/>
  <c r="AE80" i="35"/>
  <c r="AF80" i="35"/>
  <c r="AG80" i="35"/>
  <c r="AH80" i="35"/>
  <c r="F80" i="35" s="1"/>
  <c r="AI80" i="35"/>
  <c r="AE81" i="35"/>
  <c r="AF81" i="35"/>
  <c r="AG81" i="35"/>
  <c r="AH81" i="35"/>
  <c r="AI81" i="35"/>
  <c r="AE82" i="35"/>
  <c r="AF82" i="35"/>
  <c r="E82" i="35" s="1"/>
  <c r="AG82" i="35"/>
  <c r="AH82" i="35"/>
  <c r="AI82" i="35"/>
  <c r="AE83" i="35"/>
  <c r="AF83" i="35"/>
  <c r="AG83" i="35"/>
  <c r="AH83" i="35"/>
  <c r="AI83" i="35"/>
  <c r="AE84" i="35"/>
  <c r="AF84" i="35"/>
  <c r="AG84" i="35"/>
  <c r="AH84" i="35"/>
  <c r="AI84" i="35"/>
  <c r="J84" i="35"/>
  <c r="AE85" i="35"/>
  <c r="AF85" i="35"/>
  <c r="AG85" i="35"/>
  <c r="AH85" i="35"/>
  <c r="AI85" i="35"/>
  <c r="I85" i="35"/>
  <c r="AE86" i="35"/>
  <c r="AF86" i="35"/>
  <c r="E86" i="35" s="1"/>
  <c r="AG86" i="35"/>
  <c r="AH86" i="35"/>
  <c r="AI86" i="35"/>
  <c r="H86" i="35"/>
  <c r="AE87" i="35"/>
  <c r="AF87" i="35"/>
  <c r="AG87" i="35"/>
  <c r="AH87" i="35"/>
  <c r="AI87" i="35"/>
  <c r="G87" i="35" s="1"/>
  <c r="AE88" i="35"/>
  <c r="AF88" i="35"/>
  <c r="AG88" i="35"/>
  <c r="AH88" i="35"/>
  <c r="AI88" i="35"/>
  <c r="AE89" i="35"/>
  <c r="AF89" i="35"/>
  <c r="AG89" i="35"/>
  <c r="E89" i="35" s="1"/>
  <c r="AH89" i="35"/>
  <c r="F89" i="35" s="1"/>
  <c r="AI89" i="35"/>
  <c r="AE90" i="35"/>
  <c r="AF90" i="35"/>
  <c r="E90" i="35" s="1"/>
  <c r="AG90" i="35"/>
  <c r="AH90" i="35"/>
  <c r="AI90" i="35"/>
  <c r="AE91" i="35"/>
  <c r="AF91" i="35"/>
  <c r="AG91" i="35"/>
  <c r="AH91" i="35"/>
  <c r="AI91" i="35"/>
  <c r="AE92" i="35"/>
  <c r="AF92" i="35"/>
  <c r="AG92" i="35"/>
  <c r="AH92" i="35"/>
  <c r="AI92" i="35"/>
  <c r="J92" i="35"/>
  <c r="AE93" i="35"/>
  <c r="AF93" i="35"/>
  <c r="AG93" i="35"/>
  <c r="AH93" i="35"/>
  <c r="AI93" i="35"/>
  <c r="I93" i="35"/>
  <c r="K93" i="35"/>
  <c r="AE94" i="35"/>
  <c r="AF94" i="35"/>
  <c r="AG94" i="35"/>
  <c r="AH94" i="35"/>
  <c r="AI94" i="35"/>
  <c r="G94" i="35" s="1"/>
  <c r="H94" i="35"/>
  <c r="AE95" i="35"/>
  <c r="AF95" i="35"/>
  <c r="AG95" i="35"/>
  <c r="AH95" i="35"/>
  <c r="AI95" i="35"/>
  <c r="G95" i="35" s="1"/>
  <c r="AE96" i="35"/>
  <c r="AF96" i="35"/>
  <c r="AG96" i="35"/>
  <c r="AH96" i="35"/>
  <c r="AI96" i="35"/>
  <c r="AE97" i="35"/>
  <c r="AF97" i="35"/>
  <c r="AG97" i="35"/>
  <c r="E97" i="35" s="1"/>
  <c r="AH97" i="35"/>
  <c r="AI97" i="35"/>
  <c r="AE98" i="35"/>
  <c r="AF98" i="35"/>
  <c r="E98" i="35" s="1"/>
  <c r="AG98" i="35"/>
  <c r="AH98" i="35"/>
  <c r="AI98" i="35"/>
  <c r="J98" i="35"/>
  <c r="AE99" i="35"/>
  <c r="AF99" i="35"/>
  <c r="AG99" i="35"/>
  <c r="AH99" i="35"/>
  <c r="AI99" i="35"/>
  <c r="AE100" i="35"/>
  <c r="AF100" i="35"/>
  <c r="AG100" i="35"/>
  <c r="AH100" i="35"/>
  <c r="AI100" i="35"/>
  <c r="K100" i="35"/>
  <c r="AE101" i="35"/>
  <c r="AF101" i="35"/>
  <c r="AG101" i="35"/>
  <c r="E101" i="35" s="1"/>
  <c r="AH101" i="35"/>
  <c r="AI101" i="35"/>
  <c r="I101" i="35"/>
  <c r="J101" i="35"/>
  <c r="AE102" i="35"/>
  <c r="AF102" i="35"/>
  <c r="AG102" i="35"/>
  <c r="AH102" i="35"/>
  <c r="AI102" i="35"/>
  <c r="H102" i="35"/>
  <c r="AE103" i="35"/>
  <c r="AF103" i="35"/>
  <c r="AG103" i="35"/>
  <c r="AH103" i="35"/>
  <c r="AI103" i="35"/>
  <c r="AE104" i="35"/>
  <c r="AF104" i="35"/>
  <c r="AG104" i="35"/>
  <c r="AH104" i="35"/>
  <c r="F104" i="35" s="1"/>
  <c r="AI104" i="35"/>
  <c r="AE105" i="35"/>
  <c r="AF105" i="35"/>
  <c r="E105" i="35" s="1"/>
  <c r="AG105" i="35"/>
  <c r="AH105" i="35"/>
  <c r="AI105" i="35"/>
  <c r="G105" i="35" s="1"/>
  <c r="AE106" i="35"/>
  <c r="AF106" i="35"/>
  <c r="E106" i="35" s="1"/>
  <c r="AG106" i="35"/>
  <c r="AH106" i="35"/>
  <c r="AI106" i="35"/>
  <c r="AE107" i="35"/>
  <c r="AF107" i="35"/>
  <c r="AG107" i="35"/>
  <c r="AH107" i="35"/>
  <c r="AI107" i="35"/>
  <c r="AE108" i="35"/>
  <c r="AF108" i="35"/>
  <c r="E108" i="35" s="1"/>
  <c r="AG108" i="35"/>
  <c r="AH108" i="35"/>
  <c r="AI108" i="35"/>
  <c r="J108" i="35"/>
  <c r="AE109" i="35"/>
  <c r="AF109" i="35"/>
  <c r="AG109" i="35"/>
  <c r="AH109" i="35"/>
  <c r="F109" i="35" s="1"/>
  <c r="AI109" i="35"/>
  <c r="H109" i="35"/>
  <c r="I109" i="35"/>
  <c r="AE110" i="35"/>
  <c r="AF110" i="35"/>
  <c r="AG110" i="35"/>
  <c r="AH110" i="35"/>
  <c r="AI110" i="35"/>
  <c r="H110" i="35"/>
  <c r="AE111" i="35"/>
  <c r="AF111" i="35"/>
  <c r="AG111" i="35"/>
  <c r="AH111" i="35"/>
  <c r="AI111" i="35"/>
  <c r="I111" i="35"/>
  <c r="AE112" i="35"/>
  <c r="AF112" i="35"/>
  <c r="AG112" i="35"/>
  <c r="AH112" i="35"/>
  <c r="F112" i="35" s="1"/>
  <c r="AI112" i="35"/>
  <c r="G112" i="35" s="1"/>
  <c r="H112" i="35"/>
  <c r="AE113" i="35"/>
  <c r="AF113" i="35"/>
  <c r="AG113" i="35"/>
  <c r="E113" i="35" s="1"/>
  <c r="AH113" i="35"/>
  <c r="F113" i="35" s="1"/>
  <c r="AI113" i="35"/>
  <c r="AE114" i="35"/>
  <c r="AF114" i="35"/>
  <c r="AG114" i="35"/>
  <c r="AH114" i="35"/>
  <c r="AI114" i="35"/>
  <c r="AE115" i="35"/>
  <c r="AF115" i="35"/>
  <c r="E115" i="35" s="1"/>
  <c r="AG115" i="35"/>
  <c r="AH115" i="35"/>
  <c r="AI115" i="35"/>
  <c r="AE116" i="35"/>
  <c r="AF116" i="35"/>
  <c r="AG116" i="35"/>
  <c r="AH116" i="35"/>
  <c r="AI116" i="35"/>
  <c r="G116" i="35" s="1"/>
  <c r="AE117" i="35"/>
  <c r="AF117" i="35"/>
  <c r="AG117" i="35"/>
  <c r="AH117" i="35"/>
  <c r="AI117" i="35"/>
  <c r="H117" i="35"/>
  <c r="J117" i="35"/>
  <c r="AE118" i="35"/>
  <c r="AF118" i="35"/>
  <c r="AG118" i="35"/>
  <c r="AH118" i="35"/>
  <c r="AI118" i="35"/>
  <c r="K12" i="35"/>
  <c r="K13" i="35"/>
  <c r="K15" i="35"/>
  <c r="K16" i="35"/>
  <c r="K18" i="35"/>
  <c r="K20" i="35"/>
  <c r="K22" i="35"/>
  <c r="K23" i="35"/>
  <c r="K26" i="35"/>
  <c r="K29" i="35"/>
  <c r="K31" i="35"/>
  <c r="K32" i="35"/>
  <c r="K34" i="35"/>
  <c r="K36" i="35"/>
  <c r="K37" i="35"/>
  <c r="K39" i="35"/>
  <c r="K40" i="35"/>
  <c r="K41" i="35"/>
  <c r="K42" i="35"/>
  <c r="K44" i="35"/>
  <c r="K45" i="35"/>
  <c r="K47" i="35"/>
  <c r="K48" i="35"/>
  <c r="K49" i="35"/>
  <c r="K50" i="35"/>
  <c r="K52" i="35"/>
  <c r="K53" i="35"/>
  <c r="K54" i="35"/>
  <c r="K55" i="35"/>
  <c r="K56" i="35"/>
  <c r="K57" i="35"/>
  <c r="K58" i="35"/>
  <c r="K60" i="35"/>
  <c r="K61" i="35"/>
  <c r="K63" i="35"/>
  <c r="K64" i="35"/>
  <c r="K65" i="35"/>
  <c r="K66" i="35"/>
  <c r="K68" i="35"/>
  <c r="K69" i="35"/>
  <c r="K71" i="35"/>
  <c r="K72" i="35"/>
  <c r="K73" i="35"/>
  <c r="K74" i="35"/>
  <c r="K76" i="35"/>
  <c r="K77" i="35"/>
  <c r="K79" i="35"/>
  <c r="K82" i="35"/>
  <c r="H85" i="35"/>
  <c r="F86" i="35"/>
  <c r="G88" i="35"/>
  <c r="I90" i="35"/>
  <c r="J91" i="35"/>
  <c r="K92" i="35"/>
  <c r="K95" i="35"/>
  <c r="K96" i="35"/>
  <c r="K98" i="35"/>
  <c r="K101" i="35"/>
  <c r="K103" i="35"/>
  <c r="K104" i="35"/>
  <c r="K106" i="35"/>
  <c r="K109" i="35"/>
  <c r="K112" i="35"/>
  <c r="K113" i="35"/>
  <c r="K117" i="35"/>
  <c r="E17" i="35"/>
  <c r="E24" i="35"/>
  <c r="F24" i="35"/>
  <c r="J27" i="35"/>
  <c r="H29" i="35"/>
  <c r="H30" i="35"/>
  <c r="F31" i="35"/>
  <c r="E32" i="35"/>
  <c r="J35" i="35"/>
  <c r="J36" i="35"/>
  <c r="H37" i="35"/>
  <c r="F39" i="35"/>
  <c r="E40" i="35"/>
  <c r="J43" i="35"/>
  <c r="I44" i="35"/>
  <c r="H45" i="35"/>
  <c r="G46" i="35"/>
  <c r="F47" i="35"/>
  <c r="G47" i="35"/>
  <c r="E48" i="35"/>
  <c r="J51" i="35"/>
  <c r="H53" i="35"/>
  <c r="I53" i="35"/>
  <c r="G54" i="35"/>
  <c r="F55" i="35"/>
  <c r="E56" i="35"/>
  <c r="J59" i="35"/>
  <c r="H61" i="35"/>
  <c r="G62" i="35"/>
  <c r="F63" i="35"/>
  <c r="E66" i="35"/>
  <c r="J67" i="35"/>
  <c r="H69" i="35"/>
  <c r="G70" i="35"/>
  <c r="F71" i="35"/>
  <c r="E72" i="35"/>
  <c r="H75" i="35"/>
  <c r="J75" i="35"/>
  <c r="J76" i="35"/>
  <c r="H77" i="35"/>
  <c r="F79" i="35"/>
  <c r="K80" i="35"/>
  <c r="I82" i="35"/>
  <c r="J83" i="35"/>
  <c r="G84" i="35"/>
  <c r="F87" i="35"/>
  <c r="E88" i="35"/>
  <c r="F88" i="35"/>
  <c r="K88" i="35"/>
  <c r="K90" i="35"/>
  <c r="G92" i="35"/>
  <c r="F93" i="35"/>
  <c r="E94" i="35"/>
  <c r="E95" i="35"/>
  <c r="F95" i="35"/>
  <c r="E96" i="35"/>
  <c r="F96" i="35"/>
  <c r="H98" i="35"/>
  <c r="I98" i="35"/>
  <c r="J99" i="35"/>
  <c r="G100" i="35"/>
  <c r="F101" i="35"/>
  <c r="H101" i="35"/>
  <c r="G102" i="35"/>
  <c r="E103" i="35"/>
  <c r="F103" i="35"/>
  <c r="G103" i="35"/>
  <c r="J103" i="35"/>
  <c r="F107" i="35"/>
  <c r="G107" i="35"/>
  <c r="J107" i="35"/>
  <c r="F108" i="35"/>
  <c r="G110" i="35"/>
  <c r="F111" i="35"/>
  <c r="G111" i="35"/>
  <c r="K111" i="35"/>
  <c r="E112" i="35"/>
  <c r="J112" i="35"/>
  <c r="E114" i="35"/>
  <c r="J115" i="35"/>
  <c r="F116" i="35"/>
  <c r="F117" i="35"/>
  <c r="E118" i="35"/>
  <c r="H118" i="35"/>
  <c r="AF11" i="35"/>
  <c r="AG11" i="35"/>
  <c r="E11" i="35" s="1"/>
  <c r="AH11" i="35"/>
  <c r="AI11" i="35"/>
  <c r="G11" i="35" s="1"/>
  <c r="AE11" i="35"/>
  <c r="AD11" i="35"/>
  <c r="AS12" i="35"/>
  <c r="AS13" i="35"/>
  <c r="AS14" i="35"/>
  <c r="AS15" i="35"/>
  <c r="AS16" i="35"/>
  <c r="AS17" i="35"/>
  <c r="AS18" i="35"/>
  <c r="AS19" i="35"/>
  <c r="AS20" i="35"/>
  <c r="AS21" i="35"/>
  <c r="AS22" i="35"/>
  <c r="AS23" i="35"/>
  <c r="AS24" i="35"/>
  <c r="AS25" i="35"/>
  <c r="AS26" i="35"/>
  <c r="AS27" i="35"/>
  <c r="AS28" i="35"/>
  <c r="AS29" i="35"/>
  <c r="AS30" i="35"/>
  <c r="AS31" i="35"/>
  <c r="AS32" i="35"/>
  <c r="AS33" i="35"/>
  <c r="AS34" i="35"/>
  <c r="AS35" i="35"/>
  <c r="AS36" i="35"/>
  <c r="AS37" i="35"/>
  <c r="AS38" i="35"/>
  <c r="AS39" i="35"/>
  <c r="AS40" i="35"/>
  <c r="AS41" i="35"/>
  <c r="AS42" i="35"/>
  <c r="AS43" i="35"/>
  <c r="AS44" i="35"/>
  <c r="AS45" i="35"/>
  <c r="AS46" i="35"/>
  <c r="AS47" i="35"/>
  <c r="AS48" i="35"/>
  <c r="AS49" i="35"/>
  <c r="AS50" i="35"/>
  <c r="AS51" i="35"/>
  <c r="AS52" i="35"/>
  <c r="AS53" i="35"/>
  <c r="AS54" i="35"/>
  <c r="AS55" i="35"/>
  <c r="AS56" i="35"/>
  <c r="AS57" i="35"/>
  <c r="AS58" i="35"/>
  <c r="AS59" i="35"/>
  <c r="AS60" i="35"/>
  <c r="AS61" i="35"/>
  <c r="AS62" i="35"/>
  <c r="AS63" i="35"/>
  <c r="AS64" i="35"/>
  <c r="AS65" i="35"/>
  <c r="AS66" i="35"/>
  <c r="AS67" i="35"/>
  <c r="AS68" i="35"/>
  <c r="AS69" i="35"/>
  <c r="AS70" i="35"/>
  <c r="AS71" i="35"/>
  <c r="AS72" i="35"/>
  <c r="AS73" i="35"/>
  <c r="AS74" i="35"/>
  <c r="AS75" i="35"/>
  <c r="AS76" i="35"/>
  <c r="AS77" i="35"/>
  <c r="AS78" i="35"/>
  <c r="AS79" i="35"/>
  <c r="AS80" i="35"/>
  <c r="AS81" i="35"/>
  <c r="AS82" i="35"/>
  <c r="AS83" i="35"/>
  <c r="AS84" i="35"/>
  <c r="AS85" i="35"/>
  <c r="AS86" i="35"/>
  <c r="AS87" i="35"/>
  <c r="AS88" i="35"/>
  <c r="AS89" i="35"/>
  <c r="AS90" i="35"/>
  <c r="AS91" i="35"/>
  <c r="AS92" i="35"/>
  <c r="AS93" i="35"/>
  <c r="AS94" i="35"/>
  <c r="AS95" i="35"/>
  <c r="AS96" i="35"/>
  <c r="AS97" i="35"/>
  <c r="AS98" i="35"/>
  <c r="AS99" i="35"/>
  <c r="AS100" i="35"/>
  <c r="AS101" i="35"/>
  <c r="AS102" i="35"/>
  <c r="AS103" i="35"/>
  <c r="AS104" i="35"/>
  <c r="AS105" i="35"/>
  <c r="AS106" i="35"/>
  <c r="AS107" i="35"/>
  <c r="AS108" i="35"/>
  <c r="AS109" i="35"/>
  <c r="AS110" i="35"/>
  <c r="AS111" i="35"/>
  <c r="AS112" i="35"/>
  <c r="AS113" i="35"/>
  <c r="AS114" i="35"/>
  <c r="AS115" i="35"/>
  <c r="AS116" i="35"/>
  <c r="AS117" i="35"/>
  <c r="AS118" i="35"/>
  <c r="AS119" i="35"/>
  <c r="AS120" i="35"/>
  <c r="AS121" i="35"/>
  <c r="AS122" i="35"/>
  <c r="AS123" i="35"/>
  <c r="AS124" i="35"/>
  <c r="AS125" i="35"/>
  <c r="AS126" i="35"/>
  <c r="AS127" i="35"/>
  <c r="AS128" i="35"/>
  <c r="AS129" i="35"/>
  <c r="AS130" i="35"/>
  <c r="AS131" i="35"/>
  <c r="AS132" i="35"/>
  <c r="AS133" i="35"/>
  <c r="AS134" i="35"/>
  <c r="AS135" i="35"/>
  <c r="AS136" i="35"/>
  <c r="AS137" i="35"/>
  <c r="AS138" i="35"/>
  <c r="AS139" i="35"/>
  <c r="AS140" i="35"/>
  <c r="AS141" i="35"/>
  <c r="AS142" i="35"/>
  <c r="AS143" i="35"/>
  <c r="AS144" i="35"/>
  <c r="AS145" i="35"/>
  <c r="AS146" i="35"/>
  <c r="AS147" i="35"/>
  <c r="AS148" i="35"/>
  <c r="AS149" i="35"/>
  <c r="AS150" i="35"/>
  <c r="AS151" i="35"/>
  <c r="AS152" i="35"/>
  <c r="AS153" i="35"/>
  <c r="AS154" i="35"/>
  <c r="AS155" i="35"/>
  <c r="AS156" i="35"/>
  <c r="AS157" i="35"/>
  <c r="AS158" i="35"/>
  <c r="AS159" i="35"/>
  <c r="AS160" i="35"/>
  <c r="AS161" i="35"/>
  <c r="AS162" i="35"/>
  <c r="AS163" i="35"/>
  <c r="AS164" i="35"/>
  <c r="AS165" i="35"/>
  <c r="AS166" i="35"/>
  <c r="AS167" i="35"/>
  <c r="AS168" i="35"/>
  <c r="AS169" i="35"/>
  <c r="AS170" i="35"/>
  <c r="AS171" i="35"/>
  <c r="AS172" i="35"/>
  <c r="AS173" i="35"/>
  <c r="AS174" i="35"/>
  <c r="AS175" i="35"/>
  <c r="AS176" i="35"/>
  <c r="AS177" i="35"/>
  <c r="AS178" i="35"/>
  <c r="AS179" i="35"/>
  <c r="AS180" i="35"/>
  <c r="AS181" i="35"/>
  <c r="AS182" i="35"/>
  <c r="AS183" i="35"/>
  <c r="AS184" i="35"/>
  <c r="AS185" i="35"/>
  <c r="AS186" i="35"/>
  <c r="AS187" i="35"/>
  <c r="AS188" i="35"/>
  <c r="AS189" i="35"/>
  <c r="AS190" i="35"/>
  <c r="AS191" i="35"/>
  <c r="AS192" i="35"/>
  <c r="AS193" i="35"/>
  <c r="AS194" i="35"/>
  <c r="AS195" i="35"/>
  <c r="AS196" i="35"/>
  <c r="AS197" i="35"/>
  <c r="AS198" i="35"/>
  <c r="AS199" i="35"/>
  <c r="AS200" i="35"/>
  <c r="AS201" i="35"/>
  <c r="AS202" i="35"/>
  <c r="AS203" i="35"/>
  <c r="AS204" i="35"/>
  <c r="AS205" i="35"/>
  <c r="AS206" i="35"/>
  <c r="AS207" i="35"/>
  <c r="AS208" i="35"/>
  <c r="AS209" i="35"/>
  <c r="AS210" i="35"/>
  <c r="AS211" i="35"/>
  <c r="AS212" i="35"/>
  <c r="AS213" i="35"/>
  <c r="AS214" i="35"/>
  <c r="AS215" i="35"/>
  <c r="AS216" i="35"/>
  <c r="AS217" i="35"/>
  <c r="AS218" i="35"/>
  <c r="AS219" i="35"/>
  <c r="AS220" i="35"/>
  <c r="AS221" i="35"/>
  <c r="AS222" i="35"/>
  <c r="AS223" i="35"/>
  <c r="AS224" i="35"/>
  <c r="AS225" i="35"/>
  <c r="AS226" i="35"/>
  <c r="AS227" i="35"/>
  <c r="AS228" i="35"/>
  <c r="AS229" i="35"/>
  <c r="AS230" i="35"/>
  <c r="AS231" i="35"/>
  <c r="AS232" i="35"/>
  <c r="AS233" i="35"/>
  <c r="AS234" i="35"/>
  <c r="AS235" i="35"/>
  <c r="AS236" i="35"/>
  <c r="AS237" i="35"/>
  <c r="AS238" i="35"/>
  <c r="AS239" i="35"/>
  <c r="AS240" i="35"/>
  <c r="AS241" i="35"/>
  <c r="AS242" i="35"/>
  <c r="AS243" i="35"/>
  <c r="AS244" i="35"/>
  <c r="AS245" i="35"/>
  <c r="AS246" i="35"/>
  <c r="AS247" i="35"/>
  <c r="AS248" i="35"/>
  <c r="AS249" i="35"/>
  <c r="AS250" i="35"/>
  <c r="AS251" i="35"/>
  <c r="AS252" i="35"/>
  <c r="AS253" i="35"/>
  <c r="AS254" i="35"/>
  <c r="AS255" i="35"/>
  <c r="AS256" i="35"/>
  <c r="AS257" i="35"/>
  <c r="AS258" i="35"/>
  <c r="AS259" i="35"/>
  <c r="AS260" i="35"/>
  <c r="AS261" i="35"/>
  <c r="AS262" i="35"/>
  <c r="AS263" i="35"/>
  <c r="AS264" i="35"/>
  <c r="AS265" i="35"/>
  <c r="AS266" i="35"/>
  <c r="AS267" i="35"/>
  <c r="AS268" i="35"/>
  <c r="AS269" i="35"/>
  <c r="AS270" i="35"/>
  <c r="AS271" i="35"/>
  <c r="AS272" i="35"/>
  <c r="AS273" i="35"/>
  <c r="AS274" i="35"/>
  <c r="AS275" i="35"/>
  <c r="AS276" i="35"/>
  <c r="AS277" i="35"/>
  <c r="AS278" i="35"/>
  <c r="AS279" i="35"/>
  <c r="AS280" i="35"/>
  <c r="AS281" i="35"/>
  <c r="AS282" i="35"/>
  <c r="AS283" i="35"/>
  <c r="AS284" i="35"/>
  <c r="AS285" i="35"/>
  <c r="AS286" i="35"/>
  <c r="AS287" i="35"/>
  <c r="AS288" i="35"/>
  <c r="AS289" i="35"/>
  <c r="AS290" i="35"/>
  <c r="AS291" i="35"/>
  <c r="AS292" i="35"/>
  <c r="AS293" i="35"/>
  <c r="AS294" i="35"/>
  <c r="AS295" i="35"/>
  <c r="AS296" i="35"/>
  <c r="AS297" i="35"/>
  <c r="AS298" i="35"/>
  <c r="AS299" i="35"/>
  <c r="AS300" i="35"/>
  <c r="AS301" i="35"/>
  <c r="AS302" i="35"/>
  <c r="AS303" i="35"/>
  <c r="AS304" i="35"/>
  <c r="AS305" i="35"/>
  <c r="AS306" i="35"/>
  <c r="AS307" i="35"/>
  <c r="AS308" i="35"/>
  <c r="AS309" i="35"/>
  <c r="AS310" i="35"/>
  <c r="AS311" i="35"/>
  <c r="AS312" i="35"/>
  <c r="AS313" i="35"/>
  <c r="AS314" i="35"/>
  <c r="AS315" i="35"/>
  <c r="AS316" i="35"/>
  <c r="AS317" i="35"/>
  <c r="AS318" i="35"/>
  <c r="AS319" i="35"/>
  <c r="AS320" i="35"/>
  <c r="AS321" i="35"/>
  <c r="AS322" i="35"/>
  <c r="AS323" i="35"/>
  <c r="AS324" i="35"/>
  <c r="AS325" i="35"/>
  <c r="AS326" i="35"/>
  <c r="AS327" i="35"/>
  <c r="AS328" i="35"/>
  <c r="AS329" i="35"/>
  <c r="AS330" i="35"/>
  <c r="AS331" i="35"/>
  <c r="AS332" i="35"/>
  <c r="AS333" i="35"/>
  <c r="AS334" i="35"/>
  <c r="AS335" i="35"/>
  <c r="AS336" i="35"/>
  <c r="AS337" i="35"/>
  <c r="AS338" i="35"/>
  <c r="AS339" i="35"/>
  <c r="AS340" i="35"/>
  <c r="AS341" i="35"/>
  <c r="AS342" i="35"/>
  <c r="AS343" i="35"/>
  <c r="AS344" i="35"/>
  <c r="AS345" i="35"/>
  <c r="AS346" i="35"/>
  <c r="AS347" i="35"/>
  <c r="AS348" i="35"/>
  <c r="AS349" i="35"/>
  <c r="AS350" i="35"/>
  <c r="AS351" i="35"/>
  <c r="AS352" i="35"/>
  <c r="AS353" i="35"/>
  <c r="AS354" i="35"/>
  <c r="AS355" i="35"/>
  <c r="AS356" i="35"/>
  <c r="AS357" i="35"/>
  <c r="AS358" i="35"/>
  <c r="AS359" i="35"/>
  <c r="AS360" i="35"/>
  <c r="AS361" i="35"/>
  <c r="AS362" i="35"/>
  <c r="AS363" i="35"/>
  <c r="AS364" i="35"/>
  <c r="AS365" i="35"/>
  <c r="AS366" i="35"/>
  <c r="AS367" i="35"/>
  <c r="AS368" i="35"/>
  <c r="AS369" i="35"/>
  <c r="AS370" i="35"/>
  <c r="AS371" i="35"/>
  <c r="AS372" i="35"/>
  <c r="AS373" i="35"/>
  <c r="AS374" i="35"/>
  <c r="AS375" i="35"/>
  <c r="AS376" i="35"/>
  <c r="AS377" i="35"/>
  <c r="AS378" i="35"/>
  <c r="AS379" i="35"/>
  <c r="AS380" i="35"/>
  <c r="AS381" i="35"/>
  <c r="AS382" i="35"/>
  <c r="AS383" i="35"/>
  <c r="AS384" i="35"/>
  <c r="AS385" i="35"/>
  <c r="AS386" i="35"/>
  <c r="AS387" i="35"/>
  <c r="AS388" i="35"/>
  <c r="AS389" i="35"/>
  <c r="AS390" i="35"/>
  <c r="AS391" i="35"/>
  <c r="AS392" i="35"/>
  <c r="AS393" i="35"/>
  <c r="AS394" i="35"/>
  <c r="AS395" i="35"/>
  <c r="AS396" i="35"/>
  <c r="AS397" i="35"/>
  <c r="AS398" i="35"/>
  <c r="AS399" i="35"/>
  <c r="AS400" i="35"/>
  <c r="AS401" i="35"/>
  <c r="AS402" i="35"/>
  <c r="AS403" i="35"/>
  <c r="AS404" i="35"/>
  <c r="AS405" i="35"/>
  <c r="AS406" i="35"/>
  <c r="AS407" i="35"/>
  <c r="AS408" i="35"/>
  <c r="AS409" i="35"/>
  <c r="AS410" i="35"/>
  <c r="AS411" i="35"/>
  <c r="AS412" i="35"/>
  <c r="AS413" i="35"/>
  <c r="AS414" i="35"/>
  <c r="AS415" i="35"/>
  <c r="AS416" i="35"/>
  <c r="AS417" i="35"/>
  <c r="AS418" i="35"/>
  <c r="AS419" i="35"/>
  <c r="AS420" i="35"/>
  <c r="AS421" i="35"/>
  <c r="AS422" i="35"/>
  <c r="AS423" i="35"/>
  <c r="AS424" i="35"/>
  <c r="AS425" i="35"/>
  <c r="AS426" i="35"/>
  <c r="AS427" i="35"/>
  <c r="AS428" i="35"/>
  <c r="AS429" i="35"/>
  <c r="AS430" i="35"/>
  <c r="AS431" i="35"/>
  <c r="AS432" i="35"/>
  <c r="AS433" i="35"/>
  <c r="AS434" i="35"/>
  <c r="AS435" i="35"/>
  <c r="AS436" i="35"/>
  <c r="AS437" i="35"/>
  <c r="AS438" i="35"/>
  <c r="AS439" i="35"/>
  <c r="AS440" i="35"/>
  <c r="AS441" i="35"/>
  <c r="AS442" i="35"/>
  <c r="AS443" i="35"/>
  <c r="AS444" i="35"/>
  <c r="AS445" i="35"/>
  <c r="AS446" i="35"/>
  <c r="AS447" i="35"/>
  <c r="AS448" i="35"/>
  <c r="AS449" i="35"/>
  <c r="AS450" i="35"/>
  <c r="AS451" i="35"/>
  <c r="AS452" i="35"/>
  <c r="AS453" i="35"/>
  <c r="AS454" i="35"/>
  <c r="AS455" i="35"/>
  <c r="AS11" i="35"/>
  <c r="K11" i="33"/>
  <c r="K12" i="33"/>
  <c r="K13" i="33"/>
  <c r="K14" i="33"/>
  <c r="K15" i="33"/>
  <c r="K16" i="33"/>
  <c r="K17" i="33"/>
  <c r="K18" i="33"/>
  <c r="K19" i="33"/>
  <c r="K20" i="33"/>
  <c r="K21" i="33"/>
  <c r="K22" i="33"/>
  <c r="K23" i="33"/>
  <c r="K24" i="33"/>
  <c r="K25" i="33"/>
  <c r="K26" i="33"/>
  <c r="K27" i="33"/>
  <c r="K28" i="33"/>
  <c r="K29" i="33"/>
  <c r="K30" i="33"/>
  <c r="K31" i="33"/>
  <c r="K32" i="33"/>
  <c r="K33" i="33"/>
  <c r="K34" i="33"/>
  <c r="K35" i="33"/>
  <c r="K36" i="33"/>
  <c r="K37" i="33"/>
  <c r="K38" i="33"/>
  <c r="K39" i="33"/>
  <c r="K40" i="33"/>
  <c r="K41" i="33"/>
  <c r="K42" i="33"/>
  <c r="K43" i="33"/>
  <c r="K44" i="33"/>
  <c r="K45" i="33"/>
  <c r="K46" i="33"/>
  <c r="K47" i="33"/>
  <c r="K48" i="33"/>
  <c r="K49" i="33"/>
  <c r="K50" i="33"/>
  <c r="K51" i="33"/>
  <c r="K52" i="33"/>
  <c r="K53" i="33"/>
  <c r="K54" i="33"/>
  <c r="K55" i="33"/>
  <c r="K56" i="33"/>
  <c r="K57" i="33"/>
  <c r="K58" i="33"/>
  <c r="K59" i="33"/>
  <c r="K60" i="33"/>
  <c r="K61" i="33"/>
  <c r="K62" i="33"/>
  <c r="K63" i="33"/>
  <c r="K64" i="33"/>
  <c r="K65" i="33"/>
  <c r="K66" i="33"/>
  <c r="K67" i="33"/>
  <c r="K68" i="33"/>
  <c r="K69" i="33"/>
  <c r="K70" i="33"/>
  <c r="K71" i="33"/>
  <c r="K72" i="33"/>
  <c r="K73" i="33"/>
  <c r="K74" i="33"/>
  <c r="K75" i="33"/>
  <c r="K76" i="33"/>
  <c r="K77" i="33"/>
  <c r="K78" i="33"/>
  <c r="K79" i="33"/>
  <c r="K80" i="33"/>
  <c r="K81" i="33"/>
  <c r="K82" i="33"/>
  <c r="K83" i="33"/>
  <c r="K84" i="33"/>
  <c r="K85" i="33"/>
  <c r="K86" i="33"/>
  <c r="K87" i="33"/>
  <c r="K88" i="33"/>
  <c r="K89" i="33"/>
  <c r="K90" i="33"/>
  <c r="K91" i="33"/>
  <c r="K92" i="33"/>
  <c r="K93" i="33"/>
  <c r="K94" i="33"/>
  <c r="K95" i="33"/>
  <c r="K96" i="33"/>
  <c r="K97" i="33"/>
  <c r="K98" i="33"/>
  <c r="K99" i="33"/>
  <c r="K100" i="33"/>
  <c r="K101" i="33"/>
  <c r="K102" i="33"/>
  <c r="K103" i="33"/>
  <c r="K104" i="33"/>
  <c r="K105" i="33"/>
  <c r="K106" i="33"/>
  <c r="K107" i="33"/>
  <c r="K108" i="33"/>
  <c r="K109" i="33"/>
  <c r="K110" i="33"/>
  <c r="K111" i="33"/>
  <c r="K112" i="33"/>
  <c r="K113" i="33"/>
  <c r="K114" i="33"/>
  <c r="K115" i="33"/>
  <c r="K116" i="33"/>
  <c r="K117" i="33"/>
  <c r="K118" i="33"/>
  <c r="D119" i="33"/>
  <c r="E119" i="33"/>
  <c r="C121" i="3"/>
  <c r="D121" i="3" a="1"/>
  <c r="D134" i="3" s="1"/>
  <c r="D125" i="3"/>
  <c r="E121" i="3" a="1"/>
  <c r="E128" i="3" s="1"/>
  <c r="I121" i="3"/>
  <c r="J121" i="3"/>
  <c r="C122" i="3"/>
  <c r="I122" i="3"/>
  <c r="J122" i="3"/>
  <c r="C123" i="3"/>
  <c r="I123" i="3"/>
  <c r="J123" i="3"/>
  <c r="C124" i="3"/>
  <c r="I124" i="3"/>
  <c r="J124" i="3"/>
  <c r="C125" i="3"/>
  <c r="I125" i="3"/>
  <c r="J125" i="3"/>
  <c r="C126" i="3"/>
  <c r="I126" i="3"/>
  <c r="J126" i="3"/>
  <c r="C127" i="3"/>
  <c r="I127" i="3"/>
  <c r="J127" i="3"/>
  <c r="C128" i="3"/>
  <c r="D128" i="3"/>
  <c r="I128" i="3"/>
  <c r="J128" i="3"/>
  <c r="C129" i="3"/>
  <c r="I129" i="3"/>
  <c r="J129" i="3"/>
  <c r="C130" i="3"/>
  <c r="I130" i="3"/>
  <c r="J130" i="3"/>
  <c r="C131" i="3"/>
  <c r="I131" i="3"/>
  <c r="J131" i="3"/>
  <c r="C132" i="3"/>
  <c r="I132" i="3"/>
  <c r="J132" i="3"/>
  <c r="C133" i="3"/>
  <c r="I133" i="3"/>
  <c r="J133" i="3"/>
  <c r="C134" i="3"/>
  <c r="I134" i="3"/>
  <c r="J134" i="3"/>
  <c r="C135" i="3"/>
  <c r="I135" i="3"/>
  <c r="J135" i="3"/>
  <c r="C136" i="3"/>
  <c r="I136" i="3"/>
  <c r="J136" i="3"/>
  <c r="C137" i="3"/>
  <c r="I137" i="3"/>
  <c r="J137" i="3"/>
  <c r="C138" i="3"/>
  <c r="I138" i="3"/>
  <c r="J138" i="3"/>
  <c r="C139" i="3"/>
  <c r="I139" i="3"/>
  <c r="J139" i="3"/>
  <c r="C140" i="3"/>
  <c r="I140" i="3"/>
  <c r="J140" i="3"/>
  <c r="C141" i="3"/>
  <c r="I141" i="3"/>
  <c r="J141" i="3"/>
  <c r="C142" i="3"/>
  <c r="I142" i="3"/>
  <c r="J142" i="3"/>
  <c r="C143" i="3"/>
  <c r="I143" i="3"/>
  <c r="J143" i="3"/>
  <c r="C144" i="3"/>
  <c r="I144" i="3"/>
  <c r="J144" i="3"/>
  <c r="C145" i="3"/>
  <c r="I145" i="3"/>
  <c r="J145" i="3"/>
  <c r="C146" i="3"/>
  <c r="I146" i="3"/>
  <c r="J146" i="3"/>
  <c r="C147" i="3"/>
  <c r="I147" i="3"/>
  <c r="J147" i="3"/>
  <c r="C148" i="3"/>
  <c r="I148" i="3"/>
  <c r="J148" i="3"/>
  <c r="C149" i="3"/>
  <c r="I149" i="3"/>
  <c r="J149" i="3"/>
  <c r="C150" i="3"/>
  <c r="I150" i="3"/>
  <c r="J150" i="3"/>
  <c r="C151" i="3"/>
  <c r="I151" i="3"/>
  <c r="J151" i="3"/>
  <c r="C152" i="3"/>
  <c r="I152" i="3"/>
  <c r="J152" i="3"/>
  <c r="C153" i="3"/>
  <c r="I153" i="3"/>
  <c r="J153" i="3"/>
  <c r="C154" i="3"/>
  <c r="I154" i="3"/>
  <c r="J154" i="3"/>
  <c r="C155" i="3"/>
  <c r="I155" i="3"/>
  <c r="J155" i="3"/>
  <c r="C156" i="3"/>
  <c r="I156" i="3"/>
  <c r="J156" i="3"/>
  <c r="C157" i="3"/>
  <c r="I157" i="3"/>
  <c r="J157" i="3"/>
  <c r="C158" i="3"/>
  <c r="I158" i="3"/>
  <c r="J158" i="3"/>
  <c r="C159" i="3"/>
  <c r="I159" i="3"/>
  <c r="J159" i="3"/>
  <c r="C160" i="3"/>
  <c r="I160" i="3"/>
  <c r="J160" i="3"/>
  <c r="C161" i="3"/>
  <c r="I161" i="3"/>
  <c r="J161" i="3"/>
  <c r="C162" i="3"/>
  <c r="I162" i="3"/>
  <c r="J162" i="3"/>
  <c r="C163" i="3"/>
  <c r="I163" i="3"/>
  <c r="J163" i="3"/>
  <c r="C164" i="3"/>
  <c r="I164" i="3"/>
  <c r="J164" i="3"/>
  <c r="C165" i="3"/>
  <c r="I165" i="3"/>
  <c r="J165" i="3"/>
  <c r="C166" i="3"/>
  <c r="D166" i="3"/>
  <c r="I166" i="3"/>
  <c r="J166" i="3"/>
  <c r="C167" i="3"/>
  <c r="I167" i="3"/>
  <c r="J167" i="3"/>
  <c r="C168" i="3"/>
  <c r="I168" i="3"/>
  <c r="J168" i="3"/>
  <c r="C169" i="3"/>
  <c r="I169" i="3"/>
  <c r="J169" i="3"/>
  <c r="C170" i="3"/>
  <c r="I170" i="3"/>
  <c r="J170" i="3"/>
  <c r="C171" i="3"/>
  <c r="I171" i="3"/>
  <c r="J171" i="3"/>
  <c r="C172" i="3"/>
  <c r="I172" i="3"/>
  <c r="J172" i="3"/>
  <c r="C173" i="3"/>
  <c r="I173" i="3"/>
  <c r="J173" i="3"/>
  <c r="C174" i="3"/>
  <c r="I174" i="3"/>
  <c r="J174" i="3"/>
  <c r="C175" i="3"/>
  <c r="I175" i="3"/>
  <c r="J175" i="3"/>
  <c r="C176" i="3"/>
  <c r="I176" i="3"/>
  <c r="J176" i="3"/>
  <c r="C177" i="3"/>
  <c r="I177" i="3"/>
  <c r="J177" i="3"/>
  <c r="C178" i="3"/>
  <c r="I178" i="3"/>
  <c r="J178" i="3"/>
  <c r="C179" i="3"/>
  <c r="I179" i="3"/>
  <c r="J179" i="3"/>
  <c r="C180" i="3"/>
  <c r="I180" i="3"/>
  <c r="J180" i="3"/>
  <c r="C181" i="3"/>
  <c r="I181" i="3"/>
  <c r="J181" i="3"/>
  <c r="C182" i="3"/>
  <c r="I182" i="3"/>
  <c r="J182" i="3"/>
  <c r="C183" i="3"/>
  <c r="I183" i="3"/>
  <c r="J183" i="3"/>
  <c r="C184" i="3"/>
  <c r="I184" i="3"/>
  <c r="J184" i="3"/>
  <c r="C185" i="3"/>
  <c r="I185" i="3"/>
  <c r="J185" i="3"/>
  <c r="C186" i="3"/>
  <c r="I186" i="3"/>
  <c r="J186" i="3"/>
  <c r="C187" i="3"/>
  <c r="I187" i="3"/>
  <c r="J187" i="3"/>
  <c r="C188" i="3"/>
  <c r="I188" i="3"/>
  <c r="J188" i="3"/>
  <c r="C189" i="3"/>
  <c r="I189" i="3"/>
  <c r="J189" i="3"/>
  <c r="C190" i="3"/>
  <c r="I190" i="3"/>
  <c r="J190" i="3"/>
  <c r="C191" i="3"/>
  <c r="I191" i="3"/>
  <c r="J191" i="3"/>
  <c r="C192" i="3"/>
  <c r="I192" i="3"/>
  <c r="J192" i="3"/>
  <c r="C193" i="3"/>
  <c r="I193" i="3"/>
  <c r="J193" i="3"/>
  <c r="C194" i="3"/>
  <c r="I194" i="3"/>
  <c r="J194" i="3"/>
  <c r="C195" i="3"/>
  <c r="I195" i="3"/>
  <c r="J195" i="3"/>
  <c r="C196" i="3"/>
  <c r="I196" i="3"/>
  <c r="J196" i="3"/>
  <c r="C197" i="3"/>
  <c r="I197" i="3"/>
  <c r="J197" i="3"/>
  <c r="C198" i="3"/>
  <c r="I198" i="3"/>
  <c r="J198" i="3"/>
  <c r="C199" i="3"/>
  <c r="I199" i="3"/>
  <c r="J199" i="3"/>
  <c r="C200" i="3"/>
  <c r="I200" i="3"/>
  <c r="J200" i="3"/>
  <c r="C201" i="3"/>
  <c r="I201" i="3"/>
  <c r="J201" i="3"/>
  <c r="C202" i="3"/>
  <c r="I202" i="3"/>
  <c r="J202" i="3"/>
  <c r="C203" i="3"/>
  <c r="I203" i="3"/>
  <c r="J203" i="3"/>
  <c r="C204" i="3"/>
  <c r="I204" i="3"/>
  <c r="J204" i="3"/>
  <c r="C205" i="3"/>
  <c r="I205" i="3"/>
  <c r="J205" i="3"/>
  <c r="C206" i="3"/>
  <c r="I206" i="3"/>
  <c r="J206" i="3"/>
  <c r="C207" i="3"/>
  <c r="I207" i="3"/>
  <c r="J207" i="3"/>
  <c r="C208" i="3"/>
  <c r="I208" i="3"/>
  <c r="J208" i="3"/>
  <c r="C209" i="3"/>
  <c r="I209" i="3"/>
  <c r="J209" i="3"/>
  <c r="C210" i="3"/>
  <c r="I210" i="3"/>
  <c r="J210" i="3"/>
  <c r="C211" i="3"/>
  <c r="I211" i="3"/>
  <c r="J211" i="3"/>
  <c r="C212" i="3"/>
  <c r="I212" i="3"/>
  <c r="J212" i="3"/>
  <c r="C213" i="3"/>
  <c r="I213" i="3"/>
  <c r="J213" i="3"/>
  <c r="C214" i="3"/>
  <c r="I214" i="3"/>
  <c r="J214" i="3"/>
  <c r="C215" i="3"/>
  <c r="I215" i="3"/>
  <c r="J215" i="3"/>
  <c r="C216" i="3"/>
  <c r="I216" i="3"/>
  <c r="J216" i="3"/>
  <c r="C217" i="3"/>
  <c r="I217" i="3"/>
  <c r="J217" i="3"/>
  <c r="C218" i="3"/>
  <c r="I218" i="3"/>
  <c r="J218" i="3"/>
  <c r="C219" i="3"/>
  <c r="I219" i="3"/>
  <c r="J219" i="3"/>
  <c r="C220" i="3"/>
  <c r="I220" i="3"/>
  <c r="J220" i="3"/>
  <c r="C221" i="3"/>
  <c r="I221" i="3"/>
  <c r="J221" i="3"/>
  <c r="C222" i="3"/>
  <c r="I222" i="3"/>
  <c r="J222" i="3"/>
  <c r="C223" i="3"/>
  <c r="I223" i="3"/>
  <c r="J223" i="3"/>
  <c r="C224" i="3"/>
  <c r="I224" i="3"/>
  <c r="J224" i="3"/>
  <c r="D225" i="3"/>
  <c r="I225" i="3"/>
  <c r="J225" i="3"/>
  <c r="C226" i="3"/>
  <c r="I226" i="3"/>
  <c r="J226" i="3"/>
  <c r="C227" i="3"/>
  <c r="I227" i="3"/>
  <c r="J227" i="3"/>
  <c r="C228" i="3"/>
  <c r="D228" i="3"/>
  <c r="I228" i="3"/>
  <c r="J228" i="3"/>
  <c r="I229" i="3"/>
  <c r="J229" i="3"/>
  <c r="C11" i="35"/>
  <c r="C12" i="35"/>
  <c r="C13" i="35"/>
  <c r="C14" i="35"/>
  <c r="C15" i="35"/>
  <c r="C16" i="35"/>
  <c r="C17" i="35"/>
  <c r="C18" i="35"/>
  <c r="C19" i="35"/>
  <c r="H58" i="35"/>
  <c r="C20" i="35"/>
  <c r="C21" i="35"/>
  <c r="C22" i="35"/>
  <c r="C23" i="35"/>
  <c r="C24" i="35"/>
  <c r="C25" i="35"/>
  <c r="C26" i="35"/>
  <c r="C27" i="35"/>
  <c r="C28" i="35"/>
  <c r="C29" i="35"/>
  <c r="C30" i="35"/>
  <c r="C31" i="35"/>
  <c r="C32" i="35"/>
  <c r="C33" i="35"/>
  <c r="C34" i="35"/>
  <c r="C35" i="35"/>
  <c r="C36" i="35"/>
  <c r="C37" i="35"/>
  <c r="C38" i="35"/>
  <c r="C39" i="35"/>
  <c r="C40" i="35"/>
  <c r="C41" i="35"/>
  <c r="C42" i="35"/>
  <c r="C43" i="35"/>
  <c r="C44" i="35"/>
  <c r="C45" i="35"/>
  <c r="C46" i="35"/>
  <c r="C47" i="35"/>
  <c r="C48" i="35"/>
  <c r="C49" i="35"/>
  <c r="C50" i="35"/>
  <c r="C51" i="35"/>
  <c r="C52" i="35"/>
  <c r="C53" i="35"/>
  <c r="C54" i="35"/>
  <c r="C55" i="35"/>
  <c r="C56" i="35"/>
  <c r="C57" i="35"/>
  <c r="C58" i="35"/>
  <c r="C59" i="35"/>
  <c r="C60" i="35"/>
  <c r="C61" i="35"/>
  <c r="C62" i="35"/>
  <c r="C63" i="35"/>
  <c r="C64" i="35"/>
  <c r="C65" i="35"/>
  <c r="C66" i="35"/>
  <c r="C67" i="35"/>
  <c r="C68" i="35"/>
  <c r="C69" i="35"/>
  <c r="C70" i="35"/>
  <c r="C71" i="35"/>
  <c r="C72" i="35"/>
  <c r="C73" i="35"/>
  <c r="C74" i="35"/>
  <c r="C75" i="35"/>
  <c r="C76" i="35"/>
  <c r="C77" i="35"/>
  <c r="C78" i="35"/>
  <c r="C79" i="35"/>
  <c r="C80" i="35"/>
  <c r="C81" i="35"/>
  <c r="C82" i="35"/>
  <c r="C83" i="35"/>
  <c r="C84" i="35"/>
  <c r="C85" i="35"/>
  <c r="C86" i="35"/>
  <c r="C87" i="35"/>
  <c r="C88" i="35"/>
  <c r="C89" i="35"/>
  <c r="C90" i="35"/>
  <c r="C91" i="35"/>
  <c r="C92" i="35"/>
  <c r="C93" i="35"/>
  <c r="C94" i="35"/>
  <c r="C95" i="35"/>
  <c r="C96" i="35"/>
  <c r="C97" i="35"/>
  <c r="C98" i="35"/>
  <c r="C99" i="35"/>
  <c r="C100" i="35"/>
  <c r="C101" i="35"/>
  <c r="C102" i="35"/>
  <c r="C103" i="35"/>
  <c r="C104" i="35"/>
  <c r="C105" i="35"/>
  <c r="C106" i="35"/>
  <c r="C107" i="35"/>
  <c r="C108" i="35"/>
  <c r="C109" i="35"/>
  <c r="C110" i="35"/>
  <c r="C111" i="35"/>
  <c r="C112" i="35"/>
  <c r="C113" i="35"/>
  <c r="C114" i="35"/>
  <c r="C115" i="35"/>
  <c r="C116" i="35"/>
  <c r="C117" i="35"/>
  <c r="H80" i="35"/>
  <c r="C118" i="35"/>
  <c r="C119" i="35"/>
  <c r="B8" i="38"/>
  <c r="C8" i="38"/>
  <c r="D8" i="38" s="1"/>
  <c r="Q5" i="33" s="1"/>
  <c r="E8" i="38"/>
  <c r="B9" i="38"/>
  <c r="C9" i="38"/>
  <c r="F9" i="38" s="1"/>
  <c r="V6" i="33" s="1"/>
  <c r="D9" i="38"/>
  <c r="Q6" i="33" s="1"/>
  <c r="E9" i="38"/>
  <c r="B10" i="38"/>
  <c r="C10" i="38"/>
  <c r="D10" i="38" s="1"/>
  <c r="Q7" i="33" s="1"/>
  <c r="E10" i="38"/>
  <c r="F10" i="38"/>
  <c r="V7" i="33" s="1"/>
  <c r="B11" i="38"/>
  <c r="C11" i="38"/>
  <c r="D11" i="38" s="1"/>
  <c r="Q8" i="33" s="1"/>
  <c r="E11" i="38"/>
  <c r="B12" i="38"/>
  <c r="C12" i="38"/>
  <c r="F12" i="38" s="1"/>
  <c r="V9" i="33" s="1"/>
  <c r="D12" i="38"/>
  <c r="Q9" i="33" s="1"/>
  <c r="E12" i="38"/>
  <c r="B13" i="38"/>
  <c r="C13" i="38"/>
  <c r="D13" i="38" s="1"/>
  <c r="E13" i="38"/>
  <c r="J114" i="35"/>
  <c r="J110" i="35"/>
  <c r="G61" i="35"/>
  <c r="E62" i="35"/>
  <c r="I95" i="35"/>
  <c r="F90" i="35"/>
  <c r="K87" i="35"/>
  <c r="F58" i="35"/>
  <c r="I55" i="35"/>
  <c r="G53" i="35"/>
  <c r="F26" i="35"/>
  <c r="I23" i="35"/>
  <c r="G21" i="35"/>
  <c r="I105" i="35"/>
  <c r="H60" i="35"/>
  <c r="D33" i="35"/>
  <c r="G118" i="35"/>
  <c r="H114" i="35"/>
  <c r="F118" i="35"/>
  <c r="F114" i="35"/>
  <c r="G109" i="35"/>
  <c r="I88" i="35"/>
  <c r="J85" i="35"/>
  <c r="G83" i="35"/>
  <c r="J82" i="35"/>
  <c r="K81" i="35"/>
  <c r="D57" i="35"/>
  <c r="E54" i="35"/>
  <c r="H52" i="35"/>
  <c r="H50" i="35"/>
  <c r="D25" i="35"/>
  <c r="H20" i="35"/>
  <c r="H18" i="35"/>
  <c r="K17" i="35"/>
  <c r="I79" i="35"/>
  <c r="I47" i="35"/>
  <c r="G45" i="35"/>
  <c r="F18" i="35"/>
  <c r="D114" i="35"/>
  <c r="H106" i="35"/>
  <c r="E78" i="35"/>
  <c r="H76" i="35"/>
  <c r="H74" i="35"/>
  <c r="D49" i="35"/>
  <c r="H44" i="35"/>
  <c r="H42" i="35"/>
  <c r="D17" i="35"/>
  <c r="I14" i="35"/>
  <c r="I110" i="35"/>
  <c r="H28" i="35"/>
  <c r="H82" i="35"/>
  <c r="J78" i="35"/>
  <c r="F74" i="35"/>
  <c r="I39" i="35"/>
  <c r="F106" i="35"/>
  <c r="I73" i="35"/>
  <c r="I71" i="35"/>
  <c r="F42" i="35"/>
  <c r="G37" i="35"/>
  <c r="D104" i="35"/>
  <c r="H68" i="35"/>
  <c r="H66" i="35"/>
  <c r="D41" i="35"/>
  <c r="H36" i="35"/>
  <c r="H34" i="35"/>
  <c r="I115" i="35"/>
  <c r="G113" i="35"/>
  <c r="I107" i="35"/>
  <c r="J104" i="35"/>
  <c r="F100" i="35"/>
  <c r="I99" i="35"/>
  <c r="G97" i="35"/>
  <c r="J96" i="35"/>
  <c r="F92" i="35"/>
  <c r="I87" i="35"/>
  <c r="F82" i="35"/>
  <c r="F76" i="35"/>
  <c r="I75" i="35"/>
  <c r="G73" i="35"/>
  <c r="J72" i="35"/>
  <c r="F68" i="35"/>
  <c r="I67" i="35"/>
  <c r="G65" i="35"/>
  <c r="J64" i="35"/>
  <c r="D61" i="35"/>
  <c r="F60" i="35"/>
  <c r="I59" i="35"/>
  <c r="G57" i="35"/>
  <c r="N57" i="35" s="1"/>
  <c r="J56" i="35"/>
  <c r="D53" i="35"/>
  <c r="F52" i="35"/>
  <c r="I51" i="35"/>
  <c r="G49" i="35"/>
  <c r="J48" i="35"/>
  <c r="F44" i="35"/>
  <c r="I43" i="35"/>
  <c r="G41" i="35"/>
  <c r="J40" i="35"/>
  <c r="D37" i="35"/>
  <c r="F36" i="35"/>
  <c r="I35" i="35"/>
  <c r="G33" i="35"/>
  <c r="J32" i="35"/>
  <c r="F28" i="35"/>
  <c r="I27" i="35"/>
  <c r="G25" i="35"/>
  <c r="J24" i="35"/>
  <c r="K21" i="35"/>
  <c r="F20" i="35"/>
  <c r="I19" i="35"/>
  <c r="G17" i="35"/>
  <c r="J16" i="35"/>
  <c r="D13" i="35"/>
  <c r="F12" i="35"/>
  <c r="I112" i="35"/>
  <c r="E111" i="35"/>
  <c r="J109" i="35"/>
  <c r="D106" i="35"/>
  <c r="F105" i="35"/>
  <c r="I104" i="35"/>
  <c r="D98" i="35"/>
  <c r="F97" i="35"/>
  <c r="I96" i="35"/>
  <c r="J93" i="35"/>
  <c r="G91" i="35"/>
  <c r="H87" i="35"/>
  <c r="E85" i="35"/>
  <c r="E79" i="35"/>
  <c r="G78" i="35"/>
  <c r="J77" i="35"/>
  <c r="D74" i="35"/>
  <c r="M74" i="35" s="1"/>
  <c r="F73" i="35"/>
  <c r="I72" i="35"/>
  <c r="E71" i="35"/>
  <c r="J69" i="35"/>
  <c r="D66" i="35"/>
  <c r="F65" i="35"/>
  <c r="I64" i="35"/>
  <c r="E63" i="35"/>
  <c r="J61" i="35"/>
  <c r="D58" i="35"/>
  <c r="F57" i="35"/>
  <c r="I56" i="35"/>
  <c r="E55" i="35"/>
  <c r="J53" i="35"/>
  <c r="D50" i="35"/>
  <c r="F49" i="35"/>
  <c r="I48" i="35"/>
  <c r="E47" i="35"/>
  <c r="J45" i="35"/>
  <c r="D42" i="35"/>
  <c r="F41" i="35"/>
  <c r="I40" i="35"/>
  <c r="P40" i="35" s="1"/>
  <c r="E39" i="35"/>
  <c r="G38" i="35"/>
  <c r="J37" i="35"/>
  <c r="D34" i="35"/>
  <c r="F33" i="35"/>
  <c r="I32" i="35"/>
  <c r="E31" i="35"/>
  <c r="G30" i="35"/>
  <c r="J29" i="35"/>
  <c r="D26" i="35"/>
  <c r="F25" i="35"/>
  <c r="I24" i="35"/>
  <c r="G22" i="35"/>
  <c r="J21" i="35"/>
  <c r="D18" i="35"/>
  <c r="F17" i="35"/>
  <c r="I16" i="35"/>
  <c r="E15" i="35"/>
  <c r="G14" i="35"/>
  <c r="J13" i="35"/>
  <c r="F110" i="35"/>
  <c r="J106" i="35"/>
  <c r="H104" i="35"/>
  <c r="F102" i="35"/>
  <c r="G99" i="35"/>
  <c r="H96" i="35"/>
  <c r="F94" i="35"/>
  <c r="E92" i="35"/>
  <c r="F91" i="35"/>
  <c r="H90" i="35"/>
  <c r="K89" i="35"/>
  <c r="F84" i="35"/>
  <c r="I83" i="35"/>
  <c r="G81" i="35"/>
  <c r="J80" i="35"/>
  <c r="F78" i="35"/>
  <c r="E76" i="35"/>
  <c r="G75" i="35"/>
  <c r="J74" i="35"/>
  <c r="H72" i="35"/>
  <c r="D71" i="35"/>
  <c r="F70" i="35"/>
  <c r="E68" i="35"/>
  <c r="G67" i="35"/>
  <c r="J66" i="35"/>
  <c r="H64" i="35"/>
  <c r="D63" i="35"/>
  <c r="F62" i="35"/>
  <c r="E60" i="35"/>
  <c r="G59" i="35"/>
  <c r="J58" i="35"/>
  <c r="H56" i="35"/>
  <c r="D55" i="35"/>
  <c r="F54" i="35"/>
  <c r="E52" i="35"/>
  <c r="G51" i="35"/>
  <c r="J50" i="35"/>
  <c r="H48" i="35"/>
  <c r="D47" i="35"/>
  <c r="F46" i="35"/>
  <c r="G43" i="35"/>
  <c r="J42" i="35"/>
  <c r="H40" i="35"/>
  <c r="D39" i="35"/>
  <c r="F38" i="35"/>
  <c r="G35" i="35"/>
  <c r="J34" i="35"/>
  <c r="H32" i="35"/>
  <c r="D31" i="35"/>
  <c r="F30" i="35"/>
  <c r="E28" i="35"/>
  <c r="G27" i="35"/>
  <c r="J26" i="35"/>
  <c r="H24" i="35"/>
  <c r="D23" i="35"/>
  <c r="F22" i="35"/>
  <c r="E20" i="35"/>
  <c r="G19" i="35"/>
  <c r="J18" i="35"/>
  <c r="H16" i="35"/>
  <c r="D15" i="35"/>
  <c r="F14" i="35"/>
  <c r="F115" i="35"/>
  <c r="J111" i="35"/>
  <c r="I106" i="35"/>
  <c r="G104" i="35"/>
  <c r="F99" i="35"/>
  <c r="G96" i="35"/>
  <c r="J95" i="35"/>
  <c r="H93" i="35"/>
  <c r="G90" i="35"/>
  <c r="D88" i="35"/>
  <c r="O88" i="35" s="1"/>
  <c r="I86" i="35"/>
  <c r="K85" i="35"/>
  <c r="D82" i="35"/>
  <c r="F81" i="35"/>
  <c r="I80" i="35"/>
  <c r="J79" i="35"/>
  <c r="F75" i="35"/>
  <c r="I74" i="35"/>
  <c r="P74" i="35" s="1"/>
  <c r="G72" i="35"/>
  <c r="J71" i="35"/>
  <c r="F67" i="35"/>
  <c r="I66" i="35"/>
  <c r="G64" i="35"/>
  <c r="J63" i="35"/>
  <c r="D60" i="35"/>
  <c r="F59" i="35"/>
  <c r="I58" i="35"/>
  <c r="G56" i="35"/>
  <c r="J55" i="35"/>
  <c r="F51" i="35"/>
  <c r="I50" i="35"/>
  <c r="G48" i="35"/>
  <c r="J47" i="35"/>
  <c r="F43" i="35"/>
  <c r="I42" i="35"/>
  <c r="G40" i="35"/>
  <c r="J39" i="35"/>
  <c r="Q39" i="35" s="1"/>
  <c r="F35" i="35"/>
  <c r="I34" i="35"/>
  <c r="P34" i="35" s="1"/>
  <c r="G32" i="35"/>
  <c r="J31" i="35"/>
  <c r="Q31" i="35" s="1"/>
  <c r="K28" i="35"/>
  <c r="F27" i="35"/>
  <c r="I26" i="35"/>
  <c r="G24" i="35"/>
  <c r="J23" i="35"/>
  <c r="Q23" i="35" s="1"/>
  <c r="H21" i="35"/>
  <c r="F19" i="35"/>
  <c r="I18" i="35"/>
  <c r="G16" i="35"/>
  <c r="J15" i="35"/>
  <c r="H13" i="35"/>
  <c r="D12" i="35"/>
  <c r="E14" i="35"/>
  <c r="G13" i="35"/>
  <c r="G114" i="35"/>
  <c r="H111" i="35"/>
  <c r="D110" i="35"/>
  <c r="E107" i="35"/>
  <c r="G106" i="35"/>
  <c r="H103" i="35"/>
  <c r="G98" i="35"/>
  <c r="H95" i="35"/>
  <c r="G89" i="35"/>
  <c r="J88" i="35"/>
  <c r="E87" i="35"/>
  <c r="K84" i="35"/>
  <c r="F83" i="35"/>
  <c r="G80" i="35"/>
  <c r="H79" i="35"/>
  <c r="F77" i="35"/>
  <c r="E75" i="35"/>
  <c r="G74" i="35"/>
  <c r="H71" i="35"/>
  <c r="F69" i="35"/>
  <c r="E67" i="35"/>
  <c r="G66" i="35"/>
  <c r="H63" i="35"/>
  <c r="F61" i="35"/>
  <c r="G58" i="35"/>
  <c r="H55" i="35"/>
  <c r="D54" i="35"/>
  <c r="F53" i="35"/>
  <c r="E51" i="35"/>
  <c r="G50" i="35"/>
  <c r="H47" i="35"/>
  <c r="F45" i="35"/>
  <c r="E43" i="35"/>
  <c r="G42" i="35"/>
  <c r="H39" i="35"/>
  <c r="F37" i="35"/>
  <c r="E35" i="35"/>
  <c r="G34" i="35"/>
  <c r="H31" i="35"/>
  <c r="F29" i="35"/>
  <c r="E27" i="35"/>
  <c r="G26" i="35"/>
  <c r="H23" i="35"/>
  <c r="D22" i="35"/>
  <c r="F21" i="35"/>
  <c r="E19" i="35"/>
  <c r="G18" i="35"/>
  <c r="H15" i="35"/>
  <c r="D14" i="35"/>
  <c r="F13" i="35"/>
  <c r="I12" i="35"/>
  <c r="H12" i="35"/>
  <c r="I102" i="35"/>
  <c r="D96" i="35"/>
  <c r="I94" i="35"/>
  <c r="E93" i="35"/>
  <c r="I91" i="35"/>
  <c r="D90" i="35"/>
  <c r="Q90" i="35" s="1"/>
  <c r="J87" i="35"/>
  <c r="G85" i="35"/>
  <c r="E83" i="35"/>
  <c r="G82" i="35"/>
  <c r="D80" i="35"/>
  <c r="I78" i="35"/>
  <c r="E77" i="35"/>
  <c r="G76" i="35"/>
  <c r="D72" i="35"/>
  <c r="I70" i="35"/>
  <c r="G68" i="35"/>
  <c r="D64" i="35"/>
  <c r="I62" i="35"/>
  <c r="E61" i="35"/>
  <c r="G60" i="35"/>
  <c r="N60" i="35" s="1"/>
  <c r="D56" i="35"/>
  <c r="I54" i="35"/>
  <c r="E53" i="35"/>
  <c r="G52" i="35"/>
  <c r="D48" i="35"/>
  <c r="I46" i="35"/>
  <c r="E45" i="35"/>
  <c r="G44" i="35"/>
  <c r="H41" i="35"/>
  <c r="D40" i="35"/>
  <c r="Q40" i="35" s="1"/>
  <c r="I38" i="35"/>
  <c r="E37" i="35"/>
  <c r="G36" i="35"/>
  <c r="D32" i="35"/>
  <c r="I30" i="35"/>
  <c r="E29" i="35"/>
  <c r="G28" i="35"/>
  <c r="K24" i="35"/>
  <c r="D24" i="35"/>
  <c r="F23" i="35"/>
  <c r="I22" i="35"/>
  <c r="P22" i="35" s="1"/>
  <c r="E21" i="35"/>
  <c r="G20" i="35"/>
  <c r="J19" i="35"/>
  <c r="D16" i="35"/>
  <c r="F15" i="35"/>
  <c r="G12" i="35"/>
  <c r="E70" i="35"/>
  <c r="E91" i="35"/>
  <c r="E69" i="35"/>
  <c r="L31" i="35"/>
  <c r="E109" i="35"/>
  <c r="E116" i="35"/>
  <c r="E64" i="35"/>
  <c r="J11" i="35"/>
  <c r="E36" i="35"/>
  <c r="E38" i="35"/>
  <c r="E44" i="35"/>
  <c r="F11" i="35"/>
  <c r="E100" i="35"/>
  <c r="E22" i="35"/>
  <c r="E23" i="35"/>
  <c r="E46" i="35"/>
  <c r="D227" i="3"/>
  <c r="D174" i="3"/>
  <c r="D148" i="3"/>
  <c r="D136" i="3"/>
  <c r="D220" i="3"/>
  <c r="D204" i="3"/>
  <c r="D188" i="3"/>
  <c r="D176" i="3"/>
  <c r="D150" i="3"/>
  <c r="D124" i="3"/>
  <c r="D224" i="3"/>
  <c r="D222" i="3"/>
  <c r="D215" i="3"/>
  <c r="D208" i="3"/>
  <c r="D206" i="3"/>
  <c r="D199" i="3"/>
  <c r="D192" i="3"/>
  <c r="D190" i="3"/>
  <c r="D164" i="3"/>
  <c r="D152" i="3"/>
  <c r="D126" i="3"/>
  <c r="D212" i="3"/>
  <c r="D196" i="3"/>
  <c r="D182" i="3"/>
  <c r="D156" i="3"/>
  <c r="D144" i="3"/>
  <c r="D223" i="3"/>
  <c r="D216" i="3"/>
  <c r="D214" i="3"/>
  <c r="D207" i="3"/>
  <c r="D200" i="3"/>
  <c r="D198" i="3"/>
  <c r="D191" i="3"/>
  <c r="D184" i="3"/>
  <c r="D158" i="3"/>
  <c r="D132" i="3"/>
  <c r="E219" i="3"/>
  <c r="E211" i="3"/>
  <c r="E203" i="3"/>
  <c r="E195" i="3"/>
  <c r="E187" i="3"/>
  <c r="E179" i="3"/>
  <c r="E171" i="3"/>
  <c r="E163" i="3"/>
  <c r="E155" i="3"/>
  <c r="E147" i="3"/>
  <c r="E139" i="3"/>
  <c r="E131" i="3"/>
  <c r="E123" i="3"/>
  <c r="E227" i="3"/>
  <c r="E222" i="3"/>
  <c r="D219" i="3"/>
  <c r="E214" i="3"/>
  <c r="D211" i="3"/>
  <c r="E206" i="3"/>
  <c r="D203" i="3"/>
  <c r="E198" i="3"/>
  <c r="D195" i="3"/>
  <c r="E190" i="3"/>
  <c r="D187" i="3"/>
  <c r="E182" i="3"/>
  <c r="D179" i="3"/>
  <c r="E174" i="3"/>
  <c r="D171" i="3"/>
  <c r="E166" i="3"/>
  <c r="D163" i="3"/>
  <c r="E158" i="3"/>
  <c r="D155" i="3"/>
  <c r="E150" i="3"/>
  <c r="D147" i="3"/>
  <c r="E142" i="3"/>
  <c r="D139" i="3"/>
  <c r="E134" i="3"/>
  <c r="D131" i="3"/>
  <c r="E126" i="3"/>
  <c r="D123" i="3"/>
  <c r="E193" i="3"/>
  <c r="E185" i="3"/>
  <c r="E177" i="3"/>
  <c r="E169" i="3"/>
  <c r="E153" i="3"/>
  <c r="E129" i="3"/>
  <c r="E225" i="3"/>
  <c r="E220" i="3"/>
  <c r="D217" i="3"/>
  <c r="E212" i="3"/>
  <c r="D209" i="3"/>
  <c r="E204" i="3"/>
  <c r="D201" i="3"/>
  <c r="E196" i="3"/>
  <c r="D193" i="3"/>
  <c r="E188" i="3"/>
  <c r="D185" i="3"/>
  <c r="E180" i="3"/>
  <c r="D177" i="3"/>
  <c r="E172" i="3"/>
  <c r="D169" i="3"/>
  <c r="E164" i="3"/>
  <c r="D161" i="3"/>
  <c r="E156" i="3"/>
  <c r="D153" i="3"/>
  <c r="E148" i="3"/>
  <c r="D145" i="3"/>
  <c r="E140" i="3"/>
  <c r="D137" i="3"/>
  <c r="E132" i="3"/>
  <c r="D129" i="3"/>
  <c r="E124" i="3"/>
  <c r="E121" i="3"/>
  <c r="E217" i="3"/>
  <c r="E161" i="3"/>
  <c r="E228" i="3"/>
  <c r="E223" i="3"/>
  <c r="E215" i="3"/>
  <c r="E207" i="3"/>
  <c r="E199" i="3"/>
  <c r="E191" i="3"/>
  <c r="E183" i="3"/>
  <c r="E175" i="3"/>
  <c r="E167" i="3"/>
  <c r="E159" i="3"/>
  <c r="E151" i="3"/>
  <c r="E143" i="3"/>
  <c r="E135" i="3"/>
  <c r="E127" i="3"/>
  <c r="E218" i="3"/>
  <c r="E210" i="3"/>
  <c r="E202" i="3"/>
  <c r="E194" i="3"/>
  <c r="E186" i="3"/>
  <c r="D183" i="3"/>
  <c r="E178" i="3"/>
  <c r="D175" i="3"/>
  <c r="E170" i="3"/>
  <c r="D167" i="3"/>
  <c r="E162" i="3"/>
  <c r="D159" i="3"/>
  <c r="E154" i="3"/>
  <c r="D151" i="3"/>
  <c r="E146" i="3"/>
  <c r="D143" i="3"/>
  <c r="E138" i="3"/>
  <c r="D135" i="3"/>
  <c r="E130" i="3"/>
  <c r="D127" i="3"/>
  <c r="E122" i="3"/>
  <c r="D121" i="3"/>
  <c r="E226" i="3"/>
  <c r="E221" i="3"/>
  <c r="D218" i="3"/>
  <c r="E213" i="3"/>
  <c r="D210" i="3"/>
  <c r="E205" i="3"/>
  <c r="D202" i="3"/>
  <c r="E197" i="3"/>
  <c r="D194" i="3"/>
  <c r="E189" i="3"/>
  <c r="D186" i="3"/>
  <c r="E181" i="3"/>
  <c r="D178" i="3"/>
  <c r="E173" i="3"/>
  <c r="D170" i="3"/>
  <c r="E165" i="3"/>
  <c r="D162" i="3"/>
  <c r="E157" i="3"/>
  <c r="D154" i="3"/>
  <c r="E149" i="3"/>
  <c r="D146" i="3"/>
  <c r="E141" i="3"/>
  <c r="D138" i="3"/>
  <c r="E133" i="3"/>
  <c r="D130" i="3"/>
  <c r="E125" i="3"/>
  <c r="D122" i="3"/>
  <c r="E209" i="3"/>
  <c r="E201" i="3"/>
  <c r="E145" i="3"/>
  <c r="E137" i="3"/>
  <c r="D226" i="3"/>
  <c r="E224" i="3"/>
  <c r="D221" i="3"/>
  <c r="E216" i="3"/>
  <c r="D213" i="3"/>
  <c r="E208" i="3"/>
  <c r="D205" i="3"/>
  <c r="E200" i="3"/>
  <c r="D197" i="3"/>
  <c r="E192" i="3"/>
  <c r="D189" i="3"/>
  <c r="E184" i="3"/>
  <c r="D181" i="3"/>
  <c r="E176" i="3"/>
  <c r="D173" i="3"/>
  <c r="E168" i="3"/>
  <c r="D165" i="3"/>
  <c r="E160" i="3"/>
  <c r="D157" i="3"/>
  <c r="E152" i="3"/>
  <c r="D149" i="3"/>
  <c r="E144" i="3"/>
  <c r="D141" i="3"/>
  <c r="E136" i="3"/>
  <c r="D133" i="3"/>
  <c r="P105" i="35" l="1"/>
  <c r="P32" i="35"/>
  <c r="P83" i="35"/>
  <c r="O106" i="35"/>
  <c r="O50" i="35"/>
  <c r="O101" i="35"/>
  <c r="O47" i="35"/>
  <c r="L64" i="35"/>
  <c r="O79" i="35"/>
  <c r="Q96" i="35"/>
  <c r="N40" i="35"/>
  <c r="N85" i="35"/>
  <c r="P86" i="35"/>
  <c r="N104" i="35"/>
  <c r="O64" i="35"/>
  <c r="Q13" i="35"/>
  <c r="L63" i="35"/>
  <c r="O74" i="35"/>
  <c r="L66" i="35"/>
  <c r="O45" i="35"/>
  <c r="Q35" i="35"/>
  <c r="R57" i="35"/>
  <c r="R14" i="35"/>
  <c r="L70" i="35"/>
  <c r="P95" i="35"/>
  <c r="N50" i="35"/>
  <c r="O111" i="35"/>
  <c r="Q93" i="35"/>
  <c r="M63" i="35"/>
  <c r="R96" i="35"/>
  <c r="M86" i="35"/>
  <c r="R74" i="35"/>
  <c r="R13" i="35"/>
  <c r="Q41" i="35"/>
  <c r="O71" i="35"/>
  <c r="P96" i="35"/>
  <c r="L111" i="35"/>
  <c r="P39" i="35"/>
  <c r="M31" i="35"/>
  <c r="R104" i="35"/>
  <c r="R64" i="35"/>
  <c r="N13" i="35"/>
  <c r="P50" i="35"/>
  <c r="M115" i="35"/>
  <c r="M114" i="35"/>
  <c r="L96" i="35"/>
  <c r="R80" i="35"/>
  <c r="L40" i="35"/>
  <c r="R63" i="35"/>
  <c r="M35" i="35"/>
  <c r="O104" i="35"/>
  <c r="M77" i="35"/>
  <c r="Q50" i="35"/>
  <c r="O18" i="35"/>
  <c r="L107" i="35"/>
  <c r="O13" i="35"/>
  <c r="O114" i="35"/>
  <c r="P25" i="35"/>
  <c r="L94" i="35"/>
  <c r="R50" i="35"/>
  <c r="R31" i="35"/>
  <c r="P109" i="35"/>
  <c r="L50" i="35"/>
  <c r="M40" i="35"/>
  <c r="L33" i="35"/>
  <c r="P29" i="35"/>
  <c r="P13" i="35"/>
  <c r="L44" i="35"/>
  <c r="O97" i="35"/>
  <c r="M69" i="35"/>
  <c r="Q34" i="35"/>
  <c r="N76" i="35"/>
  <c r="L19" i="35"/>
  <c r="Q15" i="35"/>
  <c r="M99" i="35"/>
  <c r="M14" i="35"/>
  <c r="O24" i="35"/>
  <c r="N35" i="35"/>
  <c r="N59" i="35"/>
  <c r="M57" i="35"/>
  <c r="O81" i="35"/>
  <c r="M97" i="35"/>
  <c r="P35" i="35"/>
  <c r="N73" i="35"/>
  <c r="O85" i="35"/>
  <c r="R73" i="35"/>
  <c r="R89" i="35"/>
  <c r="Q72" i="35"/>
  <c r="N83" i="35"/>
  <c r="Q97" i="35"/>
  <c r="L32" i="35"/>
  <c r="R47" i="35"/>
  <c r="R38" i="35"/>
  <c r="Q105" i="35"/>
  <c r="L100" i="35"/>
  <c r="O49" i="35"/>
  <c r="N81" i="35"/>
  <c r="M12" i="35"/>
  <c r="N49" i="35"/>
  <c r="P88" i="35"/>
  <c r="O118" i="35"/>
  <c r="N107" i="35"/>
  <c r="R88" i="35"/>
  <c r="M71" i="35"/>
  <c r="Q51" i="35"/>
  <c r="R103" i="35"/>
  <c r="L36" i="35"/>
  <c r="O25" i="35"/>
  <c r="P38" i="35"/>
  <c r="N52" i="35"/>
  <c r="P91" i="35"/>
  <c r="O31" i="35"/>
  <c r="O63" i="35"/>
  <c r="N74" i="35"/>
  <c r="N114" i="35"/>
  <c r="P66" i="35"/>
  <c r="Q79" i="35"/>
  <c r="Q89" i="35"/>
  <c r="N51" i="35"/>
  <c r="O19" i="35"/>
  <c r="M49" i="35"/>
  <c r="P104" i="35"/>
  <c r="Q64" i="35"/>
  <c r="P107" i="35"/>
  <c r="O66" i="35"/>
  <c r="P14" i="35"/>
  <c r="P47" i="35"/>
  <c r="N118" i="35"/>
  <c r="O80" i="35"/>
  <c r="L118" i="35"/>
  <c r="M107" i="35"/>
  <c r="N100" i="35"/>
  <c r="Q59" i="35"/>
  <c r="M39" i="35"/>
  <c r="O29" i="35"/>
  <c r="R102" i="35"/>
  <c r="R79" i="35"/>
  <c r="R44" i="35"/>
  <c r="R34" i="35"/>
  <c r="P111" i="35"/>
  <c r="N105" i="35"/>
  <c r="M59" i="35"/>
  <c r="P99" i="35"/>
  <c r="Q19" i="35"/>
  <c r="N28" i="35"/>
  <c r="M19" i="35"/>
  <c r="N90" i="35"/>
  <c r="Q18" i="35"/>
  <c r="O40" i="35"/>
  <c r="Q74" i="35"/>
  <c r="Q21" i="35"/>
  <c r="M105" i="35"/>
  <c r="P27" i="35"/>
  <c r="P71" i="35"/>
  <c r="M90" i="35"/>
  <c r="R111" i="35"/>
  <c r="Q103" i="35"/>
  <c r="Q99" i="35"/>
  <c r="O77" i="35"/>
  <c r="O69" i="35"/>
  <c r="P28" i="35"/>
  <c r="R32" i="35"/>
  <c r="M89" i="35"/>
  <c r="R97" i="35"/>
  <c r="Q49" i="35"/>
  <c r="P44" i="35"/>
  <c r="O41" i="35"/>
  <c r="N68" i="35"/>
  <c r="Q81" i="35"/>
  <c r="N34" i="35"/>
  <c r="N66" i="35"/>
  <c r="O103" i="35"/>
  <c r="M81" i="35"/>
  <c r="N19" i="35"/>
  <c r="M41" i="35"/>
  <c r="O51" i="35"/>
  <c r="P81" i="35"/>
  <c r="P79" i="35"/>
  <c r="O60" i="35"/>
  <c r="O99" i="35"/>
  <c r="Q27" i="35"/>
  <c r="P100" i="35"/>
  <c r="P90" i="35"/>
  <c r="R99" i="35"/>
  <c r="L97" i="35"/>
  <c r="L89" i="35"/>
  <c r="N79" i="35"/>
  <c r="L74" i="35"/>
  <c r="P69" i="35"/>
  <c r="P45" i="35"/>
  <c r="R35" i="35"/>
  <c r="Q28" i="35"/>
  <c r="L26" i="35"/>
  <c r="P21" i="35"/>
  <c r="R19" i="35"/>
  <c r="N15" i="35"/>
  <c r="L21" i="35"/>
  <c r="N44" i="35"/>
  <c r="O15" i="35"/>
  <c r="Q25" i="35"/>
  <c r="L35" i="35"/>
  <c r="Q57" i="35"/>
  <c r="N89" i="35"/>
  <c r="L14" i="35"/>
  <c r="N32" i="35"/>
  <c r="Q71" i="35"/>
  <c r="Q66" i="35"/>
  <c r="N99" i="35"/>
  <c r="O107" i="35"/>
  <c r="P19" i="35"/>
  <c r="Q56" i="35"/>
  <c r="N97" i="35"/>
  <c r="P17" i="35"/>
  <c r="R81" i="35"/>
  <c r="M111" i="35"/>
  <c r="M103" i="35"/>
  <c r="O89" i="35"/>
  <c r="R76" i="35"/>
  <c r="R49" i="35"/>
  <c r="R40" i="35"/>
  <c r="L105" i="35"/>
  <c r="Q32" i="35"/>
  <c r="P76" i="35"/>
  <c r="M18" i="35"/>
  <c r="Q118" i="35"/>
  <c r="R69" i="35"/>
  <c r="L37" i="35"/>
  <c r="R29" i="35"/>
  <c r="L76" i="35"/>
  <c r="O33" i="35"/>
  <c r="Q52" i="35"/>
  <c r="E73" i="35"/>
  <c r="E81" i="35"/>
  <c r="L81" i="35" s="1"/>
  <c r="E49" i="35"/>
  <c r="L49" i="35" s="1"/>
  <c r="P59" i="35"/>
  <c r="R48" i="35"/>
  <c r="R26" i="35"/>
  <c r="E57" i="35"/>
  <c r="L57" i="35" s="1"/>
  <c r="L20" i="35"/>
  <c r="Q68" i="35"/>
  <c r="O100" i="35"/>
  <c r="Q98" i="35"/>
  <c r="L106" i="35"/>
  <c r="N21" i="35"/>
  <c r="M24" i="35"/>
  <c r="N39" i="35"/>
  <c r="L55" i="35"/>
  <c r="M79" i="35"/>
  <c r="Q83" i="35"/>
  <c r="R17" i="35"/>
  <c r="L109" i="35"/>
  <c r="L78" i="35"/>
  <c r="L46" i="35"/>
  <c r="M38" i="35"/>
  <c r="M30" i="35"/>
  <c r="Q12" i="35"/>
  <c r="R12" i="35"/>
  <c r="M58" i="35"/>
  <c r="Q58" i="35"/>
  <c r="O58" i="35"/>
  <c r="Q86" i="35"/>
  <c r="O86" i="35"/>
  <c r="P54" i="35"/>
  <c r="L54" i="35"/>
  <c r="R23" i="35"/>
  <c r="N23" i="35"/>
  <c r="L18" i="35"/>
  <c r="Q20" i="35"/>
  <c r="R98" i="35"/>
  <c r="N27" i="35"/>
  <c r="L27" i="35"/>
  <c r="O116" i="35"/>
  <c r="L108" i="35"/>
  <c r="Q108" i="35"/>
  <c r="P101" i="35"/>
  <c r="P93" i="35"/>
  <c r="R93" i="35"/>
  <c r="O93" i="35"/>
  <c r="P85" i="35"/>
  <c r="R85" i="35"/>
  <c r="Q85" i="35"/>
  <c r="L85" i="35"/>
  <c r="Q61" i="35"/>
  <c r="O61" i="35"/>
  <c r="R45" i="35"/>
  <c r="L45" i="35"/>
  <c r="L15" i="35"/>
  <c r="R15" i="35"/>
  <c r="P108" i="35"/>
  <c r="N37" i="35"/>
  <c r="L116" i="35"/>
  <c r="L91" i="35"/>
  <c r="L98" i="35"/>
  <c r="R16" i="35"/>
  <c r="L83" i="35"/>
  <c r="Q17" i="35"/>
  <c r="O23" i="35"/>
  <c r="Q88" i="35"/>
  <c r="M85" i="35"/>
  <c r="R83" i="35"/>
  <c r="N45" i="35"/>
  <c r="Q117" i="35"/>
  <c r="R117" i="35"/>
  <c r="Q16" i="35"/>
  <c r="P16" i="35"/>
  <c r="O98" i="35"/>
  <c r="P102" i="35"/>
  <c r="O109" i="35"/>
  <c r="R58" i="35"/>
  <c r="L58" i="35"/>
  <c r="O117" i="35"/>
  <c r="L39" i="35"/>
  <c r="P58" i="35"/>
  <c r="L22" i="35"/>
  <c r="O16" i="35"/>
  <c r="L38" i="35"/>
  <c r="M29" i="35"/>
  <c r="P12" i="35"/>
  <c r="L24" i="35"/>
  <c r="P82" i="35"/>
  <c r="N102" i="35"/>
  <c r="O48" i="35"/>
  <c r="P61" i="35"/>
  <c r="L47" i="35"/>
  <c r="R90" i="35"/>
  <c r="R109" i="35"/>
  <c r="P115" i="35"/>
  <c r="M106" i="35"/>
  <c r="M109" i="35"/>
  <c r="R20" i="35"/>
  <c r="M48" i="35"/>
  <c r="N12" i="35"/>
  <c r="L62" i="35"/>
  <c r="L115" i="35"/>
  <c r="R106" i="35"/>
  <c r="L23" i="35"/>
  <c r="P23" i="35"/>
  <c r="M26" i="35"/>
  <c r="N61" i="35"/>
  <c r="P117" i="35"/>
  <c r="M15" i="35"/>
  <c r="N20" i="35"/>
  <c r="R24" i="35"/>
  <c r="O73" i="35"/>
  <c r="L80" i="35"/>
  <c r="M80" i="35"/>
  <c r="Q80" i="35"/>
  <c r="M21" i="35"/>
  <c r="O38" i="35"/>
  <c r="R54" i="35"/>
  <c r="Q91" i="35"/>
  <c r="N91" i="35"/>
  <c r="O21" i="35"/>
  <c r="Q47" i="35"/>
  <c r="R39" i="35"/>
  <c r="L82" i="35"/>
  <c r="Q106" i="35"/>
  <c r="Q69" i="35"/>
  <c r="N86" i="35"/>
  <c r="Q115" i="35"/>
  <c r="N55" i="35"/>
  <c r="R55" i="35"/>
  <c r="M116" i="35"/>
  <c r="Q24" i="35"/>
  <c r="P20" i="35"/>
  <c r="O83" i="35"/>
  <c r="P48" i="35"/>
  <c r="N48" i="35"/>
  <c r="P62" i="35"/>
  <c r="Q33" i="35"/>
  <c r="M61" i="35"/>
  <c r="P68" i="35"/>
  <c r="Q73" i="35"/>
  <c r="P92" i="35"/>
  <c r="L17" i="35"/>
  <c r="R68" i="35"/>
  <c r="P80" i="35"/>
  <c r="N95" i="35"/>
  <c r="R101" i="35"/>
  <c r="P24" i="35"/>
  <c r="R37" i="35"/>
  <c r="R51" i="35"/>
  <c r="P51" i="35"/>
  <c r="P55" i="35"/>
  <c r="L88" i="35"/>
  <c r="L69" i="35"/>
  <c r="N16" i="35"/>
  <c r="P64" i="35"/>
  <c r="N82" i="35"/>
  <c r="L86" i="35"/>
  <c r="E16" i="35"/>
  <c r="L16" i="35" s="1"/>
  <c r="O39" i="35"/>
  <c r="M83" i="35"/>
  <c r="M93" i="35"/>
  <c r="N98" i="35"/>
  <c r="R118" i="35"/>
  <c r="P18" i="35"/>
  <c r="L25" i="35"/>
  <c r="M51" i="35"/>
  <c r="Q55" i="35"/>
  <c r="R82" i="35"/>
  <c r="Q95" i="35"/>
  <c r="P106" i="35"/>
  <c r="L71" i="35"/>
  <c r="R95" i="35"/>
  <c r="M25" i="35"/>
  <c r="O59" i="35"/>
  <c r="M28" i="35"/>
  <c r="N33" i="35"/>
  <c r="L29" i="35"/>
  <c r="P70" i="35"/>
  <c r="N92" i="35"/>
  <c r="O12" i="35"/>
  <c r="M22" i="35"/>
  <c r="N26" i="35"/>
  <c r="L51" i="35"/>
  <c r="R78" i="35"/>
  <c r="Q84" i="35"/>
  <c r="M94" i="35"/>
  <c r="Q26" i="35"/>
  <c r="Q37" i="35"/>
  <c r="R66" i="35"/>
  <c r="L95" i="35"/>
  <c r="R21" i="35"/>
  <c r="P49" i="35"/>
  <c r="L73" i="35"/>
  <c r="N88" i="35"/>
  <c r="L93" i="35"/>
  <c r="M45" i="35"/>
  <c r="P52" i="35"/>
  <c r="O55" i="35"/>
  <c r="R70" i="35"/>
  <c r="P37" i="35"/>
  <c r="P77" i="35"/>
  <c r="Q111" i="35"/>
  <c r="Q77" i="35"/>
  <c r="N17" i="35"/>
  <c r="Q104" i="35"/>
  <c r="M55" i="35"/>
  <c r="L61" i="35"/>
  <c r="L77" i="35"/>
  <c r="P94" i="35"/>
  <c r="N18" i="35"/>
  <c r="M37" i="35"/>
  <c r="O95" i="35"/>
  <c r="M101" i="35"/>
  <c r="P116" i="35"/>
  <c r="P26" i="35"/>
  <c r="R52" i="35"/>
  <c r="R92" i="35"/>
  <c r="P98" i="35"/>
  <c r="O108" i="35"/>
  <c r="L52" i="35"/>
  <c r="N63" i="35"/>
  <c r="L68" i="35"/>
  <c r="L92" i="35"/>
  <c r="N41" i="35"/>
  <c r="L48" i="35"/>
  <c r="O17" i="35"/>
  <c r="P46" i="35"/>
  <c r="L72" i="35"/>
  <c r="P78" i="35"/>
  <c r="M95" i="35"/>
  <c r="L101" i="35"/>
  <c r="R46" i="35"/>
  <c r="R62" i="35"/>
  <c r="N106" i="35"/>
  <c r="M27" i="35"/>
  <c r="O37" i="35"/>
  <c r="O27" i="35"/>
  <c r="M33" i="35"/>
  <c r="Q101" i="35"/>
  <c r="Q109" i="35"/>
  <c r="R61" i="35"/>
  <c r="R77" i="35"/>
  <c r="M23" i="35"/>
  <c r="M32" i="35"/>
  <c r="M47" i="35"/>
  <c r="N58" i="35"/>
  <c r="L90" i="35"/>
  <c r="M117" i="35"/>
  <c r="R108" i="35"/>
  <c r="P114" i="35"/>
  <c r="M17" i="35"/>
  <c r="Q45" i="35"/>
  <c r="M73" i="35"/>
  <c r="L79" i="35"/>
  <c r="R86" i="35"/>
  <c r="N25" i="35"/>
  <c r="L114" i="35"/>
  <c r="P73" i="35"/>
  <c r="R115" i="35"/>
  <c r="N116" i="35"/>
  <c r="Q114" i="35"/>
  <c r="M42" i="35"/>
  <c r="R42" i="35"/>
  <c r="O42" i="35"/>
  <c r="R18" i="35"/>
  <c r="O53" i="35"/>
  <c r="R53" i="35"/>
  <c r="M53" i="35"/>
  <c r="Q53" i="35"/>
  <c r="L53" i="35"/>
  <c r="N53" i="35"/>
  <c r="P53" i="35"/>
  <c r="R110" i="35"/>
  <c r="Q110" i="35"/>
  <c r="O36" i="35"/>
  <c r="M36" i="35"/>
  <c r="E41" i="35"/>
  <c r="L41" i="35" s="1"/>
  <c r="P36" i="35"/>
  <c r="D11" i="35"/>
  <c r="L42" i="35"/>
  <c r="M56" i="35"/>
  <c r="P56" i="35"/>
  <c r="L56" i="35"/>
  <c r="R56" i="35"/>
  <c r="O56" i="35"/>
  <c r="O30" i="35"/>
  <c r="R30" i="35"/>
  <c r="M96" i="35"/>
  <c r="N96" i="35"/>
  <c r="Q14" i="35"/>
  <c r="N42" i="35"/>
  <c r="Q46" i="35"/>
  <c r="M46" i="35"/>
  <c r="R84" i="35"/>
  <c r="M110" i="35"/>
  <c r="N30" i="35"/>
  <c r="N94" i="35"/>
  <c r="Q48" i="35"/>
  <c r="E13" i="35"/>
  <c r="L13" i="35" s="1"/>
  <c r="P30" i="35"/>
  <c r="N80" i="35"/>
  <c r="N14" i="35"/>
  <c r="O14" i="35"/>
  <c r="M78" i="35"/>
  <c r="N36" i="35"/>
  <c r="R72" i="35"/>
  <c r="R22" i="35"/>
  <c r="N70" i="35"/>
  <c r="M70" i="35"/>
  <c r="R94" i="35"/>
  <c r="P84" i="35"/>
  <c r="R100" i="35"/>
  <c r="M91" i="35"/>
  <c r="R91" i="35"/>
  <c r="R36" i="35"/>
  <c r="P42" i="35"/>
  <c r="M84" i="35"/>
  <c r="M102" i="35"/>
  <c r="N54" i="35"/>
  <c r="E34" i="35"/>
  <c r="L34" i="35" s="1"/>
  <c r="M60" i="35"/>
  <c r="N56" i="35"/>
  <c r="Q63" i="35"/>
  <c r="N72" i="35"/>
  <c r="M54" i="35"/>
  <c r="N38" i="35"/>
  <c r="O22" i="35"/>
  <c r="O54" i="35"/>
  <c r="N24" i="35"/>
  <c r="R28" i="35"/>
  <c r="N64" i="35"/>
  <c r="L60" i="35"/>
  <c r="O90" i="35"/>
  <c r="N103" i="35"/>
  <c r="L103" i="35"/>
  <c r="N78" i="35"/>
  <c r="N84" i="35"/>
  <c r="N22" i="35"/>
  <c r="N62" i="35"/>
  <c r="P72" i="35"/>
  <c r="R71" i="35"/>
  <c r="N110" i="35"/>
  <c r="O46" i="35"/>
  <c r="M52" i="35"/>
  <c r="O62" i="35"/>
  <c r="M68" i="35"/>
  <c r="L28" i="35"/>
  <c r="O32" i="35"/>
  <c r="Q42" i="35"/>
  <c r="O72" i="35"/>
  <c r="O96" i="35"/>
  <c r="Q29" i="35"/>
  <c r="N46" i="35"/>
  <c r="M20" i="35"/>
  <c r="O94" i="35"/>
  <c r="O70" i="35"/>
  <c r="M92" i="35"/>
  <c r="O34" i="35"/>
  <c r="N111" i="35"/>
  <c r="Q78" i="35"/>
  <c r="E30" i="35"/>
  <c r="L30" i="35" s="1"/>
  <c r="O20" i="35"/>
  <c r="M62" i="35"/>
  <c r="O84" i="35"/>
  <c r="M88" i="35"/>
  <c r="M100" i="35"/>
  <c r="R41" i="35"/>
  <c r="M118" i="35"/>
  <c r="M82" i="35"/>
  <c r="Q36" i="35"/>
  <c r="Q70" i="35"/>
  <c r="O82" i="35"/>
  <c r="Q22" i="35"/>
  <c r="Q107" i="35"/>
  <c r="M72" i="35"/>
  <c r="Q4" i="33"/>
  <c r="N4" i="33" s="1"/>
  <c r="H229" i="3" s="1"/>
  <c r="D6" i="17" s="1"/>
  <c r="M13" i="35"/>
  <c r="R60" i="35"/>
  <c r="O78" i="35"/>
  <c r="O110" i="35"/>
  <c r="N71" i="35"/>
  <c r="Q38" i="35"/>
  <c r="M76" i="35"/>
  <c r="Q76" i="35"/>
  <c r="O44" i="35"/>
  <c r="M104" i="35"/>
  <c r="E84" i="35"/>
  <c r="L84" i="35" s="1"/>
  <c r="O52" i="35"/>
  <c r="O92" i="35"/>
  <c r="Q92" i="35"/>
  <c r="Q82" i="35"/>
  <c r="Q54" i="35"/>
  <c r="O102" i="35"/>
  <c r="M108" i="35"/>
  <c r="R107" i="35"/>
  <c r="O28" i="35"/>
  <c r="P110" i="35"/>
  <c r="O76" i="35"/>
  <c r="N31" i="35"/>
  <c r="O35" i="35"/>
  <c r="O91" i="35"/>
  <c r="O68" i="35"/>
  <c r="P41" i="35"/>
  <c r="N47" i="35"/>
  <c r="Q44" i="35"/>
  <c r="N109" i="35"/>
  <c r="I65" i="35"/>
  <c r="I103" i="35"/>
  <c r="P103" i="35" s="1"/>
  <c r="I118" i="35"/>
  <c r="P118" i="35" s="1"/>
  <c r="E59" i="35"/>
  <c r="L59" i="35" s="1"/>
  <c r="E117" i="35"/>
  <c r="L117" i="35" s="1"/>
  <c r="G115" i="35"/>
  <c r="N115" i="35" s="1"/>
  <c r="J100" i="35"/>
  <c r="Q100" i="35" s="1"/>
  <c r="D75" i="35"/>
  <c r="F50" i="35"/>
  <c r="M50" i="35" s="1"/>
  <c r="D87" i="35"/>
  <c r="L87" i="35" s="1"/>
  <c r="F13" i="38"/>
  <c r="K33" i="35"/>
  <c r="R33" i="35" s="1"/>
  <c r="D168" i="3"/>
  <c r="D140" i="3"/>
  <c r="G93" i="35"/>
  <c r="N93" i="35" s="1"/>
  <c r="H105" i="35"/>
  <c r="O105" i="35" s="1"/>
  <c r="I33" i="35"/>
  <c r="P33" i="35" s="1"/>
  <c r="J62" i="35"/>
  <c r="Q62" i="35" s="1"/>
  <c r="F66" i="35"/>
  <c r="M66" i="35" s="1"/>
  <c r="K114" i="35"/>
  <c r="R114" i="35" s="1"/>
  <c r="D43" i="35"/>
  <c r="N43" i="35" s="1"/>
  <c r="D65" i="35"/>
  <c r="R65" i="35" s="1"/>
  <c r="F8" i="38"/>
  <c r="V5" i="33" s="1"/>
  <c r="D180" i="3"/>
  <c r="D142" i="3"/>
  <c r="I97" i="35"/>
  <c r="P97" i="35" s="1"/>
  <c r="J116" i="35"/>
  <c r="Q116" i="35" s="1"/>
  <c r="K59" i="35"/>
  <c r="R59" i="35" s="1"/>
  <c r="G101" i="35"/>
  <c r="N101" i="35" s="1"/>
  <c r="K105" i="35"/>
  <c r="R105" i="35" s="1"/>
  <c r="D112" i="35"/>
  <c r="N112" i="35" s="1"/>
  <c r="F11" i="38"/>
  <c r="V8" i="33" s="1"/>
  <c r="D160" i="3"/>
  <c r="J30" i="35"/>
  <c r="Q30" i="35" s="1"/>
  <c r="F34" i="35"/>
  <c r="M34" i="35" s="1"/>
  <c r="I63" i="35"/>
  <c r="P63" i="35" s="1"/>
  <c r="D67" i="35"/>
  <c r="Q67" i="35" s="1"/>
  <c r="H115" i="35"/>
  <c r="O115" i="35" s="1"/>
  <c r="G69" i="35"/>
  <c r="N69" i="35" s="1"/>
  <c r="E104" i="35"/>
  <c r="L104" i="35" s="1"/>
  <c r="G77" i="35"/>
  <c r="N77" i="35" s="1"/>
  <c r="E99" i="35"/>
  <c r="L99" i="35" s="1"/>
  <c r="K116" i="35"/>
  <c r="R116" i="35" s="1"/>
  <c r="D172" i="3"/>
  <c r="J94" i="35"/>
  <c r="Q94" i="35" s="1"/>
  <c r="F98" i="35"/>
  <c r="M98" i="35" s="1"/>
  <c r="E110" i="35"/>
  <c r="L110" i="35" s="1"/>
  <c r="G108" i="35"/>
  <c r="N108" i="35" s="1"/>
  <c r="E102" i="35"/>
  <c r="L102" i="35" s="1"/>
  <c r="K27" i="35"/>
  <c r="R27" i="35" s="1"/>
  <c r="I31" i="35"/>
  <c r="P31" i="35" s="1"/>
  <c r="J60" i="35"/>
  <c r="Q60" i="35" s="1"/>
  <c r="F64" i="35"/>
  <c r="M64" i="35" s="1"/>
  <c r="J102" i="35"/>
  <c r="Q102" i="35" s="1"/>
  <c r="G117" i="35"/>
  <c r="N117" i="35" s="1"/>
  <c r="D113" i="35"/>
  <c r="T44" i="35" l="1"/>
  <c r="G44" i="33" s="1"/>
  <c r="H44" i="33" s="1"/>
  <c r="C40" i="3" s="1"/>
  <c r="D40" i="3" s="1"/>
  <c r="T47" i="35"/>
  <c r="G47" i="33" s="1"/>
  <c r="H47" i="33" s="1"/>
  <c r="C43" i="3" s="1"/>
  <c r="D43" i="3" s="1"/>
  <c r="D54" i="17" s="1"/>
  <c r="T81" i="35"/>
  <c r="G81" i="33" s="1"/>
  <c r="H81" i="33" s="1"/>
  <c r="C77" i="3" s="1"/>
  <c r="D77" i="3" s="1"/>
  <c r="F77" i="3" s="1"/>
  <c r="T98" i="35"/>
  <c r="G98" i="33" s="1"/>
  <c r="H98" i="33" s="1"/>
  <c r="C94" i="3" s="1"/>
  <c r="D94" i="3" s="1"/>
  <c r="T38" i="35"/>
  <c r="G38" i="33" s="1"/>
  <c r="H38" i="33" s="1"/>
  <c r="C34" i="3" s="1"/>
  <c r="D34" i="3" s="1"/>
  <c r="D45" i="17" s="1"/>
  <c r="T74" i="35"/>
  <c r="G74" i="33" s="1"/>
  <c r="H74" i="33" s="1"/>
  <c r="C70" i="3" s="1"/>
  <c r="D70" i="3" s="1"/>
  <c r="F70" i="3" s="1"/>
  <c r="T117" i="35"/>
  <c r="G117" i="33" s="1"/>
  <c r="H117" i="33" s="1"/>
  <c r="C113" i="3" s="1"/>
  <c r="D113" i="3" s="1"/>
  <c r="F113" i="3" s="1"/>
  <c r="T48" i="35"/>
  <c r="G48" i="33" s="1"/>
  <c r="H48" i="33" s="1"/>
  <c r="C44" i="3" s="1"/>
  <c r="D44" i="3" s="1"/>
  <c r="D55" i="17" s="1"/>
  <c r="T18" i="35"/>
  <c r="G18" i="33" s="1"/>
  <c r="H18" i="33" s="1"/>
  <c r="C14" i="3" s="1"/>
  <c r="D14" i="3" s="1"/>
  <c r="E14" i="3" s="1"/>
  <c r="T107" i="35"/>
  <c r="G107" i="33" s="1"/>
  <c r="H107" i="33" s="1"/>
  <c r="C103" i="3" s="1"/>
  <c r="D103" i="3" s="1"/>
  <c r="E103" i="3" s="1"/>
  <c r="T32" i="35"/>
  <c r="G32" i="33" s="1"/>
  <c r="H32" i="33" s="1"/>
  <c r="C28" i="3" s="1"/>
  <c r="D28" i="3" s="1"/>
  <c r="D39" i="17" s="1"/>
  <c r="T102" i="35"/>
  <c r="G102" i="33" s="1"/>
  <c r="H102" i="33" s="1"/>
  <c r="C98" i="3" s="1"/>
  <c r="D98" i="3" s="1"/>
  <c r="E98" i="3" s="1"/>
  <c r="T77" i="35"/>
  <c r="G77" i="33" s="1"/>
  <c r="H77" i="33" s="1"/>
  <c r="C73" i="3" s="1"/>
  <c r="D73" i="3" s="1"/>
  <c r="D84" i="17" s="1"/>
  <c r="T33" i="35"/>
  <c r="G33" i="33" s="1"/>
  <c r="H33" i="33" s="1"/>
  <c r="C29" i="3" s="1"/>
  <c r="D29" i="3" s="1"/>
  <c r="E29" i="3" s="1"/>
  <c r="T50" i="35"/>
  <c r="G50" i="33" s="1"/>
  <c r="H50" i="33" s="1"/>
  <c r="C46" i="3" s="1"/>
  <c r="D46" i="3" s="1"/>
  <c r="F46" i="3" s="1"/>
  <c r="T111" i="35"/>
  <c r="G111" i="33" s="1"/>
  <c r="H111" i="33" s="1"/>
  <c r="C107" i="3" s="1"/>
  <c r="D107" i="3" s="1"/>
  <c r="D118" i="17" s="1"/>
  <c r="T49" i="35"/>
  <c r="G49" i="33" s="1"/>
  <c r="H49" i="33" s="1"/>
  <c r="C45" i="3" s="1"/>
  <c r="D45" i="3" s="1"/>
  <c r="F45" i="3" s="1"/>
  <c r="T19" i="35"/>
  <c r="G19" i="33" s="1"/>
  <c r="H19" i="33" s="1"/>
  <c r="C15" i="3" s="1"/>
  <c r="D15" i="3" s="1"/>
  <c r="D26" i="17" s="1"/>
  <c r="T104" i="35"/>
  <c r="G104" i="33" s="1"/>
  <c r="H104" i="33" s="1"/>
  <c r="C100" i="3" s="1"/>
  <c r="D100" i="3" s="1"/>
  <c r="D111" i="17" s="1"/>
  <c r="T21" i="35"/>
  <c r="G21" i="33" s="1"/>
  <c r="H21" i="33" s="1"/>
  <c r="C17" i="3" s="1"/>
  <c r="D17" i="3" s="1"/>
  <c r="F17" i="3" s="1"/>
  <c r="T93" i="35"/>
  <c r="G93" i="33" s="1"/>
  <c r="H93" i="33" s="1"/>
  <c r="C89" i="3" s="1"/>
  <c r="D89" i="3" s="1"/>
  <c r="E89" i="3" s="1"/>
  <c r="T61" i="35"/>
  <c r="G61" i="33" s="1"/>
  <c r="H61" i="33" s="1"/>
  <c r="C57" i="3" s="1"/>
  <c r="D57" i="3" s="1"/>
  <c r="E57" i="3" s="1"/>
  <c r="T51" i="35"/>
  <c r="G51" i="33" s="1"/>
  <c r="H51" i="33" s="1"/>
  <c r="C47" i="3" s="1"/>
  <c r="D47" i="3" s="1"/>
  <c r="F47" i="3" s="1"/>
  <c r="T40" i="35"/>
  <c r="G40" i="33" s="1"/>
  <c r="H40" i="33" s="1"/>
  <c r="C36" i="3" s="1"/>
  <c r="D36" i="3" s="1"/>
  <c r="E36" i="3" s="1"/>
  <c r="T37" i="35"/>
  <c r="G37" i="33" s="1"/>
  <c r="H37" i="33" s="1"/>
  <c r="C33" i="3" s="1"/>
  <c r="D33" i="3" s="1"/>
  <c r="D44" i="17" s="1"/>
  <c r="T69" i="35"/>
  <c r="G69" i="33" s="1"/>
  <c r="H69" i="33" s="1"/>
  <c r="C65" i="3" s="1"/>
  <c r="D65" i="3" s="1"/>
  <c r="F65" i="3" s="1"/>
  <c r="T100" i="35"/>
  <c r="G100" i="33" s="1"/>
  <c r="H100" i="33" s="1"/>
  <c r="C96" i="3" s="1"/>
  <c r="D96" i="3" s="1"/>
  <c r="D107" i="17" s="1"/>
  <c r="T78" i="35"/>
  <c r="G78" i="33" s="1"/>
  <c r="H78" i="33" s="1"/>
  <c r="C74" i="3" s="1"/>
  <c r="D74" i="3" s="1"/>
  <c r="E74" i="3" s="1"/>
  <c r="P43" i="35"/>
  <c r="T79" i="35"/>
  <c r="G79" i="33" s="1"/>
  <c r="H79" i="33" s="1"/>
  <c r="C75" i="3" s="1"/>
  <c r="D75" i="3" s="1"/>
  <c r="D86" i="17" s="1"/>
  <c r="T68" i="35"/>
  <c r="G68" i="33" s="1"/>
  <c r="H68" i="33" s="1"/>
  <c r="C64" i="3" s="1"/>
  <c r="D64" i="3" s="1"/>
  <c r="F64" i="3" s="1"/>
  <c r="T95" i="35"/>
  <c r="G95" i="33" s="1"/>
  <c r="H95" i="33" s="1"/>
  <c r="C91" i="3" s="1"/>
  <c r="D91" i="3" s="1"/>
  <c r="E91" i="3" s="1"/>
  <c r="T17" i="35"/>
  <c r="G17" i="33" s="1"/>
  <c r="H17" i="33" s="1"/>
  <c r="C13" i="3" s="1"/>
  <c r="D13" i="3" s="1"/>
  <c r="F13" i="3" s="1"/>
  <c r="T23" i="35"/>
  <c r="G23" i="33" s="1"/>
  <c r="H23" i="33" s="1"/>
  <c r="C19" i="3" s="1"/>
  <c r="D19" i="3" s="1"/>
  <c r="D30" i="17" s="1"/>
  <c r="T39" i="35"/>
  <c r="G39" i="33" s="1"/>
  <c r="H39" i="33" s="1"/>
  <c r="C35" i="3" s="1"/>
  <c r="D35" i="3" s="1"/>
  <c r="F35" i="3" s="1"/>
  <c r="T41" i="35"/>
  <c r="G41" i="33" s="1"/>
  <c r="H41" i="33" s="1"/>
  <c r="C37" i="3" s="1"/>
  <c r="D37" i="3" s="1"/>
  <c r="F37" i="3" s="1"/>
  <c r="T83" i="35"/>
  <c r="G83" i="33" s="1"/>
  <c r="H83" i="33" s="1"/>
  <c r="C79" i="3" s="1"/>
  <c r="D79" i="3" s="1"/>
  <c r="F79" i="3" s="1"/>
  <c r="T55" i="35"/>
  <c r="G55" i="33" s="1"/>
  <c r="H55" i="33" s="1"/>
  <c r="C51" i="3" s="1"/>
  <c r="D51" i="3" s="1"/>
  <c r="D62" i="17" s="1"/>
  <c r="T58" i="35"/>
  <c r="G58" i="33" s="1"/>
  <c r="H58" i="33" s="1"/>
  <c r="C54" i="3" s="1"/>
  <c r="D54" i="3" s="1"/>
  <c r="F54" i="3" s="1"/>
  <c r="T45" i="35"/>
  <c r="G45" i="33" s="1"/>
  <c r="H45" i="33" s="1"/>
  <c r="C41" i="3" s="1"/>
  <c r="D41" i="3" s="1"/>
  <c r="E41" i="3" s="1"/>
  <c r="T57" i="35"/>
  <c r="G57" i="33" s="1"/>
  <c r="H57" i="33" s="1"/>
  <c r="C53" i="3" s="1"/>
  <c r="D53" i="3" s="1"/>
  <c r="D64" i="17" s="1"/>
  <c r="T92" i="35"/>
  <c r="G92" i="33" s="1"/>
  <c r="H92" i="33" s="1"/>
  <c r="C88" i="3" s="1"/>
  <c r="D88" i="3" s="1"/>
  <c r="E88" i="3" s="1"/>
  <c r="T96" i="35"/>
  <c r="G96" i="33" s="1"/>
  <c r="H96" i="33" s="1"/>
  <c r="C92" i="3" s="1"/>
  <c r="D92" i="3" s="1"/>
  <c r="F92" i="3" s="1"/>
  <c r="T70" i="35"/>
  <c r="G70" i="33" s="1"/>
  <c r="H70" i="33" s="1"/>
  <c r="C66" i="3" s="1"/>
  <c r="D66" i="3" s="1"/>
  <c r="E66" i="3" s="1"/>
  <c r="T63" i="35"/>
  <c r="G63" i="33" s="1"/>
  <c r="H63" i="33" s="1"/>
  <c r="C59" i="3" s="1"/>
  <c r="D59" i="3" s="1"/>
  <c r="D70" i="17" s="1"/>
  <c r="T66" i="35"/>
  <c r="G66" i="33" s="1"/>
  <c r="H66" i="33" s="1"/>
  <c r="C62" i="3" s="1"/>
  <c r="D62" i="3" s="1"/>
  <c r="E62" i="3" s="1"/>
  <c r="T64" i="35"/>
  <c r="G64" i="33" s="1"/>
  <c r="H64" i="33" s="1"/>
  <c r="C60" i="3" s="1"/>
  <c r="D60" i="3" s="1"/>
  <c r="E60" i="3" s="1"/>
  <c r="T101" i="35"/>
  <c r="G101" i="33" s="1"/>
  <c r="H101" i="33" s="1"/>
  <c r="C97" i="3" s="1"/>
  <c r="D97" i="3" s="1"/>
  <c r="D108" i="17" s="1"/>
  <c r="T36" i="35"/>
  <c r="G36" i="33" s="1"/>
  <c r="H36" i="33" s="1"/>
  <c r="C32" i="3" s="1"/>
  <c r="D32" i="3" s="1"/>
  <c r="D43" i="17" s="1"/>
  <c r="T114" i="35"/>
  <c r="G114" i="33" s="1"/>
  <c r="H114" i="33" s="1"/>
  <c r="C110" i="3" s="1"/>
  <c r="D110" i="3" s="1"/>
  <c r="E110" i="3" s="1"/>
  <c r="T27" i="35"/>
  <c r="G27" i="33" s="1"/>
  <c r="H27" i="33" s="1"/>
  <c r="C23" i="3" s="1"/>
  <c r="D23" i="3" s="1"/>
  <c r="F23" i="3" s="1"/>
  <c r="T99" i="35"/>
  <c r="G99" i="33" s="1"/>
  <c r="H99" i="33" s="1"/>
  <c r="C95" i="3" s="1"/>
  <c r="D95" i="3" s="1"/>
  <c r="D106" i="17" s="1"/>
  <c r="T97" i="35"/>
  <c r="G97" i="33" s="1"/>
  <c r="H97" i="33" s="1"/>
  <c r="C93" i="3" s="1"/>
  <c r="D93" i="3" s="1"/>
  <c r="D104" i="17" s="1"/>
  <c r="T35" i="35"/>
  <c r="G35" i="33" s="1"/>
  <c r="H35" i="33" s="1"/>
  <c r="C31" i="3" s="1"/>
  <c r="D31" i="3" s="1"/>
  <c r="D42" i="17" s="1"/>
  <c r="R87" i="35"/>
  <c r="T46" i="35"/>
  <c r="G46" i="33" s="1"/>
  <c r="H46" i="33" s="1"/>
  <c r="C42" i="3" s="1"/>
  <c r="D42" i="3" s="1"/>
  <c r="E42" i="3" s="1"/>
  <c r="T73" i="35"/>
  <c r="G73" i="33" s="1"/>
  <c r="H73" i="33" s="1"/>
  <c r="C69" i="3" s="1"/>
  <c r="D69" i="3" s="1"/>
  <c r="F69" i="3" s="1"/>
  <c r="T54" i="35"/>
  <c r="G54" i="33" s="1"/>
  <c r="H54" i="33" s="1"/>
  <c r="C50" i="3" s="1"/>
  <c r="D50" i="3" s="1"/>
  <c r="F50" i="3" s="1"/>
  <c r="T22" i="35"/>
  <c r="G22" i="33" s="1"/>
  <c r="H22" i="33" s="1"/>
  <c r="C18" i="3" s="1"/>
  <c r="D18" i="3" s="1"/>
  <c r="F18" i="3" s="1"/>
  <c r="T72" i="35"/>
  <c r="G72" i="33" s="1"/>
  <c r="H72" i="33" s="1"/>
  <c r="C68" i="3" s="1"/>
  <c r="D68" i="3" s="1"/>
  <c r="E68" i="3" s="1"/>
  <c r="T115" i="35"/>
  <c r="G115" i="33" s="1"/>
  <c r="H115" i="33" s="1"/>
  <c r="C111" i="3" s="1"/>
  <c r="D111" i="3" s="1"/>
  <c r="F111" i="3" s="1"/>
  <c r="T52" i="35"/>
  <c r="G52" i="33" s="1"/>
  <c r="H52" i="33" s="1"/>
  <c r="C48" i="3" s="1"/>
  <c r="D48" i="3" s="1"/>
  <c r="D59" i="17" s="1"/>
  <c r="T24" i="35"/>
  <c r="G24" i="33" s="1"/>
  <c r="H24" i="33" s="1"/>
  <c r="C20" i="3" s="1"/>
  <c r="D20" i="3" s="1"/>
  <c r="E20" i="3" s="1"/>
  <c r="T106" i="35"/>
  <c r="G106" i="33" s="1"/>
  <c r="H106" i="33" s="1"/>
  <c r="C102" i="3" s="1"/>
  <c r="D102" i="3" s="1"/>
  <c r="F102" i="3" s="1"/>
  <c r="F53" i="3"/>
  <c r="T109" i="35"/>
  <c r="G109" i="33" s="1"/>
  <c r="H109" i="33" s="1"/>
  <c r="C105" i="3" s="1"/>
  <c r="D105" i="3" s="1"/>
  <c r="D116" i="17" s="1"/>
  <c r="M87" i="35"/>
  <c r="N87" i="35"/>
  <c r="E47" i="3"/>
  <c r="T116" i="35"/>
  <c r="G116" i="33" s="1"/>
  <c r="H116" i="33" s="1"/>
  <c r="C112" i="3" s="1"/>
  <c r="D112" i="3" s="1"/>
  <c r="F112" i="3" s="1"/>
  <c r="O112" i="35"/>
  <c r="Q87" i="35"/>
  <c r="E94" i="3"/>
  <c r="F94" i="3"/>
  <c r="D105" i="17"/>
  <c r="E43" i="3"/>
  <c r="F43" i="3"/>
  <c r="F88" i="3"/>
  <c r="D103" i="17"/>
  <c r="F16" i="35"/>
  <c r="AH119" i="35"/>
  <c r="T31" i="35"/>
  <c r="G31" i="33" s="1"/>
  <c r="H31" i="33" s="1"/>
  <c r="C27" i="3" s="1"/>
  <c r="D27" i="3" s="1"/>
  <c r="M43" i="35"/>
  <c r="T13" i="35"/>
  <c r="G13" i="33" s="1"/>
  <c r="H13" i="33" s="1"/>
  <c r="C9" i="3" s="1"/>
  <c r="D9" i="3" s="1"/>
  <c r="D119" i="35"/>
  <c r="R11" i="35"/>
  <c r="P11" i="35"/>
  <c r="M11" i="35"/>
  <c r="Q11" i="35"/>
  <c r="N11" i="35"/>
  <c r="O11" i="35"/>
  <c r="L11" i="35"/>
  <c r="E37" i="3"/>
  <c r="F14" i="3"/>
  <c r="N113" i="35"/>
  <c r="P113" i="35"/>
  <c r="R113" i="35"/>
  <c r="T62" i="35"/>
  <c r="G62" i="33" s="1"/>
  <c r="H62" i="33" s="1"/>
  <c r="C58" i="3" s="1"/>
  <c r="D58" i="3" s="1"/>
  <c r="N67" i="35"/>
  <c r="N65" i="35"/>
  <c r="Q113" i="35"/>
  <c r="T14" i="35"/>
  <c r="G14" i="33" s="1"/>
  <c r="H14" i="33" s="1"/>
  <c r="C10" i="3" s="1"/>
  <c r="D10" i="3" s="1"/>
  <c r="F34" i="3"/>
  <c r="E40" i="3"/>
  <c r="D51" i="17"/>
  <c r="F40" i="3"/>
  <c r="O113" i="35"/>
  <c r="J119" i="35"/>
  <c r="E73" i="3"/>
  <c r="T59" i="35"/>
  <c r="G59" i="33" s="1"/>
  <c r="H59" i="33" s="1"/>
  <c r="C55" i="3" s="1"/>
  <c r="D55" i="3" s="1"/>
  <c r="M112" i="35"/>
  <c r="T76" i="35"/>
  <c r="G76" i="33" s="1"/>
  <c r="H76" i="33" s="1"/>
  <c r="C72" i="3" s="1"/>
  <c r="D72" i="3" s="1"/>
  <c r="T82" i="35"/>
  <c r="G82" i="33" s="1"/>
  <c r="H82" i="33" s="1"/>
  <c r="C78" i="3" s="1"/>
  <c r="D78" i="3" s="1"/>
  <c r="T20" i="35"/>
  <c r="G20" i="33" s="1"/>
  <c r="H20" i="33" s="1"/>
  <c r="C16" i="3" s="1"/>
  <c r="D16" i="3" s="1"/>
  <c r="T103" i="35"/>
  <c r="G103" i="33" s="1"/>
  <c r="H103" i="33" s="1"/>
  <c r="C99" i="3" s="1"/>
  <c r="D99" i="3" s="1"/>
  <c r="T34" i="35"/>
  <c r="G34" i="33" s="1"/>
  <c r="H34" i="33" s="1"/>
  <c r="C30" i="3" s="1"/>
  <c r="D30" i="3" s="1"/>
  <c r="P112" i="35"/>
  <c r="T42" i="35"/>
  <c r="G42" i="33" s="1"/>
  <c r="H42" i="33" s="1"/>
  <c r="C38" i="3" s="1"/>
  <c r="D38" i="3" s="1"/>
  <c r="O65" i="35"/>
  <c r="E113" i="3"/>
  <c r="I15" i="35"/>
  <c r="AK119" i="35"/>
  <c r="G29" i="35"/>
  <c r="AI119" i="35"/>
  <c r="D57" i="17"/>
  <c r="E46" i="3"/>
  <c r="R112" i="35"/>
  <c r="T118" i="35"/>
  <c r="G118" i="33" s="1"/>
  <c r="H118" i="33" s="1"/>
  <c r="C114" i="3" s="1"/>
  <c r="D114" i="3" s="1"/>
  <c r="T30" i="35"/>
  <c r="G30" i="33" s="1"/>
  <c r="H30" i="33" s="1"/>
  <c r="C26" i="3" s="1"/>
  <c r="D26" i="3" s="1"/>
  <c r="O87" i="35"/>
  <c r="T28" i="35"/>
  <c r="G28" i="33" s="1"/>
  <c r="H28" i="33" s="1"/>
  <c r="C24" i="3" s="1"/>
  <c r="D24" i="3" s="1"/>
  <c r="L65" i="35"/>
  <c r="M113" i="35"/>
  <c r="T94" i="35"/>
  <c r="G94" i="33" s="1"/>
  <c r="H94" i="33" s="1"/>
  <c r="C90" i="3" s="1"/>
  <c r="D90" i="3" s="1"/>
  <c r="T110" i="35"/>
  <c r="G110" i="33" s="1"/>
  <c r="H110" i="33" s="1"/>
  <c r="C106" i="3" s="1"/>
  <c r="D106" i="3" s="1"/>
  <c r="D76" i="17"/>
  <c r="Q112" i="35"/>
  <c r="L112" i="35"/>
  <c r="V4" i="33"/>
  <c r="T105" i="35"/>
  <c r="G105" i="33" s="1"/>
  <c r="H105" i="33" s="1"/>
  <c r="C101" i="3" s="1"/>
  <c r="D101" i="3" s="1"/>
  <c r="N75" i="35"/>
  <c r="M75" i="35"/>
  <c r="P75" i="35"/>
  <c r="R75" i="35"/>
  <c r="T108" i="35"/>
  <c r="G108" i="33" s="1"/>
  <c r="H108" i="33" s="1"/>
  <c r="C104" i="3" s="1"/>
  <c r="D104" i="3" s="1"/>
  <c r="E77" i="3"/>
  <c r="D88" i="17"/>
  <c r="O75" i="35"/>
  <c r="Q75" i="35"/>
  <c r="T53" i="35"/>
  <c r="G53" i="33" s="1"/>
  <c r="H53" i="33" s="1"/>
  <c r="C49" i="3" s="1"/>
  <c r="D49" i="3" s="1"/>
  <c r="K25" i="35"/>
  <c r="AM119" i="35"/>
  <c r="P65" i="35"/>
  <c r="P87" i="35"/>
  <c r="T71" i="35"/>
  <c r="G71" i="33" s="1"/>
  <c r="H71" i="33" s="1"/>
  <c r="C67" i="3" s="1"/>
  <c r="D67" i="3" s="1"/>
  <c r="T60" i="35"/>
  <c r="G60" i="33" s="1"/>
  <c r="H60" i="33" s="1"/>
  <c r="C56" i="3" s="1"/>
  <c r="D56" i="3" s="1"/>
  <c r="Q43" i="35"/>
  <c r="Q65" i="35"/>
  <c r="M65" i="35"/>
  <c r="L75" i="35"/>
  <c r="R67" i="35"/>
  <c r="M67" i="35"/>
  <c r="L67" i="35"/>
  <c r="O67" i="35"/>
  <c r="P67" i="35"/>
  <c r="R43" i="35"/>
  <c r="O43" i="35"/>
  <c r="E12" i="35"/>
  <c r="AG119" i="35"/>
  <c r="H26" i="35"/>
  <c r="AJ119" i="35"/>
  <c r="T84" i="35"/>
  <c r="G84" i="33" s="1"/>
  <c r="H84" i="33" s="1"/>
  <c r="C80" i="3" s="1"/>
  <c r="D80" i="3" s="1"/>
  <c r="L113" i="35"/>
  <c r="AL119" i="35"/>
  <c r="L43" i="35"/>
  <c r="T56" i="35"/>
  <c r="G56" i="33" s="1"/>
  <c r="H56" i="33" s="1"/>
  <c r="C52" i="3" s="1"/>
  <c r="D52" i="3" s="1"/>
  <c r="AF119" i="35"/>
  <c r="F73" i="3" l="1"/>
  <c r="E96" i="3"/>
  <c r="D81" i="17"/>
  <c r="D124" i="17"/>
  <c r="E70" i="3"/>
  <c r="F89" i="3"/>
  <c r="D100" i="17"/>
  <c r="D58" i="17"/>
  <c r="D99" i="17"/>
  <c r="E65" i="3"/>
  <c r="E34" i="3"/>
  <c r="F110" i="3"/>
  <c r="D121" i="17"/>
  <c r="D71" i="17"/>
  <c r="D75" i="17"/>
  <c r="E15" i="3"/>
  <c r="E107" i="3"/>
  <c r="F19" i="3"/>
  <c r="F91" i="3"/>
  <c r="E44" i="3"/>
  <c r="F44" i="3"/>
  <c r="E75" i="3"/>
  <c r="F75" i="3"/>
  <c r="F31" i="3"/>
  <c r="E31" i="3"/>
  <c r="F107" i="3"/>
  <c r="D53" i="17"/>
  <c r="D102" i="17"/>
  <c r="F15" i="3"/>
  <c r="F103" i="3"/>
  <c r="E50" i="3"/>
  <c r="F42" i="3"/>
  <c r="D114" i="17"/>
  <c r="F41" i="3"/>
  <c r="F100" i="3"/>
  <c r="D52" i="17"/>
  <c r="E100" i="3"/>
  <c r="D31" i="17"/>
  <c r="F32" i="3"/>
  <c r="D61" i="17"/>
  <c r="E19" i="3"/>
  <c r="F28" i="3"/>
  <c r="D80" i="17"/>
  <c r="F36" i="3"/>
  <c r="E13" i="3"/>
  <c r="E97" i="3"/>
  <c r="D85" i="17"/>
  <c r="E45" i="3"/>
  <c r="D25" i="17"/>
  <c r="F68" i="3"/>
  <c r="F74" i="3"/>
  <c r="D56" i="17"/>
  <c r="E28" i="3"/>
  <c r="F62" i="3"/>
  <c r="D48" i="17"/>
  <c r="E69" i="3"/>
  <c r="E53" i="3"/>
  <c r="F66" i="3"/>
  <c r="D79" i="17"/>
  <c r="D77" i="17"/>
  <c r="F95" i="3"/>
  <c r="E32" i="3"/>
  <c r="D24" i="17"/>
  <c r="E95" i="3"/>
  <c r="F60" i="3"/>
  <c r="F57" i="3"/>
  <c r="D65" i="17"/>
  <c r="F105" i="3"/>
  <c r="F48" i="3"/>
  <c r="D47" i="17"/>
  <c r="E54" i="3"/>
  <c r="F33" i="3"/>
  <c r="D109" i="17"/>
  <c r="F29" i="3"/>
  <c r="E48" i="3"/>
  <c r="E33" i="3"/>
  <c r="F98" i="3"/>
  <c r="D40" i="17"/>
  <c r="D68" i="17"/>
  <c r="D28" i="17"/>
  <c r="E17" i="3"/>
  <c r="E64" i="3"/>
  <c r="E111" i="3"/>
  <c r="F93" i="3"/>
  <c r="D73" i="17"/>
  <c r="F97" i="3"/>
  <c r="D122" i="17"/>
  <c r="E105" i="3"/>
  <c r="F20" i="3"/>
  <c r="E93" i="3"/>
  <c r="E18" i="3"/>
  <c r="E92" i="3"/>
  <c r="D29" i="17"/>
  <c r="F96" i="3"/>
  <c r="E23" i="3"/>
  <c r="F59" i="3"/>
  <c r="D34" i="17"/>
  <c r="E59" i="3"/>
  <c r="E79" i="3"/>
  <c r="D46" i="17"/>
  <c r="T112" i="35"/>
  <c r="G112" i="33" s="1"/>
  <c r="H112" i="33" s="1"/>
  <c r="C108" i="3" s="1"/>
  <c r="D108" i="3" s="1"/>
  <c r="F108" i="3" s="1"/>
  <c r="T87" i="35"/>
  <c r="G87" i="33" s="1"/>
  <c r="H87" i="33" s="1"/>
  <c r="C83" i="3" s="1"/>
  <c r="D83" i="3" s="1"/>
  <c r="E83" i="3" s="1"/>
  <c r="D90" i="17"/>
  <c r="E35" i="3"/>
  <c r="E51" i="3"/>
  <c r="F51" i="3"/>
  <c r="D123" i="17"/>
  <c r="E112" i="3"/>
  <c r="E102" i="3"/>
  <c r="D113" i="17"/>
  <c r="M16" i="35"/>
  <c r="T16" i="35" s="1"/>
  <c r="G16" i="33" s="1"/>
  <c r="H16" i="33" s="1"/>
  <c r="C12" i="3" s="1"/>
  <c r="D12" i="3" s="1"/>
  <c r="F119" i="35"/>
  <c r="T75" i="35"/>
  <c r="G75" i="33" s="1"/>
  <c r="H75" i="33" s="1"/>
  <c r="C71" i="3" s="1"/>
  <c r="D71" i="3" s="1"/>
  <c r="D115" i="17"/>
  <c r="E104" i="3"/>
  <c r="F104" i="3"/>
  <c r="F114" i="3"/>
  <c r="D125" i="17"/>
  <c r="E114" i="3"/>
  <c r="E58" i="3"/>
  <c r="D69" i="17"/>
  <c r="F58" i="3"/>
  <c r="E27" i="3"/>
  <c r="F27" i="3"/>
  <c r="D38" i="17"/>
  <c r="F9" i="3"/>
  <c r="E9" i="3"/>
  <c r="D20" i="17"/>
  <c r="D60" i="17"/>
  <c r="F49" i="3"/>
  <c r="E49" i="3"/>
  <c r="O26" i="35"/>
  <c r="T26" i="35" s="1"/>
  <c r="G26" i="33" s="1"/>
  <c r="H26" i="33" s="1"/>
  <c r="C22" i="3" s="1"/>
  <c r="D22" i="3" s="1"/>
  <c r="H119" i="35"/>
  <c r="R25" i="35"/>
  <c r="T25" i="35" s="1"/>
  <c r="G25" i="33" s="1"/>
  <c r="H25" i="33" s="1"/>
  <c r="C21" i="3" s="1"/>
  <c r="D21" i="3" s="1"/>
  <c r="K119" i="35"/>
  <c r="P15" i="35"/>
  <c r="T15" i="35" s="1"/>
  <c r="G15" i="33" s="1"/>
  <c r="H15" i="33" s="1"/>
  <c r="C11" i="3" s="1"/>
  <c r="D11" i="3" s="1"/>
  <c r="I119" i="35"/>
  <c r="F30" i="3"/>
  <c r="E30" i="3"/>
  <c r="D41" i="17"/>
  <c r="Q119" i="35"/>
  <c r="S90" i="35" s="1"/>
  <c r="T90" i="35" s="1"/>
  <c r="G90" i="33" s="1"/>
  <c r="H90" i="33" s="1"/>
  <c r="C86" i="3" s="1"/>
  <c r="D86" i="3" s="1"/>
  <c r="E99" i="3"/>
  <c r="D110" i="17"/>
  <c r="F99" i="3"/>
  <c r="D91" i="17"/>
  <c r="E80" i="3"/>
  <c r="F80" i="3"/>
  <c r="E16" i="3"/>
  <c r="D27" i="17"/>
  <c r="F16" i="3"/>
  <c r="E56" i="3"/>
  <c r="F56" i="3"/>
  <c r="D67" i="17"/>
  <c r="T65" i="35"/>
  <c r="G65" i="33" s="1"/>
  <c r="H65" i="33" s="1"/>
  <c r="C61" i="3" s="1"/>
  <c r="D61" i="3" s="1"/>
  <c r="F78" i="3"/>
  <c r="D89" i="17"/>
  <c r="E78" i="3"/>
  <c r="D21" i="17"/>
  <c r="F10" i="3"/>
  <c r="E10" i="3"/>
  <c r="L12" i="35"/>
  <c r="T12" i="35" s="1"/>
  <c r="G12" i="33" s="1"/>
  <c r="H12" i="33" s="1"/>
  <c r="C8" i="3" s="1"/>
  <c r="D8" i="3" s="1"/>
  <c r="E119" i="35"/>
  <c r="T113" i="35"/>
  <c r="G113" i="33" s="1"/>
  <c r="H113" i="33" s="1"/>
  <c r="C109" i="3" s="1"/>
  <c r="D109" i="3" s="1"/>
  <c r="F67" i="3"/>
  <c r="D78" i="17"/>
  <c r="E67" i="3"/>
  <c r="D112" i="17"/>
  <c r="E101" i="3"/>
  <c r="F101" i="3"/>
  <c r="D117" i="17"/>
  <c r="F106" i="3"/>
  <c r="E106" i="3"/>
  <c r="E24" i="3"/>
  <c r="D35" i="17"/>
  <c r="F24" i="3"/>
  <c r="E72" i="3"/>
  <c r="D83" i="17"/>
  <c r="F72" i="3"/>
  <c r="D101" i="17"/>
  <c r="F90" i="3"/>
  <c r="E90" i="3"/>
  <c r="T11" i="35"/>
  <c r="D63" i="17"/>
  <c r="E52" i="3"/>
  <c r="F52" i="3"/>
  <c r="T43" i="35"/>
  <c r="G43" i="33" s="1"/>
  <c r="H43" i="33" s="1"/>
  <c r="C39" i="3" s="1"/>
  <c r="D39" i="3" s="1"/>
  <c r="T67" i="35"/>
  <c r="G67" i="33" s="1"/>
  <c r="H67" i="33" s="1"/>
  <c r="C63" i="3" s="1"/>
  <c r="D63" i="3" s="1"/>
  <c r="F26" i="3"/>
  <c r="D37" i="17"/>
  <c r="E26" i="3"/>
  <c r="N29" i="35"/>
  <c r="T29" i="35" s="1"/>
  <c r="G29" i="33" s="1"/>
  <c r="H29" i="33" s="1"/>
  <c r="C25" i="3" s="1"/>
  <c r="D25" i="3" s="1"/>
  <c r="G119" i="35"/>
  <c r="E38" i="3"/>
  <c r="D49" i="17"/>
  <c r="F38" i="3"/>
  <c r="D66" i="17"/>
  <c r="F55" i="3"/>
  <c r="E55" i="3"/>
  <c r="D119" i="17" l="1"/>
  <c r="E108" i="3"/>
  <c r="O119" i="35"/>
  <c r="S88" i="35" s="1"/>
  <c r="T88" i="35" s="1"/>
  <c r="G88" i="33" s="1"/>
  <c r="H88" i="33" s="1"/>
  <c r="C84" i="3" s="1"/>
  <c r="D84" i="3" s="1"/>
  <c r="E84" i="3" s="1"/>
  <c r="F83" i="3"/>
  <c r="D94" i="17"/>
  <c r="N119" i="35"/>
  <c r="S86" i="35" s="1"/>
  <c r="T86" i="35" s="1"/>
  <c r="G86" i="33" s="1"/>
  <c r="H86" i="33" s="1"/>
  <c r="C82" i="3" s="1"/>
  <c r="D82" i="3" s="1"/>
  <c r="D93" i="17" s="1"/>
  <c r="P119" i="35"/>
  <c r="S89" i="35" s="1"/>
  <c r="T89" i="35" s="1"/>
  <c r="G89" i="33" s="1"/>
  <c r="H89" i="33" s="1"/>
  <c r="C85" i="3" s="1"/>
  <c r="D85" i="3" s="1"/>
  <c r="E85" i="3" s="1"/>
  <c r="L119" i="35"/>
  <c r="S80" i="35" s="1"/>
  <c r="F63" i="3"/>
  <c r="E63" i="3"/>
  <c r="D74" i="17"/>
  <c r="E8" i="3"/>
  <c r="D19" i="17"/>
  <c r="F8" i="3"/>
  <c r="D82" i="17"/>
  <c r="E71" i="3"/>
  <c r="F71" i="3"/>
  <c r="G11" i="33"/>
  <c r="H11" i="33" s="1"/>
  <c r="F86" i="3"/>
  <c r="E86" i="3"/>
  <c r="D97" i="17"/>
  <c r="F12" i="3"/>
  <c r="E12" i="3"/>
  <c r="D23" i="17"/>
  <c r="M119" i="35"/>
  <c r="S85" i="35" s="1"/>
  <c r="T85" i="35" s="1"/>
  <c r="G85" i="33" s="1"/>
  <c r="H85" i="33" s="1"/>
  <c r="C81" i="3" s="1"/>
  <c r="D81" i="3" s="1"/>
  <c r="R119" i="35"/>
  <c r="S91" i="35" s="1"/>
  <c r="T91" i="35" s="1"/>
  <c r="G91" i="33" s="1"/>
  <c r="H91" i="33" s="1"/>
  <c r="C87" i="3" s="1"/>
  <c r="D87" i="3" s="1"/>
  <c r="D32" i="17"/>
  <c r="F21" i="3"/>
  <c r="E21" i="3"/>
  <c r="E109" i="3"/>
  <c r="D120" i="17"/>
  <c r="F109" i="3"/>
  <c r="D72" i="17"/>
  <c r="F61" i="3"/>
  <c r="E61" i="3"/>
  <c r="F22" i="3"/>
  <c r="D33" i="17"/>
  <c r="E22" i="3"/>
  <c r="D50" i="17"/>
  <c r="F39" i="3"/>
  <c r="E39" i="3"/>
  <c r="D36" i="17"/>
  <c r="F25" i="3"/>
  <c r="E25" i="3"/>
  <c r="F11" i="3"/>
  <c r="D22" i="17"/>
  <c r="E11" i="3"/>
  <c r="D95" i="17" l="1"/>
  <c r="F84" i="3"/>
  <c r="F85" i="3"/>
  <c r="D96" i="17"/>
  <c r="F82" i="3"/>
  <c r="E82" i="3"/>
  <c r="S119" i="35"/>
  <c r="T80" i="35"/>
  <c r="G80" i="33" s="1"/>
  <c r="H80" i="33" s="1"/>
  <c r="C76" i="3" s="1"/>
  <c r="D76" i="3" s="1"/>
  <c r="F76" i="3" s="1"/>
  <c r="E87" i="3"/>
  <c r="D98" i="17"/>
  <c r="F87" i="3"/>
  <c r="D92" i="17"/>
  <c r="F81" i="3"/>
  <c r="E81" i="3"/>
  <c r="C7" i="3"/>
  <c r="D7" i="3" s="1"/>
  <c r="H119" i="33" l="1"/>
  <c r="C115" i="3" s="1"/>
  <c r="T119" i="35"/>
  <c r="G119" i="33" s="1"/>
  <c r="D87" i="17"/>
  <c r="E76" i="3"/>
  <c r="D18" i="17"/>
  <c r="D115" i="3"/>
  <c r="K122" i="12" a="1"/>
  <c r="E7" i="3"/>
  <c r="F7" i="3"/>
  <c r="B6" i="23"/>
  <c r="D4" i="17"/>
  <c r="E115" i="3" l="1"/>
  <c r="AD122" i="12"/>
  <c r="CZ122" i="12"/>
  <c r="BC122" i="12"/>
  <c r="BX122" i="12"/>
  <c r="P122" i="12"/>
  <c r="BB122" i="12"/>
  <c r="S122" i="12"/>
  <c r="CI122" i="12"/>
  <c r="AZ122" i="12"/>
  <c r="AP122" i="12"/>
  <c r="BZ122" i="12"/>
  <c r="AS122" i="12"/>
  <c r="DE122" i="12"/>
  <c r="CP122" i="12"/>
  <c r="AY122" i="12"/>
  <c r="Q122" i="12"/>
  <c r="AC122" i="12"/>
  <c r="X122" i="12"/>
  <c r="DN122" i="12"/>
  <c r="CE122" i="12"/>
  <c r="AW122" i="12"/>
  <c r="DL122" i="12"/>
  <c r="AX122" i="12"/>
  <c r="K122" i="12"/>
  <c r="CA122" i="12"/>
  <c r="AO122" i="12"/>
  <c r="AU122" i="12"/>
  <c r="DK122" i="12"/>
  <c r="CC122" i="12"/>
  <c r="CO122" i="12"/>
  <c r="CR122" i="12"/>
  <c r="BS122" i="12"/>
  <c r="AJ122" i="12"/>
  <c r="DI122" i="12"/>
  <c r="BQ122" i="12"/>
  <c r="CL122" i="12"/>
  <c r="CN122" i="12"/>
  <c r="CJ122" i="12"/>
  <c r="BN122" i="12"/>
  <c r="AQ122" i="12"/>
  <c r="DG122" i="12"/>
  <c r="BP122" i="12"/>
  <c r="DB122" i="12"/>
  <c r="AT122" i="12"/>
  <c r="BO122" i="12"/>
  <c r="AG122" i="12"/>
  <c r="CV122" i="12"/>
  <c r="DH122" i="12"/>
  <c r="V122" i="12"/>
  <c r="BT122" i="12"/>
  <c r="O122" i="12"/>
  <c r="AA122" i="12"/>
  <c r="CM122" i="12"/>
  <c r="DC122" i="12"/>
  <c r="BU122" i="12"/>
  <c r="U122" i="12"/>
  <c r="DJ122" i="12"/>
  <c r="DF122" i="12"/>
  <c r="T122" i="12"/>
  <c r="CS122" i="12"/>
  <c r="BA122" i="12"/>
  <c r="Z122" i="12"/>
  <c r="CH122" i="12"/>
  <c r="AB122" i="12"/>
  <c r="CB122" i="12"/>
  <c r="BI122" i="12"/>
  <c r="N122" i="12"/>
  <c r="BH122" i="12"/>
  <c r="BV122" i="12"/>
  <c r="CG122" i="12"/>
  <c r="BL122" i="12"/>
  <c r="BK122" i="12"/>
  <c r="CF122" i="12"/>
  <c r="AV122" i="12"/>
  <c r="DM122" i="12"/>
  <c r="CT122" i="12"/>
  <c r="AM122" i="12"/>
  <c r="BJ122" i="12"/>
  <c r="DD122" i="12"/>
  <c r="CQ122" i="12"/>
  <c r="BE122" i="12"/>
  <c r="CD122" i="12"/>
  <c r="AK122" i="12"/>
  <c r="CY122" i="12"/>
  <c r="AN122" i="12"/>
  <c r="AF122" i="12"/>
  <c r="CW122" i="12"/>
  <c r="BM122" i="12"/>
  <c r="AL122" i="12"/>
  <c r="BD122" i="12"/>
  <c r="DA122" i="12"/>
  <c r="CX122" i="12"/>
  <c r="AH122" i="12"/>
  <c r="AR122" i="12"/>
  <c r="BG122" i="12"/>
  <c r="BR122" i="12"/>
  <c r="AE122" i="12"/>
  <c r="L122" i="12"/>
  <c r="W122" i="12"/>
  <c r="R122" i="12"/>
  <c r="M122" i="12"/>
  <c r="Y122" i="12"/>
  <c r="AI122" i="12"/>
  <c r="BF122" i="12"/>
  <c r="BW122" i="12"/>
  <c r="BY122" i="12"/>
  <c r="CK122" i="12"/>
  <c r="CU122" i="12"/>
  <c r="F115" i="3"/>
  <c r="D9" i="17"/>
  <c r="D126" i="17"/>
  <c r="B12" i="23"/>
  <c r="D5" i="17"/>
  <c r="D13" i="17" s="1"/>
  <c r="BV36" i="12" l="1"/>
  <c r="BV16" i="12"/>
  <c r="BV86" i="12"/>
  <c r="BV34" i="12"/>
  <c r="BV96" i="12"/>
  <c r="BV39" i="12"/>
  <c r="BV116" i="12"/>
  <c r="BV62" i="12"/>
  <c r="BV117" i="12"/>
  <c r="BV74" i="12"/>
  <c r="BV12" i="12"/>
  <c r="BV93" i="12"/>
  <c r="BV118" i="12"/>
  <c r="BV25" i="12"/>
  <c r="BV63" i="12"/>
  <c r="BV6" i="12"/>
  <c r="BV75" i="12"/>
  <c r="BV50" i="12"/>
  <c r="BV102" i="12"/>
  <c r="BV49" i="12"/>
  <c r="BV120" i="12"/>
  <c r="BV67" i="12"/>
  <c r="BV7" i="12"/>
  <c r="BV82" i="12"/>
  <c r="BV11" i="12"/>
  <c r="BV81" i="12"/>
  <c r="BV53" i="12"/>
  <c r="BV87" i="12"/>
  <c r="BV17" i="12"/>
  <c r="BV68" i="12"/>
  <c r="BV33" i="12"/>
  <c r="BV73" i="12"/>
  <c r="BV58" i="12"/>
  <c r="BV103" i="12"/>
  <c r="BV57" i="12"/>
  <c r="BV8" i="12"/>
  <c r="BV72" i="12"/>
  <c r="BV20" i="12"/>
  <c r="BV99" i="12"/>
  <c r="BV26" i="12"/>
  <c r="BV85" i="12"/>
  <c r="BV119" i="12"/>
  <c r="BV51" i="12"/>
  <c r="BV15" i="12"/>
  <c r="BV90" i="12"/>
  <c r="BV42" i="12"/>
  <c r="BV94" i="12"/>
  <c r="BV70" i="12"/>
  <c r="BV113" i="12"/>
  <c r="BV48" i="12"/>
  <c r="BV21" i="12"/>
  <c r="BV91" i="12"/>
  <c r="BV29" i="12"/>
  <c r="BV76" i="12"/>
  <c r="BV43" i="12"/>
  <c r="BV83" i="12"/>
  <c r="BV54" i="12"/>
  <c r="BV88" i="12"/>
  <c r="BV27" i="12"/>
  <c r="BV95" i="12"/>
  <c r="BV60" i="12"/>
  <c r="BV100" i="12"/>
  <c r="BV64" i="12"/>
  <c r="BV10" i="12"/>
  <c r="BV78" i="12"/>
  <c r="BV24" i="12"/>
  <c r="BV32" i="12"/>
  <c r="BV31" i="12"/>
  <c r="BV77" i="12"/>
  <c r="BV37" i="12"/>
  <c r="BV108" i="12"/>
  <c r="BV19" i="12"/>
  <c r="BV45" i="12"/>
  <c r="BV28" i="12"/>
  <c r="BV65" i="12"/>
  <c r="BV56" i="12"/>
  <c r="BV115" i="12"/>
  <c r="BV44" i="12"/>
  <c r="BV14" i="12"/>
  <c r="BV97" i="12"/>
  <c r="BV30" i="12"/>
  <c r="BV66" i="12"/>
  <c r="BV40" i="12"/>
  <c r="BV109" i="12"/>
  <c r="BV46" i="12"/>
  <c r="BV111" i="12"/>
  <c r="BV52" i="12"/>
  <c r="BV107" i="12"/>
  <c r="BV47" i="12"/>
  <c r="BV104" i="12"/>
  <c r="BV61" i="12"/>
  <c r="BV22" i="12"/>
  <c r="BV92" i="12"/>
  <c r="BV23" i="12"/>
  <c r="BV98" i="12"/>
  <c r="BV41" i="12"/>
  <c r="BV101" i="12"/>
  <c r="BV18" i="12"/>
  <c r="BV106" i="12"/>
  <c r="BV38" i="12"/>
  <c r="BV105" i="12"/>
  <c r="BV13" i="12"/>
  <c r="BV9" i="12"/>
  <c r="BV80" i="12"/>
  <c r="BV89" i="12"/>
  <c r="BV59" i="12"/>
  <c r="BV35" i="12"/>
  <c r="BV84" i="12"/>
  <c r="BV110" i="12"/>
  <c r="BV55" i="12"/>
  <c r="BV71" i="12"/>
  <c r="BV121" i="12"/>
  <c r="BV112" i="12"/>
  <c r="BV69" i="12"/>
  <c r="BV79" i="12"/>
  <c r="BV114" i="12"/>
  <c r="CM30" i="12"/>
  <c r="CM100" i="12"/>
  <c r="CM34" i="12"/>
  <c r="CM87" i="12"/>
  <c r="CM37" i="12"/>
  <c r="CM115" i="12"/>
  <c r="CM53" i="12"/>
  <c r="CM8" i="12"/>
  <c r="CM63" i="12"/>
  <c r="CM16" i="12"/>
  <c r="CM93" i="12"/>
  <c r="CM35" i="12"/>
  <c r="CM98" i="12"/>
  <c r="CM121" i="12"/>
  <c r="CM89" i="12"/>
  <c r="CM24" i="12"/>
  <c r="CM86" i="12"/>
  <c r="CM45" i="12"/>
  <c r="CM105" i="12"/>
  <c r="CM39" i="12"/>
  <c r="CM9" i="12"/>
  <c r="CM62" i="12"/>
  <c r="CM21" i="12"/>
  <c r="CM74" i="12"/>
  <c r="CM28" i="12"/>
  <c r="CM90" i="12"/>
  <c r="CM43" i="12"/>
  <c r="CM78" i="12"/>
  <c r="CM49" i="12"/>
  <c r="CM18" i="12"/>
  <c r="CM42" i="12"/>
  <c r="CM69" i="12"/>
  <c r="CM72" i="12"/>
  <c r="CM118" i="12"/>
  <c r="CM80" i="12"/>
  <c r="CM11" i="12"/>
  <c r="CM73" i="12"/>
  <c r="CM10" i="12"/>
  <c r="CM91" i="12"/>
  <c r="CM52" i="12"/>
  <c r="CM99" i="12"/>
  <c r="CM48" i="12"/>
  <c r="CM101" i="12"/>
  <c r="CM68" i="12"/>
  <c r="CM92" i="12"/>
  <c r="CM25" i="12"/>
  <c r="CM108" i="12"/>
  <c r="CM29" i="12"/>
  <c r="CM7" i="12"/>
  <c r="CM94" i="12"/>
  <c r="CM26" i="12"/>
  <c r="CM85" i="12"/>
  <c r="CM44" i="12"/>
  <c r="CM95" i="12"/>
  <c r="CM46" i="12"/>
  <c r="CM110" i="12"/>
  <c r="CM47" i="12"/>
  <c r="CM112" i="12"/>
  <c r="CM12" i="12"/>
  <c r="CM60" i="12"/>
  <c r="CM113" i="12"/>
  <c r="CM81" i="12"/>
  <c r="CM27" i="12"/>
  <c r="CM82" i="12"/>
  <c r="CM36" i="12"/>
  <c r="CM97" i="12"/>
  <c r="CM38" i="12"/>
  <c r="CM102" i="12"/>
  <c r="CM40" i="12"/>
  <c r="CM107" i="12"/>
  <c r="CM71" i="12"/>
  <c r="CM120" i="12"/>
  <c r="CM77" i="12"/>
  <c r="CM70" i="12"/>
  <c r="CM22" i="12"/>
  <c r="CM84" i="12"/>
  <c r="CM19" i="12"/>
  <c r="CM96" i="12"/>
  <c r="CM31" i="12"/>
  <c r="CM111" i="12"/>
  <c r="CM15" i="12"/>
  <c r="CM116" i="12"/>
  <c r="CM58" i="12"/>
  <c r="CM114" i="12"/>
  <c r="CM55" i="12"/>
  <c r="CM61" i="12"/>
  <c r="CM23" i="12"/>
  <c r="CM75" i="12"/>
  <c r="CM17" i="12"/>
  <c r="CM67" i="12"/>
  <c r="CM41" i="12"/>
  <c r="CM103" i="12"/>
  <c r="CM33" i="12"/>
  <c r="CM119" i="12"/>
  <c r="CM57" i="12"/>
  <c r="CM106" i="12"/>
  <c r="CM64" i="12"/>
  <c r="CM6" i="12"/>
  <c r="CM65" i="12"/>
  <c r="CM109" i="12"/>
  <c r="CM76" i="12"/>
  <c r="CM54" i="12"/>
  <c r="CM51" i="12"/>
  <c r="CM117" i="12"/>
  <c r="CM14" i="12"/>
  <c r="CM66" i="12"/>
  <c r="CM83" i="12"/>
  <c r="CM13" i="12"/>
  <c r="CM32" i="12"/>
  <c r="CM50" i="12"/>
  <c r="CM88" i="12"/>
  <c r="CM20" i="12"/>
  <c r="CM104" i="12"/>
  <c r="CM56" i="12"/>
  <c r="CM59" i="12"/>
  <c r="CM79" i="12"/>
  <c r="CN37" i="12"/>
  <c r="CN59" i="12"/>
  <c r="CN35" i="12"/>
  <c r="CN101" i="12"/>
  <c r="CN51" i="12"/>
  <c r="CN116" i="12"/>
  <c r="CN49" i="12"/>
  <c r="CN23" i="12"/>
  <c r="CN61" i="12"/>
  <c r="CN34" i="12"/>
  <c r="CN90" i="12"/>
  <c r="CN54" i="12"/>
  <c r="CN105" i="12"/>
  <c r="CN82" i="12"/>
  <c r="CN83" i="12"/>
  <c r="CN43" i="12"/>
  <c r="CN110" i="12"/>
  <c r="CN32" i="12"/>
  <c r="CN119" i="12"/>
  <c r="CN71" i="12"/>
  <c r="CN117" i="12"/>
  <c r="CN75" i="12"/>
  <c r="CN31" i="12"/>
  <c r="CN93" i="12"/>
  <c r="CN36" i="12"/>
  <c r="CN112" i="12"/>
  <c r="CN47" i="12"/>
  <c r="CN118" i="12"/>
  <c r="CN6" i="12"/>
  <c r="CN24" i="12"/>
  <c r="CN111" i="12"/>
  <c r="CN58" i="12"/>
  <c r="CN120" i="12"/>
  <c r="CN68" i="12"/>
  <c r="CN19" i="12"/>
  <c r="CN87" i="12"/>
  <c r="CN33" i="12"/>
  <c r="CN96" i="12"/>
  <c r="CN46" i="12"/>
  <c r="CN106" i="12"/>
  <c r="CN64" i="12"/>
  <c r="CN52" i="12"/>
  <c r="CN76" i="12"/>
  <c r="CN72" i="12"/>
  <c r="CN108" i="12"/>
  <c r="CN55" i="12"/>
  <c r="CN8" i="12"/>
  <c r="CN80" i="12"/>
  <c r="CN16" i="12"/>
  <c r="CN74" i="12"/>
  <c r="CN26" i="12"/>
  <c r="CN104" i="12"/>
  <c r="CN57" i="12"/>
  <c r="CN113" i="12"/>
  <c r="CN67" i="12"/>
  <c r="CN102" i="12"/>
  <c r="CN17" i="12"/>
  <c r="CN48" i="12"/>
  <c r="CN9" i="12"/>
  <c r="CN77" i="12"/>
  <c r="CN21" i="12"/>
  <c r="CN73" i="12"/>
  <c r="CN29" i="12"/>
  <c r="CN97" i="12"/>
  <c r="CN38" i="12"/>
  <c r="CN100" i="12"/>
  <c r="CN66" i="12"/>
  <c r="CN14" i="12"/>
  <c r="CN70" i="12"/>
  <c r="CN62" i="12"/>
  <c r="CN85" i="12"/>
  <c r="CN10" i="12"/>
  <c r="CN78" i="12"/>
  <c r="CN11" i="12"/>
  <c r="CN94" i="12"/>
  <c r="CN25" i="12"/>
  <c r="CN89" i="12"/>
  <c r="CN20" i="12"/>
  <c r="CN98" i="12"/>
  <c r="CN41" i="12"/>
  <c r="CN121" i="12"/>
  <c r="CN56" i="12"/>
  <c r="CN28" i="12"/>
  <c r="CN63" i="12"/>
  <c r="CN114" i="12"/>
  <c r="CN18" i="12"/>
  <c r="CN7" i="12"/>
  <c r="CN84" i="12"/>
  <c r="CN15" i="12"/>
  <c r="CN99" i="12"/>
  <c r="CN53" i="12"/>
  <c r="CN92" i="12"/>
  <c r="CN39" i="12"/>
  <c r="CN50" i="12"/>
  <c r="CN69" i="12"/>
  <c r="CN13" i="12"/>
  <c r="CN65" i="12"/>
  <c r="CN30" i="12"/>
  <c r="CN95" i="12"/>
  <c r="CN40" i="12"/>
  <c r="CN88" i="12"/>
  <c r="CN60" i="12"/>
  <c r="CN22" i="12"/>
  <c r="CN107" i="12"/>
  <c r="CN27" i="12"/>
  <c r="CN81" i="12"/>
  <c r="CN91" i="12"/>
  <c r="CN12" i="12"/>
  <c r="CN109" i="12"/>
  <c r="CN45" i="12"/>
  <c r="CN79" i="12"/>
  <c r="CN86" i="12"/>
  <c r="CN44" i="12"/>
  <c r="CN115" i="12"/>
  <c r="CN42" i="12"/>
  <c r="CN103" i="12"/>
  <c r="CC24" i="12"/>
  <c r="CC107" i="12"/>
  <c r="CC59" i="12"/>
  <c r="CC121" i="12"/>
  <c r="CC70" i="12"/>
  <c r="CC114" i="12"/>
  <c r="CC56" i="12"/>
  <c r="CC18" i="12"/>
  <c r="CC86" i="12"/>
  <c r="CC28" i="12"/>
  <c r="CC80" i="12"/>
  <c r="CC6" i="12"/>
  <c r="CC100" i="12"/>
  <c r="CC98" i="12"/>
  <c r="CC120" i="12"/>
  <c r="CC48" i="12"/>
  <c r="CC111" i="12"/>
  <c r="CC55" i="12"/>
  <c r="CC104" i="12"/>
  <c r="CC65" i="12"/>
  <c r="CC9" i="12"/>
  <c r="CC78" i="12"/>
  <c r="CC17" i="12"/>
  <c r="CC91" i="12"/>
  <c r="CC33" i="12"/>
  <c r="CC73" i="12"/>
  <c r="CC43" i="12"/>
  <c r="CC102" i="12"/>
  <c r="CC27" i="12"/>
  <c r="CC54" i="12"/>
  <c r="CC117" i="12"/>
  <c r="CC76" i="12"/>
  <c r="CC7" i="12"/>
  <c r="CC64" i="12"/>
  <c r="CC10" i="12"/>
  <c r="CC77" i="12"/>
  <c r="CC23" i="12"/>
  <c r="CC96" i="12"/>
  <c r="CC49" i="12"/>
  <c r="CC109" i="12"/>
  <c r="CC34" i="12"/>
  <c r="CC115" i="12"/>
  <c r="CC94" i="12"/>
  <c r="CC68" i="12"/>
  <c r="CC11" i="12"/>
  <c r="CC79" i="12"/>
  <c r="CC14" i="12"/>
  <c r="CC71" i="12"/>
  <c r="CC30" i="12"/>
  <c r="CC88" i="12"/>
  <c r="CC41" i="12"/>
  <c r="CC101" i="12"/>
  <c r="CC36" i="12"/>
  <c r="CC93" i="12"/>
  <c r="CC58" i="12"/>
  <c r="CC63" i="12"/>
  <c r="CC40" i="12"/>
  <c r="CC75" i="12"/>
  <c r="CC20" i="12"/>
  <c r="CC92" i="12"/>
  <c r="CC29" i="12"/>
  <c r="CC82" i="12"/>
  <c r="CC32" i="12"/>
  <c r="CC87" i="12"/>
  <c r="CC19" i="12"/>
  <c r="CC103" i="12"/>
  <c r="CC45" i="12"/>
  <c r="CC113" i="12"/>
  <c r="CC61" i="12"/>
  <c r="CC72" i="12"/>
  <c r="CC108" i="12"/>
  <c r="CC12" i="12"/>
  <c r="CC84" i="12"/>
  <c r="CC22" i="12"/>
  <c r="CC89" i="12"/>
  <c r="CC50" i="12"/>
  <c r="CC99" i="12"/>
  <c r="CC44" i="12"/>
  <c r="CC95" i="12"/>
  <c r="CC57" i="12"/>
  <c r="CC110" i="12"/>
  <c r="CC52" i="12"/>
  <c r="CC16" i="12"/>
  <c r="CC67" i="12"/>
  <c r="CC21" i="12"/>
  <c r="CC46" i="12"/>
  <c r="CC15" i="12"/>
  <c r="CC85" i="12"/>
  <c r="CC42" i="12"/>
  <c r="CC97" i="12"/>
  <c r="CC37" i="12"/>
  <c r="CC106" i="12"/>
  <c r="CC38" i="12"/>
  <c r="CC118" i="12"/>
  <c r="CC69" i="12"/>
  <c r="CC116" i="12"/>
  <c r="CC53" i="12"/>
  <c r="CC13" i="12"/>
  <c r="CC90" i="12"/>
  <c r="CC83" i="12"/>
  <c r="CC105" i="12"/>
  <c r="CC39" i="12"/>
  <c r="CC51" i="12"/>
  <c r="CC81" i="12"/>
  <c r="CC35" i="12"/>
  <c r="CC26" i="12"/>
  <c r="CC74" i="12"/>
  <c r="CC62" i="12"/>
  <c r="CC112" i="12"/>
  <c r="CC25" i="12"/>
  <c r="CC60" i="12"/>
  <c r="CC47" i="12"/>
  <c r="CC119" i="12"/>
  <c r="CC8" i="12"/>
  <c r="CC31" i="12"/>
  <c r="CC66" i="12"/>
  <c r="AW79" i="12"/>
  <c r="AW15" i="12"/>
  <c r="AW98" i="12"/>
  <c r="AW49" i="12"/>
  <c r="AW99" i="12"/>
  <c r="AW56" i="12"/>
  <c r="AW112" i="12"/>
  <c r="AW71" i="12"/>
  <c r="AW12" i="12"/>
  <c r="AW58" i="12"/>
  <c r="AW48" i="12"/>
  <c r="AW60" i="12"/>
  <c r="AW62" i="12"/>
  <c r="AW95" i="12"/>
  <c r="AW18" i="12"/>
  <c r="AW63" i="12"/>
  <c r="AW24" i="12"/>
  <c r="AW100" i="12"/>
  <c r="AW45" i="12"/>
  <c r="AW110" i="12"/>
  <c r="AW46" i="12"/>
  <c r="AW11" i="12"/>
  <c r="AW86" i="12"/>
  <c r="AW20" i="12"/>
  <c r="AW91" i="12"/>
  <c r="AW84" i="12"/>
  <c r="AW89" i="12"/>
  <c r="AW77" i="12"/>
  <c r="AW9" i="12"/>
  <c r="AW10" i="12"/>
  <c r="AW90" i="12"/>
  <c r="AW41" i="12"/>
  <c r="AW109" i="12"/>
  <c r="AW70" i="12"/>
  <c r="AW104" i="12"/>
  <c r="AW64" i="12"/>
  <c r="AW13" i="12"/>
  <c r="AW92" i="12"/>
  <c r="AW29" i="12"/>
  <c r="AW80" i="12"/>
  <c r="AW121" i="12"/>
  <c r="AW114" i="12"/>
  <c r="AW35" i="12"/>
  <c r="AW39" i="12"/>
  <c r="AW17" i="12"/>
  <c r="AW66" i="12"/>
  <c r="AW69" i="12"/>
  <c r="AW75" i="12"/>
  <c r="AW30" i="12"/>
  <c r="AW31" i="12"/>
  <c r="AW94" i="12"/>
  <c r="AW44" i="12"/>
  <c r="AW102" i="12"/>
  <c r="AW54" i="12"/>
  <c r="AW16" i="12"/>
  <c r="AW82" i="12"/>
  <c r="AW25" i="12"/>
  <c r="AW88" i="12"/>
  <c r="AW42" i="12"/>
  <c r="AW74" i="12"/>
  <c r="AW21" i="12"/>
  <c r="AW27" i="12"/>
  <c r="AW67" i="12"/>
  <c r="AW55" i="12"/>
  <c r="AW76" i="12"/>
  <c r="AW43" i="12"/>
  <c r="AW7" i="12"/>
  <c r="AW50" i="12"/>
  <c r="AW101" i="12"/>
  <c r="AW65" i="12"/>
  <c r="AW117" i="12"/>
  <c r="AW61" i="12"/>
  <c r="AW28" i="12"/>
  <c r="AW85" i="12"/>
  <c r="AW22" i="12"/>
  <c r="AW97" i="12"/>
  <c r="AW37" i="12"/>
  <c r="AW87" i="12"/>
  <c r="AW38" i="12"/>
  <c r="AW36" i="12"/>
  <c r="AW73" i="12"/>
  <c r="AW106" i="12"/>
  <c r="AW33" i="12"/>
  <c r="AW113" i="12"/>
  <c r="AW78" i="12"/>
  <c r="AW34" i="12"/>
  <c r="AW103" i="12"/>
  <c r="AW52" i="12"/>
  <c r="AW6" i="12"/>
  <c r="AW83" i="12"/>
  <c r="AW26" i="12"/>
  <c r="AW93" i="12"/>
  <c r="AW32" i="12"/>
  <c r="AW107" i="12"/>
  <c r="AW57" i="12"/>
  <c r="AW120" i="12"/>
  <c r="AW51" i="12"/>
  <c r="AW96" i="12"/>
  <c r="AW8" i="12"/>
  <c r="AW72" i="12"/>
  <c r="AW105" i="12"/>
  <c r="AW14" i="12"/>
  <c r="AW47" i="12"/>
  <c r="AW111" i="12"/>
  <c r="AW53" i="12"/>
  <c r="AW19" i="12"/>
  <c r="AW81" i="12"/>
  <c r="AW23" i="12"/>
  <c r="AW108" i="12"/>
  <c r="AW59" i="12"/>
  <c r="AW118" i="12"/>
  <c r="AW68" i="12"/>
  <c r="AW116" i="12"/>
  <c r="AW115" i="12"/>
  <c r="AW119" i="12"/>
  <c r="AW40" i="12"/>
  <c r="DE20" i="12"/>
  <c r="DE45" i="12"/>
  <c r="DE39" i="12"/>
  <c r="DE41" i="12"/>
  <c r="DE67" i="12"/>
  <c r="DE7" i="12"/>
  <c r="DE69" i="12"/>
  <c r="DE76" i="12"/>
  <c r="DE82" i="12"/>
  <c r="DE50" i="12"/>
  <c r="DE23" i="12"/>
  <c r="DE115" i="12"/>
  <c r="DE37" i="12"/>
  <c r="DE44" i="12"/>
  <c r="DE66" i="12"/>
  <c r="DE70" i="12"/>
  <c r="DE24" i="12"/>
  <c r="DE15" i="12"/>
  <c r="DE74" i="12"/>
  <c r="DE78" i="12"/>
  <c r="DE81" i="12"/>
  <c r="DE54" i="12"/>
  <c r="DE56" i="12"/>
  <c r="DE61" i="12"/>
  <c r="DE33" i="12"/>
  <c r="DE13" i="12"/>
  <c r="DE28" i="12"/>
  <c r="DE38" i="12"/>
  <c r="DE46" i="12"/>
  <c r="DE98" i="12"/>
  <c r="DE97" i="12"/>
  <c r="DE91" i="12"/>
  <c r="DE80" i="12"/>
  <c r="DE48" i="12"/>
  <c r="DE51" i="12"/>
  <c r="DE10" i="12"/>
  <c r="DE32" i="12"/>
  <c r="DE16" i="12"/>
  <c r="DE19" i="12"/>
  <c r="DE12" i="12"/>
  <c r="DE31" i="12"/>
  <c r="DE111" i="12"/>
  <c r="DE117" i="12"/>
  <c r="DE112" i="12"/>
  <c r="DE102" i="12"/>
  <c r="DE89" i="12"/>
  <c r="DE9" i="12"/>
  <c r="DE8" i="12"/>
  <c r="DE17" i="12"/>
  <c r="DE103" i="12"/>
  <c r="DE96" i="12"/>
  <c r="DE60" i="12"/>
  <c r="DE27" i="12"/>
  <c r="DE105" i="12"/>
  <c r="DE34" i="12"/>
  <c r="DE63" i="12"/>
  <c r="DE72" i="12"/>
  <c r="DE121" i="12"/>
  <c r="DE114" i="12"/>
  <c r="DE58" i="12"/>
  <c r="DE62" i="12"/>
  <c r="DE101" i="12"/>
  <c r="DE11" i="12"/>
  <c r="DE53" i="12"/>
  <c r="DE73" i="12"/>
  <c r="DE52" i="12"/>
  <c r="DE83" i="12"/>
  <c r="DE109" i="12"/>
  <c r="DE85" i="12"/>
  <c r="DE68" i="12"/>
  <c r="DE116" i="12"/>
  <c r="DE22" i="12"/>
  <c r="DE65" i="12"/>
  <c r="DE26" i="12"/>
  <c r="DE94" i="12"/>
  <c r="DE77" i="12"/>
  <c r="DE57" i="12"/>
  <c r="DE92" i="12"/>
  <c r="DE87" i="12"/>
  <c r="DE21" i="12"/>
  <c r="DE40" i="12"/>
  <c r="DE29" i="12"/>
  <c r="DE43" i="12"/>
  <c r="DE104" i="12"/>
  <c r="DE71" i="12"/>
  <c r="DE86" i="12"/>
  <c r="DE99" i="12"/>
  <c r="DE84" i="12"/>
  <c r="DE64" i="12"/>
  <c r="DE18" i="12"/>
  <c r="DE36" i="12"/>
  <c r="DE59" i="12"/>
  <c r="DE113" i="12"/>
  <c r="DE118" i="12"/>
  <c r="DE107" i="12"/>
  <c r="DE100" i="12"/>
  <c r="DE93" i="12"/>
  <c r="DE79" i="12"/>
  <c r="DE25" i="12"/>
  <c r="DE55" i="12"/>
  <c r="DE47" i="12"/>
  <c r="DE49" i="12"/>
  <c r="DE6" i="12"/>
  <c r="DE110" i="12"/>
  <c r="DE119" i="12"/>
  <c r="DE106" i="12"/>
  <c r="DE95" i="12"/>
  <c r="DE108" i="12"/>
  <c r="DE42" i="12"/>
  <c r="DE90" i="12"/>
  <c r="DE14" i="12"/>
  <c r="DE30" i="12"/>
  <c r="DE75" i="12"/>
  <c r="DE88" i="12"/>
  <c r="DE35" i="12"/>
  <c r="DE120" i="12"/>
  <c r="P13" i="12"/>
  <c r="P61" i="12"/>
  <c r="P14" i="12"/>
  <c r="P70" i="12"/>
  <c r="P41" i="12"/>
  <c r="P97" i="12"/>
  <c r="P46" i="12"/>
  <c r="P94" i="12"/>
  <c r="P25" i="12"/>
  <c r="P104" i="12"/>
  <c r="P86" i="12"/>
  <c r="P24" i="12"/>
  <c r="P90" i="12"/>
  <c r="P110" i="12"/>
  <c r="P29" i="12"/>
  <c r="P11" i="12"/>
  <c r="P65" i="12"/>
  <c r="P34" i="12"/>
  <c r="P89" i="12"/>
  <c r="P38" i="12"/>
  <c r="P100" i="12"/>
  <c r="P66" i="12"/>
  <c r="P101" i="12"/>
  <c r="P67" i="12"/>
  <c r="P8" i="12"/>
  <c r="P73" i="12"/>
  <c r="P23" i="12"/>
  <c r="P81" i="12"/>
  <c r="P54" i="12"/>
  <c r="P93" i="12"/>
  <c r="P26" i="12"/>
  <c r="P87" i="12"/>
  <c r="P12" i="12"/>
  <c r="P96" i="12"/>
  <c r="P58" i="12"/>
  <c r="P102" i="12"/>
  <c r="P52" i="12"/>
  <c r="P117" i="12"/>
  <c r="P78" i="12"/>
  <c r="P27" i="12"/>
  <c r="P83" i="12"/>
  <c r="P35" i="12"/>
  <c r="P108" i="12"/>
  <c r="P7" i="12"/>
  <c r="P43" i="12"/>
  <c r="P39" i="12"/>
  <c r="P99" i="12"/>
  <c r="P53" i="12"/>
  <c r="P105" i="12"/>
  <c r="P47" i="12"/>
  <c r="P120" i="12"/>
  <c r="P64" i="12"/>
  <c r="P16" i="12"/>
  <c r="P59" i="12"/>
  <c r="P48" i="12"/>
  <c r="P95" i="12"/>
  <c r="P36" i="12"/>
  <c r="P118" i="12"/>
  <c r="P55" i="12"/>
  <c r="P107" i="12"/>
  <c r="P42" i="12"/>
  <c r="P106" i="12"/>
  <c r="P56" i="12"/>
  <c r="P115" i="12"/>
  <c r="P57" i="12"/>
  <c r="P121" i="12"/>
  <c r="P72" i="12"/>
  <c r="P22" i="12"/>
  <c r="P80" i="12"/>
  <c r="P33" i="12"/>
  <c r="P92" i="12"/>
  <c r="P69" i="12"/>
  <c r="P119" i="12"/>
  <c r="P20" i="12"/>
  <c r="P51" i="12"/>
  <c r="P113" i="12"/>
  <c r="P76" i="12"/>
  <c r="P111" i="12"/>
  <c r="P28" i="12"/>
  <c r="P17" i="12"/>
  <c r="P50" i="12"/>
  <c r="P40" i="12"/>
  <c r="P79" i="12"/>
  <c r="P18" i="12"/>
  <c r="P112" i="12"/>
  <c r="P21" i="12"/>
  <c r="P45" i="12"/>
  <c r="P82" i="12"/>
  <c r="P68" i="12"/>
  <c r="P116" i="12"/>
  <c r="P62" i="12"/>
  <c r="P10" i="12"/>
  <c r="P85" i="12"/>
  <c r="P19" i="12"/>
  <c r="P71" i="12"/>
  <c r="P31" i="12"/>
  <c r="P84" i="12"/>
  <c r="P60" i="12"/>
  <c r="P114" i="12"/>
  <c r="P44" i="12"/>
  <c r="P103" i="12"/>
  <c r="P30" i="12"/>
  <c r="P6" i="12"/>
  <c r="P75" i="12"/>
  <c r="P77" i="12"/>
  <c r="P15" i="12"/>
  <c r="P9" i="12"/>
  <c r="P74" i="12"/>
  <c r="P91" i="12"/>
  <c r="P63" i="12"/>
  <c r="P49" i="12"/>
  <c r="P98" i="12"/>
  <c r="P88" i="12"/>
  <c r="P37" i="12"/>
  <c r="P32" i="12"/>
  <c r="P109" i="12"/>
  <c r="AF25" i="12"/>
  <c r="AF95" i="12"/>
  <c r="AF36" i="12"/>
  <c r="AF118" i="12"/>
  <c r="AF67" i="12"/>
  <c r="AF20" i="12"/>
  <c r="AF71" i="12"/>
  <c r="AF26" i="12"/>
  <c r="AF83" i="12"/>
  <c r="AF23" i="12"/>
  <c r="AF60" i="12"/>
  <c r="AF38" i="12"/>
  <c r="AF101" i="12"/>
  <c r="AF109" i="12"/>
  <c r="AF90" i="12"/>
  <c r="AF41" i="12"/>
  <c r="AF96" i="12"/>
  <c r="AF64" i="12"/>
  <c r="AF111" i="12"/>
  <c r="AF74" i="12"/>
  <c r="AF12" i="12"/>
  <c r="AF80" i="12"/>
  <c r="AF21" i="12"/>
  <c r="AF53" i="12"/>
  <c r="AF31" i="12"/>
  <c r="AF102" i="12"/>
  <c r="AF58" i="12"/>
  <c r="AF110" i="12"/>
  <c r="AF56" i="12"/>
  <c r="AF14" i="12"/>
  <c r="AF35" i="12"/>
  <c r="AF104" i="12"/>
  <c r="AF62" i="12"/>
  <c r="AF15" i="12"/>
  <c r="AF61" i="12"/>
  <c r="AF33" i="12"/>
  <c r="AF93" i="12"/>
  <c r="AF39" i="12"/>
  <c r="AF105" i="12"/>
  <c r="AF47" i="12"/>
  <c r="AF99" i="12"/>
  <c r="AF65" i="12"/>
  <c r="AF113" i="12"/>
  <c r="AF114" i="12"/>
  <c r="AF45" i="12"/>
  <c r="AF103" i="12"/>
  <c r="AF66" i="12"/>
  <c r="AF27" i="12"/>
  <c r="AF97" i="12"/>
  <c r="AF48" i="12"/>
  <c r="AF106" i="12"/>
  <c r="AF42" i="12"/>
  <c r="AF117" i="12"/>
  <c r="AF59" i="12"/>
  <c r="AF116" i="12"/>
  <c r="AF54" i="12"/>
  <c r="AF19" i="12"/>
  <c r="AF68" i="12"/>
  <c r="AF76" i="12"/>
  <c r="AF16" i="12"/>
  <c r="AF57" i="12"/>
  <c r="AF29" i="12"/>
  <c r="AF87" i="12"/>
  <c r="AF43" i="12"/>
  <c r="AF120" i="12"/>
  <c r="AF55" i="12"/>
  <c r="AF112" i="12"/>
  <c r="AF52" i="12"/>
  <c r="AF13" i="12"/>
  <c r="AF72" i="12"/>
  <c r="AF63" i="12"/>
  <c r="AF121" i="12"/>
  <c r="AF70" i="12"/>
  <c r="AF24" i="12"/>
  <c r="AF89" i="12"/>
  <c r="AF40" i="12"/>
  <c r="AF107" i="12"/>
  <c r="AF44" i="12"/>
  <c r="AF94" i="12"/>
  <c r="AF50" i="12"/>
  <c r="AF8" i="12"/>
  <c r="AF51" i="12"/>
  <c r="AF6" i="12"/>
  <c r="AF91" i="12"/>
  <c r="AF34" i="12"/>
  <c r="AF73" i="12"/>
  <c r="AF17" i="12"/>
  <c r="AF85" i="12"/>
  <c r="AF28" i="12"/>
  <c r="AF79" i="12"/>
  <c r="AF37" i="12"/>
  <c r="AF115" i="12"/>
  <c r="AF75" i="12"/>
  <c r="AF7" i="12"/>
  <c r="AF86" i="12"/>
  <c r="AF18" i="12"/>
  <c r="AF81" i="12"/>
  <c r="AF32" i="12"/>
  <c r="AF88" i="12"/>
  <c r="AF92" i="12"/>
  <c r="AF10" i="12"/>
  <c r="AF9" i="12"/>
  <c r="AF22" i="12"/>
  <c r="AF82" i="12"/>
  <c r="AF98" i="12"/>
  <c r="AF11" i="12"/>
  <c r="AF49" i="12"/>
  <c r="AF84" i="12"/>
  <c r="AF108" i="12"/>
  <c r="AF30" i="12"/>
  <c r="AF69" i="12"/>
  <c r="AF100" i="12"/>
  <c r="AF119" i="12"/>
  <c r="AF46" i="12"/>
  <c r="AF78" i="12"/>
  <c r="AF77" i="12"/>
  <c r="CG29" i="12"/>
  <c r="CG54" i="12"/>
  <c r="CG46" i="12"/>
  <c r="CG97" i="12"/>
  <c r="CG61" i="12"/>
  <c r="CG116" i="12"/>
  <c r="CG74" i="12"/>
  <c r="CG22" i="12"/>
  <c r="CG77" i="12"/>
  <c r="CG21" i="12"/>
  <c r="CG93" i="12"/>
  <c r="CG36" i="12"/>
  <c r="CG107" i="12"/>
  <c r="CG18" i="12"/>
  <c r="CG26" i="12"/>
  <c r="CG38" i="12"/>
  <c r="CG113" i="12"/>
  <c r="CG25" i="12"/>
  <c r="CG91" i="12"/>
  <c r="CG73" i="12"/>
  <c r="CG8" i="12"/>
  <c r="CG81" i="12"/>
  <c r="CG34" i="12"/>
  <c r="CG69" i="12"/>
  <c r="CG31" i="12"/>
  <c r="CG102" i="12"/>
  <c r="CG47" i="12"/>
  <c r="CG101" i="12"/>
  <c r="CG94" i="12"/>
  <c r="CG119" i="12"/>
  <c r="CG43" i="12"/>
  <c r="CG106" i="12"/>
  <c r="CG50" i="12"/>
  <c r="CG111" i="12"/>
  <c r="CG83" i="12"/>
  <c r="CG15" i="12"/>
  <c r="CG76" i="12"/>
  <c r="CG53" i="12"/>
  <c r="CG103" i="12"/>
  <c r="CG42" i="12"/>
  <c r="CG100" i="12"/>
  <c r="CG56" i="12"/>
  <c r="CG118" i="12"/>
  <c r="CG20" i="12"/>
  <c r="CG41" i="12"/>
  <c r="CG110" i="12"/>
  <c r="CG66" i="12"/>
  <c r="CG14" i="12"/>
  <c r="CG78" i="12"/>
  <c r="CG35" i="12"/>
  <c r="CG85" i="12"/>
  <c r="CG63" i="12"/>
  <c r="CG114" i="12"/>
  <c r="CG49" i="12"/>
  <c r="CG108" i="12"/>
  <c r="CG48" i="12"/>
  <c r="CG59" i="12"/>
  <c r="CG92" i="12"/>
  <c r="CG65" i="12"/>
  <c r="CG120" i="12"/>
  <c r="CG67" i="12"/>
  <c r="CG23" i="12"/>
  <c r="CG68" i="12"/>
  <c r="CG45" i="12"/>
  <c r="CG104" i="12"/>
  <c r="CG51" i="12"/>
  <c r="CG121" i="12"/>
  <c r="CG72" i="12"/>
  <c r="CG11" i="12"/>
  <c r="CG75" i="12"/>
  <c r="CG115" i="12"/>
  <c r="CG30" i="12"/>
  <c r="CG70" i="12"/>
  <c r="CG6" i="12"/>
  <c r="CG88" i="12"/>
  <c r="CG33" i="12"/>
  <c r="CG98" i="12"/>
  <c r="CG55" i="12"/>
  <c r="CG117" i="12"/>
  <c r="CG62" i="12"/>
  <c r="CG7" i="12"/>
  <c r="CG71" i="12"/>
  <c r="CG17" i="12"/>
  <c r="CG86" i="12"/>
  <c r="CG58" i="12"/>
  <c r="CG105" i="12"/>
  <c r="CG9" i="12"/>
  <c r="CG57" i="12"/>
  <c r="CG19" i="12"/>
  <c r="CG64" i="12"/>
  <c r="CG37" i="12"/>
  <c r="CG99" i="12"/>
  <c r="CG40" i="12"/>
  <c r="CG112" i="12"/>
  <c r="CG82" i="12"/>
  <c r="CG16" i="12"/>
  <c r="CG95" i="12"/>
  <c r="CG32" i="12"/>
  <c r="CG84" i="12"/>
  <c r="CG10" i="12"/>
  <c r="CG44" i="12"/>
  <c r="CG13" i="12"/>
  <c r="CG24" i="12"/>
  <c r="CG87" i="12"/>
  <c r="CG60" i="12"/>
  <c r="CG12" i="12"/>
  <c r="CG28" i="12"/>
  <c r="CG80" i="12"/>
  <c r="CG90" i="12"/>
  <c r="CG27" i="12"/>
  <c r="CG52" i="12"/>
  <c r="CG96" i="12"/>
  <c r="CG109" i="12"/>
  <c r="CG79" i="12"/>
  <c r="CG39" i="12"/>
  <c r="CG89" i="12"/>
  <c r="DC27" i="12"/>
  <c r="DC98" i="12"/>
  <c r="DC36" i="12"/>
  <c r="DC67" i="12"/>
  <c r="DC41" i="12"/>
  <c r="DC108" i="12"/>
  <c r="DC40" i="12"/>
  <c r="DC113" i="12"/>
  <c r="DC64" i="12"/>
  <c r="DC11" i="12"/>
  <c r="DC77" i="12"/>
  <c r="DC75" i="12"/>
  <c r="DC79" i="12"/>
  <c r="DC95" i="12"/>
  <c r="DC66" i="12"/>
  <c r="DC24" i="12"/>
  <c r="DC94" i="12"/>
  <c r="DC34" i="12"/>
  <c r="DC109" i="12"/>
  <c r="DC32" i="12"/>
  <c r="DC116" i="12"/>
  <c r="DC49" i="12"/>
  <c r="DC120" i="12"/>
  <c r="DC58" i="12"/>
  <c r="DC30" i="12"/>
  <c r="DC84" i="12"/>
  <c r="DC78" i="12"/>
  <c r="DC106" i="12"/>
  <c r="DC31" i="12"/>
  <c r="DC110" i="12"/>
  <c r="DC25" i="12"/>
  <c r="DC101" i="12"/>
  <c r="DC59" i="12"/>
  <c r="DC119" i="12"/>
  <c r="DC37" i="12"/>
  <c r="DC114" i="12"/>
  <c r="DC69" i="12"/>
  <c r="DC6" i="12"/>
  <c r="DC65" i="12"/>
  <c r="DC29" i="12"/>
  <c r="DC82" i="12"/>
  <c r="DC22" i="12"/>
  <c r="DC16" i="12"/>
  <c r="DC57" i="12"/>
  <c r="DC50" i="12"/>
  <c r="DC112" i="12"/>
  <c r="DC71" i="12"/>
  <c r="DC117" i="12"/>
  <c r="DC73" i="12"/>
  <c r="DC13" i="12"/>
  <c r="DC48" i="12"/>
  <c r="DC20" i="12"/>
  <c r="DC91" i="12"/>
  <c r="DC42" i="12"/>
  <c r="DC102" i="12"/>
  <c r="DC47" i="12"/>
  <c r="DC72" i="12"/>
  <c r="DC89" i="12"/>
  <c r="DC63" i="12"/>
  <c r="DC107" i="12"/>
  <c r="DC39" i="12"/>
  <c r="DC7" i="12"/>
  <c r="DC80" i="12"/>
  <c r="DC17" i="12"/>
  <c r="DC92" i="12"/>
  <c r="DC23" i="12"/>
  <c r="DC97" i="12"/>
  <c r="DC46" i="12"/>
  <c r="DC85" i="12"/>
  <c r="DC68" i="12"/>
  <c r="DC90" i="12"/>
  <c r="DC51" i="12"/>
  <c r="DC45" i="12"/>
  <c r="DC8" i="12"/>
  <c r="DC74" i="12"/>
  <c r="DC14" i="12"/>
  <c r="DC86" i="12"/>
  <c r="DC35" i="12"/>
  <c r="DC96" i="12"/>
  <c r="DC43" i="12"/>
  <c r="DC103" i="12"/>
  <c r="DC55" i="12"/>
  <c r="DC118" i="12"/>
  <c r="DC104" i="12"/>
  <c r="DC115" i="12"/>
  <c r="DC60" i="12"/>
  <c r="DC9" i="12"/>
  <c r="DC81" i="12"/>
  <c r="DC12" i="12"/>
  <c r="DC83" i="12"/>
  <c r="DC19" i="12"/>
  <c r="DC88" i="12"/>
  <c r="DC52" i="12"/>
  <c r="DC100" i="12"/>
  <c r="DC38" i="12"/>
  <c r="DC105" i="12"/>
  <c r="DC54" i="12"/>
  <c r="DC15" i="12"/>
  <c r="DC10" i="12"/>
  <c r="DC28" i="12"/>
  <c r="DC111" i="12"/>
  <c r="DC44" i="12"/>
  <c r="DC56" i="12"/>
  <c r="DC87" i="12"/>
  <c r="DC70" i="12"/>
  <c r="DC33" i="12"/>
  <c r="DC18" i="12"/>
  <c r="DC99" i="12"/>
  <c r="DC21" i="12"/>
  <c r="DC53" i="12"/>
  <c r="DC93" i="12"/>
  <c r="DC121" i="12"/>
  <c r="DC26" i="12"/>
  <c r="DC62" i="12"/>
  <c r="DC61" i="12"/>
  <c r="DC76" i="12"/>
  <c r="CJ73" i="12"/>
  <c r="CJ30" i="12"/>
  <c r="CJ88" i="12"/>
  <c r="CJ41" i="12"/>
  <c r="CJ98" i="12"/>
  <c r="CJ46" i="12"/>
  <c r="CJ106" i="12"/>
  <c r="CJ47" i="12"/>
  <c r="CJ103" i="12"/>
  <c r="CJ64" i="12"/>
  <c r="CJ121" i="12"/>
  <c r="CJ62" i="12"/>
  <c r="CJ84" i="12"/>
  <c r="CJ82" i="12"/>
  <c r="CJ16" i="12"/>
  <c r="CJ66" i="12"/>
  <c r="CJ18" i="12"/>
  <c r="CJ94" i="12"/>
  <c r="CJ38" i="12"/>
  <c r="CJ99" i="12"/>
  <c r="CJ44" i="12"/>
  <c r="CJ120" i="12"/>
  <c r="CJ61" i="12"/>
  <c r="CJ112" i="12"/>
  <c r="CJ52" i="12"/>
  <c r="CJ13" i="12"/>
  <c r="CJ72" i="12"/>
  <c r="CJ45" i="12"/>
  <c r="CJ14" i="12"/>
  <c r="CJ22" i="12"/>
  <c r="CJ81" i="12"/>
  <c r="CJ23" i="12"/>
  <c r="CJ107" i="12"/>
  <c r="CJ33" i="12"/>
  <c r="CJ115" i="12"/>
  <c r="CJ53" i="12"/>
  <c r="CJ116" i="12"/>
  <c r="CJ55" i="12"/>
  <c r="CJ12" i="12"/>
  <c r="CJ85" i="12"/>
  <c r="CJ27" i="12"/>
  <c r="CJ89" i="12"/>
  <c r="CJ109" i="12"/>
  <c r="CJ97" i="12"/>
  <c r="CJ34" i="12"/>
  <c r="CJ74" i="12"/>
  <c r="CJ58" i="12"/>
  <c r="CJ118" i="12"/>
  <c r="CJ69" i="12"/>
  <c r="CJ111" i="12"/>
  <c r="CJ42" i="12"/>
  <c r="CJ10" i="12"/>
  <c r="CJ77" i="12"/>
  <c r="CJ9" i="12"/>
  <c r="CJ90" i="12"/>
  <c r="CJ25" i="12"/>
  <c r="CJ83" i="12"/>
  <c r="CJ50" i="12"/>
  <c r="CJ28" i="12"/>
  <c r="CJ39" i="12"/>
  <c r="CJ108" i="12"/>
  <c r="CJ63" i="12"/>
  <c r="CJ110" i="12"/>
  <c r="CJ75" i="12"/>
  <c r="CJ6" i="12"/>
  <c r="CJ86" i="12"/>
  <c r="CJ20" i="12"/>
  <c r="CJ79" i="12"/>
  <c r="CJ32" i="12"/>
  <c r="CJ80" i="12"/>
  <c r="CJ48" i="12"/>
  <c r="CJ96" i="12"/>
  <c r="CJ119" i="12"/>
  <c r="CJ93" i="12"/>
  <c r="CJ51" i="12"/>
  <c r="CJ113" i="12"/>
  <c r="CJ67" i="12"/>
  <c r="CJ7" i="12"/>
  <c r="CJ78" i="12"/>
  <c r="CJ11" i="12"/>
  <c r="CJ57" i="12"/>
  <c r="CJ26" i="12"/>
  <c r="CJ59" i="12"/>
  <c r="CJ40" i="12"/>
  <c r="CJ92" i="12"/>
  <c r="CJ36" i="12"/>
  <c r="CJ101" i="12"/>
  <c r="CJ76" i="12"/>
  <c r="CJ37" i="12"/>
  <c r="CJ104" i="12"/>
  <c r="CJ60" i="12"/>
  <c r="CJ8" i="12"/>
  <c r="CJ91" i="12"/>
  <c r="CJ19" i="12"/>
  <c r="CJ95" i="12"/>
  <c r="CJ35" i="12"/>
  <c r="CJ54" i="12"/>
  <c r="CJ29" i="12"/>
  <c r="CJ102" i="12"/>
  <c r="CJ43" i="12"/>
  <c r="CJ114" i="12"/>
  <c r="CJ71" i="12"/>
  <c r="CJ87" i="12"/>
  <c r="CJ21" i="12"/>
  <c r="CJ49" i="12"/>
  <c r="CJ17" i="12"/>
  <c r="CJ100" i="12"/>
  <c r="CJ68" i="12"/>
  <c r="CJ24" i="12"/>
  <c r="CJ65" i="12"/>
  <c r="CJ105" i="12"/>
  <c r="CJ15" i="12"/>
  <c r="CJ56" i="12"/>
  <c r="CJ31" i="12"/>
  <c r="CJ70" i="12"/>
  <c r="CJ117" i="12"/>
  <c r="CO59" i="12"/>
  <c r="CO61" i="12"/>
  <c r="CO30" i="12"/>
  <c r="CO17" i="12"/>
  <c r="CO22" i="12"/>
  <c r="CO15" i="12"/>
  <c r="CO86" i="12"/>
  <c r="CO52" i="12"/>
  <c r="CO33" i="12"/>
  <c r="CO78" i="12"/>
  <c r="CO96" i="12"/>
  <c r="CO107" i="12"/>
  <c r="CO112" i="12"/>
  <c r="CO105" i="12"/>
  <c r="CO11" i="12"/>
  <c r="CO71" i="12"/>
  <c r="CO73" i="12"/>
  <c r="CO40" i="12"/>
  <c r="CO38" i="12"/>
  <c r="CO35" i="12"/>
  <c r="CO16" i="12"/>
  <c r="CO18" i="12"/>
  <c r="CO88" i="12"/>
  <c r="CO92" i="12"/>
  <c r="CO85" i="12"/>
  <c r="CO102" i="12"/>
  <c r="CO119" i="12"/>
  <c r="CO53" i="12"/>
  <c r="CO110" i="12"/>
  <c r="CO24" i="12"/>
  <c r="CO80" i="12"/>
  <c r="CO65" i="12"/>
  <c r="CO42" i="12"/>
  <c r="CO39" i="12"/>
  <c r="CO46" i="12"/>
  <c r="CO27" i="12"/>
  <c r="CO32" i="12"/>
  <c r="CO47" i="12"/>
  <c r="CO97" i="12"/>
  <c r="CO103" i="12"/>
  <c r="CO111" i="12"/>
  <c r="CO120" i="12"/>
  <c r="CO94" i="12"/>
  <c r="CO101" i="12"/>
  <c r="CO12" i="12"/>
  <c r="CO10" i="12"/>
  <c r="CO82" i="12"/>
  <c r="CO54" i="12"/>
  <c r="CO44" i="12"/>
  <c r="CO50" i="12"/>
  <c r="CO37" i="12"/>
  <c r="CO34" i="12"/>
  <c r="CO67" i="12"/>
  <c r="CO104" i="12"/>
  <c r="CO109" i="12"/>
  <c r="CO108" i="12"/>
  <c r="CO20" i="12"/>
  <c r="CO68" i="12"/>
  <c r="CO25" i="12"/>
  <c r="CO26" i="12"/>
  <c r="CO8" i="12"/>
  <c r="CO87" i="12"/>
  <c r="CO69" i="12"/>
  <c r="CO57" i="12"/>
  <c r="CO49" i="12"/>
  <c r="CO55" i="12"/>
  <c r="CO45" i="12"/>
  <c r="CO93" i="12"/>
  <c r="CO114" i="12"/>
  <c r="CO115" i="12"/>
  <c r="CO29" i="12"/>
  <c r="CO84" i="12"/>
  <c r="CO89" i="12"/>
  <c r="CO75" i="12"/>
  <c r="CO36" i="12"/>
  <c r="CO28" i="12"/>
  <c r="CO9" i="12"/>
  <c r="CO70" i="12"/>
  <c r="CO74" i="12"/>
  <c r="CO72" i="12"/>
  <c r="CO62" i="12"/>
  <c r="CO63" i="12"/>
  <c r="CO113" i="12"/>
  <c r="CO118" i="12"/>
  <c r="CO19" i="12"/>
  <c r="CO95" i="12"/>
  <c r="CO98" i="12"/>
  <c r="CO106" i="12"/>
  <c r="CO48" i="12"/>
  <c r="CO31" i="12"/>
  <c r="CO23" i="12"/>
  <c r="CO6" i="12"/>
  <c r="CO79" i="12"/>
  <c r="CO83" i="12"/>
  <c r="CO51" i="12"/>
  <c r="CO66" i="12"/>
  <c r="CO117" i="12"/>
  <c r="CO7" i="12"/>
  <c r="CO77" i="12"/>
  <c r="CO90" i="12"/>
  <c r="CO91" i="12"/>
  <c r="CO116" i="12"/>
  <c r="CO60" i="12"/>
  <c r="CO121" i="12"/>
  <c r="CO43" i="12"/>
  <c r="CO64" i="12"/>
  <c r="CO21" i="12"/>
  <c r="CO81" i="12"/>
  <c r="CO13" i="12"/>
  <c r="CO99" i="12"/>
  <c r="CO14" i="12"/>
  <c r="CO100" i="12"/>
  <c r="CO58" i="12"/>
  <c r="CO56" i="12"/>
  <c r="CO76" i="12"/>
  <c r="CO41" i="12"/>
  <c r="AN27" i="12"/>
  <c r="AN97" i="12"/>
  <c r="AN34" i="12"/>
  <c r="AN100" i="12"/>
  <c r="AN38" i="12"/>
  <c r="AN106" i="12"/>
  <c r="AN56" i="12"/>
  <c r="AN117" i="12"/>
  <c r="AN76" i="12"/>
  <c r="AN121" i="12"/>
  <c r="AN63" i="12"/>
  <c r="AN9" i="12"/>
  <c r="AN98" i="12"/>
  <c r="AN118" i="12"/>
  <c r="AN93" i="12"/>
  <c r="AN24" i="12"/>
  <c r="AN66" i="12"/>
  <c r="AN29" i="12"/>
  <c r="AN107" i="12"/>
  <c r="AN53" i="12"/>
  <c r="AN120" i="12"/>
  <c r="AN68" i="12"/>
  <c r="AN110" i="12"/>
  <c r="AN74" i="12"/>
  <c r="AN10" i="12"/>
  <c r="AN42" i="12"/>
  <c r="AN31" i="12"/>
  <c r="AN95" i="12"/>
  <c r="AN65" i="12"/>
  <c r="AN16" i="12"/>
  <c r="AN39" i="12"/>
  <c r="AN92" i="12"/>
  <c r="AN44" i="12"/>
  <c r="AN104" i="12"/>
  <c r="AN57" i="12"/>
  <c r="AN103" i="12"/>
  <c r="AN72" i="12"/>
  <c r="AN6" i="12"/>
  <c r="AN85" i="12"/>
  <c r="AN18" i="12"/>
  <c r="AN90" i="12"/>
  <c r="AN40" i="12"/>
  <c r="AN96" i="12"/>
  <c r="AN119" i="12"/>
  <c r="AN70" i="12"/>
  <c r="AN37" i="12"/>
  <c r="AN115" i="12"/>
  <c r="AN47" i="12"/>
  <c r="AN116" i="12"/>
  <c r="AN59" i="12"/>
  <c r="AN13" i="12"/>
  <c r="AN77" i="12"/>
  <c r="AN20" i="12"/>
  <c r="AN84" i="12"/>
  <c r="AN28" i="12"/>
  <c r="AN87" i="12"/>
  <c r="AN32" i="12"/>
  <c r="AN109" i="12"/>
  <c r="AN75" i="12"/>
  <c r="AN69" i="12"/>
  <c r="AN113" i="12"/>
  <c r="AN30" i="12"/>
  <c r="AN8" i="12"/>
  <c r="AN71" i="12"/>
  <c r="AN14" i="12"/>
  <c r="AN91" i="12"/>
  <c r="AN25" i="12"/>
  <c r="AN88" i="12"/>
  <c r="AN35" i="12"/>
  <c r="AN94" i="12"/>
  <c r="AN62" i="12"/>
  <c r="AN112" i="12"/>
  <c r="AN78" i="12"/>
  <c r="AN51" i="12"/>
  <c r="AN7" i="12"/>
  <c r="AN50" i="12"/>
  <c r="AN15" i="12"/>
  <c r="AN83" i="12"/>
  <c r="AN21" i="12"/>
  <c r="AN79" i="12"/>
  <c r="AN26" i="12"/>
  <c r="AN52" i="12"/>
  <c r="AN58" i="12"/>
  <c r="AN101" i="12"/>
  <c r="AN67" i="12"/>
  <c r="AN48" i="12"/>
  <c r="AN19" i="12"/>
  <c r="AN86" i="12"/>
  <c r="AN12" i="12"/>
  <c r="AN80" i="12"/>
  <c r="AN22" i="12"/>
  <c r="AN73" i="12"/>
  <c r="AN49" i="12"/>
  <c r="AN81" i="12"/>
  <c r="AN36" i="12"/>
  <c r="AN102" i="12"/>
  <c r="AN54" i="12"/>
  <c r="AN114" i="12"/>
  <c r="AN55" i="12"/>
  <c r="AN108" i="12"/>
  <c r="AN89" i="12"/>
  <c r="AN61" i="12"/>
  <c r="AN17" i="12"/>
  <c r="AN41" i="12"/>
  <c r="AN64" i="12"/>
  <c r="AN99" i="12"/>
  <c r="AN45" i="12"/>
  <c r="AN60" i="12"/>
  <c r="AN46" i="12"/>
  <c r="AN33" i="12"/>
  <c r="AN105" i="12"/>
  <c r="AN11" i="12"/>
  <c r="AN43" i="12"/>
  <c r="AN23" i="12"/>
  <c r="AN82" i="12"/>
  <c r="AN111" i="12"/>
  <c r="BO20" i="12"/>
  <c r="BO100" i="12"/>
  <c r="BO32" i="12"/>
  <c r="BO102" i="12"/>
  <c r="BO54" i="12"/>
  <c r="BO116" i="12"/>
  <c r="BO65" i="12"/>
  <c r="BO117" i="12"/>
  <c r="BO63" i="12"/>
  <c r="BO7" i="12"/>
  <c r="BO80" i="12"/>
  <c r="BO21" i="12"/>
  <c r="BO75" i="12"/>
  <c r="BO12" i="12"/>
  <c r="BO47" i="12"/>
  <c r="BO31" i="12"/>
  <c r="BO84" i="12"/>
  <c r="BO39" i="12"/>
  <c r="BO106" i="12"/>
  <c r="BO53" i="12"/>
  <c r="BO113" i="12"/>
  <c r="BO62" i="12"/>
  <c r="BO8" i="12"/>
  <c r="BO76" i="12"/>
  <c r="BO19" i="12"/>
  <c r="BO74" i="12"/>
  <c r="BO26" i="12"/>
  <c r="BO98" i="12"/>
  <c r="BO92" i="12"/>
  <c r="BO107" i="12"/>
  <c r="BO42" i="12"/>
  <c r="BO111" i="12"/>
  <c r="BO56" i="12"/>
  <c r="BO112" i="12"/>
  <c r="BO60" i="12"/>
  <c r="BO6" i="12"/>
  <c r="BO68" i="12"/>
  <c r="BO14" i="12"/>
  <c r="BO93" i="12"/>
  <c r="BO27" i="12"/>
  <c r="BO90" i="12"/>
  <c r="BO43" i="12"/>
  <c r="BO99" i="12"/>
  <c r="BO25" i="12"/>
  <c r="BO70" i="12"/>
  <c r="BO28" i="12"/>
  <c r="BO119" i="12"/>
  <c r="BO50" i="12"/>
  <c r="BO9" i="12"/>
  <c r="BO58" i="12"/>
  <c r="BO22" i="12"/>
  <c r="BO85" i="12"/>
  <c r="BO24" i="12"/>
  <c r="BO86" i="12"/>
  <c r="BO52" i="12"/>
  <c r="BO49" i="12"/>
  <c r="BO61" i="12"/>
  <c r="BO105" i="12"/>
  <c r="BO78" i="12"/>
  <c r="BO37" i="12"/>
  <c r="BO115" i="12"/>
  <c r="BO55" i="12"/>
  <c r="BO18" i="12"/>
  <c r="BO83" i="12"/>
  <c r="BO30" i="12"/>
  <c r="BO82" i="12"/>
  <c r="BO44" i="12"/>
  <c r="BO87" i="12"/>
  <c r="BO46" i="12"/>
  <c r="BO108" i="12"/>
  <c r="BO45" i="12"/>
  <c r="BO118" i="12"/>
  <c r="BO51" i="12"/>
  <c r="BO48" i="12"/>
  <c r="BO17" i="12"/>
  <c r="BO94" i="12"/>
  <c r="BO23" i="12"/>
  <c r="BO91" i="12"/>
  <c r="BO36" i="12"/>
  <c r="BO89" i="12"/>
  <c r="BO29" i="12"/>
  <c r="BO109" i="12"/>
  <c r="BO38" i="12"/>
  <c r="BO97" i="12"/>
  <c r="BO57" i="12"/>
  <c r="BO73" i="12"/>
  <c r="BO103" i="12"/>
  <c r="BO81" i="12"/>
  <c r="BO16" i="12"/>
  <c r="BO79" i="12"/>
  <c r="BO33" i="12"/>
  <c r="BO96" i="12"/>
  <c r="BO15" i="12"/>
  <c r="BO101" i="12"/>
  <c r="BO34" i="12"/>
  <c r="BO95" i="12"/>
  <c r="BO71" i="12"/>
  <c r="BO120" i="12"/>
  <c r="BO66" i="12"/>
  <c r="BO11" i="12"/>
  <c r="BO40" i="12"/>
  <c r="BO35" i="12"/>
  <c r="BO69" i="12"/>
  <c r="BO88" i="12"/>
  <c r="BO13" i="12"/>
  <c r="BO41" i="12"/>
  <c r="BO67" i="12"/>
  <c r="BO64" i="12"/>
  <c r="BO110" i="12"/>
  <c r="BO77" i="12"/>
  <c r="BO59" i="12"/>
  <c r="BO104" i="12"/>
  <c r="BO121" i="12"/>
  <c r="BO114" i="12"/>
  <c r="BO10" i="12"/>
  <c r="BO72" i="12"/>
  <c r="R18" i="12"/>
  <c r="R99" i="12"/>
  <c r="R36" i="12"/>
  <c r="R86" i="12"/>
  <c r="R38" i="12"/>
  <c r="R107" i="12"/>
  <c r="R58" i="12"/>
  <c r="R112" i="12"/>
  <c r="R69" i="12"/>
  <c r="R119" i="12"/>
  <c r="R66" i="12"/>
  <c r="R8" i="12"/>
  <c r="R83" i="12"/>
  <c r="R61" i="12"/>
  <c r="R96" i="12"/>
  <c r="R32" i="12"/>
  <c r="R88" i="12"/>
  <c r="R27" i="12"/>
  <c r="R108" i="12"/>
  <c r="R53" i="12"/>
  <c r="R82" i="12"/>
  <c r="R70" i="12"/>
  <c r="R114" i="12"/>
  <c r="R80" i="12"/>
  <c r="R19" i="12"/>
  <c r="R65" i="12"/>
  <c r="R28" i="12"/>
  <c r="R59" i="12"/>
  <c r="R11" i="12"/>
  <c r="R101" i="12"/>
  <c r="R24" i="12"/>
  <c r="R109" i="12"/>
  <c r="R37" i="12"/>
  <c r="R121" i="12"/>
  <c r="R71" i="12"/>
  <c r="R117" i="12"/>
  <c r="R64" i="12"/>
  <c r="R14" i="12"/>
  <c r="R56" i="12"/>
  <c r="R20" i="12"/>
  <c r="R77" i="12"/>
  <c r="R41" i="12"/>
  <c r="R110" i="12"/>
  <c r="R91" i="12"/>
  <c r="R40" i="12"/>
  <c r="R48" i="12"/>
  <c r="R111" i="12"/>
  <c r="R62" i="12"/>
  <c r="R120" i="12"/>
  <c r="R52" i="12"/>
  <c r="R10" i="12"/>
  <c r="R45" i="12"/>
  <c r="R21" i="12"/>
  <c r="R67" i="12"/>
  <c r="R34" i="12"/>
  <c r="R97" i="12"/>
  <c r="R39" i="12"/>
  <c r="R116" i="12"/>
  <c r="R16" i="12"/>
  <c r="R49" i="12"/>
  <c r="R106" i="12"/>
  <c r="R74" i="12"/>
  <c r="R12" i="12"/>
  <c r="R63" i="12"/>
  <c r="R22" i="12"/>
  <c r="R92" i="12"/>
  <c r="R25" i="12"/>
  <c r="R89" i="12"/>
  <c r="R50" i="12"/>
  <c r="R102" i="12"/>
  <c r="R54" i="12"/>
  <c r="R115" i="12"/>
  <c r="R95" i="12"/>
  <c r="R73" i="12"/>
  <c r="R6" i="12"/>
  <c r="R87" i="12"/>
  <c r="R15" i="12"/>
  <c r="R84" i="12"/>
  <c r="R26" i="12"/>
  <c r="R85" i="12"/>
  <c r="R42" i="12"/>
  <c r="R94" i="12"/>
  <c r="R60" i="12"/>
  <c r="R103" i="12"/>
  <c r="R47" i="12"/>
  <c r="R57" i="12"/>
  <c r="R46" i="12"/>
  <c r="R79" i="12"/>
  <c r="R17" i="12"/>
  <c r="R93" i="12"/>
  <c r="R23" i="12"/>
  <c r="R90" i="12"/>
  <c r="R51" i="12"/>
  <c r="R78" i="12"/>
  <c r="R44" i="12"/>
  <c r="R104" i="12"/>
  <c r="R31" i="12"/>
  <c r="R113" i="12"/>
  <c r="R72" i="12"/>
  <c r="R75" i="12"/>
  <c r="R105" i="12"/>
  <c r="R43" i="12"/>
  <c r="R76" i="12"/>
  <c r="R98" i="12"/>
  <c r="R9" i="12"/>
  <c r="R33" i="12"/>
  <c r="R55" i="12"/>
  <c r="R100" i="12"/>
  <c r="R13" i="12"/>
  <c r="R30" i="12"/>
  <c r="R81" i="12"/>
  <c r="R118" i="12"/>
  <c r="R29" i="12"/>
  <c r="R35" i="12"/>
  <c r="R68" i="12"/>
  <c r="R7" i="12"/>
  <c r="CX66" i="12"/>
  <c r="CX121" i="12"/>
  <c r="CX68" i="12"/>
  <c r="CX17" i="12"/>
  <c r="CX87" i="12"/>
  <c r="CX32" i="12"/>
  <c r="CX105" i="12"/>
  <c r="CX49" i="12"/>
  <c r="CX110" i="12"/>
  <c r="CX27" i="12"/>
  <c r="CX11" i="12"/>
  <c r="CX48" i="12"/>
  <c r="CX92" i="12"/>
  <c r="CX10" i="12"/>
  <c r="CX63" i="12"/>
  <c r="CX7" i="12"/>
  <c r="CX76" i="12"/>
  <c r="CX22" i="12"/>
  <c r="CX91" i="12"/>
  <c r="CX64" i="12"/>
  <c r="CX117" i="12"/>
  <c r="CX73" i="12"/>
  <c r="CX12" i="12"/>
  <c r="CX83" i="12"/>
  <c r="CX19" i="12"/>
  <c r="CX82" i="12"/>
  <c r="CX26" i="12"/>
  <c r="CX59" i="12"/>
  <c r="CX8" i="12"/>
  <c r="CX72" i="12"/>
  <c r="CX16" i="12"/>
  <c r="CX69" i="12"/>
  <c r="CX29" i="12"/>
  <c r="CX106" i="12"/>
  <c r="CX52" i="12"/>
  <c r="CX113" i="12"/>
  <c r="CX75" i="12"/>
  <c r="CX18" i="12"/>
  <c r="CX79" i="12"/>
  <c r="CX30" i="12"/>
  <c r="CX78" i="12"/>
  <c r="CX108" i="12"/>
  <c r="CX24" i="12"/>
  <c r="CX6" i="12"/>
  <c r="CX96" i="12"/>
  <c r="CX35" i="12"/>
  <c r="CX93" i="12"/>
  <c r="CX56" i="12"/>
  <c r="CX120" i="12"/>
  <c r="CX58" i="12"/>
  <c r="CX9" i="12"/>
  <c r="CX89" i="12"/>
  <c r="CX21" i="12"/>
  <c r="CX70" i="12"/>
  <c r="CX39" i="12"/>
  <c r="CX77" i="12"/>
  <c r="CX54" i="12"/>
  <c r="CX88" i="12"/>
  <c r="CX13" i="12"/>
  <c r="CX85" i="12"/>
  <c r="CX46" i="12"/>
  <c r="CX94" i="12"/>
  <c r="CX41" i="12"/>
  <c r="CX109" i="12"/>
  <c r="CX61" i="12"/>
  <c r="CX33" i="12"/>
  <c r="CX65" i="12"/>
  <c r="CX34" i="12"/>
  <c r="CX98" i="12"/>
  <c r="CX44" i="12"/>
  <c r="CX103" i="12"/>
  <c r="CX112" i="12"/>
  <c r="CX20" i="12"/>
  <c r="CX38" i="12"/>
  <c r="CX97" i="12"/>
  <c r="CX53" i="12"/>
  <c r="CX107" i="12"/>
  <c r="CX40" i="12"/>
  <c r="CX14" i="12"/>
  <c r="CX55" i="12"/>
  <c r="CX31" i="12"/>
  <c r="CX86" i="12"/>
  <c r="CX36" i="12"/>
  <c r="CX100" i="12"/>
  <c r="CX51" i="12"/>
  <c r="CX114" i="12"/>
  <c r="CX67" i="12"/>
  <c r="CX81" i="12"/>
  <c r="CX45" i="12"/>
  <c r="CX90" i="12"/>
  <c r="CX23" i="12"/>
  <c r="CX116" i="12"/>
  <c r="CX84" i="12"/>
  <c r="CX25" i="12"/>
  <c r="CX95" i="12"/>
  <c r="CX37" i="12"/>
  <c r="CX104" i="12"/>
  <c r="CX42" i="12"/>
  <c r="CX111" i="12"/>
  <c r="CX60" i="12"/>
  <c r="CX101" i="12"/>
  <c r="CX115" i="12"/>
  <c r="CX28" i="12"/>
  <c r="CX71" i="12"/>
  <c r="CX99" i="12"/>
  <c r="CX43" i="12"/>
  <c r="CX62" i="12"/>
  <c r="CX102" i="12"/>
  <c r="CX119" i="12"/>
  <c r="CX57" i="12"/>
  <c r="CX74" i="12"/>
  <c r="CX118" i="12"/>
  <c r="CX15" i="12"/>
  <c r="CX50" i="12"/>
  <c r="CX80" i="12"/>
  <c r="CX47" i="12"/>
  <c r="CY49" i="12"/>
  <c r="CY119" i="12"/>
  <c r="CY71" i="12"/>
  <c r="CY21" i="12"/>
  <c r="CY96" i="12"/>
  <c r="CY40" i="12"/>
  <c r="CY83" i="12"/>
  <c r="CY20" i="12"/>
  <c r="CY78" i="12"/>
  <c r="CY55" i="12"/>
  <c r="CY114" i="12"/>
  <c r="CY60" i="12"/>
  <c r="CY118" i="12"/>
  <c r="CY94" i="12"/>
  <c r="CY75" i="12"/>
  <c r="CY15" i="12"/>
  <c r="CY59" i="12"/>
  <c r="CY35" i="12"/>
  <c r="CY99" i="12"/>
  <c r="CY38" i="12"/>
  <c r="CY104" i="12"/>
  <c r="CY43" i="12"/>
  <c r="CY111" i="12"/>
  <c r="CY68" i="12"/>
  <c r="CY110" i="12"/>
  <c r="CY64" i="12"/>
  <c r="CY67" i="12"/>
  <c r="CY45" i="12"/>
  <c r="CY62" i="12"/>
  <c r="CY22" i="12"/>
  <c r="CY88" i="12"/>
  <c r="CY31" i="12"/>
  <c r="CY105" i="12"/>
  <c r="CY65" i="12"/>
  <c r="CY102" i="12"/>
  <c r="CY54" i="12"/>
  <c r="CY121" i="12"/>
  <c r="CY58" i="12"/>
  <c r="CY9" i="12"/>
  <c r="CY52" i="12"/>
  <c r="CY69" i="12"/>
  <c r="CY108" i="12"/>
  <c r="CY7" i="12"/>
  <c r="CY81" i="12"/>
  <c r="CY11" i="12"/>
  <c r="CY91" i="12"/>
  <c r="CY57" i="12"/>
  <c r="CY117" i="12"/>
  <c r="CY53" i="12"/>
  <c r="CY113" i="12"/>
  <c r="CY46" i="12"/>
  <c r="CY12" i="12"/>
  <c r="CY84" i="12"/>
  <c r="CY19" i="12"/>
  <c r="CY97" i="12"/>
  <c r="CY16" i="12"/>
  <c r="CY44" i="12"/>
  <c r="CY26" i="12"/>
  <c r="CY82" i="12"/>
  <c r="CY28" i="12"/>
  <c r="CY106" i="12"/>
  <c r="CY51" i="12"/>
  <c r="CY103" i="12"/>
  <c r="CY56" i="12"/>
  <c r="CY13" i="12"/>
  <c r="CY63" i="12"/>
  <c r="CY18" i="12"/>
  <c r="CY89" i="12"/>
  <c r="CY27" i="12"/>
  <c r="CY76" i="12"/>
  <c r="CY61" i="12"/>
  <c r="CY112" i="12"/>
  <c r="CY30" i="12"/>
  <c r="CY92" i="12"/>
  <c r="CY50" i="12"/>
  <c r="CY120" i="12"/>
  <c r="CY74" i="12"/>
  <c r="CY6" i="12"/>
  <c r="CY85" i="12"/>
  <c r="CY17" i="12"/>
  <c r="CY90" i="12"/>
  <c r="CY32" i="12"/>
  <c r="CY73" i="12"/>
  <c r="CY39" i="12"/>
  <c r="CY95" i="12"/>
  <c r="CY8" i="12"/>
  <c r="CY47" i="12"/>
  <c r="CY25" i="12"/>
  <c r="CY93" i="12"/>
  <c r="CY41" i="12"/>
  <c r="CY116" i="12"/>
  <c r="CY77" i="12"/>
  <c r="CY14" i="12"/>
  <c r="CY86" i="12"/>
  <c r="CY29" i="12"/>
  <c r="CY70" i="12"/>
  <c r="CY34" i="12"/>
  <c r="CY80" i="12"/>
  <c r="CY37" i="12"/>
  <c r="CY109" i="12"/>
  <c r="CY79" i="12"/>
  <c r="CY107" i="12"/>
  <c r="CY48" i="12"/>
  <c r="CY36" i="12"/>
  <c r="CY98" i="12"/>
  <c r="CY115" i="12"/>
  <c r="CY33" i="12"/>
  <c r="CY66" i="12"/>
  <c r="CY101" i="12"/>
  <c r="CY10" i="12"/>
  <c r="CY42" i="12"/>
  <c r="CY72" i="12"/>
  <c r="CY100" i="12"/>
  <c r="CY87" i="12"/>
  <c r="CY23" i="12"/>
  <c r="CY24" i="12"/>
  <c r="CT64" i="12"/>
  <c r="CT6" i="12"/>
  <c r="CT80" i="12"/>
  <c r="CT21" i="12"/>
  <c r="CT66" i="12"/>
  <c r="CT30" i="12"/>
  <c r="CT89" i="12"/>
  <c r="CT51" i="12"/>
  <c r="CT88" i="12"/>
  <c r="CT49" i="12"/>
  <c r="CT96" i="12"/>
  <c r="CT52" i="12"/>
  <c r="CT48" i="12"/>
  <c r="CT31" i="12"/>
  <c r="CT76" i="12"/>
  <c r="CT22" i="12"/>
  <c r="CT92" i="12"/>
  <c r="CT25" i="12"/>
  <c r="CT83" i="12"/>
  <c r="CT43" i="12"/>
  <c r="CT84" i="12"/>
  <c r="CT37" i="12"/>
  <c r="CT107" i="12"/>
  <c r="CT46" i="12"/>
  <c r="CT118" i="12"/>
  <c r="CT67" i="12"/>
  <c r="CT120" i="12"/>
  <c r="CT98" i="12"/>
  <c r="CT11" i="12"/>
  <c r="CT78" i="12"/>
  <c r="CT26" i="12"/>
  <c r="CT77" i="12"/>
  <c r="CT32" i="12"/>
  <c r="CT100" i="12"/>
  <c r="CT36" i="12"/>
  <c r="CT94" i="12"/>
  <c r="CT27" i="12"/>
  <c r="CT121" i="12"/>
  <c r="CT70" i="12"/>
  <c r="CT19" i="12"/>
  <c r="CT85" i="12"/>
  <c r="CT59" i="12"/>
  <c r="CT50" i="12"/>
  <c r="CT16" i="12"/>
  <c r="CT90" i="12"/>
  <c r="CT28" i="12"/>
  <c r="CT72" i="12"/>
  <c r="CT40" i="12"/>
  <c r="CT108" i="12"/>
  <c r="CT58" i="12"/>
  <c r="CT113" i="12"/>
  <c r="CT63" i="12"/>
  <c r="CT119" i="12"/>
  <c r="CT65" i="12"/>
  <c r="CT7" i="12"/>
  <c r="CT74" i="12"/>
  <c r="CT73" i="12"/>
  <c r="CT101" i="12"/>
  <c r="CT23" i="12"/>
  <c r="CT82" i="12"/>
  <c r="CT41" i="12"/>
  <c r="CT75" i="12"/>
  <c r="CT47" i="12"/>
  <c r="CT116" i="12"/>
  <c r="CT61" i="12"/>
  <c r="CT111" i="12"/>
  <c r="CT57" i="12"/>
  <c r="CT13" i="12"/>
  <c r="CT68" i="12"/>
  <c r="CT24" i="12"/>
  <c r="CT95" i="12"/>
  <c r="CT9" i="12"/>
  <c r="CT39" i="12"/>
  <c r="CT18" i="12"/>
  <c r="CT109" i="12"/>
  <c r="CT38" i="12"/>
  <c r="CT112" i="12"/>
  <c r="CT71" i="12"/>
  <c r="CT114" i="12"/>
  <c r="CT54" i="12"/>
  <c r="CT10" i="12"/>
  <c r="CT62" i="12"/>
  <c r="CT17" i="12"/>
  <c r="CT99" i="12"/>
  <c r="CT42" i="12"/>
  <c r="CT110" i="12"/>
  <c r="CT93" i="12"/>
  <c r="CT103" i="12"/>
  <c r="CT44" i="12"/>
  <c r="CT106" i="12"/>
  <c r="CT56" i="12"/>
  <c r="CT117" i="12"/>
  <c r="CT45" i="12"/>
  <c r="CT12" i="12"/>
  <c r="CT53" i="12"/>
  <c r="CT20" i="12"/>
  <c r="CT91" i="12"/>
  <c r="CT14" i="12"/>
  <c r="CT87" i="12"/>
  <c r="CT60" i="12"/>
  <c r="CT104" i="12"/>
  <c r="CT29" i="12"/>
  <c r="CT34" i="12"/>
  <c r="CT55" i="12"/>
  <c r="CT97" i="12"/>
  <c r="CT105" i="12"/>
  <c r="CT33" i="12"/>
  <c r="CT69" i="12"/>
  <c r="CT102" i="12"/>
  <c r="CT8" i="12"/>
  <c r="CT35" i="12"/>
  <c r="CT79" i="12"/>
  <c r="CT115" i="12"/>
  <c r="CT15" i="12"/>
  <c r="CT86" i="12"/>
  <c r="CT81" i="12"/>
  <c r="BH21" i="12"/>
  <c r="BH77" i="12"/>
  <c r="BH53" i="12"/>
  <c r="BH104" i="12"/>
  <c r="BH48" i="12"/>
  <c r="BH118" i="12"/>
  <c r="BH75" i="12"/>
  <c r="BH12" i="12"/>
  <c r="BH94" i="12"/>
  <c r="BH24" i="12"/>
  <c r="BH89" i="12"/>
  <c r="BH37" i="12"/>
  <c r="BH42" i="12"/>
  <c r="BH41" i="12"/>
  <c r="BH97" i="12"/>
  <c r="BH34" i="12"/>
  <c r="BH98" i="12"/>
  <c r="BH39" i="12"/>
  <c r="BH106" i="12"/>
  <c r="BH55" i="12"/>
  <c r="BH23" i="12"/>
  <c r="BH84" i="12"/>
  <c r="BH28" i="12"/>
  <c r="BH99" i="12"/>
  <c r="BH33" i="12"/>
  <c r="BH88" i="12"/>
  <c r="BH74" i="12"/>
  <c r="BH76" i="12"/>
  <c r="BH93" i="12"/>
  <c r="BH117" i="12"/>
  <c r="BH45" i="12"/>
  <c r="BH79" i="12"/>
  <c r="BH57" i="12"/>
  <c r="BH121" i="12"/>
  <c r="BH82" i="12"/>
  <c r="BH17" i="12"/>
  <c r="BH91" i="12"/>
  <c r="BH32" i="12"/>
  <c r="BH90" i="12"/>
  <c r="BH35" i="12"/>
  <c r="BH110" i="12"/>
  <c r="BH92" i="12"/>
  <c r="BH101" i="12"/>
  <c r="BH116" i="12"/>
  <c r="BH29" i="12"/>
  <c r="BH25" i="12"/>
  <c r="BH109" i="12"/>
  <c r="BH71" i="12"/>
  <c r="BH16" i="12"/>
  <c r="BH73" i="12"/>
  <c r="BH30" i="12"/>
  <c r="BH100" i="12"/>
  <c r="BH52" i="12"/>
  <c r="BH83" i="12"/>
  <c r="BH60" i="12"/>
  <c r="BH119" i="12"/>
  <c r="BH10" i="12"/>
  <c r="BH22" i="12"/>
  <c r="BH27" i="12"/>
  <c r="BH54" i="12"/>
  <c r="BH107" i="12"/>
  <c r="BH67" i="12"/>
  <c r="BH31" i="12"/>
  <c r="BH85" i="12"/>
  <c r="BH44" i="12"/>
  <c r="BH103" i="12"/>
  <c r="BH62" i="12"/>
  <c r="BH113" i="12"/>
  <c r="BH64" i="12"/>
  <c r="BH120" i="12"/>
  <c r="BH43" i="12"/>
  <c r="BH51" i="12"/>
  <c r="BH63" i="12"/>
  <c r="BH65" i="12"/>
  <c r="BH11" i="12"/>
  <c r="BH87" i="12"/>
  <c r="BH20" i="12"/>
  <c r="BH96" i="12"/>
  <c r="BH38" i="12"/>
  <c r="BH105" i="12"/>
  <c r="BH56" i="12"/>
  <c r="BH115" i="12"/>
  <c r="BH61" i="12"/>
  <c r="BH14" i="12"/>
  <c r="BH46" i="12"/>
  <c r="BH47" i="12"/>
  <c r="BH68" i="12"/>
  <c r="BH70" i="12"/>
  <c r="BH13" i="12"/>
  <c r="BH80" i="12"/>
  <c r="BH36" i="12"/>
  <c r="BH112" i="12"/>
  <c r="BH50" i="12"/>
  <c r="BH111" i="12"/>
  <c r="BH40" i="12"/>
  <c r="BH9" i="12"/>
  <c r="BH49" i="12"/>
  <c r="BH59" i="12"/>
  <c r="BH102" i="12"/>
  <c r="BH114" i="12"/>
  <c r="BH108" i="12"/>
  <c r="BH19" i="12"/>
  <c r="BH66" i="12"/>
  <c r="BH86" i="12"/>
  <c r="BH95" i="12"/>
  <c r="BH26" i="12"/>
  <c r="BH8" i="12"/>
  <c r="BH69" i="12"/>
  <c r="BH18" i="12"/>
  <c r="BH58" i="12"/>
  <c r="BH72" i="12"/>
  <c r="BH78" i="12"/>
  <c r="BH6" i="12"/>
  <c r="BH15" i="12"/>
  <c r="BH7" i="12"/>
  <c r="BH81" i="12"/>
  <c r="CS33" i="12"/>
  <c r="CS94" i="12"/>
  <c r="CS38" i="12"/>
  <c r="CS121" i="12"/>
  <c r="CS61" i="12"/>
  <c r="CS111" i="12"/>
  <c r="CS76" i="12"/>
  <c r="CS9" i="12"/>
  <c r="CS86" i="12"/>
  <c r="CS6" i="12"/>
  <c r="CS90" i="12"/>
  <c r="CS35" i="12"/>
  <c r="CS72" i="12"/>
  <c r="CS40" i="12"/>
  <c r="CS16" i="12"/>
  <c r="CS26" i="12"/>
  <c r="CS109" i="12"/>
  <c r="CS54" i="12"/>
  <c r="CS114" i="12"/>
  <c r="CS68" i="12"/>
  <c r="CS11" i="12"/>
  <c r="CS78" i="12"/>
  <c r="CS20" i="12"/>
  <c r="CS91" i="12"/>
  <c r="CS27" i="12"/>
  <c r="CS62" i="12"/>
  <c r="CS30" i="12"/>
  <c r="CS95" i="12"/>
  <c r="CS101" i="12"/>
  <c r="CS75" i="12"/>
  <c r="CS59" i="12"/>
  <c r="CS113" i="12"/>
  <c r="CS65" i="12"/>
  <c r="CS7" i="12"/>
  <c r="CS74" i="12"/>
  <c r="CS15" i="12"/>
  <c r="CS81" i="12"/>
  <c r="CS32" i="12"/>
  <c r="CS96" i="12"/>
  <c r="CS13" i="12"/>
  <c r="CS97" i="12"/>
  <c r="CS43" i="12"/>
  <c r="CS102" i="12"/>
  <c r="CS44" i="12"/>
  <c r="CS53" i="12"/>
  <c r="CS117" i="12"/>
  <c r="CS66" i="12"/>
  <c r="CS10" i="12"/>
  <c r="CS56" i="12"/>
  <c r="CS31" i="12"/>
  <c r="CS88" i="12"/>
  <c r="CS49" i="12"/>
  <c r="CS93" i="12"/>
  <c r="CS34" i="12"/>
  <c r="CS103" i="12"/>
  <c r="CS57" i="12"/>
  <c r="CS105" i="12"/>
  <c r="CS99" i="12"/>
  <c r="CS55" i="12"/>
  <c r="CS21" i="12"/>
  <c r="CS92" i="12"/>
  <c r="CS25" i="12"/>
  <c r="CS84" i="12"/>
  <c r="CS41" i="12"/>
  <c r="CS85" i="12"/>
  <c r="CS37" i="12"/>
  <c r="CS106" i="12"/>
  <c r="CS52" i="12"/>
  <c r="CS120" i="12"/>
  <c r="CS64" i="12"/>
  <c r="CS14" i="12"/>
  <c r="CS45" i="12"/>
  <c r="CS36" i="12"/>
  <c r="CS19" i="12"/>
  <c r="CS80" i="12"/>
  <c r="CS50" i="12"/>
  <c r="CS100" i="12"/>
  <c r="CS23" i="12"/>
  <c r="CS107" i="12"/>
  <c r="CS46" i="12"/>
  <c r="CS115" i="12"/>
  <c r="CS48" i="12"/>
  <c r="CS116" i="12"/>
  <c r="CS51" i="12"/>
  <c r="CS77" i="12"/>
  <c r="CS110" i="12"/>
  <c r="CS12" i="12"/>
  <c r="CS83" i="12"/>
  <c r="CS42" i="12"/>
  <c r="CS87" i="12"/>
  <c r="CS22" i="12"/>
  <c r="CS71" i="12"/>
  <c r="CS24" i="12"/>
  <c r="CS118" i="12"/>
  <c r="CS70" i="12"/>
  <c r="CS112" i="12"/>
  <c r="CS73" i="12"/>
  <c r="CS8" i="12"/>
  <c r="CS60" i="12"/>
  <c r="CS29" i="12"/>
  <c r="CS69" i="12"/>
  <c r="CS108" i="12"/>
  <c r="CS17" i="12"/>
  <c r="CS47" i="12"/>
  <c r="CS98" i="12"/>
  <c r="CS104" i="12"/>
  <c r="CS82" i="12"/>
  <c r="CS63" i="12"/>
  <c r="CS79" i="12"/>
  <c r="CS119" i="12"/>
  <c r="CS28" i="12"/>
  <c r="CS67" i="12"/>
  <c r="CS89" i="12"/>
  <c r="CS18" i="12"/>
  <c r="CS39" i="12"/>
  <c r="CS58" i="12"/>
  <c r="AA59" i="12"/>
  <c r="AA116" i="12"/>
  <c r="AA57" i="12"/>
  <c r="AA106" i="12"/>
  <c r="AA81" i="12"/>
  <c r="AA12" i="12"/>
  <c r="AA77" i="12"/>
  <c r="AA19" i="12"/>
  <c r="AA98" i="12"/>
  <c r="AA48" i="12"/>
  <c r="AA74" i="12"/>
  <c r="AA66" i="12"/>
  <c r="AA72" i="12"/>
  <c r="AA85" i="12"/>
  <c r="AA54" i="12"/>
  <c r="AA117" i="12"/>
  <c r="AA75" i="12"/>
  <c r="AA6" i="12"/>
  <c r="AA73" i="12"/>
  <c r="AA30" i="12"/>
  <c r="AA79" i="12"/>
  <c r="AA33" i="12"/>
  <c r="AA89" i="12"/>
  <c r="AA50" i="12"/>
  <c r="AA118" i="12"/>
  <c r="AA55" i="12"/>
  <c r="AA120" i="12"/>
  <c r="AA36" i="12"/>
  <c r="AA68" i="12"/>
  <c r="AA14" i="12"/>
  <c r="AA64" i="12"/>
  <c r="AA20" i="12"/>
  <c r="AA93" i="12"/>
  <c r="AA35" i="12"/>
  <c r="AA90" i="12"/>
  <c r="AA46" i="12"/>
  <c r="AA105" i="12"/>
  <c r="AA39" i="12"/>
  <c r="AA21" i="12"/>
  <c r="AA83" i="12"/>
  <c r="AA63" i="12"/>
  <c r="AA102" i="12"/>
  <c r="AA13" i="12"/>
  <c r="AA62" i="12"/>
  <c r="AA16" i="12"/>
  <c r="AA87" i="12"/>
  <c r="AA28" i="12"/>
  <c r="AA67" i="12"/>
  <c r="AA25" i="12"/>
  <c r="AA99" i="12"/>
  <c r="AA56" i="12"/>
  <c r="AA113" i="12"/>
  <c r="AA49" i="12"/>
  <c r="AA18" i="12"/>
  <c r="AA82" i="12"/>
  <c r="AA9" i="12"/>
  <c r="AA45" i="12"/>
  <c r="AA10" i="12"/>
  <c r="AA94" i="12"/>
  <c r="AA24" i="12"/>
  <c r="AA53" i="12"/>
  <c r="AA51" i="12"/>
  <c r="AA95" i="12"/>
  <c r="AA38" i="12"/>
  <c r="AA108" i="12"/>
  <c r="AA37" i="12"/>
  <c r="AA22" i="12"/>
  <c r="AA76" i="12"/>
  <c r="AA32" i="12"/>
  <c r="AA88" i="12"/>
  <c r="AA58" i="12"/>
  <c r="AA119" i="12"/>
  <c r="AA15" i="12"/>
  <c r="AA91" i="12"/>
  <c r="AA43" i="12"/>
  <c r="AA97" i="12"/>
  <c r="AA29" i="12"/>
  <c r="AA109" i="12"/>
  <c r="AA47" i="12"/>
  <c r="AA121" i="12"/>
  <c r="AA80" i="12"/>
  <c r="AA27" i="12"/>
  <c r="AA100" i="12"/>
  <c r="AA34" i="12"/>
  <c r="AA111" i="12"/>
  <c r="AA7" i="12"/>
  <c r="AA44" i="12"/>
  <c r="AA52" i="12"/>
  <c r="AA78" i="12"/>
  <c r="AA23" i="12"/>
  <c r="AA101" i="12"/>
  <c r="AA40" i="12"/>
  <c r="AA112" i="12"/>
  <c r="AA70" i="12"/>
  <c r="AA17" i="12"/>
  <c r="AA69" i="12"/>
  <c r="AA31" i="12"/>
  <c r="AA86" i="12"/>
  <c r="AA61" i="12"/>
  <c r="AA104" i="12"/>
  <c r="AA84" i="12"/>
  <c r="AA96" i="12"/>
  <c r="AA11" i="12"/>
  <c r="AA41" i="12"/>
  <c r="AA92" i="12"/>
  <c r="AA110" i="12"/>
  <c r="AA42" i="12"/>
  <c r="AA8" i="12"/>
  <c r="AA103" i="12"/>
  <c r="AA107" i="12"/>
  <c r="AA60" i="12"/>
  <c r="AA65" i="12"/>
  <c r="AA71" i="12"/>
  <c r="AA115" i="12"/>
  <c r="AA114" i="12"/>
  <c r="AA26" i="12"/>
  <c r="AT45" i="12"/>
  <c r="AT102" i="12"/>
  <c r="AT63" i="12"/>
  <c r="AT9" i="12"/>
  <c r="AT42" i="12"/>
  <c r="AT47" i="12"/>
  <c r="AT98" i="12"/>
  <c r="AT36" i="12"/>
  <c r="AT103" i="12"/>
  <c r="AT49" i="12"/>
  <c r="AT114" i="12"/>
  <c r="AT74" i="12"/>
  <c r="AT121" i="12"/>
  <c r="AT80" i="12"/>
  <c r="AT55" i="12"/>
  <c r="AT15" i="12"/>
  <c r="AT76" i="12"/>
  <c r="AT39" i="12"/>
  <c r="AT94" i="12"/>
  <c r="AT26" i="12"/>
  <c r="AT104" i="12"/>
  <c r="AT64" i="12"/>
  <c r="AT112" i="12"/>
  <c r="AT66" i="12"/>
  <c r="AT115" i="12"/>
  <c r="AT70" i="12"/>
  <c r="AT29" i="12"/>
  <c r="AT25" i="12"/>
  <c r="AT84" i="12"/>
  <c r="AT30" i="12"/>
  <c r="AT68" i="12"/>
  <c r="AT18" i="12"/>
  <c r="AT100" i="12"/>
  <c r="AT56" i="12"/>
  <c r="AT117" i="12"/>
  <c r="AT61" i="12"/>
  <c r="AT109" i="12"/>
  <c r="AT59" i="12"/>
  <c r="AT11" i="12"/>
  <c r="AT71" i="12"/>
  <c r="AT110" i="12"/>
  <c r="AT87" i="12"/>
  <c r="AT7" i="12"/>
  <c r="AT89" i="12"/>
  <c r="AT17" i="12"/>
  <c r="AT99" i="12"/>
  <c r="AT51" i="12"/>
  <c r="AT111" i="12"/>
  <c r="AT52" i="12"/>
  <c r="AT118" i="12"/>
  <c r="AT57" i="12"/>
  <c r="AT6" i="12"/>
  <c r="AT65" i="12"/>
  <c r="AT20" i="12"/>
  <c r="AT85" i="12"/>
  <c r="AT43" i="12"/>
  <c r="AT27" i="12"/>
  <c r="AT33" i="12"/>
  <c r="AT95" i="12"/>
  <c r="AT37" i="12"/>
  <c r="AT105" i="12"/>
  <c r="AT67" i="12"/>
  <c r="AT34" i="12"/>
  <c r="AT53" i="12"/>
  <c r="AT12" i="12"/>
  <c r="AT60" i="12"/>
  <c r="AT24" i="12"/>
  <c r="AT96" i="12"/>
  <c r="AT35" i="12"/>
  <c r="AT79" i="12"/>
  <c r="AT119" i="12"/>
  <c r="AT82" i="12"/>
  <c r="AT32" i="12"/>
  <c r="AT91" i="12"/>
  <c r="AT40" i="12"/>
  <c r="AT101" i="12"/>
  <c r="AT73" i="12"/>
  <c r="AT8" i="12"/>
  <c r="AT83" i="12"/>
  <c r="AT19" i="12"/>
  <c r="AT88" i="12"/>
  <c r="AT28" i="12"/>
  <c r="AT93" i="12"/>
  <c r="AT38" i="12"/>
  <c r="AT92" i="12"/>
  <c r="AT48" i="12"/>
  <c r="AT46" i="12"/>
  <c r="AT54" i="12"/>
  <c r="AT106" i="12"/>
  <c r="AT50" i="12"/>
  <c r="AT116" i="12"/>
  <c r="AT72" i="12"/>
  <c r="AT16" i="12"/>
  <c r="AT81" i="12"/>
  <c r="AT13" i="12"/>
  <c r="AT77" i="12"/>
  <c r="AT31" i="12"/>
  <c r="AT86" i="12"/>
  <c r="AT22" i="12"/>
  <c r="AT107" i="12"/>
  <c r="AT75" i="12"/>
  <c r="AT90" i="12"/>
  <c r="AT14" i="12"/>
  <c r="AT62" i="12"/>
  <c r="AT78" i="12"/>
  <c r="AT113" i="12"/>
  <c r="AT21" i="12"/>
  <c r="AT10" i="12"/>
  <c r="AT58" i="12"/>
  <c r="AT108" i="12"/>
  <c r="AT69" i="12"/>
  <c r="AT23" i="12"/>
  <c r="AT41" i="12"/>
  <c r="AT97" i="12"/>
  <c r="AT120" i="12"/>
  <c r="AT44" i="12"/>
  <c r="CL48" i="12"/>
  <c r="CL29" i="12"/>
  <c r="CL90" i="12"/>
  <c r="CL40" i="12"/>
  <c r="CL84" i="12"/>
  <c r="CL37" i="12"/>
  <c r="CL112" i="12"/>
  <c r="CL63" i="12"/>
  <c r="CL106" i="12"/>
  <c r="CL68" i="12"/>
  <c r="CL19" i="12"/>
  <c r="CL61" i="12"/>
  <c r="CL74" i="12"/>
  <c r="CL104" i="12"/>
  <c r="CL14" i="12"/>
  <c r="CL65" i="12"/>
  <c r="CL15" i="12"/>
  <c r="CL77" i="12"/>
  <c r="CL28" i="12"/>
  <c r="CL116" i="12"/>
  <c r="CL70" i="12"/>
  <c r="CL117" i="12"/>
  <c r="CL72" i="12"/>
  <c r="CL12" i="12"/>
  <c r="CL59" i="12"/>
  <c r="CL20" i="12"/>
  <c r="CL85" i="12"/>
  <c r="CL9" i="12"/>
  <c r="CL46" i="12"/>
  <c r="CL17" i="12"/>
  <c r="CL99" i="12"/>
  <c r="CL41" i="12"/>
  <c r="CL110" i="12"/>
  <c r="CL71" i="12"/>
  <c r="CL120" i="12"/>
  <c r="CL64" i="12"/>
  <c r="CL6" i="12"/>
  <c r="CL79" i="12"/>
  <c r="CL16" i="12"/>
  <c r="CL82" i="12"/>
  <c r="CL23" i="12"/>
  <c r="CL95" i="12"/>
  <c r="CL91" i="12"/>
  <c r="CL36" i="12"/>
  <c r="CL30" i="12"/>
  <c r="CL96" i="12"/>
  <c r="CL58" i="12"/>
  <c r="CL111" i="12"/>
  <c r="CL47" i="12"/>
  <c r="CL8" i="12"/>
  <c r="CL73" i="12"/>
  <c r="CL21" i="12"/>
  <c r="CL67" i="12"/>
  <c r="CL34" i="12"/>
  <c r="CL87" i="12"/>
  <c r="CL42" i="12"/>
  <c r="CL81" i="12"/>
  <c r="CL27" i="12"/>
  <c r="CL44" i="12"/>
  <c r="CL35" i="12"/>
  <c r="CL102" i="12"/>
  <c r="CL57" i="12"/>
  <c r="CL115" i="12"/>
  <c r="CL62" i="12"/>
  <c r="CL11" i="12"/>
  <c r="CL92" i="12"/>
  <c r="CL25" i="12"/>
  <c r="CL97" i="12"/>
  <c r="CL18" i="12"/>
  <c r="CL98" i="12"/>
  <c r="CL60" i="12"/>
  <c r="CL107" i="12"/>
  <c r="CL76" i="12"/>
  <c r="CL100" i="12"/>
  <c r="CL49" i="12"/>
  <c r="CL103" i="12"/>
  <c r="CL38" i="12"/>
  <c r="CL7" i="12"/>
  <c r="CL66" i="12"/>
  <c r="CL24" i="12"/>
  <c r="CL89" i="12"/>
  <c r="CL51" i="12"/>
  <c r="CL94" i="12"/>
  <c r="CL53" i="12"/>
  <c r="CL108" i="12"/>
  <c r="CL55" i="12"/>
  <c r="CL118" i="12"/>
  <c r="CL50" i="12"/>
  <c r="CL54" i="12"/>
  <c r="CL105" i="12"/>
  <c r="CL80" i="12"/>
  <c r="CL26" i="12"/>
  <c r="CL78" i="12"/>
  <c r="CL43" i="12"/>
  <c r="CL88" i="12"/>
  <c r="CL10" i="12"/>
  <c r="CL109" i="12"/>
  <c r="CL52" i="12"/>
  <c r="CL113" i="12"/>
  <c r="CL31" i="12"/>
  <c r="CL119" i="12"/>
  <c r="CL86" i="12"/>
  <c r="CL39" i="12"/>
  <c r="CL56" i="12"/>
  <c r="CL121" i="12"/>
  <c r="CL22" i="12"/>
  <c r="CL69" i="12"/>
  <c r="CL101" i="12"/>
  <c r="CL93" i="12"/>
  <c r="CL114" i="12"/>
  <c r="CL33" i="12"/>
  <c r="CL75" i="12"/>
  <c r="CL83" i="12"/>
  <c r="CL13" i="12"/>
  <c r="CL32" i="12"/>
  <c r="CL45" i="12"/>
  <c r="DK53" i="12"/>
  <c r="DK16" i="12"/>
  <c r="DK79" i="12"/>
  <c r="DK15" i="12"/>
  <c r="DK98" i="12"/>
  <c r="DK33" i="12"/>
  <c r="DK111" i="12"/>
  <c r="DK50" i="12"/>
  <c r="DK97" i="12"/>
  <c r="DK28" i="12"/>
  <c r="DK115" i="12"/>
  <c r="DK68" i="12"/>
  <c r="DK85" i="12"/>
  <c r="DK74" i="12"/>
  <c r="DK22" i="12"/>
  <c r="DK76" i="12"/>
  <c r="DK30" i="12"/>
  <c r="DK90" i="12"/>
  <c r="DK25" i="12"/>
  <c r="DK103" i="12"/>
  <c r="DK37" i="12"/>
  <c r="DK108" i="12"/>
  <c r="DK38" i="12"/>
  <c r="DK118" i="12"/>
  <c r="DK47" i="12"/>
  <c r="DK12" i="12"/>
  <c r="DK67" i="12"/>
  <c r="DK43" i="12"/>
  <c r="DK14" i="12"/>
  <c r="DK24" i="12"/>
  <c r="DK78" i="12"/>
  <c r="DK32" i="12"/>
  <c r="DK89" i="12"/>
  <c r="DK41" i="12"/>
  <c r="DK95" i="12"/>
  <c r="DK59" i="12"/>
  <c r="DK121" i="12"/>
  <c r="DK72" i="12"/>
  <c r="DK120" i="12"/>
  <c r="DK55" i="12"/>
  <c r="DK20" i="12"/>
  <c r="DK91" i="12"/>
  <c r="DK109" i="12"/>
  <c r="DK86" i="12"/>
  <c r="DK31" i="12"/>
  <c r="DK94" i="12"/>
  <c r="DK42" i="12"/>
  <c r="DK87" i="12"/>
  <c r="DK48" i="12"/>
  <c r="DK113" i="12"/>
  <c r="DK63" i="12"/>
  <c r="DK114" i="12"/>
  <c r="DK70" i="12"/>
  <c r="DK10" i="12"/>
  <c r="DK77" i="12"/>
  <c r="DK35" i="12"/>
  <c r="DK75" i="12"/>
  <c r="DK45" i="12"/>
  <c r="DK6" i="12"/>
  <c r="DK51" i="12"/>
  <c r="DK66" i="12"/>
  <c r="DK39" i="12"/>
  <c r="DK116" i="12"/>
  <c r="DK57" i="12"/>
  <c r="DK112" i="12"/>
  <c r="DK65" i="12"/>
  <c r="DK13" i="12"/>
  <c r="DK73" i="12"/>
  <c r="DK18" i="12"/>
  <c r="DK92" i="12"/>
  <c r="DK52" i="12"/>
  <c r="DK101" i="12"/>
  <c r="DK107" i="12"/>
  <c r="DK58" i="12"/>
  <c r="DK29" i="12"/>
  <c r="DK119" i="12"/>
  <c r="DK54" i="12"/>
  <c r="DK117" i="12"/>
  <c r="DK60" i="12"/>
  <c r="DK8" i="12"/>
  <c r="DK69" i="12"/>
  <c r="DK11" i="12"/>
  <c r="DK84" i="12"/>
  <c r="DK26" i="12"/>
  <c r="DK99" i="12"/>
  <c r="DK40" i="12"/>
  <c r="DK104" i="12"/>
  <c r="DK56" i="12"/>
  <c r="DK46" i="12"/>
  <c r="DK100" i="12"/>
  <c r="DK34" i="12"/>
  <c r="DK7" i="12"/>
  <c r="DK80" i="12"/>
  <c r="DK21" i="12"/>
  <c r="DK82" i="12"/>
  <c r="DK23" i="12"/>
  <c r="DK96" i="12"/>
  <c r="DK44" i="12"/>
  <c r="DK110" i="12"/>
  <c r="DK49" i="12"/>
  <c r="DK83" i="12"/>
  <c r="DK106" i="12"/>
  <c r="DK17" i="12"/>
  <c r="DK62" i="12"/>
  <c r="DK93" i="12"/>
  <c r="DK19" i="12"/>
  <c r="DK27" i="12"/>
  <c r="DK64" i="12"/>
  <c r="DK105" i="12"/>
  <c r="DK88" i="12"/>
  <c r="DK81" i="12"/>
  <c r="DK36" i="12"/>
  <c r="DK71" i="12"/>
  <c r="DK102" i="12"/>
  <c r="DK9" i="12"/>
  <c r="DK61" i="12"/>
  <c r="CE51" i="12"/>
  <c r="CE87" i="12"/>
  <c r="CE56" i="12"/>
  <c r="CE115" i="12"/>
  <c r="CE63" i="12"/>
  <c r="CE9" i="12"/>
  <c r="CE54" i="12"/>
  <c r="CE21" i="12"/>
  <c r="CE76" i="12"/>
  <c r="CE35" i="12"/>
  <c r="CE98" i="12"/>
  <c r="CE52" i="12"/>
  <c r="CE103" i="12"/>
  <c r="CE45" i="12"/>
  <c r="CE118" i="12"/>
  <c r="CE40" i="12"/>
  <c r="CE95" i="12"/>
  <c r="CE58" i="12"/>
  <c r="CE7" i="12"/>
  <c r="CE80" i="12"/>
  <c r="CE12" i="12"/>
  <c r="CE64" i="12"/>
  <c r="CE33" i="12"/>
  <c r="CE90" i="12"/>
  <c r="CE44" i="12"/>
  <c r="CE99" i="12"/>
  <c r="CE50" i="12"/>
  <c r="CE89" i="12"/>
  <c r="CE60" i="12"/>
  <c r="CE49" i="12"/>
  <c r="CE113" i="12"/>
  <c r="CE66" i="12"/>
  <c r="CE22" i="12"/>
  <c r="CE93" i="12"/>
  <c r="CE6" i="12"/>
  <c r="CE91" i="12"/>
  <c r="CE36" i="12"/>
  <c r="CE97" i="12"/>
  <c r="CE41" i="12"/>
  <c r="CE108" i="12"/>
  <c r="CE38" i="12"/>
  <c r="CE112" i="12"/>
  <c r="CE81" i="12"/>
  <c r="CE18" i="12"/>
  <c r="CE39" i="12"/>
  <c r="CE106" i="12"/>
  <c r="CE8" i="12"/>
  <c r="CE20" i="12"/>
  <c r="CE82" i="12"/>
  <c r="CE105" i="12"/>
  <c r="CE70" i="12"/>
  <c r="CE15" i="12"/>
  <c r="CE94" i="12"/>
  <c r="CE26" i="12"/>
  <c r="CE83" i="12"/>
  <c r="CE31" i="12"/>
  <c r="CE75" i="12"/>
  <c r="CE29" i="12"/>
  <c r="CE109" i="12"/>
  <c r="CE37" i="12"/>
  <c r="CE121" i="12"/>
  <c r="CE71" i="12"/>
  <c r="CE10" i="12"/>
  <c r="CE78" i="12"/>
  <c r="CE96" i="12"/>
  <c r="CE67" i="12"/>
  <c r="CE25" i="12"/>
  <c r="CE53" i="12"/>
  <c r="CE23" i="12"/>
  <c r="CE68" i="12"/>
  <c r="CE28" i="12"/>
  <c r="CE79" i="12"/>
  <c r="CE17" i="12"/>
  <c r="CE101" i="12"/>
  <c r="CE59" i="12"/>
  <c r="CE116" i="12"/>
  <c r="CE62" i="12"/>
  <c r="CE120" i="12"/>
  <c r="CE69" i="12"/>
  <c r="CE30" i="12"/>
  <c r="CE100" i="12"/>
  <c r="CE72" i="12"/>
  <c r="CE84" i="12"/>
  <c r="CE19" i="12"/>
  <c r="CE86" i="12"/>
  <c r="CE24" i="12"/>
  <c r="CE85" i="12"/>
  <c r="CE42" i="12"/>
  <c r="CE110" i="12"/>
  <c r="CE48" i="12"/>
  <c r="CE119" i="12"/>
  <c r="CE55" i="12"/>
  <c r="CE114" i="12"/>
  <c r="CE65" i="12"/>
  <c r="CE11" i="12"/>
  <c r="CE77" i="12"/>
  <c r="CE16" i="12"/>
  <c r="CE88" i="12"/>
  <c r="CE104" i="12"/>
  <c r="CE57" i="12"/>
  <c r="CE61" i="12"/>
  <c r="CE27" i="12"/>
  <c r="CE47" i="12"/>
  <c r="CE32" i="12"/>
  <c r="CE102" i="12"/>
  <c r="CE46" i="12"/>
  <c r="CE107" i="12"/>
  <c r="CE34" i="12"/>
  <c r="CE117" i="12"/>
  <c r="CE74" i="12"/>
  <c r="CE13" i="12"/>
  <c r="CE73" i="12"/>
  <c r="CE14" i="12"/>
  <c r="CE92" i="12"/>
  <c r="CE43" i="12"/>
  <c r="CE111" i="12"/>
  <c r="AS7" i="12"/>
  <c r="AS25" i="12"/>
  <c r="AS98" i="12"/>
  <c r="AS42" i="12"/>
  <c r="AS116" i="12"/>
  <c r="AS82" i="12"/>
  <c r="AS28" i="12"/>
  <c r="AS86" i="12"/>
  <c r="AS33" i="12"/>
  <c r="AS103" i="12"/>
  <c r="AS48" i="12"/>
  <c r="AS115" i="12"/>
  <c r="AS62" i="12"/>
  <c r="AS90" i="12"/>
  <c r="AS71" i="12"/>
  <c r="AS23" i="12"/>
  <c r="AS53" i="12"/>
  <c r="AS105" i="12"/>
  <c r="AS72" i="12"/>
  <c r="AS14" i="12"/>
  <c r="AS88" i="12"/>
  <c r="AS38" i="12"/>
  <c r="AS96" i="12"/>
  <c r="AS55" i="12"/>
  <c r="AS117" i="12"/>
  <c r="AS49" i="12"/>
  <c r="AS12" i="12"/>
  <c r="AS75" i="12"/>
  <c r="AS45" i="12"/>
  <c r="AS17" i="12"/>
  <c r="AS6" i="12"/>
  <c r="AS43" i="12"/>
  <c r="AS99" i="12"/>
  <c r="AS76" i="12"/>
  <c r="AS18" i="12"/>
  <c r="AS74" i="12"/>
  <c r="AS20" i="12"/>
  <c r="AS104" i="12"/>
  <c r="AS41" i="12"/>
  <c r="AS109" i="12"/>
  <c r="AS51" i="12"/>
  <c r="AS13" i="12"/>
  <c r="AS84" i="12"/>
  <c r="AS93" i="12"/>
  <c r="AS94" i="12"/>
  <c r="AS11" i="12"/>
  <c r="AS47" i="12"/>
  <c r="AS108" i="12"/>
  <c r="AS81" i="12"/>
  <c r="AS31" i="12"/>
  <c r="AS91" i="12"/>
  <c r="AS39" i="12"/>
  <c r="AS111" i="12"/>
  <c r="AS70" i="12"/>
  <c r="AS8" i="12"/>
  <c r="AS95" i="12"/>
  <c r="AS37" i="12"/>
  <c r="AS56" i="12"/>
  <c r="AS21" i="12"/>
  <c r="AS83" i="12"/>
  <c r="AS10" i="12"/>
  <c r="AS59" i="12"/>
  <c r="AS29" i="12"/>
  <c r="AS80" i="12"/>
  <c r="AS19" i="12"/>
  <c r="AS100" i="12"/>
  <c r="AS66" i="12"/>
  <c r="AS118" i="12"/>
  <c r="AS79" i="12"/>
  <c r="AS30" i="12"/>
  <c r="AS60" i="12"/>
  <c r="AS44" i="12"/>
  <c r="AS110" i="12"/>
  <c r="AS107" i="12"/>
  <c r="AS9" i="12"/>
  <c r="AS69" i="12"/>
  <c r="AS34" i="12"/>
  <c r="AS97" i="12"/>
  <c r="AS40" i="12"/>
  <c r="AS101" i="12"/>
  <c r="AS64" i="12"/>
  <c r="AS22" i="12"/>
  <c r="AS87" i="12"/>
  <c r="AS54" i="12"/>
  <c r="AS89" i="12"/>
  <c r="AS52" i="12"/>
  <c r="AS114" i="12"/>
  <c r="AS61" i="12"/>
  <c r="AS24" i="12"/>
  <c r="AS78" i="12"/>
  <c r="AS16" i="12"/>
  <c r="AS113" i="12"/>
  <c r="AS58" i="12"/>
  <c r="AS121" i="12"/>
  <c r="AS68" i="12"/>
  <c r="AS26" i="12"/>
  <c r="AS92" i="12"/>
  <c r="AS36" i="12"/>
  <c r="AS102" i="12"/>
  <c r="AS50" i="12"/>
  <c r="AS120" i="12"/>
  <c r="AS119" i="12"/>
  <c r="AS85" i="12"/>
  <c r="AS46" i="12"/>
  <c r="AS32" i="12"/>
  <c r="AS65" i="12"/>
  <c r="AS77" i="12"/>
  <c r="AS63" i="12"/>
  <c r="AS27" i="12"/>
  <c r="AS112" i="12"/>
  <c r="AS106" i="12"/>
  <c r="AS67" i="12"/>
  <c r="AS57" i="12"/>
  <c r="AS35" i="12"/>
  <c r="AS15" i="12"/>
  <c r="AS73" i="12"/>
  <c r="BX38" i="12"/>
  <c r="BX105" i="12"/>
  <c r="BX61" i="12"/>
  <c r="BX113" i="12"/>
  <c r="BX73" i="12"/>
  <c r="BX9" i="12"/>
  <c r="BX78" i="12"/>
  <c r="BX22" i="12"/>
  <c r="BX74" i="12"/>
  <c r="BX24" i="12"/>
  <c r="BX67" i="12"/>
  <c r="BX32" i="12"/>
  <c r="BX109" i="12"/>
  <c r="BX7" i="12"/>
  <c r="BX54" i="12"/>
  <c r="BX115" i="12"/>
  <c r="BX68" i="12"/>
  <c r="BX10" i="12"/>
  <c r="BX69" i="12"/>
  <c r="BX19" i="12"/>
  <c r="BX86" i="12"/>
  <c r="BX20" i="12"/>
  <c r="BX97" i="12"/>
  <c r="BX53" i="12"/>
  <c r="BX83" i="12"/>
  <c r="BX48" i="12"/>
  <c r="BX121" i="12"/>
  <c r="BX55" i="12"/>
  <c r="BX51" i="12"/>
  <c r="BX6" i="12"/>
  <c r="BX58" i="12"/>
  <c r="BX16" i="12"/>
  <c r="BX40" i="12"/>
  <c r="BX27" i="12"/>
  <c r="BX89" i="12"/>
  <c r="BX45" i="12"/>
  <c r="BX90" i="12"/>
  <c r="BX42" i="12"/>
  <c r="BX101" i="12"/>
  <c r="BX56" i="12"/>
  <c r="BX57" i="12"/>
  <c r="BX34" i="12"/>
  <c r="BX81" i="12"/>
  <c r="BX23" i="12"/>
  <c r="BX93" i="12"/>
  <c r="BX28" i="12"/>
  <c r="BX80" i="12"/>
  <c r="BX37" i="12"/>
  <c r="BX98" i="12"/>
  <c r="BX35" i="12"/>
  <c r="BX110" i="12"/>
  <c r="BX41" i="12"/>
  <c r="BX111" i="12"/>
  <c r="BX50" i="12"/>
  <c r="BX118" i="12"/>
  <c r="BX96" i="12"/>
  <c r="BX18" i="12"/>
  <c r="BX63" i="12"/>
  <c r="BX15" i="12"/>
  <c r="BX77" i="12"/>
  <c r="BX29" i="12"/>
  <c r="BX95" i="12"/>
  <c r="BX43" i="12"/>
  <c r="BX102" i="12"/>
  <c r="BX60" i="12"/>
  <c r="BX116" i="12"/>
  <c r="BX72" i="12"/>
  <c r="BX14" i="12"/>
  <c r="BX79" i="12"/>
  <c r="BX71" i="12"/>
  <c r="BX31" i="12"/>
  <c r="BX66" i="12"/>
  <c r="BX25" i="12"/>
  <c r="BX84" i="12"/>
  <c r="BX30" i="12"/>
  <c r="BX103" i="12"/>
  <c r="BX47" i="12"/>
  <c r="BX108" i="12"/>
  <c r="BX59" i="12"/>
  <c r="BX117" i="12"/>
  <c r="BX82" i="12"/>
  <c r="BX13" i="12"/>
  <c r="BX99" i="12"/>
  <c r="BX70" i="12"/>
  <c r="BX26" i="12"/>
  <c r="BX75" i="12"/>
  <c r="BX52" i="12"/>
  <c r="BX112" i="12"/>
  <c r="BX62" i="12"/>
  <c r="BX119" i="12"/>
  <c r="BX46" i="12"/>
  <c r="BX107" i="12"/>
  <c r="BX76" i="12"/>
  <c r="BX12" i="12"/>
  <c r="BX87" i="12"/>
  <c r="BX33" i="12"/>
  <c r="BX92" i="12"/>
  <c r="BX17" i="12"/>
  <c r="BX114" i="12"/>
  <c r="BX11" i="12"/>
  <c r="BX65" i="12"/>
  <c r="BX88" i="12"/>
  <c r="BX120" i="12"/>
  <c r="BX94" i="12"/>
  <c r="BX64" i="12"/>
  <c r="BX36" i="12"/>
  <c r="BX8" i="12"/>
  <c r="BX100" i="12"/>
  <c r="BX44" i="12"/>
  <c r="BX85" i="12"/>
  <c r="BX39" i="12"/>
  <c r="BX104" i="12"/>
  <c r="BX21" i="12"/>
  <c r="BX106" i="12"/>
  <c r="BX49" i="12"/>
  <c r="BX91" i="12"/>
  <c r="DB17" i="12"/>
  <c r="DB91" i="12"/>
  <c r="DB25" i="12"/>
  <c r="DB78" i="12"/>
  <c r="DB36" i="12"/>
  <c r="DB103" i="12"/>
  <c r="DB65" i="12"/>
  <c r="DB9" i="12"/>
  <c r="DB77" i="12"/>
  <c r="DB24" i="12"/>
  <c r="DB82" i="12"/>
  <c r="DB27" i="12"/>
  <c r="DB81" i="12"/>
  <c r="DB56" i="12"/>
  <c r="DB94" i="12"/>
  <c r="DB26" i="12"/>
  <c r="DB73" i="12"/>
  <c r="DB42" i="12"/>
  <c r="DB100" i="12"/>
  <c r="DB63" i="12"/>
  <c r="DB120" i="12"/>
  <c r="DB80" i="12"/>
  <c r="DB16" i="12"/>
  <c r="DB90" i="12"/>
  <c r="DB30" i="12"/>
  <c r="DB96" i="12"/>
  <c r="DB40" i="12"/>
  <c r="DB109" i="12"/>
  <c r="DB12" i="12"/>
  <c r="DB46" i="12"/>
  <c r="DB51" i="12"/>
  <c r="DB76" i="12"/>
  <c r="DB60" i="12"/>
  <c r="DB104" i="12"/>
  <c r="DB62" i="12"/>
  <c r="DB22" i="12"/>
  <c r="DB75" i="12"/>
  <c r="DB32" i="12"/>
  <c r="DB95" i="12"/>
  <c r="DB28" i="12"/>
  <c r="DB101" i="12"/>
  <c r="DB33" i="12"/>
  <c r="DB98" i="12"/>
  <c r="DB52" i="12"/>
  <c r="DB108" i="12"/>
  <c r="DB47" i="12"/>
  <c r="DB107" i="12"/>
  <c r="DB59" i="12"/>
  <c r="DB115" i="12"/>
  <c r="DB74" i="12"/>
  <c r="DB18" i="12"/>
  <c r="DB84" i="12"/>
  <c r="DB41" i="12"/>
  <c r="DB110" i="12"/>
  <c r="DB45" i="12"/>
  <c r="DB121" i="12"/>
  <c r="DB70" i="12"/>
  <c r="DB105" i="12"/>
  <c r="DB14" i="12"/>
  <c r="DB55" i="12"/>
  <c r="DB118" i="12"/>
  <c r="DB57" i="12"/>
  <c r="DB11" i="12"/>
  <c r="DB93" i="12"/>
  <c r="DB31" i="12"/>
  <c r="DB87" i="12"/>
  <c r="DB37" i="12"/>
  <c r="DB113" i="12"/>
  <c r="DB64" i="12"/>
  <c r="DB114" i="12"/>
  <c r="DB38" i="12"/>
  <c r="DB39" i="12"/>
  <c r="DB92" i="12"/>
  <c r="DB54" i="12"/>
  <c r="DB119" i="12"/>
  <c r="DB72" i="12"/>
  <c r="DB10" i="12"/>
  <c r="DB61" i="12"/>
  <c r="DB35" i="12"/>
  <c r="DB102" i="12"/>
  <c r="DB49" i="12"/>
  <c r="DB111" i="12"/>
  <c r="DB44" i="12"/>
  <c r="DB7" i="12"/>
  <c r="DB23" i="12"/>
  <c r="DB106" i="12"/>
  <c r="DB15" i="12"/>
  <c r="DB66" i="12"/>
  <c r="DB19" i="12"/>
  <c r="DB48" i="12"/>
  <c r="DB34" i="12"/>
  <c r="DB85" i="12"/>
  <c r="DB58" i="12"/>
  <c r="DB116" i="12"/>
  <c r="DB69" i="12"/>
  <c r="DB8" i="12"/>
  <c r="DB79" i="12"/>
  <c r="DB13" i="12"/>
  <c r="DB86" i="12"/>
  <c r="DB53" i="12"/>
  <c r="DB97" i="12"/>
  <c r="DB88" i="12"/>
  <c r="DB112" i="12"/>
  <c r="DB71" i="12"/>
  <c r="DB43" i="12"/>
  <c r="DB117" i="12"/>
  <c r="DB89" i="12"/>
  <c r="DB6" i="12"/>
  <c r="DB68" i="12"/>
  <c r="DB67" i="12"/>
  <c r="DB21" i="12"/>
  <c r="DB20" i="12"/>
  <c r="DB83" i="12"/>
  <c r="DB50" i="12"/>
  <c r="DB99" i="12"/>
  <c r="DB29" i="12"/>
  <c r="Y14" i="12"/>
  <c r="Y55" i="12"/>
  <c r="Y19" i="12"/>
  <c r="Y96" i="12"/>
  <c r="Y33" i="12"/>
  <c r="Y80" i="12"/>
  <c r="Y45" i="12"/>
  <c r="Y102" i="12"/>
  <c r="Y68" i="12"/>
  <c r="Y16" i="12"/>
  <c r="Y82" i="12"/>
  <c r="Y31" i="12"/>
  <c r="Y94" i="12"/>
  <c r="Y24" i="12"/>
  <c r="Y69" i="12"/>
  <c r="Y25" i="12"/>
  <c r="Y88" i="12"/>
  <c r="Y50" i="12"/>
  <c r="Y99" i="12"/>
  <c r="Y37" i="12"/>
  <c r="Y103" i="12"/>
  <c r="Y48" i="12"/>
  <c r="Y73" i="12"/>
  <c r="Y87" i="12"/>
  <c r="Y9" i="12"/>
  <c r="Y58" i="12"/>
  <c r="Y34" i="12"/>
  <c r="Y108" i="12"/>
  <c r="Y81" i="12"/>
  <c r="Y119" i="12"/>
  <c r="Y42" i="12"/>
  <c r="Y95" i="12"/>
  <c r="Y26" i="12"/>
  <c r="Y97" i="12"/>
  <c r="Y46" i="12"/>
  <c r="Y115" i="12"/>
  <c r="Y64" i="12"/>
  <c r="Y17" i="12"/>
  <c r="Y92" i="12"/>
  <c r="Y35" i="12"/>
  <c r="Y84" i="12"/>
  <c r="Y57" i="12"/>
  <c r="Y121" i="12"/>
  <c r="Y32" i="12"/>
  <c r="Y38" i="12"/>
  <c r="Y39" i="12"/>
  <c r="Y106" i="12"/>
  <c r="Y30" i="12"/>
  <c r="Y105" i="12"/>
  <c r="Y61" i="12"/>
  <c r="Y116" i="12"/>
  <c r="Y79" i="12"/>
  <c r="Y28" i="12"/>
  <c r="Y89" i="12"/>
  <c r="Y49" i="12"/>
  <c r="Y109" i="12"/>
  <c r="Y63" i="12"/>
  <c r="Y114" i="12"/>
  <c r="Y93" i="12"/>
  <c r="Y47" i="12"/>
  <c r="Y118" i="12"/>
  <c r="Y56" i="12"/>
  <c r="Y111" i="12"/>
  <c r="Y71" i="12"/>
  <c r="Y12" i="12"/>
  <c r="Y83" i="12"/>
  <c r="Y29" i="12"/>
  <c r="Y77" i="12"/>
  <c r="Y54" i="12"/>
  <c r="Y112" i="12"/>
  <c r="Y27" i="12"/>
  <c r="Y6" i="12"/>
  <c r="Y40" i="12"/>
  <c r="Y43" i="12"/>
  <c r="Y104" i="12"/>
  <c r="Y65" i="12"/>
  <c r="Y18" i="12"/>
  <c r="Y66" i="12"/>
  <c r="Y23" i="12"/>
  <c r="Y98" i="12"/>
  <c r="Y41" i="12"/>
  <c r="Y101" i="12"/>
  <c r="Y70" i="12"/>
  <c r="Y117" i="12"/>
  <c r="Y78" i="12"/>
  <c r="Y86" i="12"/>
  <c r="Y107" i="12"/>
  <c r="Y51" i="12"/>
  <c r="Y11" i="12"/>
  <c r="Y62" i="12"/>
  <c r="Y15" i="12"/>
  <c r="Y90" i="12"/>
  <c r="Y22" i="12"/>
  <c r="Y74" i="12"/>
  <c r="Y59" i="12"/>
  <c r="Y110" i="12"/>
  <c r="Y76" i="12"/>
  <c r="Y21" i="12"/>
  <c r="Y85" i="12"/>
  <c r="Y10" i="12"/>
  <c r="Y44" i="12"/>
  <c r="Y100" i="12"/>
  <c r="Y7" i="12"/>
  <c r="Y52" i="12"/>
  <c r="Y53" i="12"/>
  <c r="Y120" i="12"/>
  <c r="Y20" i="12"/>
  <c r="Y67" i="12"/>
  <c r="Y36" i="12"/>
  <c r="Y75" i="12"/>
  <c r="Y13" i="12"/>
  <c r="Y8" i="12"/>
  <c r="Y60" i="12"/>
  <c r="Y113" i="12"/>
  <c r="Y72" i="12"/>
  <c r="Y91" i="12"/>
  <c r="BB56" i="12"/>
  <c r="BB109" i="12"/>
  <c r="BB73" i="12"/>
  <c r="BB8" i="12"/>
  <c r="BB71" i="12"/>
  <c r="BB6" i="12"/>
  <c r="BB96" i="12"/>
  <c r="BB16" i="12"/>
  <c r="BB78" i="12"/>
  <c r="BB39" i="12"/>
  <c r="BB55" i="12"/>
  <c r="BB31" i="12"/>
  <c r="BB111" i="12"/>
  <c r="BB49" i="12"/>
  <c r="BB48" i="12"/>
  <c r="BB116" i="12"/>
  <c r="BB84" i="12"/>
  <c r="BB9" i="12"/>
  <c r="BB88" i="12"/>
  <c r="BB20" i="12"/>
  <c r="BB93" i="12"/>
  <c r="BB34" i="12"/>
  <c r="BB97" i="12"/>
  <c r="BB32" i="12"/>
  <c r="BB107" i="12"/>
  <c r="BB22" i="12"/>
  <c r="BB110" i="12"/>
  <c r="BB120" i="12"/>
  <c r="BB63" i="12"/>
  <c r="BB14" i="12"/>
  <c r="BB77" i="12"/>
  <c r="BB30" i="12"/>
  <c r="BB68" i="12"/>
  <c r="BB26" i="12"/>
  <c r="BB58" i="12"/>
  <c r="BB44" i="12"/>
  <c r="BB108" i="12"/>
  <c r="BB62" i="12"/>
  <c r="BB101" i="12"/>
  <c r="BB74" i="12"/>
  <c r="BB25" i="12"/>
  <c r="BB41" i="12"/>
  <c r="BB76" i="12"/>
  <c r="BB21" i="12"/>
  <c r="BB86" i="12"/>
  <c r="BB35" i="12"/>
  <c r="BB92" i="12"/>
  <c r="BB36" i="12"/>
  <c r="BB94" i="12"/>
  <c r="BB45" i="12"/>
  <c r="BB114" i="12"/>
  <c r="BB66" i="12"/>
  <c r="BB121" i="12"/>
  <c r="BB69" i="12"/>
  <c r="BB79" i="12"/>
  <c r="BB119" i="12"/>
  <c r="BB13" i="12"/>
  <c r="BB89" i="12"/>
  <c r="BB29" i="12"/>
  <c r="BB90" i="12"/>
  <c r="BB37" i="12"/>
  <c r="BB103" i="12"/>
  <c r="BB42" i="12"/>
  <c r="BB113" i="12"/>
  <c r="BB59" i="12"/>
  <c r="BB115" i="12"/>
  <c r="BB60" i="12"/>
  <c r="BB10" i="12"/>
  <c r="BB80" i="12"/>
  <c r="BB19" i="12"/>
  <c r="BB57" i="12"/>
  <c r="BB33" i="12"/>
  <c r="BB82" i="12"/>
  <c r="BB54" i="12"/>
  <c r="BB104" i="12"/>
  <c r="BB43" i="12"/>
  <c r="BB117" i="12"/>
  <c r="BB53" i="12"/>
  <c r="BB100" i="12"/>
  <c r="BB52" i="12"/>
  <c r="BB7" i="12"/>
  <c r="BB70" i="12"/>
  <c r="BB18" i="12"/>
  <c r="BB95" i="12"/>
  <c r="BB99" i="12"/>
  <c r="BB65" i="12"/>
  <c r="BB27" i="12"/>
  <c r="BB75" i="12"/>
  <c r="BB64" i="12"/>
  <c r="BB112" i="12"/>
  <c r="BB51" i="12"/>
  <c r="BB118" i="12"/>
  <c r="BB72" i="12"/>
  <c r="BB11" i="12"/>
  <c r="BB61" i="12"/>
  <c r="BB24" i="12"/>
  <c r="BB87" i="12"/>
  <c r="BB28" i="12"/>
  <c r="BB91" i="12"/>
  <c r="BB38" i="12"/>
  <c r="BB15" i="12"/>
  <c r="BB46" i="12"/>
  <c r="BB50" i="12"/>
  <c r="BB105" i="12"/>
  <c r="BB23" i="12"/>
  <c r="BB67" i="12"/>
  <c r="BB81" i="12"/>
  <c r="BB102" i="12"/>
  <c r="BB47" i="12"/>
  <c r="BB40" i="12"/>
  <c r="BB98" i="12"/>
  <c r="BB12" i="12"/>
  <c r="BB106" i="12"/>
  <c r="BB83" i="12"/>
  <c r="BB85" i="12"/>
  <c r="BB17" i="12"/>
  <c r="M25" i="12"/>
  <c r="M75" i="12"/>
  <c r="M26" i="12"/>
  <c r="M91" i="12"/>
  <c r="M36" i="12"/>
  <c r="M110" i="12"/>
  <c r="M61" i="12"/>
  <c r="M108" i="12"/>
  <c r="M50" i="12"/>
  <c r="M12" i="12"/>
  <c r="M67" i="12"/>
  <c r="M86" i="12"/>
  <c r="M80" i="12"/>
  <c r="M82" i="12"/>
  <c r="M117" i="12"/>
  <c r="M33" i="12"/>
  <c r="M69" i="12"/>
  <c r="M27" i="12"/>
  <c r="M102" i="12"/>
  <c r="M52" i="12"/>
  <c r="M119" i="12"/>
  <c r="M47" i="12"/>
  <c r="M120" i="12"/>
  <c r="M68" i="12"/>
  <c r="M19" i="12"/>
  <c r="M92" i="12"/>
  <c r="M111" i="12"/>
  <c r="M31" i="12"/>
  <c r="M104" i="12"/>
  <c r="M85" i="12"/>
  <c r="M44" i="12"/>
  <c r="M103" i="12"/>
  <c r="M63" i="12"/>
  <c r="M114" i="12"/>
  <c r="M73" i="12"/>
  <c r="M115" i="12"/>
  <c r="M49" i="12"/>
  <c r="M10" i="12"/>
  <c r="M79" i="12"/>
  <c r="M35" i="12"/>
  <c r="M97" i="12"/>
  <c r="M22" i="12"/>
  <c r="M72" i="12"/>
  <c r="M9" i="12"/>
  <c r="M55" i="12"/>
  <c r="M87" i="12"/>
  <c r="M65" i="12"/>
  <c r="M109" i="12"/>
  <c r="M71" i="12"/>
  <c r="M8" i="12"/>
  <c r="M62" i="12"/>
  <c r="M13" i="12"/>
  <c r="M81" i="12"/>
  <c r="M45" i="12"/>
  <c r="M113" i="12"/>
  <c r="M57" i="12"/>
  <c r="M100" i="12"/>
  <c r="M40" i="12"/>
  <c r="M64" i="12"/>
  <c r="M118" i="12"/>
  <c r="M41" i="12"/>
  <c r="M11" i="12"/>
  <c r="M60" i="12"/>
  <c r="M23" i="12"/>
  <c r="M78" i="12"/>
  <c r="M28" i="12"/>
  <c r="M99" i="12"/>
  <c r="M34" i="12"/>
  <c r="M101" i="12"/>
  <c r="M70" i="12"/>
  <c r="M37" i="12"/>
  <c r="M88" i="12"/>
  <c r="M56" i="12"/>
  <c r="M6" i="12"/>
  <c r="M51" i="12"/>
  <c r="M18" i="12"/>
  <c r="M74" i="12"/>
  <c r="M15" i="12"/>
  <c r="M98" i="12"/>
  <c r="M54" i="12"/>
  <c r="M93" i="12"/>
  <c r="M58" i="12"/>
  <c r="M121" i="12"/>
  <c r="M112" i="12"/>
  <c r="M83" i="12"/>
  <c r="M106" i="12"/>
  <c r="M7" i="12"/>
  <c r="M48" i="12"/>
  <c r="M24" i="12"/>
  <c r="M94" i="12"/>
  <c r="M29" i="12"/>
  <c r="M90" i="12"/>
  <c r="M46" i="12"/>
  <c r="M89" i="12"/>
  <c r="M20" i="12"/>
  <c r="M77" i="12"/>
  <c r="M66" i="12"/>
  <c r="M16" i="12"/>
  <c r="M30" i="12"/>
  <c r="M105" i="12"/>
  <c r="M17" i="12"/>
  <c r="M32" i="12"/>
  <c r="M76" i="12"/>
  <c r="M84" i="12"/>
  <c r="M42" i="12"/>
  <c r="M38" i="12"/>
  <c r="M59" i="12"/>
  <c r="M96" i="12"/>
  <c r="M53" i="12"/>
  <c r="M43" i="12"/>
  <c r="M39" i="12"/>
  <c r="M107" i="12"/>
  <c r="M14" i="12"/>
  <c r="M21" i="12"/>
  <c r="M95" i="12"/>
  <c r="M116" i="12"/>
  <c r="AM28" i="12"/>
  <c r="AM104" i="12"/>
  <c r="AM33" i="12"/>
  <c r="AM102" i="12"/>
  <c r="AM67" i="12"/>
  <c r="AM110" i="12"/>
  <c r="AM63" i="12"/>
  <c r="AM12" i="12"/>
  <c r="AM13" i="12"/>
  <c r="AM84" i="12"/>
  <c r="AM17" i="12"/>
  <c r="AM14" i="12"/>
  <c r="AM89" i="12"/>
  <c r="AM32" i="12"/>
  <c r="AM29" i="12"/>
  <c r="AM64" i="12"/>
  <c r="AM24" i="12"/>
  <c r="AM78" i="12"/>
  <c r="AM98" i="12"/>
  <c r="AM50" i="12"/>
  <c r="AM109" i="12"/>
  <c r="AM49" i="12"/>
  <c r="AM112" i="12"/>
  <c r="AM71" i="12"/>
  <c r="AM26" i="12"/>
  <c r="AM88" i="12"/>
  <c r="AM37" i="12"/>
  <c r="AM105" i="12"/>
  <c r="AM87" i="12"/>
  <c r="AM55" i="12"/>
  <c r="AM36" i="12"/>
  <c r="AM101" i="12"/>
  <c r="AM25" i="12"/>
  <c r="AM114" i="12"/>
  <c r="AM53" i="12"/>
  <c r="AM16" i="12"/>
  <c r="AM86" i="12"/>
  <c r="AM35" i="12"/>
  <c r="AM83" i="12"/>
  <c r="AM43" i="12"/>
  <c r="AM120" i="12"/>
  <c r="AM48" i="12"/>
  <c r="AM117" i="12"/>
  <c r="AM42" i="12"/>
  <c r="AM111" i="12"/>
  <c r="AM51" i="12"/>
  <c r="AM118" i="12"/>
  <c r="AM58" i="12"/>
  <c r="AM19" i="12"/>
  <c r="AM82" i="12"/>
  <c r="AM38" i="12"/>
  <c r="AM106" i="12"/>
  <c r="AM31" i="12"/>
  <c r="AM116" i="12"/>
  <c r="AM70" i="12"/>
  <c r="AM75" i="12"/>
  <c r="AM121" i="12"/>
  <c r="AM54" i="12"/>
  <c r="AM9" i="12"/>
  <c r="AM81" i="12"/>
  <c r="AM30" i="12"/>
  <c r="AM99" i="12"/>
  <c r="AM44" i="12"/>
  <c r="AM80" i="12"/>
  <c r="AM46" i="12"/>
  <c r="AM6" i="12"/>
  <c r="AM45" i="12"/>
  <c r="AM69" i="12"/>
  <c r="AM11" i="12"/>
  <c r="AM61" i="12"/>
  <c r="AM8" i="12"/>
  <c r="AM79" i="12"/>
  <c r="AM47" i="12"/>
  <c r="AM107" i="12"/>
  <c r="AM68" i="12"/>
  <c r="AM113" i="12"/>
  <c r="AM85" i="12"/>
  <c r="AM62" i="12"/>
  <c r="AM93" i="12"/>
  <c r="AM52" i="12"/>
  <c r="AM18" i="12"/>
  <c r="AM73" i="12"/>
  <c r="AM27" i="12"/>
  <c r="AM92" i="12"/>
  <c r="AM65" i="12"/>
  <c r="AM115" i="12"/>
  <c r="AM74" i="12"/>
  <c r="AM15" i="12"/>
  <c r="AM59" i="12"/>
  <c r="AM10" i="12"/>
  <c r="AM60" i="12"/>
  <c r="AM97" i="12"/>
  <c r="AM23" i="12"/>
  <c r="AM76" i="12"/>
  <c r="AM39" i="12"/>
  <c r="AM100" i="12"/>
  <c r="AM41" i="12"/>
  <c r="AM119" i="12"/>
  <c r="AM77" i="12"/>
  <c r="AM22" i="12"/>
  <c r="AM96" i="12"/>
  <c r="AM72" i="12"/>
  <c r="AM103" i="12"/>
  <c r="AM57" i="12"/>
  <c r="AM56" i="12"/>
  <c r="AM108" i="12"/>
  <c r="AM66" i="12"/>
  <c r="AM7" i="12"/>
  <c r="AM20" i="12"/>
  <c r="AM90" i="12"/>
  <c r="AM94" i="12"/>
  <c r="AM40" i="12"/>
  <c r="AM34" i="12"/>
  <c r="AM91" i="12"/>
  <c r="AM95" i="12"/>
  <c r="AM21" i="12"/>
  <c r="BA66" i="12"/>
  <c r="BA120" i="12"/>
  <c r="BA69" i="12"/>
  <c r="BA19" i="12"/>
  <c r="BA95" i="12"/>
  <c r="BA54" i="12"/>
  <c r="BA103" i="12"/>
  <c r="BA40" i="12"/>
  <c r="BA118" i="12"/>
  <c r="BA72" i="12"/>
  <c r="BA11" i="12"/>
  <c r="BA68" i="12"/>
  <c r="BA90" i="12"/>
  <c r="BA111" i="12"/>
  <c r="BA60" i="12"/>
  <c r="BA8" i="12"/>
  <c r="BA64" i="12"/>
  <c r="BA12" i="12"/>
  <c r="BA99" i="12"/>
  <c r="BA26" i="12"/>
  <c r="BA117" i="12"/>
  <c r="BA62" i="12"/>
  <c r="BA7" i="12"/>
  <c r="BA83" i="12"/>
  <c r="BA24" i="12"/>
  <c r="BA77" i="12"/>
  <c r="BA30" i="12"/>
  <c r="BA56" i="12"/>
  <c r="BA9" i="12"/>
  <c r="BA82" i="12"/>
  <c r="BA16" i="12"/>
  <c r="BA87" i="12"/>
  <c r="BA46" i="12"/>
  <c r="BA91" i="12"/>
  <c r="BA61" i="12"/>
  <c r="BA108" i="12"/>
  <c r="BA71" i="12"/>
  <c r="BA17" i="12"/>
  <c r="BA70" i="12"/>
  <c r="BA28" i="12"/>
  <c r="BA92" i="12"/>
  <c r="BA105" i="12"/>
  <c r="BA10" i="12"/>
  <c r="BA22" i="12"/>
  <c r="BA88" i="12"/>
  <c r="BA35" i="12"/>
  <c r="BA81" i="12"/>
  <c r="BA21" i="12"/>
  <c r="BA112" i="12"/>
  <c r="BA73" i="12"/>
  <c r="BA6" i="12"/>
  <c r="BA79" i="12"/>
  <c r="BA29" i="12"/>
  <c r="BA84" i="12"/>
  <c r="BA34" i="12"/>
  <c r="BA96" i="12"/>
  <c r="BA36" i="12"/>
  <c r="BA74" i="12"/>
  <c r="BA27" i="12"/>
  <c r="BA98" i="12"/>
  <c r="BA38" i="12"/>
  <c r="BA104" i="12"/>
  <c r="BA50" i="12"/>
  <c r="BA89" i="12"/>
  <c r="BA39" i="12"/>
  <c r="BA20" i="12"/>
  <c r="BA94" i="12"/>
  <c r="BA31" i="12"/>
  <c r="BA100" i="12"/>
  <c r="BA53" i="12"/>
  <c r="BA110" i="12"/>
  <c r="BA107" i="12"/>
  <c r="BA23" i="12"/>
  <c r="BA33" i="12"/>
  <c r="BA113" i="12"/>
  <c r="BA43" i="12"/>
  <c r="BA109" i="12"/>
  <c r="BA57" i="12"/>
  <c r="BA14" i="12"/>
  <c r="BA75" i="12"/>
  <c r="BA18" i="12"/>
  <c r="BA85" i="12"/>
  <c r="BA45" i="12"/>
  <c r="BA102" i="12"/>
  <c r="BA63" i="12"/>
  <c r="BA119" i="12"/>
  <c r="BA42" i="12"/>
  <c r="BA80" i="12"/>
  <c r="BA44" i="12"/>
  <c r="BA106" i="12"/>
  <c r="BA41" i="12"/>
  <c r="BA121" i="12"/>
  <c r="BA65" i="12"/>
  <c r="BA32" i="12"/>
  <c r="BA86" i="12"/>
  <c r="BA37" i="12"/>
  <c r="BA97" i="12"/>
  <c r="BA55" i="12"/>
  <c r="BA101" i="12"/>
  <c r="BA58" i="12"/>
  <c r="BA115" i="12"/>
  <c r="BA116" i="12"/>
  <c r="BA76" i="12"/>
  <c r="BA51" i="12"/>
  <c r="BA49" i="12"/>
  <c r="BA78" i="12"/>
  <c r="BA13" i="12"/>
  <c r="BA48" i="12"/>
  <c r="BA67" i="12"/>
  <c r="BA25" i="12"/>
  <c r="BA15" i="12"/>
  <c r="BA59" i="12"/>
  <c r="BA93" i="12"/>
  <c r="BA52" i="12"/>
  <c r="BA47" i="12"/>
  <c r="BA114" i="12"/>
  <c r="CU39" i="12"/>
  <c r="CU106" i="12"/>
  <c r="CU63" i="12"/>
  <c r="CU114" i="12"/>
  <c r="CU81" i="12"/>
  <c r="CU13" i="12"/>
  <c r="CU93" i="12"/>
  <c r="CU35" i="12"/>
  <c r="CU62" i="12"/>
  <c r="CU34" i="12"/>
  <c r="CU105" i="12"/>
  <c r="CU57" i="12"/>
  <c r="CU12" i="12"/>
  <c r="CU40" i="12"/>
  <c r="CU50" i="12"/>
  <c r="CU117" i="12"/>
  <c r="CU73" i="12"/>
  <c r="CU7" i="12"/>
  <c r="CU85" i="12"/>
  <c r="CU20" i="12"/>
  <c r="CU74" i="12"/>
  <c r="CU28" i="12"/>
  <c r="CU111" i="12"/>
  <c r="CU71" i="12"/>
  <c r="CU118" i="12"/>
  <c r="CU77" i="12"/>
  <c r="CU58" i="12"/>
  <c r="CU119" i="12"/>
  <c r="CU67" i="12"/>
  <c r="CU8" i="12"/>
  <c r="CU53" i="12"/>
  <c r="CU15" i="12"/>
  <c r="CU64" i="12"/>
  <c r="CU26" i="12"/>
  <c r="CU89" i="12"/>
  <c r="CU61" i="12"/>
  <c r="CU108" i="12"/>
  <c r="CU54" i="12"/>
  <c r="CU16" i="12"/>
  <c r="CU100" i="12"/>
  <c r="CU18" i="12"/>
  <c r="CU65" i="12"/>
  <c r="CU6" i="12"/>
  <c r="CU82" i="12"/>
  <c r="CU21" i="12"/>
  <c r="CU91" i="12"/>
  <c r="CU19" i="12"/>
  <c r="CU96" i="12"/>
  <c r="CU52" i="12"/>
  <c r="CU103" i="12"/>
  <c r="CU72" i="12"/>
  <c r="CU121" i="12"/>
  <c r="CU49" i="12"/>
  <c r="CU30" i="12"/>
  <c r="CU98" i="12"/>
  <c r="CU75" i="12"/>
  <c r="CU9" i="12"/>
  <c r="CU22" i="12"/>
  <c r="CU66" i="12"/>
  <c r="CU27" i="12"/>
  <c r="CU88" i="12"/>
  <c r="CU44" i="12"/>
  <c r="CU99" i="12"/>
  <c r="CU45" i="12"/>
  <c r="CU97" i="12"/>
  <c r="CU46" i="12"/>
  <c r="CU11" i="12"/>
  <c r="CU92" i="12"/>
  <c r="CU33" i="12"/>
  <c r="CU87" i="12"/>
  <c r="CU25" i="12"/>
  <c r="CU69" i="12"/>
  <c r="CU24" i="12"/>
  <c r="CU84" i="12"/>
  <c r="CU36" i="12"/>
  <c r="CU94" i="12"/>
  <c r="CU41" i="12"/>
  <c r="CU79" i="12"/>
  <c r="CU56" i="12"/>
  <c r="CU113" i="12"/>
  <c r="CU80" i="12"/>
  <c r="CU23" i="12"/>
  <c r="CU90" i="12"/>
  <c r="CU32" i="12"/>
  <c r="CU102" i="12"/>
  <c r="CU60" i="12"/>
  <c r="CU115" i="12"/>
  <c r="CU31" i="12"/>
  <c r="CU83" i="12"/>
  <c r="CU42" i="12"/>
  <c r="CU109" i="12"/>
  <c r="CU38" i="12"/>
  <c r="CU116" i="12"/>
  <c r="CU55" i="12"/>
  <c r="CU10" i="12"/>
  <c r="CU78" i="12"/>
  <c r="CU14" i="12"/>
  <c r="CU68" i="12"/>
  <c r="CU37" i="12"/>
  <c r="CU104" i="12"/>
  <c r="CU43" i="12"/>
  <c r="CU48" i="12"/>
  <c r="CU51" i="12"/>
  <c r="CU86" i="12"/>
  <c r="CU101" i="12"/>
  <c r="CU29" i="12"/>
  <c r="CU59" i="12"/>
  <c r="CU95" i="12"/>
  <c r="CU112" i="12"/>
  <c r="CU47" i="12"/>
  <c r="CU70" i="12"/>
  <c r="CU107" i="12"/>
  <c r="CU120" i="12"/>
  <c r="CU110" i="12"/>
  <c r="CU76" i="12"/>
  <c r="CU17" i="12"/>
  <c r="T58" i="12"/>
  <c r="T18" i="12"/>
  <c r="T75" i="12"/>
  <c r="T36" i="12"/>
  <c r="T97" i="12"/>
  <c r="T43" i="12"/>
  <c r="T102" i="12"/>
  <c r="T40" i="12"/>
  <c r="T119" i="12"/>
  <c r="T51" i="12"/>
  <c r="T120" i="12"/>
  <c r="T82" i="12"/>
  <c r="T14" i="12"/>
  <c r="T33" i="12"/>
  <c r="T69" i="12"/>
  <c r="T17" i="12"/>
  <c r="T92" i="12"/>
  <c r="T52" i="12"/>
  <c r="T103" i="12"/>
  <c r="T41" i="12"/>
  <c r="T107" i="12"/>
  <c r="T49" i="12"/>
  <c r="T115" i="12"/>
  <c r="T74" i="12"/>
  <c r="T9" i="12"/>
  <c r="T68" i="12"/>
  <c r="T78" i="12"/>
  <c r="T106" i="12"/>
  <c r="T11" i="12"/>
  <c r="T50" i="12"/>
  <c r="T32" i="12"/>
  <c r="T89" i="12"/>
  <c r="T20" i="12"/>
  <c r="T114" i="12"/>
  <c r="T73" i="12"/>
  <c r="T113" i="12"/>
  <c r="T67" i="12"/>
  <c r="T7" i="12"/>
  <c r="T63" i="12"/>
  <c r="T22" i="12"/>
  <c r="T77" i="12"/>
  <c r="T21" i="12"/>
  <c r="T46" i="12"/>
  <c r="T13" i="12"/>
  <c r="T84" i="12"/>
  <c r="T44" i="12"/>
  <c r="T98" i="12"/>
  <c r="T66" i="12"/>
  <c r="T96" i="12"/>
  <c r="T70" i="12"/>
  <c r="T10" i="12"/>
  <c r="T61" i="12"/>
  <c r="T15" i="12"/>
  <c r="T56" i="12"/>
  <c r="T8" i="12"/>
  <c r="T99" i="12"/>
  <c r="T80" i="12"/>
  <c r="T121" i="12"/>
  <c r="T26" i="12"/>
  <c r="T85" i="12"/>
  <c r="T62" i="12"/>
  <c r="T105" i="12"/>
  <c r="T65" i="12"/>
  <c r="T6" i="12"/>
  <c r="T59" i="12"/>
  <c r="T12" i="12"/>
  <c r="T93" i="12"/>
  <c r="T28" i="12"/>
  <c r="T91" i="12"/>
  <c r="T37" i="12"/>
  <c r="T95" i="12"/>
  <c r="T27" i="12"/>
  <c r="T55" i="12"/>
  <c r="T53" i="12"/>
  <c r="T112" i="12"/>
  <c r="T57" i="12"/>
  <c r="T118" i="12"/>
  <c r="T54" i="12"/>
  <c r="T23" i="12"/>
  <c r="T94" i="12"/>
  <c r="T31" i="12"/>
  <c r="T87" i="12"/>
  <c r="T25" i="12"/>
  <c r="T88" i="12"/>
  <c r="T35" i="12"/>
  <c r="T109" i="12"/>
  <c r="T79" i="12"/>
  <c r="T64" i="12"/>
  <c r="T47" i="12"/>
  <c r="T100" i="12"/>
  <c r="T71" i="12"/>
  <c r="T19" i="12"/>
  <c r="T86" i="12"/>
  <c r="T24" i="12"/>
  <c r="T83" i="12"/>
  <c r="T34" i="12"/>
  <c r="T90" i="12"/>
  <c r="T30" i="12"/>
  <c r="T101" i="12"/>
  <c r="T39" i="12"/>
  <c r="T116" i="12"/>
  <c r="T45" i="12"/>
  <c r="T48" i="12"/>
  <c r="T117" i="12"/>
  <c r="T29" i="12"/>
  <c r="T104" i="12"/>
  <c r="T76" i="12"/>
  <c r="T42" i="12"/>
  <c r="T38" i="12"/>
  <c r="T110" i="12"/>
  <c r="T108" i="12"/>
  <c r="T60" i="12"/>
  <c r="T81" i="12"/>
  <c r="T111" i="12"/>
  <c r="T16" i="12"/>
  <c r="T72" i="12"/>
  <c r="L27" i="12"/>
  <c r="L87" i="12"/>
  <c r="L53" i="12"/>
  <c r="L88" i="12"/>
  <c r="L48" i="12"/>
  <c r="L121" i="12"/>
  <c r="L46" i="12"/>
  <c r="L17" i="12"/>
  <c r="L99" i="12"/>
  <c r="L34" i="12"/>
  <c r="L96" i="12"/>
  <c r="L32" i="12"/>
  <c r="L103" i="12"/>
  <c r="L28" i="12"/>
  <c r="L50" i="12"/>
  <c r="L45" i="12"/>
  <c r="L90" i="12"/>
  <c r="L20" i="12"/>
  <c r="L110" i="12"/>
  <c r="L72" i="12"/>
  <c r="L7" i="12"/>
  <c r="L64" i="12"/>
  <c r="L26" i="12"/>
  <c r="L100" i="12"/>
  <c r="L43" i="12"/>
  <c r="L83" i="12"/>
  <c r="L60" i="12"/>
  <c r="L114" i="12"/>
  <c r="L80" i="12"/>
  <c r="L107" i="12"/>
  <c r="L42" i="12"/>
  <c r="L102" i="12"/>
  <c r="L41" i="12"/>
  <c r="L116" i="12"/>
  <c r="L82" i="12"/>
  <c r="L21" i="12"/>
  <c r="L91" i="12"/>
  <c r="L30" i="12"/>
  <c r="L112" i="12"/>
  <c r="L38" i="12"/>
  <c r="L105" i="12"/>
  <c r="L73" i="12"/>
  <c r="L120" i="12"/>
  <c r="L37" i="12"/>
  <c r="L47" i="12"/>
  <c r="L108" i="12"/>
  <c r="L66" i="12"/>
  <c r="L12" i="12"/>
  <c r="L85" i="12"/>
  <c r="L33" i="12"/>
  <c r="L98" i="12"/>
  <c r="L62" i="12"/>
  <c r="L106" i="12"/>
  <c r="L65" i="12"/>
  <c r="L113" i="12"/>
  <c r="L55" i="12"/>
  <c r="L58" i="12"/>
  <c r="L84" i="12"/>
  <c r="L59" i="12"/>
  <c r="L117" i="12"/>
  <c r="L76" i="12"/>
  <c r="L22" i="12"/>
  <c r="L92" i="12"/>
  <c r="L52" i="12"/>
  <c r="L104" i="12"/>
  <c r="L61" i="12"/>
  <c r="L115" i="12"/>
  <c r="L71" i="12"/>
  <c r="L8" i="12"/>
  <c r="L81" i="12"/>
  <c r="L10" i="12"/>
  <c r="L35" i="12"/>
  <c r="L68" i="12"/>
  <c r="L14" i="12"/>
  <c r="L67" i="12"/>
  <c r="L24" i="12"/>
  <c r="L97" i="12"/>
  <c r="L49" i="12"/>
  <c r="L109" i="12"/>
  <c r="L56" i="12"/>
  <c r="L6" i="12"/>
  <c r="L70" i="12"/>
  <c r="L23" i="12"/>
  <c r="L40" i="12"/>
  <c r="L69" i="12"/>
  <c r="L111" i="12"/>
  <c r="L9" i="12"/>
  <c r="L78" i="12"/>
  <c r="L19" i="12"/>
  <c r="L86" i="12"/>
  <c r="L44" i="12"/>
  <c r="L75" i="12"/>
  <c r="L57" i="12"/>
  <c r="L118" i="12"/>
  <c r="L63" i="12"/>
  <c r="L18" i="12"/>
  <c r="L94" i="12"/>
  <c r="L15" i="12"/>
  <c r="L77" i="12"/>
  <c r="L13" i="12"/>
  <c r="L25" i="12"/>
  <c r="L39" i="12"/>
  <c r="L95" i="12"/>
  <c r="L101" i="12"/>
  <c r="L74" i="12"/>
  <c r="L54" i="12"/>
  <c r="L119" i="12"/>
  <c r="L11" i="12"/>
  <c r="L16" i="12"/>
  <c r="L79" i="12"/>
  <c r="L93" i="12"/>
  <c r="L31" i="12"/>
  <c r="L36" i="12"/>
  <c r="L51" i="12"/>
  <c r="L89" i="12"/>
  <c r="L29" i="12"/>
  <c r="CD65" i="12"/>
  <c r="CD6" i="12"/>
  <c r="CD75" i="12"/>
  <c r="CD20" i="12"/>
  <c r="CD68" i="12"/>
  <c r="CD25" i="12"/>
  <c r="CD97" i="12"/>
  <c r="CD31" i="12"/>
  <c r="CD102" i="12"/>
  <c r="CD45" i="12"/>
  <c r="CD115" i="12"/>
  <c r="CD59" i="12"/>
  <c r="CD109" i="12"/>
  <c r="CD67" i="12"/>
  <c r="CD8" i="12"/>
  <c r="CD72" i="12"/>
  <c r="CD21" i="12"/>
  <c r="CD92" i="12"/>
  <c r="CD18" i="12"/>
  <c r="CD89" i="12"/>
  <c r="CD27" i="12"/>
  <c r="CD94" i="12"/>
  <c r="CD36" i="12"/>
  <c r="CD104" i="12"/>
  <c r="CD57" i="12"/>
  <c r="CD9" i="12"/>
  <c r="CD93" i="12"/>
  <c r="CD35" i="12"/>
  <c r="CD13" i="12"/>
  <c r="CD22" i="12"/>
  <c r="CD84" i="12"/>
  <c r="CD26" i="12"/>
  <c r="CD85" i="12"/>
  <c r="CD51" i="12"/>
  <c r="CD98" i="12"/>
  <c r="CD60" i="12"/>
  <c r="CD107" i="12"/>
  <c r="CD55" i="12"/>
  <c r="CD113" i="12"/>
  <c r="CD80" i="12"/>
  <c r="CD11" i="12"/>
  <c r="CD99" i="12"/>
  <c r="CD105" i="12"/>
  <c r="CD63" i="12"/>
  <c r="CD23" i="12"/>
  <c r="CD90" i="12"/>
  <c r="CD43" i="12"/>
  <c r="CD82" i="12"/>
  <c r="CD44" i="12"/>
  <c r="CD86" i="12"/>
  <c r="CD58" i="12"/>
  <c r="CD118" i="12"/>
  <c r="CD54" i="12"/>
  <c r="CD7" i="12"/>
  <c r="CD81" i="12"/>
  <c r="CD24" i="12"/>
  <c r="CD88" i="12"/>
  <c r="CD71" i="12"/>
  <c r="CD28" i="12"/>
  <c r="CD32" i="12"/>
  <c r="CD78" i="12"/>
  <c r="CD40" i="12"/>
  <c r="CD108" i="12"/>
  <c r="CD53" i="12"/>
  <c r="CD112" i="12"/>
  <c r="CD52" i="12"/>
  <c r="CD119" i="12"/>
  <c r="CD66" i="12"/>
  <c r="CD29" i="12"/>
  <c r="CD91" i="12"/>
  <c r="CD50" i="12"/>
  <c r="CD101" i="12"/>
  <c r="CD120" i="12"/>
  <c r="CD73" i="12"/>
  <c r="CD41" i="12"/>
  <c r="CD100" i="12"/>
  <c r="CD38" i="12"/>
  <c r="CD121" i="12"/>
  <c r="CD69" i="12"/>
  <c r="CD114" i="12"/>
  <c r="CD56" i="12"/>
  <c r="CD19" i="12"/>
  <c r="CD76" i="12"/>
  <c r="CD16" i="12"/>
  <c r="CD95" i="12"/>
  <c r="CD46" i="12"/>
  <c r="CD116" i="12"/>
  <c r="CD74" i="12"/>
  <c r="CD37" i="12"/>
  <c r="CD111" i="12"/>
  <c r="CD48" i="12"/>
  <c r="CD96" i="12"/>
  <c r="CD49" i="12"/>
  <c r="CD10" i="12"/>
  <c r="CD64" i="12"/>
  <c r="CD17" i="12"/>
  <c r="CD83" i="12"/>
  <c r="CD42" i="12"/>
  <c r="CD110" i="12"/>
  <c r="CD62" i="12"/>
  <c r="CD106" i="12"/>
  <c r="CD61" i="12"/>
  <c r="CD77" i="12"/>
  <c r="CD34" i="12"/>
  <c r="CD70" i="12"/>
  <c r="CD87" i="12"/>
  <c r="CD117" i="12"/>
  <c r="CD39" i="12"/>
  <c r="CD15" i="12"/>
  <c r="CD30" i="12"/>
  <c r="CD103" i="12"/>
  <c r="CD14" i="12"/>
  <c r="CD12" i="12"/>
  <c r="CD47" i="12"/>
  <c r="CD79" i="12"/>
  <c r="CD33" i="12"/>
  <c r="AV45" i="12"/>
  <c r="AV15" i="12"/>
  <c r="AV65" i="12"/>
  <c r="AV12" i="12"/>
  <c r="AV72" i="12"/>
  <c r="AV25" i="12"/>
  <c r="AV96" i="12"/>
  <c r="AV14" i="12"/>
  <c r="AV84" i="12"/>
  <c r="AV56" i="12"/>
  <c r="AV117" i="12"/>
  <c r="AV75" i="12"/>
  <c r="AV44" i="12"/>
  <c r="AV31" i="12"/>
  <c r="AV78" i="12"/>
  <c r="AV32" i="12"/>
  <c r="AV97" i="12"/>
  <c r="AV49" i="12"/>
  <c r="AV94" i="12"/>
  <c r="AV46" i="12"/>
  <c r="AV102" i="12"/>
  <c r="AV51" i="12"/>
  <c r="AV111" i="12"/>
  <c r="AV67" i="12"/>
  <c r="AV121" i="12"/>
  <c r="AV61" i="12"/>
  <c r="AV64" i="12"/>
  <c r="AV108" i="12"/>
  <c r="AV16" i="12"/>
  <c r="AV82" i="12"/>
  <c r="AV41" i="12"/>
  <c r="AV83" i="12"/>
  <c r="AV38" i="12"/>
  <c r="AV105" i="12"/>
  <c r="AV29" i="12"/>
  <c r="AV120" i="12"/>
  <c r="AV54" i="12"/>
  <c r="AV116" i="12"/>
  <c r="AV57" i="12"/>
  <c r="AV17" i="12"/>
  <c r="AV85" i="12"/>
  <c r="AV8" i="12"/>
  <c r="AV43" i="12"/>
  <c r="AV24" i="12"/>
  <c r="AV89" i="12"/>
  <c r="AV33" i="12"/>
  <c r="AV106" i="12"/>
  <c r="AV58" i="12"/>
  <c r="AV110" i="12"/>
  <c r="AV76" i="12"/>
  <c r="AV100" i="12"/>
  <c r="AV71" i="12"/>
  <c r="AV10" i="12"/>
  <c r="AV77" i="12"/>
  <c r="AV22" i="12"/>
  <c r="AV98" i="12"/>
  <c r="AV74" i="12"/>
  <c r="AV118" i="12"/>
  <c r="AV34" i="12"/>
  <c r="AV93" i="12"/>
  <c r="AV53" i="12"/>
  <c r="AV115" i="12"/>
  <c r="AV68" i="12"/>
  <c r="AV119" i="12"/>
  <c r="AV55" i="12"/>
  <c r="AV6" i="12"/>
  <c r="AV73" i="12"/>
  <c r="AV11" i="12"/>
  <c r="AV90" i="12"/>
  <c r="AV9" i="12"/>
  <c r="AV63" i="12"/>
  <c r="AV27" i="12"/>
  <c r="AV52" i="12"/>
  <c r="AV39" i="12"/>
  <c r="AV107" i="12"/>
  <c r="AV69" i="12"/>
  <c r="AV113" i="12"/>
  <c r="AV50" i="12"/>
  <c r="AV13" i="12"/>
  <c r="AV70" i="12"/>
  <c r="AV19" i="12"/>
  <c r="AV62" i="12"/>
  <c r="AV21" i="12"/>
  <c r="AV95" i="12"/>
  <c r="AV48" i="12"/>
  <c r="AV92" i="12"/>
  <c r="AV81" i="12"/>
  <c r="AV112" i="12"/>
  <c r="AV42" i="12"/>
  <c r="AV103" i="12"/>
  <c r="AV47" i="12"/>
  <c r="AV7" i="12"/>
  <c r="AV59" i="12"/>
  <c r="AV18" i="12"/>
  <c r="AV91" i="12"/>
  <c r="AV30" i="12"/>
  <c r="AV87" i="12"/>
  <c r="AV40" i="12"/>
  <c r="AV99" i="12"/>
  <c r="AV36" i="12"/>
  <c r="AV109" i="12"/>
  <c r="AV23" i="12"/>
  <c r="AV86" i="12"/>
  <c r="AV101" i="12"/>
  <c r="AV20" i="12"/>
  <c r="AV37" i="12"/>
  <c r="AV79" i="12"/>
  <c r="AV104" i="12"/>
  <c r="AV26" i="12"/>
  <c r="AV66" i="12"/>
  <c r="AV88" i="12"/>
  <c r="AV28" i="12"/>
  <c r="AV60" i="12"/>
  <c r="AV80" i="12"/>
  <c r="AV35" i="12"/>
  <c r="AV114" i="12"/>
  <c r="BI28" i="12"/>
  <c r="BI92" i="12"/>
  <c r="BI54" i="12"/>
  <c r="BI99" i="12"/>
  <c r="BI20" i="12"/>
  <c r="BI107" i="12"/>
  <c r="BI48" i="12"/>
  <c r="BI93" i="12"/>
  <c r="BI59" i="12"/>
  <c r="BI17" i="12"/>
  <c r="BI84" i="12"/>
  <c r="BI27" i="12"/>
  <c r="BI104" i="12"/>
  <c r="BI71" i="12"/>
  <c r="BI50" i="12"/>
  <c r="BI46" i="12"/>
  <c r="BI91" i="12"/>
  <c r="BI43" i="12"/>
  <c r="BI110" i="12"/>
  <c r="BI30" i="12"/>
  <c r="BI121" i="12"/>
  <c r="BI66" i="12"/>
  <c r="BI12" i="12"/>
  <c r="BI69" i="12"/>
  <c r="BI21" i="12"/>
  <c r="BI97" i="12"/>
  <c r="BI39" i="12"/>
  <c r="BI109" i="12"/>
  <c r="BI38" i="12"/>
  <c r="BI119" i="12"/>
  <c r="BI44" i="12"/>
  <c r="BI102" i="12"/>
  <c r="BI63" i="12"/>
  <c r="BI101" i="12"/>
  <c r="BI62" i="12"/>
  <c r="BI120" i="12"/>
  <c r="BI68" i="12"/>
  <c r="BI32" i="12"/>
  <c r="BI81" i="12"/>
  <c r="BI53" i="12"/>
  <c r="BI113" i="12"/>
  <c r="BI49" i="12"/>
  <c r="BI111" i="12"/>
  <c r="BI100" i="12"/>
  <c r="BI55" i="12"/>
  <c r="BI116" i="12"/>
  <c r="BI52" i="12"/>
  <c r="BI112" i="12"/>
  <c r="BI51" i="12"/>
  <c r="BI6" i="12"/>
  <c r="BI79" i="12"/>
  <c r="BI34" i="12"/>
  <c r="BI75" i="12"/>
  <c r="BI40" i="12"/>
  <c r="BI114" i="12"/>
  <c r="BI73" i="12"/>
  <c r="BI7" i="12"/>
  <c r="BI36" i="12"/>
  <c r="BI47" i="12"/>
  <c r="BI108" i="12"/>
  <c r="BI41" i="12"/>
  <c r="BI9" i="12"/>
  <c r="BI57" i="12"/>
  <c r="BI15" i="12"/>
  <c r="BI78" i="12"/>
  <c r="BI45" i="12"/>
  <c r="BI105" i="12"/>
  <c r="BI42" i="12"/>
  <c r="BI85" i="12"/>
  <c r="BI70" i="12"/>
  <c r="BI83" i="12"/>
  <c r="BI103" i="12"/>
  <c r="BI72" i="12"/>
  <c r="BI10" i="12"/>
  <c r="BI82" i="12"/>
  <c r="BI22" i="12"/>
  <c r="BI65" i="12"/>
  <c r="BI35" i="12"/>
  <c r="BI80" i="12"/>
  <c r="BI25" i="12"/>
  <c r="BI117" i="12"/>
  <c r="BI60" i="12"/>
  <c r="BI8" i="12"/>
  <c r="BI86" i="12"/>
  <c r="BI16" i="12"/>
  <c r="BI58" i="12"/>
  <c r="BI11" i="12"/>
  <c r="BI67" i="12"/>
  <c r="BI23" i="12"/>
  <c r="BI95" i="12"/>
  <c r="BI31" i="12"/>
  <c r="BI98" i="12"/>
  <c r="BI37" i="12"/>
  <c r="BI77" i="12"/>
  <c r="BI61" i="12"/>
  <c r="BI118" i="12"/>
  <c r="BI74" i="12"/>
  <c r="BI19" i="12"/>
  <c r="BI94" i="12"/>
  <c r="BI88" i="12"/>
  <c r="BI115" i="12"/>
  <c r="BI26" i="12"/>
  <c r="BI76" i="12"/>
  <c r="BI90" i="12"/>
  <c r="BI13" i="12"/>
  <c r="BI33" i="12"/>
  <c r="BI96" i="12"/>
  <c r="BI89" i="12"/>
  <c r="BI29" i="12"/>
  <c r="BI18" i="12"/>
  <c r="BI64" i="12"/>
  <c r="BI106" i="12"/>
  <c r="BI24" i="12"/>
  <c r="BI56" i="12"/>
  <c r="BI87" i="12"/>
  <c r="BI14" i="12"/>
  <c r="DF22" i="12"/>
  <c r="DF93" i="12"/>
  <c r="DF39" i="12"/>
  <c r="DF42" i="12"/>
  <c r="DF41" i="12"/>
  <c r="DF107" i="12"/>
  <c r="DF43" i="12"/>
  <c r="DF119" i="12"/>
  <c r="DF83" i="12"/>
  <c r="DF33" i="12"/>
  <c r="DF69" i="12"/>
  <c r="DF36" i="12"/>
  <c r="DF105" i="12"/>
  <c r="DF112" i="12"/>
  <c r="DF30" i="12"/>
  <c r="DF32" i="12"/>
  <c r="DF94" i="12"/>
  <c r="DF31" i="12"/>
  <c r="DF108" i="12"/>
  <c r="DF62" i="12"/>
  <c r="DF110" i="12"/>
  <c r="DF74" i="12"/>
  <c r="DF8" i="12"/>
  <c r="DF81" i="12"/>
  <c r="DF17" i="12"/>
  <c r="DF86" i="12"/>
  <c r="DF64" i="12"/>
  <c r="DF117" i="12"/>
  <c r="DF58" i="12"/>
  <c r="DF77" i="12"/>
  <c r="DF29" i="12"/>
  <c r="DF103" i="12"/>
  <c r="DF54" i="12"/>
  <c r="DF98" i="12"/>
  <c r="DF66" i="12"/>
  <c r="DF121" i="12"/>
  <c r="DF72" i="12"/>
  <c r="DF25" i="12"/>
  <c r="DF52" i="12"/>
  <c r="DF37" i="12"/>
  <c r="DF106" i="12"/>
  <c r="DF48" i="12"/>
  <c r="DF113" i="12"/>
  <c r="DF118" i="12"/>
  <c r="DF49" i="12"/>
  <c r="DF114" i="12"/>
  <c r="DF61" i="12"/>
  <c r="DF115" i="12"/>
  <c r="DF84" i="12"/>
  <c r="DF7" i="12"/>
  <c r="DF78" i="12"/>
  <c r="DF35" i="12"/>
  <c r="DF99" i="12"/>
  <c r="DF56" i="12"/>
  <c r="DF111" i="12"/>
  <c r="DF53" i="12"/>
  <c r="DF27" i="12"/>
  <c r="DF26" i="12"/>
  <c r="DF67" i="12"/>
  <c r="DF109" i="12"/>
  <c r="DF70" i="12"/>
  <c r="DF10" i="12"/>
  <c r="DF59" i="12"/>
  <c r="DF20" i="12"/>
  <c r="DF95" i="12"/>
  <c r="DF46" i="12"/>
  <c r="DF100" i="12"/>
  <c r="DF50" i="12"/>
  <c r="DF116" i="12"/>
  <c r="DF63" i="12"/>
  <c r="DF76" i="12"/>
  <c r="DF12" i="12"/>
  <c r="DF65" i="12"/>
  <c r="DF11" i="12"/>
  <c r="DF89" i="12"/>
  <c r="DF9" i="12"/>
  <c r="DF87" i="12"/>
  <c r="DF28" i="12"/>
  <c r="DF91" i="12"/>
  <c r="DF51" i="12"/>
  <c r="DF101" i="12"/>
  <c r="DF73" i="12"/>
  <c r="DF13" i="12"/>
  <c r="DF96" i="12"/>
  <c r="DF44" i="12"/>
  <c r="DF71" i="12"/>
  <c r="DF6" i="12"/>
  <c r="DF80" i="12"/>
  <c r="DF19" i="12"/>
  <c r="DF85" i="12"/>
  <c r="DF23" i="12"/>
  <c r="DF82" i="12"/>
  <c r="DF38" i="12"/>
  <c r="DF90" i="12"/>
  <c r="DF45" i="12"/>
  <c r="DF102" i="12"/>
  <c r="DF60" i="12"/>
  <c r="DF24" i="12"/>
  <c r="DF75" i="12"/>
  <c r="DF104" i="12"/>
  <c r="DF14" i="12"/>
  <c r="DF40" i="12"/>
  <c r="DF57" i="12"/>
  <c r="DF120" i="12"/>
  <c r="DF16" i="12"/>
  <c r="DF55" i="12"/>
  <c r="DF68" i="12"/>
  <c r="DF15" i="12"/>
  <c r="DF18" i="12"/>
  <c r="DF88" i="12"/>
  <c r="DF79" i="12"/>
  <c r="DF21" i="12"/>
  <c r="DF47" i="12"/>
  <c r="DF97" i="12"/>
  <c r="DF34" i="12"/>
  <c r="DF92" i="12"/>
  <c r="BT43" i="12"/>
  <c r="BT115" i="12"/>
  <c r="BT47" i="12"/>
  <c r="BT103" i="12"/>
  <c r="BT50" i="12"/>
  <c r="BT16" i="12"/>
  <c r="BT61" i="12"/>
  <c r="BT41" i="12"/>
  <c r="BT93" i="12"/>
  <c r="BT53" i="12"/>
  <c r="BT118" i="12"/>
  <c r="BT67" i="12"/>
  <c r="BT75" i="12"/>
  <c r="BT79" i="12"/>
  <c r="BT42" i="12"/>
  <c r="BT116" i="12"/>
  <c r="BT57" i="12"/>
  <c r="BT17" i="12"/>
  <c r="BT52" i="12"/>
  <c r="BT27" i="12"/>
  <c r="BT90" i="12"/>
  <c r="BT26" i="12"/>
  <c r="BT108" i="12"/>
  <c r="BT68" i="12"/>
  <c r="BT110" i="12"/>
  <c r="BT65" i="12"/>
  <c r="BT7" i="12"/>
  <c r="BT31" i="12"/>
  <c r="BT74" i="12"/>
  <c r="BT10" i="12"/>
  <c r="BT85" i="12"/>
  <c r="BT18" i="12"/>
  <c r="BT84" i="12"/>
  <c r="BT30" i="12"/>
  <c r="BT95" i="12"/>
  <c r="BT44" i="12"/>
  <c r="BT111" i="12"/>
  <c r="BT63" i="12"/>
  <c r="BT20" i="12"/>
  <c r="BT37" i="12"/>
  <c r="BT66" i="12"/>
  <c r="BT112" i="12"/>
  <c r="BT6" i="12"/>
  <c r="BT77" i="12"/>
  <c r="BT14" i="12"/>
  <c r="BT81" i="12"/>
  <c r="BT28" i="12"/>
  <c r="BT87" i="12"/>
  <c r="BT39" i="12"/>
  <c r="BT96" i="12"/>
  <c r="BT69" i="12"/>
  <c r="BT117" i="12"/>
  <c r="BT86" i="12"/>
  <c r="BT21" i="12"/>
  <c r="BT88" i="12"/>
  <c r="BT13" i="12"/>
  <c r="BT29" i="12"/>
  <c r="BT8" i="12"/>
  <c r="BT91" i="12"/>
  <c r="BT25" i="12"/>
  <c r="BT83" i="12"/>
  <c r="BT9" i="12"/>
  <c r="BT59" i="12"/>
  <c r="BT58" i="12"/>
  <c r="BT109" i="12"/>
  <c r="BT60" i="12"/>
  <c r="BT15" i="12"/>
  <c r="BT82" i="12"/>
  <c r="BT24" i="12"/>
  <c r="BT98" i="12"/>
  <c r="BT72" i="12"/>
  <c r="BT119" i="12"/>
  <c r="BT34" i="12"/>
  <c r="BT80" i="12"/>
  <c r="BT48" i="12"/>
  <c r="BT94" i="12"/>
  <c r="BT19" i="12"/>
  <c r="BT101" i="12"/>
  <c r="BT62" i="12"/>
  <c r="BT120" i="12"/>
  <c r="BT78" i="12"/>
  <c r="BT22" i="12"/>
  <c r="BT97" i="12"/>
  <c r="BT46" i="12"/>
  <c r="BT106" i="12"/>
  <c r="BT33" i="12"/>
  <c r="BT12" i="12"/>
  <c r="BT40" i="12"/>
  <c r="BT71" i="12"/>
  <c r="BT36" i="12"/>
  <c r="BT102" i="12"/>
  <c r="BT54" i="12"/>
  <c r="BT113" i="12"/>
  <c r="BT55" i="12"/>
  <c r="BT11" i="12"/>
  <c r="BT64" i="12"/>
  <c r="BT49" i="12"/>
  <c r="BT92" i="12"/>
  <c r="BT56" i="12"/>
  <c r="BT100" i="12"/>
  <c r="BT73" i="12"/>
  <c r="BT105" i="12"/>
  <c r="BT45" i="12"/>
  <c r="BT107" i="12"/>
  <c r="BT104" i="12"/>
  <c r="BT76" i="12"/>
  <c r="BT51" i="12"/>
  <c r="BT114" i="12"/>
  <c r="BT38" i="12"/>
  <c r="BT121" i="12"/>
  <c r="BT35" i="12"/>
  <c r="BT70" i="12"/>
  <c r="BT23" i="12"/>
  <c r="BT99" i="12"/>
  <c r="BT32" i="12"/>
  <c r="BT89" i="12"/>
  <c r="BP60" i="12"/>
  <c r="BP121" i="12"/>
  <c r="BP65" i="12"/>
  <c r="BP13" i="12"/>
  <c r="BP87" i="12"/>
  <c r="BP34" i="12"/>
  <c r="BP84" i="12"/>
  <c r="BP41" i="12"/>
  <c r="BP108" i="12"/>
  <c r="BP55" i="12"/>
  <c r="BP90" i="12"/>
  <c r="BP54" i="12"/>
  <c r="BP22" i="12"/>
  <c r="BP49" i="12"/>
  <c r="BP47" i="12"/>
  <c r="BP117" i="12"/>
  <c r="BP75" i="12"/>
  <c r="BP21" i="12"/>
  <c r="BP79" i="12"/>
  <c r="BP36" i="12"/>
  <c r="BP102" i="12"/>
  <c r="BP57" i="12"/>
  <c r="BP115" i="12"/>
  <c r="BP71" i="12"/>
  <c r="BP10" i="12"/>
  <c r="BP81" i="12"/>
  <c r="BP85" i="12"/>
  <c r="BP116" i="12"/>
  <c r="BP69" i="12"/>
  <c r="BP11" i="12"/>
  <c r="BP78" i="12"/>
  <c r="BP32" i="12"/>
  <c r="BP100" i="12"/>
  <c r="BP62" i="12"/>
  <c r="BP105" i="12"/>
  <c r="BP61" i="12"/>
  <c r="BP6" i="12"/>
  <c r="BP73" i="12"/>
  <c r="BP18" i="12"/>
  <c r="BP83" i="12"/>
  <c r="BP28" i="12"/>
  <c r="BP64" i="12"/>
  <c r="BP8" i="12"/>
  <c r="BP74" i="12"/>
  <c r="BP19" i="12"/>
  <c r="BP76" i="12"/>
  <c r="BP53" i="12"/>
  <c r="BP103" i="12"/>
  <c r="BP50" i="12"/>
  <c r="BP107" i="12"/>
  <c r="BP59" i="12"/>
  <c r="BP17" i="12"/>
  <c r="BP94" i="12"/>
  <c r="BP16" i="12"/>
  <c r="BP56" i="12"/>
  <c r="BP67" i="12"/>
  <c r="BP113" i="12"/>
  <c r="BP14" i="12"/>
  <c r="BP93" i="12"/>
  <c r="BP27" i="12"/>
  <c r="BP97" i="12"/>
  <c r="BP51" i="12"/>
  <c r="BP88" i="12"/>
  <c r="BP38" i="12"/>
  <c r="BP23" i="12"/>
  <c r="BP80" i="12"/>
  <c r="BP31" i="12"/>
  <c r="BP48" i="12"/>
  <c r="BP26" i="12"/>
  <c r="BP95" i="12"/>
  <c r="BP29" i="12"/>
  <c r="BP63" i="12"/>
  <c r="BP24" i="12"/>
  <c r="BP89" i="12"/>
  <c r="BP45" i="12"/>
  <c r="BP112" i="12"/>
  <c r="BP39" i="12"/>
  <c r="BP118" i="12"/>
  <c r="BP82" i="12"/>
  <c r="BP12" i="12"/>
  <c r="BP99" i="12"/>
  <c r="BP20" i="12"/>
  <c r="BP92" i="12"/>
  <c r="BP43" i="12"/>
  <c r="BP98" i="12"/>
  <c r="BP68" i="12"/>
  <c r="BP9" i="12"/>
  <c r="BP37" i="12"/>
  <c r="BP104" i="12"/>
  <c r="BP35" i="12"/>
  <c r="BP106" i="12"/>
  <c r="BP72" i="12"/>
  <c r="BP15" i="12"/>
  <c r="BP77" i="12"/>
  <c r="BP33" i="12"/>
  <c r="BP86" i="12"/>
  <c r="BP52" i="12"/>
  <c r="BP96" i="12"/>
  <c r="BP40" i="12"/>
  <c r="BP119" i="12"/>
  <c r="BP42" i="12"/>
  <c r="BP70" i="12"/>
  <c r="BP91" i="12"/>
  <c r="BP44" i="12"/>
  <c r="BP25" i="12"/>
  <c r="BP110" i="12"/>
  <c r="BP101" i="12"/>
  <c r="BP109" i="12"/>
  <c r="BP46" i="12"/>
  <c r="BP30" i="12"/>
  <c r="BP114" i="12"/>
  <c r="BP111" i="12"/>
  <c r="BP58" i="12"/>
  <c r="BP7" i="12"/>
  <c r="BP66" i="12"/>
  <c r="BP120" i="12"/>
  <c r="AO26" i="12"/>
  <c r="AO100" i="12"/>
  <c r="AO39" i="12"/>
  <c r="AO108" i="12"/>
  <c r="AO48" i="12"/>
  <c r="AO104" i="12"/>
  <c r="AO69" i="12"/>
  <c r="AO116" i="12"/>
  <c r="AO74" i="12"/>
  <c r="AO28" i="12"/>
  <c r="AO98" i="12"/>
  <c r="AO111" i="12"/>
  <c r="AO19" i="12"/>
  <c r="AO109" i="12"/>
  <c r="AO121" i="12"/>
  <c r="AO40" i="12"/>
  <c r="AO97" i="12"/>
  <c r="AO45" i="12"/>
  <c r="AO115" i="12"/>
  <c r="AO65" i="12"/>
  <c r="AO113" i="12"/>
  <c r="AO72" i="12"/>
  <c r="AO13" i="12"/>
  <c r="AO86" i="12"/>
  <c r="AO33" i="12"/>
  <c r="AO95" i="12"/>
  <c r="AO15" i="12"/>
  <c r="AO53" i="12"/>
  <c r="AO18" i="12"/>
  <c r="AO36" i="12"/>
  <c r="AO118" i="12"/>
  <c r="AO62" i="12"/>
  <c r="AO119" i="12"/>
  <c r="AO66" i="12"/>
  <c r="AO6" i="12"/>
  <c r="AO78" i="12"/>
  <c r="AO9" i="12"/>
  <c r="AO84" i="12"/>
  <c r="AO24" i="12"/>
  <c r="AO101" i="12"/>
  <c r="AO64" i="12"/>
  <c r="AO71" i="12"/>
  <c r="AO46" i="12"/>
  <c r="AO70" i="12"/>
  <c r="AO112" i="12"/>
  <c r="AO61" i="12"/>
  <c r="AO11" i="12"/>
  <c r="AO60" i="12"/>
  <c r="AO20" i="12"/>
  <c r="AO91" i="12"/>
  <c r="AO22" i="12"/>
  <c r="AO94" i="12"/>
  <c r="AO52" i="12"/>
  <c r="AO110" i="12"/>
  <c r="AO82" i="12"/>
  <c r="AO49" i="12"/>
  <c r="AO56" i="12"/>
  <c r="AO43" i="12"/>
  <c r="AO8" i="12"/>
  <c r="AO58" i="12"/>
  <c r="AO14" i="12"/>
  <c r="AO80" i="12"/>
  <c r="AO32" i="12"/>
  <c r="AO81" i="12"/>
  <c r="AO41" i="12"/>
  <c r="AO67" i="12"/>
  <c r="AO51" i="12"/>
  <c r="AO114" i="12"/>
  <c r="AO105" i="12"/>
  <c r="AO63" i="12"/>
  <c r="AO102" i="12"/>
  <c r="AO7" i="12"/>
  <c r="AO55" i="12"/>
  <c r="AO12" i="12"/>
  <c r="AO92" i="12"/>
  <c r="AO29" i="12"/>
  <c r="AO96" i="12"/>
  <c r="AO50" i="12"/>
  <c r="AO93" i="12"/>
  <c r="AO31" i="12"/>
  <c r="AO103" i="12"/>
  <c r="AO76" i="12"/>
  <c r="AO10" i="12"/>
  <c r="AO27" i="12"/>
  <c r="AO75" i="12"/>
  <c r="AO16" i="12"/>
  <c r="AO21" i="12"/>
  <c r="AO77" i="12"/>
  <c r="AO23" i="12"/>
  <c r="AO88" i="12"/>
  <c r="AO42" i="12"/>
  <c r="AO99" i="12"/>
  <c r="AO37" i="12"/>
  <c r="AO106" i="12"/>
  <c r="AO44" i="12"/>
  <c r="AO117" i="12"/>
  <c r="AO79" i="12"/>
  <c r="AO38" i="12"/>
  <c r="AO68" i="12"/>
  <c r="AO34" i="12"/>
  <c r="AO59" i="12"/>
  <c r="AO25" i="12"/>
  <c r="AO47" i="12"/>
  <c r="AO89" i="12"/>
  <c r="AO17" i="12"/>
  <c r="AO35" i="12"/>
  <c r="AO73" i="12"/>
  <c r="AO120" i="12"/>
  <c r="AO87" i="12"/>
  <c r="AO90" i="12"/>
  <c r="AO30" i="12"/>
  <c r="AO85" i="12"/>
  <c r="AO107" i="12"/>
  <c r="AO54" i="12"/>
  <c r="AO57" i="12"/>
  <c r="AO83" i="12"/>
  <c r="X9" i="12"/>
  <c r="X107" i="12"/>
  <c r="X50" i="12"/>
  <c r="X119" i="12"/>
  <c r="X57" i="12"/>
  <c r="X11" i="12"/>
  <c r="X87" i="12"/>
  <c r="X21" i="12"/>
  <c r="X81" i="12"/>
  <c r="X36" i="12"/>
  <c r="X100" i="12"/>
  <c r="X46" i="12"/>
  <c r="X102" i="12"/>
  <c r="X117" i="12"/>
  <c r="X80" i="12"/>
  <c r="X45" i="12"/>
  <c r="X109" i="12"/>
  <c r="X65" i="12"/>
  <c r="X16" i="12"/>
  <c r="X82" i="12"/>
  <c r="X18" i="12"/>
  <c r="X54" i="12"/>
  <c r="X33" i="12"/>
  <c r="X94" i="12"/>
  <c r="X38" i="12"/>
  <c r="X74" i="12"/>
  <c r="X56" i="12"/>
  <c r="X103" i="12"/>
  <c r="X76" i="12"/>
  <c r="X24" i="12"/>
  <c r="X114" i="12"/>
  <c r="X52" i="12"/>
  <c r="X30" i="12"/>
  <c r="X97" i="12"/>
  <c r="X34" i="12"/>
  <c r="X92" i="12"/>
  <c r="X39" i="12"/>
  <c r="X105" i="12"/>
  <c r="X47" i="12"/>
  <c r="X120" i="12"/>
  <c r="X68" i="12"/>
  <c r="X121" i="12"/>
  <c r="X78" i="12"/>
  <c r="X113" i="12"/>
  <c r="X15" i="12"/>
  <c r="X41" i="12"/>
  <c r="X37" i="12"/>
  <c r="X17" i="12"/>
  <c r="X72" i="12"/>
  <c r="X28" i="12"/>
  <c r="X84" i="12"/>
  <c r="X48" i="12"/>
  <c r="X99" i="12"/>
  <c r="X44" i="12"/>
  <c r="X115" i="12"/>
  <c r="X64" i="12"/>
  <c r="X112" i="12"/>
  <c r="X71" i="12"/>
  <c r="X49" i="12"/>
  <c r="X10" i="12"/>
  <c r="X32" i="12"/>
  <c r="X67" i="12"/>
  <c r="X91" i="12"/>
  <c r="X43" i="12"/>
  <c r="X86" i="12"/>
  <c r="X22" i="12"/>
  <c r="X89" i="12"/>
  <c r="X40" i="12"/>
  <c r="X59" i="12"/>
  <c r="X66" i="12"/>
  <c r="X110" i="12"/>
  <c r="X61" i="12"/>
  <c r="X116" i="12"/>
  <c r="X42" i="12"/>
  <c r="X8" i="12"/>
  <c r="X85" i="12"/>
  <c r="X108" i="12"/>
  <c r="X55" i="12"/>
  <c r="X83" i="12"/>
  <c r="X62" i="12"/>
  <c r="X88" i="12"/>
  <c r="X31" i="12"/>
  <c r="X12" i="12"/>
  <c r="X60" i="12"/>
  <c r="X25" i="12"/>
  <c r="X93" i="12"/>
  <c r="X58" i="12"/>
  <c r="X118" i="12"/>
  <c r="X69" i="12"/>
  <c r="X111" i="12"/>
  <c r="X53" i="12"/>
  <c r="X13" i="12"/>
  <c r="X77" i="12"/>
  <c r="X20" i="12"/>
  <c r="X79" i="12"/>
  <c r="X29" i="12"/>
  <c r="X27" i="12"/>
  <c r="X51" i="12"/>
  <c r="X7" i="12"/>
  <c r="X23" i="12"/>
  <c r="X96" i="12"/>
  <c r="X19" i="12"/>
  <c r="X98" i="12"/>
  <c r="X35" i="12"/>
  <c r="X106" i="12"/>
  <c r="X63" i="12"/>
  <c r="X104" i="12"/>
  <c r="X75" i="12"/>
  <c r="X6" i="12"/>
  <c r="X73" i="12"/>
  <c r="X14" i="12"/>
  <c r="X70" i="12"/>
  <c r="X26" i="12"/>
  <c r="X95" i="12"/>
  <c r="X101" i="12"/>
  <c r="X90" i="12"/>
  <c r="AP13" i="12"/>
  <c r="AP93" i="12"/>
  <c r="AP23" i="12"/>
  <c r="AP87" i="12"/>
  <c r="AP36" i="12"/>
  <c r="AP113" i="12"/>
  <c r="AP63" i="12"/>
  <c r="AP114" i="12"/>
  <c r="AP49" i="12"/>
  <c r="AP12" i="12"/>
  <c r="AP79" i="12"/>
  <c r="AP20" i="12"/>
  <c r="AP91" i="12"/>
  <c r="AP46" i="12"/>
  <c r="AP34" i="12"/>
  <c r="AP16" i="12"/>
  <c r="AP84" i="12"/>
  <c r="AP35" i="12"/>
  <c r="AP102" i="12"/>
  <c r="AP59" i="12"/>
  <c r="AP111" i="12"/>
  <c r="AP69" i="12"/>
  <c r="AP8" i="12"/>
  <c r="AP68" i="12"/>
  <c r="AP14" i="12"/>
  <c r="AP92" i="12"/>
  <c r="AP25" i="12"/>
  <c r="AP97" i="12"/>
  <c r="AP98" i="12"/>
  <c r="AP78" i="12"/>
  <c r="AP31" i="12"/>
  <c r="AP85" i="12"/>
  <c r="AP60" i="12"/>
  <c r="AP103" i="12"/>
  <c r="AP65" i="12"/>
  <c r="AP7" i="12"/>
  <c r="AP80" i="12"/>
  <c r="AP21" i="12"/>
  <c r="AP86" i="12"/>
  <c r="AP26" i="12"/>
  <c r="AP89" i="12"/>
  <c r="AP51" i="12"/>
  <c r="AP76" i="12"/>
  <c r="AP55" i="12"/>
  <c r="AP75" i="12"/>
  <c r="AP50" i="12"/>
  <c r="AP81" i="12"/>
  <c r="AP54" i="12"/>
  <c r="AP117" i="12"/>
  <c r="AP74" i="12"/>
  <c r="AP11" i="12"/>
  <c r="AP83" i="12"/>
  <c r="AP15" i="12"/>
  <c r="AP82" i="12"/>
  <c r="AP43" i="12"/>
  <c r="AP100" i="12"/>
  <c r="AP28" i="12"/>
  <c r="AP107" i="12"/>
  <c r="AP115" i="12"/>
  <c r="AP19" i="12"/>
  <c r="AP47" i="12"/>
  <c r="AP104" i="12"/>
  <c r="AP62" i="12"/>
  <c r="AP22" i="12"/>
  <c r="AP77" i="12"/>
  <c r="AP9" i="12"/>
  <c r="AP73" i="12"/>
  <c r="AP33" i="12"/>
  <c r="AP96" i="12"/>
  <c r="AP10" i="12"/>
  <c r="AP108" i="12"/>
  <c r="AP39" i="12"/>
  <c r="AP118" i="12"/>
  <c r="AP44" i="12"/>
  <c r="AP52" i="12"/>
  <c r="AP120" i="12"/>
  <c r="AP72" i="12"/>
  <c r="AP29" i="12"/>
  <c r="AP56" i="12"/>
  <c r="AP30" i="12"/>
  <c r="AP94" i="12"/>
  <c r="AP27" i="12"/>
  <c r="AP109" i="12"/>
  <c r="AP45" i="12"/>
  <c r="AP106" i="12"/>
  <c r="AP70" i="12"/>
  <c r="AP119" i="12"/>
  <c r="AP61" i="12"/>
  <c r="AP57" i="12"/>
  <c r="AP17" i="12"/>
  <c r="AP38" i="12"/>
  <c r="AP32" i="12"/>
  <c r="AP95" i="12"/>
  <c r="AP40" i="12"/>
  <c r="AP101" i="12"/>
  <c r="AP37" i="12"/>
  <c r="AP121" i="12"/>
  <c r="AP64" i="12"/>
  <c r="AP112" i="12"/>
  <c r="AP48" i="12"/>
  <c r="AP42" i="12"/>
  <c r="AP18" i="12"/>
  <c r="AP24" i="12"/>
  <c r="AP53" i="12"/>
  <c r="AP90" i="12"/>
  <c r="AP6" i="12"/>
  <c r="AP41" i="12"/>
  <c r="AP67" i="12"/>
  <c r="AP110" i="12"/>
  <c r="AP88" i="12"/>
  <c r="AP58" i="12"/>
  <c r="AP99" i="12"/>
  <c r="AP116" i="12"/>
  <c r="AP71" i="12"/>
  <c r="AP66" i="12"/>
  <c r="AP105" i="12"/>
  <c r="CZ37" i="12"/>
  <c r="CZ115" i="12"/>
  <c r="CZ57" i="12"/>
  <c r="CZ103" i="12"/>
  <c r="CZ50" i="12"/>
  <c r="CZ17" i="12"/>
  <c r="CZ55" i="12"/>
  <c r="CZ27" i="12"/>
  <c r="CZ52" i="12"/>
  <c r="CZ39" i="12"/>
  <c r="CZ108" i="12"/>
  <c r="CZ69" i="12"/>
  <c r="CZ112" i="12"/>
  <c r="CZ106" i="12"/>
  <c r="CZ54" i="12"/>
  <c r="CZ116" i="12"/>
  <c r="CZ47" i="12"/>
  <c r="CZ10" i="12"/>
  <c r="CZ42" i="12"/>
  <c r="CZ19" i="12"/>
  <c r="CZ90" i="12"/>
  <c r="CZ33" i="12"/>
  <c r="CZ95" i="12"/>
  <c r="CZ30" i="12"/>
  <c r="CZ109" i="12"/>
  <c r="CZ67" i="12"/>
  <c r="CZ13" i="12"/>
  <c r="CZ45" i="12"/>
  <c r="CZ72" i="12"/>
  <c r="CZ6" i="12"/>
  <c r="CZ63" i="12"/>
  <c r="CZ18" i="12"/>
  <c r="CZ84" i="12"/>
  <c r="CZ8" i="12"/>
  <c r="CZ87" i="12"/>
  <c r="CZ11" i="12"/>
  <c r="CZ96" i="12"/>
  <c r="CZ65" i="12"/>
  <c r="CZ114" i="12"/>
  <c r="CZ71" i="12"/>
  <c r="CZ80" i="12"/>
  <c r="CZ118" i="12"/>
  <c r="CZ7" i="12"/>
  <c r="CZ85" i="12"/>
  <c r="CZ20" i="12"/>
  <c r="CZ91" i="12"/>
  <c r="CZ31" i="12"/>
  <c r="CZ66" i="12"/>
  <c r="CZ48" i="12"/>
  <c r="CZ99" i="12"/>
  <c r="CZ36" i="12"/>
  <c r="CZ101" i="12"/>
  <c r="CZ60" i="12"/>
  <c r="CZ15" i="12"/>
  <c r="CZ82" i="12"/>
  <c r="CZ22" i="12"/>
  <c r="CZ51" i="12"/>
  <c r="CZ14" i="12"/>
  <c r="CZ83" i="12"/>
  <c r="CZ28" i="12"/>
  <c r="CZ88" i="12"/>
  <c r="CZ40" i="12"/>
  <c r="CZ73" i="12"/>
  <c r="CZ26" i="12"/>
  <c r="CZ102" i="12"/>
  <c r="CZ62" i="12"/>
  <c r="CZ111" i="12"/>
  <c r="CZ86" i="12"/>
  <c r="CZ23" i="12"/>
  <c r="CZ89" i="12"/>
  <c r="CZ97" i="12"/>
  <c r="CZ119" i="12"/>
  <c r="CZ25" i="12"/>
  <c r="CZ79" i="12"/>
  <c r="CZ35" i="12"/>
  <c r="CZ100" i="12"/>
  <c r="CZ21" i="12"/>
  <c r="CZ92" i="12"/>
  <c r="CZ43" i="12"/>
  <c r="CZ117" i="12"/>
  <c r="CZ44" i="12"/>
  <c r="CZ12" i="12"/>
  <c r="CZ70" i="12"/>
  <c r="CZ24" i="12"/>
  <c r="CZ93" i="12"/>
  <c r="CZ41" i="12"/>
  <c r="CZ75" i="12"/>
  <c r="CZ49" i="12"/>
  <c r="CZ94" i="12"/>
  <c r="CZ46" i="12"/>
  <c r="CZ105" i="12"/>
  <c r="CZ56" i="12"/>
  <c r="CZ120" i="12"/>
  <c r="CZ76" i="12"/>
  <c r="CZ121" i="12"/>
  <c r="CZ78" i="12"/>
  <c r="CZ9" i="12"/>
  <c r="CZ61" i="12"/>
  <c r="CZ29" i="12"/>
  <c r="CZ107" i="12"/>
  <c r="CZ81" i="12"/>
  <c r="CZ77" i="12"/>
  <c r="CZ16" i="12"/>
  <c r="CZ38" i="12"/>
  <c r="CZ59" i="12"/>
  <c r="CZ98" i="12"/>
  <c r="CZ34" i="12"/>
  <c r="CZ53" i="12"/>
  <c r="CZ74" i="12"/>
  <c r="CZ104" i="12"/>
  <c r="CZ58" i="12"/>
  <c r="CZ68" i="12"/>
  <c r="CZ110" i="12"/>
  <c r="CZ113" i="12"/>
  <c r="CZ32" i="12"/>
  <c r="CZ64" i="12"/>
  <c r="Z18" i="12"/>
  <c r="Z89" i="12"/>
  <c r="Z51" i="12"/>
  <c r="Z94" i="12"/>
  <c r="Z41" i="12"/>
  <c r="Z108" i="12"/>
  <c r="Z37" i="12"/>
  <c r="Z113" i="12"/>
  <c r="Z70" i="12"/>
  <c r="Z22" i="12"/>
  <c r="Z64" i="12"/>
  <c r="Z81" i="12"/>
  <c r="Z13" i="12"/>
  <c r="Z11" i="12"/>
  <c r="Z30" i="12"/>
  <c r="Z43" i="12"/>
  <c r="Z88" i="12"/>
  <c r="Z36" i="12"/>
  <c r="Z109" i="12"/>
  <c r="Z58" i="12"/>
  <c r="Z121" i="12"/>
  <c r="Z46" i="12"/>
  <c r="Z119" i="12"/>
  <c r="Z68" i="12"/>
  <c r="Z29" i="12"/>
  <c r="Z78" i="12"/>
  <c r="Z15" i="12"/>
  <c r="Z53" i="12"/>
  <c r="Z55" i="12"/>
  <c r="Z63" i="12"/>
  <c r="Z35" i="12"/>
  <c r="Z101" i="12"/>
  <c r="Z49" i="12"/>
  <c r="Z112" i="12"/>
  <c r="Z71" i="12"/>
  <c r="Z114" i="12"/>
  <c r="Z61" i="12"/>
  <c r="Z9" i="12"/>
  <c r="Z93" i="12"/>
  <c r="Z33" i="12"/>
  <c r="Z86" i="12"/>
  <c r="Z75" i="12"/>
  <c r="Z92" i="12"/>
  <c r="Z90" i="12"/>
  <c r="Z45" i="12"/>
  <c r="Z116" i="12"/>
  <c r="Z57" i="12"/>
  <c r="Z106" i="12"/>
  <c r="Z59" i="12"/>
  <c r="Z19" i="12"/>
  <c r="Z74" i="12"/>
  <c r="Z20" i="12"/>
  <c r="Z67" i="12"/>
  <c r="Z28" i="12"/>
  <c r="Z100" i="12"/>
  <c r="Z110" i="12"/>
  <c r="Z103" i="12"/>
  <c r="Z115" i="12"/>
  <c r="Z54" i="12"/>
  <c r="Z117" i="12"/>
  <c r="Z47" i="12"/>
  <c r="Z12" i="12"/>
  <c r="Z87" i="12"/>
  <c r="Z14" i="12"/>
  <c r="Z91" i="12"/>
  <c r="Z27" i="12"/>
  <c r="Z76" i="12"/>
  <c r="Z60" i="12"/>
  <c r="Z111" i="12"/>
  <c r="Z17" i="12"/>
  <c r="Z16" i="12"/>
  <c r="Z34" i="12"/>
  <c r="Z56" i="12"/>
  <c r="Z8" i="12"/>
  <c r="Z79" i="12"/>
  <c r="Z10" i="12"/>
  <c r="Z85" i="12"/>
  <c r="Z25" i="12"/>
  <c r="Z95" i="12"/>
  <c r="Z50" i="12"/>
  <c r="Z102" i="12"/>
  <c r="Z44" i="12"/>
  <c r="Z120" i="12"/>
  <c r="Z23" i="12"/>
  <c r="Z39" i="12"/>
  <c r="Z48" i="12"/>
  <c r="Z6" i="12"/>
  <c r="Z80" i="12"/>
  <c r="Z7" i="12"/>
  <c r="Z82" i="12"/>
  <c r="Z24" i="12"/>
  <c r="Z62" i="12"/>
  <c r="Z32" i="12"/>
  <c r="Z83" i="12"/>
  <c r="Z38" i="12"/>
  <c r="Z104" i="12"/>
  <c r="Z69" i="12"/>
  <c r="Z42" i="12"/>
  <c r="Z73" i="12"/>
  <c r="Z99" i="12"/>
  <c r="Z96" i="12"/>
  <c r="Z21" i="12"/>
  <c r="Z52" i="12"/>
  <c r="Z66" i="12"/>
  <c r="Z105" i="12"/>
  <c r="Z26" i="12"/>
  <c r="Z65" i="12"/>
  <c r="Z97" i="12"/>
  <c r="Z72" i="12"/>
  <c r="Z31" i="12"/>
  <c r="Z107" i="12"/>
  <c r="Z77" i="12"/>
  <c r="Z118" i="12"/>
  <c r="Z40" i="12"/>
  <c r="Z84" i="12"/>
  <c r="Z98" i="12"/>
  <c r="CP21" i="12"/>
  <c r="CP81" i="12"/>
  <c r="CP28" i="12"/>
  <c r="CP112" i="12"/>
  <c r="CP69" i="12"/>
  <c r="CP33" i="12"/>
  <c r="CP75" i="12"/>
  <c r="CP46" i="12"/>
  <c r="CP97" i="12"/>
  <c r="CP29" i="12"/>
  <c r="CP104" i="12"/>
  <c r="CP62" i="12"/>
  <c r="CP109" i="12"/>
  <c r="CP67" i="12"/>
  <c r="CP68" i="12"/>
  <c r="CP41" i="12"/>
  <c r="CP107" i="12"/>
  <c r="CP74" i="12"/>
  <c r="CP14" i="12"/>
  <c r="CP89" i="12"/>
  <c r="CP38" i="12"/>
  <c r="CP92" i="12"/>
  <c r="CP16" i="12"/>
  <c r="CP105" i="12"/>
  <c r="CP54" i="12"/>
  <c r="CP114" i="12"/>
  <c r="CP65" i="12"/>
  <c r="CP115" i="12"/>
  <c r="CP121" i="12"/>
  <c r="CP43" i="12"/>
  <c r="CP119" i="12"/>
  <c r="CP72" i="12"/>
  <c r="CP25" i="12"/>
  <c r="CP71" i="12"/>
  <c r="CP27" i="12"/>
  <c r="CP98" i="12"/>
  <c r="CP53" i="12"/>
  <c r="CP117" i="12"/>
  <c r="CP55" i="12"/>
  <c r="CP118" i="12"/>
  <c r="CP51" i="12"/>
  <c r="CP9" i="12"/>
  <c r="CP61" i="12"/>
  <c r="CP40" i="12"/>
  <c r="CP102" i="12"/>
  <c r="CP86" i="12"/>
  <c r="CP79" i="12"/>
  <c r="CP78" i="12"/>
  <c r="CP111" i="12"/>
  <c r="CP66" i="12"/>
  <c r="CP15" i="12"/>
  <c r="CP76" i="12"/>
  <c r="CP47" i="12"/>
  <c r="CP99" i="12"/>
  <c r="CP64" i="12"/>
  <c r="CP110" i="12"/>
  <c r="CP52" i="12"/>
  <c r="CP113" i="12"/>
  <c r="CP42" i="12"/>
  <c r="CP11" i="12"/>
  <c r="CP58" i="12"/>
  <c r="CP94" i="12"/>
  <c r="CP10" i="12"/>
  <c r="CP6" i="12"/>
  <c r="CP31" i="12"/>
  <c r="CP59" i="12"/>
  <c r="CP20" i="12"/>
  <c r="CP95" i="12"/>
  <c r="CP44" i="12"/>
  <c r="CP106" i="12"/>
  <c r="CP50" i="12"/>
  <c r="CP101" i="12"/>
  <c r="CP57" i="12"/>
  <c r="CP12" i="12"/>
  <c r="CP49" i="12"/>
  <c r="CP19" i="12"/>
  <c r="CP70" i="12"/>
  <c r="CP34" i="12"/>
  <c r="CP63" i="12"/>
  <c r="CP35" i="12"/>
  <c r="CP60" i="12"/>
  <c r="CP26" i="12"/>
  <c r="CP22" i="12"/>
  <c r="CP8" i="12"/>
  <c r="CP80" i="12"/>
  <c r="CP39" i="12"/>
  <c r="CP91" i="12"/>
  <c r="CP56" i="12"/>
  <c r="CP120" i="12"/>
  <c r="CP73" i="12"/>
  <c r="CP7" i="12"/>
  <c r="CP83" i="12"/>
  <c r="CP18" i="12"/>
  <c r="CP96" i="12"/>
  <c r="CP32" i="12"/>
  <c r="CP93" i="12"/>
  <c r="CP108" i="12"/>
  <c r="CP24" i="12"/>
  <c r="CP85" i="12"/>
  <c r="CP23" i="12"/>
  <c r="CP103" i="12"/>
  <c r="CP13" i="12"/>
  <c r="CP87" i="12"/>
  <c r="CP36" i="12"/>
  <c r="CP100" i="12"/>
  <c r="CP48" i="12"/>
  <c r="CP116" i="12"/>
  <c r="CP84" i="12"/>
  <c r="CP17" i="12"/>
  <c r="CP88" i="12"/>
  <c r="CP30" i="12"/>
  <c r="CP82" i="12"/>
  <c r="CP37" i="12"/>
  <c r="CP90" i="12"/>
  <c r="CP45" i="12"/>
  <c r="CP77" i="12"/>
  <c r="BZ44" i="12"/>
  <c r="BZ104" i="12"/>
  <c r="BZ54" i="12"/>
  <c r="BZ102" i="12"/>
  <c r="BZ48" i="12"/>
  <c r="BZ121" i="12"/>
  <c r="BZ59" i="12"/>
  <c r="BZ16" i="12"/>
  <c r="BZ79" i="12"/>
  <c r="BZ28" i="12"/>
  <c r="BZ105" i="12"/>
  <c r="BZ34" i="12"/>
  <c r="BZ109" i="12"/>
  <c r="BZ14" i="12"/>
  <c r="BZ49" i="12"/>
  <c r="BZ119" i="12"/>
  <c r="BZ67" i="12"/>
  <c r="BZ115" i="12"/>
  <c r="BZ53" i="12"/>
  <c r="BZ7" i="12"/>
  <c r="BZ63" i="12"/>
  <c r="BZ35" i="12"/>
  <c r="BZ99" i="12"/>
  <c r="BZ56" i="12"/>
  <c r="BZ101" i="12"/>
  <c r="BZ74" i="12"/>
  <c r="BZ45" i="12"/>
  <c r="BZ89" i="12"/>
  <c r="BZ58" i="12"/>
  <c r="BZ113" i="12"/>
  <c r="BZ42" i="12"/>
  <c r="BZ10" i="12"/>
  <c r="BZ55" i="12"/>
  <c r="BZ18" i="12"/>
  <c r="BZ72" i="12"/>
  <c r="BZ46" i="12"/>
  <c r="BZ94" i="12"/>
  <c r="BZ50" i="12"/>
  <c r="BZ118" i="12"/>
  <c r="BZ71" i="12"/>
  <c r="BZ114" i="12"/>
  <c r="BZ23" i="12"/>
  <c r="BZ73" i="12"/>
  <c r="BZ11" i="12"/>
  <c r="BZ83" i="12"/>
  <c r="BZ24" i="12"/>
  <c r="BZ60" i="12"/>
  <c r="BZ32" i="12"/>
  <c r="BZ91" i="12"/>
  <c r="BZ51" i="12"/>
  <c r="BZ120" i="12"/>
  <c r="BZ66" i="12"/>
  <c r="BZ13" i="12"/>
  <c r="BZ77" i="12"/>
  <c r="BZ52" i="12"/>
  <c r="BZ92" i="12"/>
  <c r="BZ6" i="12"/>
  <c r="BZ68" i="12"/>
  <c r="BZ17" i="12"/>
  <c r="BZ96" i="12"/>
  <c r="BZ27" i="12"/>
  <c r="BZ70" i="12"/>
  <c r="BZ38" i="12"/>
  <c r="BZ106" i="12"/>
  <c r="BZ43" i="12"/>
  <c r="BZ112" i="12"/>
  <c r="BZ75" i="12"/>
  <c r="BZ25" i="12"/>
  <c r="BZ85" i="12"/>
  <c r="BZ110" i="12"/>
  <c r="BZ36" i="12"/>
  <c r="BZ9" i="12"/>
  <c r="BZ88" i="12"/>
  <c r="BZ19" i="12"/>
  <c r="BZ93" i="12"/>
  <c r="BZ29" i="12"/>
  <c r="BZ90" i="12"/>
  <c r="BZ40" i="12"/>
  <c r="BZ107" i="12"/>
  <c r="BZ61" i="12"/>
  <c r="BZ15" i="12"/>
  <c r="BZ76" i="12"/>
  <c r="BZ21" i="12"/>
  <c r="BZ100" i="12"/>
  <c r="BZ65" i="12"/>
  <c r="BZ86" i="12"/>
  <c r="BZ30" i="12"/>
  <c r="BZ95" i="12"/>
  <c r="BZ47" i="12"/>
  <c r="BZ98" i="12"/>
  <c r="BZ41" i="12"/>
  <c r="BZ108" i="12"/>
  <c r="BZ31" i="12"/>
  <c r="BZ111" i="12"/>
  <c r="BZ69" i="12"/>
  <c r="BZ20" i="12"/>
  <c r="BZ82" i="12"/>
  <c r="BZ37" i="12"/>
  <c r="BZ81" i="12"/>
  <c r="BZ12" i="12"/>
  <c r="BZ87" i="12"/>
  <c r="BZ39" i="12"/>
  <c r="BZ80" i="12"/>
  <c r="BZ97" i="12"/>
  <c r="BZ22" i="12"/>
  <c r="BZ26" i="12"/>
  <c r="BZ78" i="12"/>
  <c r="BZ103" i="12"/>
  <c r="BZ64" i="12"/>
  <c r="BZ62" i="12"/>
  <c r="BZ117" i="12"/>
  <c r="BZ116" i="12"/>
  <c r="BZ84" i="12"/>
  <c r="BZ57" i="12"/>
  <c r="BZ33" i="12"/>
  <c r="BZ8" i="12"/>
  <c r="BW53" i="12"/>
  <c r="BW112" i="12"/>
  <c r="BW80" i="12"/>
  <c r="BW27" i="12"/>
  <c r="BW78" i="12"/>
  <c r="BW36" i="12"/>
  <c r="BW48" i="12"/>
  <c r="BW41" i="12"/>
  <c r="BW110" i="12"/>
  <c r="BW59" i="12"/>
  <c r="BW121" i="12"/>
  <c r="BW70" i="12"/>
  <c r="BW120" i="12"/>
  <c r="BW92" i="12"/>
  <c r="BW68" i="12"/>
  <c r="BW16" i="12"/>
  <c r="BW58" i="12"/>
  <c r="BW28" i="12"/>
  <c r="BW97" i="12"/>
  <c r="BW34" i="12"/>
  <c r="BW102" i="12"/>
  <c r="BW50" i="12"/>
  <c r="BW116" i="12"/>
  <c r="BW31" i="12"/>
  <c r="BW114" i="12"/>
  <c r="BW62" i="12"/>
  <c r="BW46" i="12"/>
  <c r="BW43" i="12"/>
  <c r="BW74" i="12"/>
  <c r="BW30" i="12"/>
  <c r="BW69" i="12"/>
  <c r="BW42" i="12"/>
  <c r="BW111" i="12"/>
  <c r="BW47" i="12"/>
  <c r="BW119" i="12"/>
  <c r="BW71" i="12"/>
  <c r="BW117" i="12"/>
  <c r="BW60" i="12"/>
  <c r="BW13" i="12"/>
  <c r="BW66" i="12"/>
  <c r="BW118" i="12"/>
  <c r="BW76" i="12"/>
  <c r="BW18" i="12"/>
  <c r="BW77" i="12"/>
  <c r="BW6" i="12"/>
  <c r="BW96" i="12"/>
  <c r="BW33" i="12"/>
  <c r="BW104" i="12"/>
  <c r="BW39" i="12"/>
  <c r="BW107" i="12"/>
  <c r="BW57" i="12"/>
  <c r="BW7" i="12"/>
  <c r="BW65" i="12"/>
  <c r="BW20" i="12"/>
  <c r="BW86" i="12"/>
  <c r="BW49" i="12"/>
  <c r="BW45" i="12"/>
  <c r="BW15" i="12"/>
  <c r="BW100" i="12"/>
  <c r="BW24" i="12"/>
  <c r="BW103" i="12"/>
  <c r="BW72" i="12"/>
  <c r="BW113" i="12"/>
  <c r="BW81" i="12"/>
  <c r="BW8" i="12"/>
  <c r="BW63" i="12"/>
  <c r="BW21" i="12"/>
  <c r="BW93" i="12"/>
  <c r="BW35" i="12"/>
  <c r="BW98" i="12"/>
  <c r="BW67" i="12"/>
  <c r="BW108" i="12"/>
  <c r="BW29" i="12"/>
  <c r="BW88" i="12"/>
  <c r="BW61" i="12"/>
  <c r="BW99" i="12"/>
  <c r="BW64" i="12"/>
  <c r="BW9" i="12"/>
  <c r="BW55" i="12"/>
  <c r="BW10" i="12"/>
  <c r="BW82" i="12"/>
  <c r="BW32" i="12"/>
  <c r="BW90" i="12"/>
  <c r="BW25" i="12"/>
  <c r="BW87" i="12"/>
  <c r="BW12" i="12"/>
  <c r="BW83" i="12"/>
  <c r="BW51" i="12"/>
  <c r="BW85" i="12"/>
  <c r="BW56" i="12"/>
  <c r="BW115" i="12"/>
  <c r="BW14" i="12"/>
  <c r="BW22" i="12"/>
  <c r="BW94" i="12"/>
  <c r="BW17" i="12"/>
  <c r="BW84" i="12"/>
  <c r="BW52" i="12"/>
  <c r="BW89" i="12"/>
  <c r="BW37" i="12"/>
  <c r="BW109" i="12"/>
  <c r="BW75" i="12"/>
  <c r="BW23" i="12"/>
  <c r="BW73" i="12"/>
  <c r="BW101" i="12"/>
  <c r="BW19" i="12"/>
  <c r="BW40" i="12"/>
  <c r="BW79" i="12"/>
  <c r="BW106" i="12"/>
  <c r="BW26" i="12"/>
  <c r="BW11" i="12"/>
  <c r="BW91" i="12"/>
  <c r="BW44" i="12"/>
  <c r="BW54" i="12"/>
  <c r="BW95" i="12"/>
  <c r="BW105" i="12"/>
  <c r="BW38" i="12"/>
  <c r="AE28" i="12"/>
  <c r="AE71" i="12"/>
  <c r="AE35" i="12"/>
  <c r="AE115" i="12"/>
  <c r="AE66" i="12"/>
  <c r="AE6" i="12"/>
  <c r="AE61" i="12"/>
  <c r="AE18" i="12"/>
  <c r="AE73" i="12"/>
  <c r="AE22" i="12"/>
  <c r="AE76" i="12"/>
  <c r="AE48" i="12"/>
  <c r="AE95" i="12"/>
  <c r="AE50" i="12"/>
  <c r="AE12" i="12"/>
  <c r="AE30" i="12"/>
  <c r="AE82" i="12"/>
  <c r="AE44" i="12"/>
  <c r="AE119" i="12"/>
  <c r="AE85" i="12"/>
  <c r="AE15" i="12"/>
  <c r="AE90" i="12"/>
  <c r="AE23" i="12"/>
  <c r="AE49" i="12"/>
  <c r="AE40" i="12"/>
  <c r="AE98" i="12"/>
  <c r="AE45" i="12"/>
  <c r="AE101" i="12"/>
  <c r="AE103" i="12"/>
  <c r="AE53" i="12"/>
  <c r="AE42" i="12"/>
  <c r="AE108" i="12"/>
  <c r="AE54" i="12"/>
  <c r="AE16" i="12"/>
  <c r="AE78" i="12"/>
  <c r="AE31" i="12"/>
  <c r="AE96" i="12"/>
  <c r="AE36" i="12"/>
  <c r="AE93" i="12"/>
  <c r="AE37" i="12"/>
  <c r="AE104" i="12"/>
  <c r="AE46" i="12"/>
  <c r="AE114" i="12"/>
  <c r="AE67" i="12"/>
  <c r="AE55" i="12"/>
  <c r="AE111" i="12"/>
  <c r="AE77" i="12"/>
  <c r="AE26" i="12"/>
  <c r="AE88" i="12"/>
  <c r="AE20" i="12"/>
  <c r="AE79" i="12"/>
  <c r="AE32" i="12"/>
  <c r="AE105" i="12"/>
  <c r="AE65" i="12"/>
  <c r="AE110" i="12"/>
  <c r="AE62" i="12"/>
  <c r="AE118" i="12"/>
  <c r="AE56" i="12"/>
  <c r="AE75" i="12"/>
  <c r="AE9" i="12"/>
  <c r="AE81" i="12"/>
  <c r="AE33" i="12"/>
  <c r="AE100" i="12"/>
  <c r="AE38" i="12"/>
  <c r="AE106" i="12"/>
  <c r="AE57" i="12"/>
  <c r="AE117" i="12"/>
  <c r="AE58" i="12"/>
  <c r="AE121" i="12"/>
  <c r="AE64" i="12"/>
  <c r="AE27" i="12"/>
  <c r="AE10" i="12"/>
  <c r="AE72" i="12"/>
  <c r="AE21" i="12"/>
  <c r="AE86" i="12"/>
  <c r="AE47" i="12"/>
  <c r="AE107" i="12"/>
  <c r="AE52" i="12"/>
  <c r="AE120" i="12"/>
  <c r="AE68" i="12"/>
  <c r="AE113" i="12"/>
  <c r="AE70" i="12"/>
  <c r="AE7" i="12"/>
  <c r="AE63" i="12"/>
  <c r="AE99" i="12"/>
  <c r="AE80" i="12"/>
  <c r="AE11" i="12"/>
  <c r="AE60" i="12"/>
  <c r="AE29" i="12"/>
  <c r="AE87" i="12"/>
  <c r="AE41" i="12"/>
  <c r="AE102" i="12"/>
  <c r="AE59" i="12"/>
  <c r="AE116" i="12"/>
  <c r="AE43" i="12"/>
  <c r="AE13" i="12"/>
  <c r="AE84" i="12"/>
  <c r="AE19" i="12"/>
  <c r="AE97" i="12"/>
  <c r="AE34" i="12"/>
  <c r="AE25" i="12"/>
  <c r="AE112" i="12"/>
  <c r="AE109" i="12"/>
  <c r="AE74" i="12"/>
  <c r="AE92" i="12"/>
  <c r="AE8" i="12"/>
  <c r="AE17" i="12"/>
  <c r="AE69" i="12"/>
  <c r="AE83" i="12"/>
  <c r="AE14" i="12"/>
  <c r="AE39" i="12"/>
  <c r="AE89" i="12"/>
  <c r="AE91" i="12"/>
  <c r="AE24" i="12"/>
  <c r="AE94" i="12"/>
  <c r="AE51" i="12"/>
  <c r="AL52" i="12"/>
  <c r="AL118" i="12"/>
  <c r="AL48" i="12"/>
  <c r="AL12" i="12"/>
  <c r="AL83" i="12"/>
  <c r="AL19" i="12"/>
  <c r="AL96" i="12"/>
  <c r="AL20" i="12"/>
  <c r="AL93" i="12"/>
  <c r="AL38" i="12"/>
  <c r="AL86" i="12"/>
  <c r="AL62" i="12"/>
  <c r="AL109" i="12"/>
  <c r="AL89" i="12"/>
  <c r="AL73" i="12"/>
  <c r="AL8" i="12"/>
  <c r="AL75" i="12"/>
  <c r="AL18" i="12"/>
  <c r="AL88" i="12"/>
  <c r="AL13" i="12"/>
  <c r="AL85" i="12"/>
  <c r="AL47" i="12"/>
  <c r="AL106" i="12"/>
  <c r="AL23" i="12"/>
  <c r="AL120" i="12"/>
  <c r="AL40" i="12"/>
  <c r="AL45" i="12"/>
  <c r="AL33" i="12"/>
  <c r="AL84" i="12"/>
  <c r="AL17" i="12"/>
  <c r="AL82" i="12"/>
  <c r="AL30" i="12"/>
  <c r="AL81" i="12"/>
  <c r="AL39" i="12"/>
  <c r="AL92" i="12"/>
  <c r="AL44" i="12"/>
  <c r="AL107" i="12"/>
  <c r="AL51" i="12"/>
  <c r="AL116" i="12"/>
  <c r="AL65" i="12"/>
  <c r="AL102" i="12"/>
  <c r="AL69" i="12"/>
  <c r="AL9" i="12"/>
  <c r="AL79" i="12"/>
  <c r="AL21" i="12"/>
  <c r="AL78" i="12"/>
  <c r="AL34" i="12"/>
  <c r="AL97" i="12"/>
  <c r="AL36" i="12"/>
  <c r="AL100" i="12"/>
  <c r="AL42" i="12"/>
  <c r="AL113" i="12"/>
  <c r="AL74" i="12"/>
  <c r="AL15" i="12"/>
  <c r="AL80" i="12"/>
  <c r="AL41" i="12"/>
  <c r="AL28" i="12"/>
  <c r="AL6" i="12"/>
  <c r="AL70" i="12"/>
  <c r="AL26" i="12"/>
  <c r="AL94" i="12"/>
  <c r="AL27" i="12"/>
  <c r="AL108" i="12"/>
  <c r="AL43" i="12"/>
  <c r="AL119" i="12"/>
  <c r="AL66" i="12"/>
  <c r="AL121" i="12"/>
  <c r="AL50" i="12"/>
  <c r="AL25" i="12"/>
  <c r="AL95" i="12"/>
  <c r="AL110" i="12"/>
  <c r="AL77" i="12"/>
  <c r="AL31" i="12"/>
  <c r="AL63" i="12"/>
  <c r="AL37" i="12"/>
  <c r="AL103" i="12"/>
  <c r="AL64" i="12"/>
  <c r="AL112" i="12"/>
  <c r="AL67" i="12"/>
  <c r="AL115" i="12"/>
  <c r="AL71" i="12"/>
  <c r="AL7" i="12"/>
  <c r="AL76" i="12"/>
  <c r="AL35" i="12"/>
  <c r="AL99" i="12"/>
  <c r="AL49" i="12"/>
  <c r="AL54" i="12"/>
  <c r="AL29" i="12"/>
  <c r="AL90" i="12"/>
  <c r="AL56" i="12"/>
  <c r="AL114" i="12"/>
  <c r="AL60" i="12"/>
  <c r="AL101" i="12"/>
  <c r="AL58" i="12"/>
  <c r="AL10" i="12"/>
  <c r="AL72" i="12"/>
  <c r="AL16" i="12"/>
  <c r="AL87" i="12"/>
  <c r="AL46" i="12"/>
  <c r="AL105" i="12"/>
  <c r="AL68" i="12"/>
  <c r="AL104" i="12"/>
  <c r="AL53" i="12"/>
  <c r="AL61" i="12"/>
  <c r="AL111" i="12"/>
  <c r="AL22" i="12"/>
  <c r="AL57" i="12"/>
  <c r="AL91" i="12"/>
  <c r="AL24" i="12"/>
  <c r="AL98" i="12"/>
  <c r="AL32" i="12"/>
  <c r="AL55" i="12"/>
  <c r="AL117" i="12"/>
  <c r="AL11" i="12"/>
  <c r="AL14" i="12"/>
  <c r="AL59" i="12"/>
  <c r="BE32" i="12"/>
  <c r="BE94" i="12"/>
  <c r="BE54" i="12"/>
  <c r="BE34" i="12"/>
  <c r="BE109" i="12"/>
  <c r="BE69" i="12"/>
  <c r="BE46" i="12"/>
  <c r="BE121" i="12"/>
  <c r="BE8" i="12"/>
  <c r="BE58" i="12"/>
  <c r="BE112" i="12"/>
  <c r="BE52" i="12"/>
  <c r="BE45" i="12"/>
  <c r="BE16" i="12"/>
  <c r="BE81" i="12"/>
  <c r="BE48" i="12"/>
  <c r="BE14" i="12"/>
  <c r="BE67" i="12"/>
  <c r="BE13" i="12"/>
  <c r="BE83" i="12"/>
  <c r="BE29" i="12"/>
  <c r="BE95" i="12"/>
  <c r="BE23" i="12"/>
  <c r="BE80" i="12"/>
  <c r="BE42" i="12"/>
  <c r="BE87" i="12"/>
  <c r="BE37" i="12"/>
  <c r="BE106" i="12"/>
  <c r="BE38" i="12"/>
  <c r="BE111" i="12"/>
  <c r="BE51" i="12"/>
  <c r="BE116" i="12"/>
  <c r="BE101" i="12"/>
  <c r="BE10" i="12"/>
  <c r="BE35" i="12"/>
  <c r="BE82" i="12"/>
  <c r="BE39" i="12"/>
  <c r="BE107" i="12"/>
  <c r="BE47" i="12"/>
  <c r="BE115" i="12"/>
  <c r="BE33" i="12"/>
  <c r="BE104" i="12"/>
  <c r="BE73" i="12"/>
  <c r="BE17" i="12"/>
  <c r="BE31" i="12"/>
  <c r="BE98" i="12"/>
  <c r="BE30" i="12"/>
  <c r="BE99" i="12"/>
  <c r="BE44" i="12"/>
  <c r="BE105" i="12"/>
  <c r="BE76" i="12"/>
  <c r="BE119" i="12"/>
  <c r="BE66" i="12"/>
  <c r="BE18" i="12"/>
  <c r="BE60" i="12"/>
  <c r="BE71" i="12"/>
  <c r="BE110" i="12"/>
  <c r="BE40" i="12"/>
  <c r="BE57" i="12"/>
  <c r="BE97" i="12"/>
  <c r="BE68" i="12"/>
  <c r="BE114" i="12"/>
  <c r="BE63" i="12"/>
  <c r="BE11" i="12"/>
  <c r="BE86" i="12"/>
  <c r="BE20" i="12"/>
  <c r="BE77" i="12"/>
  <c r="BE19" i="12"/>
  <c r="BE53" i="12"/>
  <c r="BE108" i="12"/>
  <c r="BE61" i="12"/>
  <c r="BE113" i="12"/>
  <c r="BE56" i="12"/>
  <c r="BE7" i="12"/>
  <c r="BE78" i="12"/>
  <c r="BE9" i="12"/>
  <c r="BE91" i="12"/>
  <c r="BE22" i="12"/>
  <c r="BE75" i="12"/>
  <c r="BE90" i="12"/>
  <c r="BE79" i="12"/>
  <c r="BE118" i="12"/>
  <c r="BE43" i="12"/>
  <c r="BE6" i="12"/>
  <c r="BE72" i="12"/>
  <c r="BE21" i="12"/>
  <c r="BE85" i="12"/>
  <c r="BE25" i="12"/>
  <c r="BE96" i="12"/>
  <c r="BE41" i="12"/>
  <c r="BE100" i="12"/>
  <c r="BE26" i="12"/>
  <c r="BE55" i="12"/>
  <c r="BE117" i="12"/>
  <c r="BE62" i="12"/>
  <c r="BE15" i="12"/>
  <c r="BE65" i="12"/>
  <c r="BE24" i="12"/>
  <c r="BE88" i="12"/>
  <c r="BE27" i="12"/>
  <c r="BE74" i="12"/>
  <c r="BE59" i="12"/>
  <c r="BE102" i="12"/>
  <c r="BE84" i="12"/>
  <c r="BE93" i="12"/>
  <c r="BE36" i="12"/>
  <c r="BE103" i="12"/>
  <c r="BE12" i="12"/>
  <c r="BE70" i="12"/>
  <c r="BE92" i="12"/>
  <c r="BE120" i="12"/>
  <c r="BE28" i="12"/>
  <c r="BE49" i="12"/>
  <c r="BE89" i="12"/>
  <c r="BE64" i="12"/>
  <c r="BE50" i="12"/>
  <c r="CF28" i="12"/>
  <c r="CF91" i="12"/>
  <c r="CF37" i="12"/>
  <c r="CF95" i="12"/>
  <c r="CF16" i="12"/>
  <c r="CF106" i="12"/>
  <c r="CF39" i="12"/>
  <c r="CF121" i="12"/>
  <c r="CF65" i="12"/>
  <c r="CF31" i="12"/>
  <c r="CF80" i="12"/>
  <c r="CF52" i="12"/>
  <c r="CF110" i="12"/>
  <c r="CF17" i="12"/>
  <c r="CF55" i="12"/>
  <c r="CF25" i="12"/>
  <c r="CF66" i="12"/>
  <c r="CF42" i="12"/>
  <c r="CF109" i="12"/>
  <c r="CF35" i="12"/>
  <c r="CF116" i="12"/>
  <c r="CF38" i="12"/>
  <c r="CF11" i="12"/>
  <c r="CF73" i="12"/>
  <c r="CF29" i="12"/>
  <c r="CF97" i="12"/>
  <c r="CF62" i="12"/>
  <c r="CF107" i="12"/>
  <c r="CF83" i="12"/>
  <c r="CF115" i="12"/>
  <c r="CF33" i="12"/>
  <c r="CF101" i="12"/>
  <c r="CF60" i="12"/>
  <c r="CF111" i="12"/>
  <c r="CF50" i="12"/>
  <c r="CF117" i="12"/>
  <c r="CF56" i="12"/>
  <c r="CF24" i="12"/>
  <c r="CF77" i="12"/>
  <c r="CF44" i="12"/>
  <c r="CF102" i="12"/>
  <c r="CF72" i="12"/>
  <c r="CF113" i="12"/>
  <c r="CF20" i="12"/>
  <c r="CF40" i="12"/>
  <c r="CF92" i="12"/>
  <c r="CF48" i="12"/>
  <c r="CF96" i="12"/>
  <c r="CF49" i="12"/>
  <c r="CF8" i="12"/>
  <c r="CF78" i="12"/>
  <c r="CF32" i="12"/>
  <c r="CF89" i="12"/>
  <c r="CF54" i="12"/>
  <c r="CF114" i="12"/>
  <c r="CF63" i="12"/>
  <c r="CF67" i="12"/>
  <c r="CF88" i="12"/>
  <c r="CF71" i="12"/>
  <c r="CF120" i="12"/>
  <c r="CF82" i="12"/>
  <c r="CF9" i="12"/>
  <c r="CF68" i="12"/>
  <c r="CF21" i="12"/>
  <c r="CF76" i="12"/>
  <c r="CF36" i="12"/>
  <c r="CF103" i="12"/>
  <c r="CF57" i="12"/>
  <c r="CF118" i="12"/>
  <c r="CF81" i="12"/>
  <c r="CF6" i="12"/>
  <c r="CF43" i="12"/>
  <c r="CF74" i="12"/>
  <c r="CF7" i="12"/>
  <c r="CF64" i="12"/>
  <c r="CF12" i="12"/>
  <c r="CF51" i="12"/>
  <c r="CF26" i="12"/>
  <c r="CF85" i="12"/>
  <c r="CF47" i="12"/>
  <c r="CF105" i="12"/>
  <c r="CF70" i="12"/>
  <c r="CF19" i="12"/>
  <c r="CF87" i="12"/>
  <c r="CF59" i="12"/>
  <c r="CF100" i="12"/>
  <c r="CF10" i="12"/>
  <c r="CF61" i="12"/>
  <c r="CF22" i="12"/>
  <c r="CF93" i="12"/>
  <c r="CF27" i="12"/>
  <c r="CF79" i="12"/>
  <c r="CF53" i="12"/>
  <c r="CF112" i="12"/>
  <c r="CF46" i="12"/>
  <c r="CF108" i="12"/>
  <c r="CF69" i="12"/>
  <c r="CF14" i="12"/>
  <c r="CF84" i="12"/>
  <c r="CF23" i="12"/>
  <c r="CF41" i="12"/>
  <c r="CF45" i="12"/>
  <c r="CF90" i="12"/>
  <c r="CF104" i="12"/>
  <c r="CF86" i="12"/>
  <c r="CF30" i="12"/>
  <c r="CF119" i="12"/>
  <c r="CF98" i="12"/>
  <c r="CF15" i="12"/>
  <c r="CF58" i="12"/>
  <c r="CF94" i="12"/>
  <c r="CF18" i="12"/>
  <c r="CF13" i="12"/>
  <c r="CF75" i="12"/>
  <c r="CF99" i="12"/>
  <c r="CF34" i="12"/>
  <c r="CB50" i="12"/>
  <c r="CB16" i="12"/>
  <c r="CB74" i="12"/>
  <c r="CB32" i="12"/>
  <c r="CB99" i="12"/>
  <c r="CB42" i="12"/>
  <c r="CB118" i="12"/>
  <c r="CB69" i="12"/>
  <c r="CB119" i="12"/>
  <c r="CB66" i="12"/>
  <c r="CB6" i="12"/>
  <c r="CB20" i="12"/>
  <c r="CB24" i="12"/>
  <c r="CB21" i="12"/>
  <c r="CB72" i="12"/>
  <c r="CB27" i="12"/>
  <c r="CB97" i="12"/>
  <c r="CB29" i="12"/>
  <c r="CB70" i="12"/>
  <c r="CB60" i="12"/>
  <c r="CB114" i="12"/>
  <c r="CB67" i="12"/>
  <c r="CB10" i="12"/>
  <c r="CB85" i="12"/>
  <c r="CB28" i="12"/>
  <c r="CB58" i="12"/>
  <c r="CB63" i="12"/>
  <c r="CB75" i="12"/>
  <c r="CB17" i="12"/>
  <c r="CB62" i="12"/>
  <c r="CB34" i="12"/>
  <c r="CB93" i="12"/>
  <c r="CB43" i="12"/>
  <c r="CB112" i="12"/>
  <c r="CB64" i="12"/>
  <c r="CB7" i="12"/>
  <c r="CB73" i="12"/>
  <c r="CB9" i="12"/>
  <c r="CB83" i="12"/>
  <c r="CB77" i="12"/>
  <c r="CB80" i="12"/>
  <c r="CB95" i="12"/>
  <c r="CB96" i="12"/>
  <c r="CB22" i="12"/>
  <c r="CB89" i="12"/>
  <c r="CB48" i="12"/>
  <c r="CB55" i="12"/>
  <c r="CB52" i="12"/>
  <c r="CB104" i="12"/>
  <c r="CB86" i="12"/>
  <c r="CB12" i="12"/>
  <c r="CB91" i="12"/>
  <c r="CB30" i="12"/>
  <c r="CB44" i="12"/>
  <c r="CB105" i="12"/>
  <c r="CB110" i="12"/>
  <c r="CB116" i="12"/>
  <c r="CB61" i="12"/>
  <c r="CB26" i="12"/>
  <c r="CB81" i="12"/>
  <c r="CB36" i="12"/>
  <c r="CB109" i="12"/>
  <c r="CB57" i="12"/>
  <c r="CB15" i="12"/>
  <c r="CB71" i="12"/>
  <c r="CB19" i="12"/>
  <c r="CB87" i="12"/>
  <c r="CB23" i="12"/>
  <c r="CB100" i="12"/>
  <c r="CB8" i="12"/>
  <c r="CB14" i="12"/>
  <c r="CB31" i="12"/>
  <c r="CB94" i="12"/>
  <c r="CB40" i="12"/>
  <c r="CB108" i="12"/>
  <c r="CB56" i="12"/>
  <c r="CB117" i="12"/>
  <c r="CB78" i="12"/>
  <c r="CB18" i="12"/>
  <c r="CB79" i="12"/>
  <c r="CB49" i="12"/>
  <c r="CB92" i="12"/>
  <c r="CB38" i="12"/>
  <c r="CB98" i="12"/>
  <c r="CB46" i="12"/>
  <c r="CB45" i="12"/>
  <c r="CB76" i="12"/>
  <c r="CB33" i="12"/>
  <c r="CB35" i="12"/>
  <c r="CB101" i="12"/>
  <c r="CB54" i="12"/>
  <c r="CB13" i="12"/>
  <c r="CB82" i="12"/>
  <c r="CB41" i="12"/>
  <c r="CB84" i="12"/>
  <c r="CB25" i="12"/>
  <c r="CB106" i="12"/>
  <c r="CB37" i="12"/>
  <c r="CB113" i="12"/>
  <c r="CB47" i="12"/>
  <c r="CB90" i="12"/>
  <c r="CB65" i="12"/>
  <c r="CB11" i="12"/>
  <c r="CB102" i="12"/>
  <c r="CB88" i="12"/>
  <c r="CB115" i="12"/>
  <c r="CB39" i="12"/>
  <c r="CB121" i="12"/>
  <c r="CB107" i="12"/>
  <c r="CB53" i="12"/>
  <c r="CB51" i="12"/>
  <c r="CB103" i="12"/>
  <c r="CB120" i="12"/>
  <c r="CB68" i="12"/>
  <c r="CB59" i="12"/>
  <c r="CB111" i="12"/>
  <c r="DJ69" i="12"/>
  <c r="DJ7" i="12"/>
  <c r="DJ75" i="12"/>
  <c r="DJ17" i="12"/>
  <c r="DJ92" i="12"/>
  <c r="DJ23" i="12"/>
  <c r="DJ85" i="12"/>
  <c r="DJ43" i="12"/>
  <c r="DJ100" i="12"/>
  <c r="DJ60" i="12"/>
  <c r="DJ104" i="12"/>
  <c r="DJ52" i="12"/>
  <c r="DJ50" i="12"/>
  <c r="DJ9" i="12"/>
  <c r="DJ67" i="12"/>
  <c r="DJ16" i="12"/>
  <c r="DJ84" i="12"/>
  <c r="DJ14" i="12"/>
  <c r="DJ81" i="12"/>
  <c r="DJ30" i="12"/>
  <c r="DJ98" i="12"/>
  <c r="DJ45" i="12"/>
  <c r="DJ107" i="12"/>
  <c r="DJ46" i="12"/>
  <c r="DJ115" i="12"/>
  <c r="DJ63" i="12"/>
  <c r="DJ110" i="12"/>
  <c r="DJ54" i="12"/>
  <c r="DJ22" i="12"/>
  <c r="DJ82" i="12"/>
  <c r="DJ29" i="12"/>
  <c r="DJ90" i="12"/>
  <c r="DJ28" i="12"/>
  <c r="DJ88" i="12"/>
  <c r="DJ35" i="12"/>
  <c r="DJ108" i="12"/>
  <c r="DJ36" i="12"/>
  <c r="DJ118" i="12"/>
  <c r="DJ70" i="12"/>
  <c r="DJ19" i="12"/>
  <c r="DJ93" i="12"/>
  <c r="DJ38" i="12"/>
  <c r="DJ15" i="12"/>
  <c r="DJ13" i="12"/>
  <c r="DJ78" i="12"/>
  <c r="DJ33" i="12"/>
  <c r="DJ95" i="12"/>
  <c r="DJ40" i="12"/>
  <c r="DJ109" i="12"/>
  <c r="DJ44" i="12"/>
  <c r="DJ121" i="12"/>
  <c r="DJ65" i="12"/>
  <c r="DJ119" i="12"/>
  <c r="DJ61" i="12"/>
  <c r="DJ20" i="12"/>
  <c r="DJ57" i="12"/>
  <c r="DJ116" i="12"/>
  <c r="DJ72" i="12"/>
  <c r="DJ32" i="12"/>
  <c r="DJ87" i="12"/>
  <c r="DJ27" i="12"/>
  <c r="DJ101" i="12"/>
  <c r="DJ31" i="12"/>
  <c r="DJ113" i="12"/>
  <c r="DJ48" i="12"/>
  <c r="DJ114" i="12"/>
  <c r="DJ59" i="12"/>
  <c r="DJ10" i="12"/>
  <c r="DJ73" i="12"/>
  <c r="DJ34" i="12"/>
  <c r="DJ77" i="12"/>
  <c r="DJ47" i="12"/>
  <c r="DJ24" i="12"/>
  <c r="DJ41" i="12"/>
  <c r="DJ96" i="12"/>
  <c r="DJ58" i="12"/>
  <c r="DJ105" i="12"/>
  <c r="DJ71" i="12"/>
  <c r="DJ112" i="12"/>
  <c r="DJ49" i="12"/>
  <c r="DJ12" i="12"/>
  <c r="DJ76" i="12"/>
  <c r="DJ18" i="12"/>
  <c r="DJ99" i="12"/>
  <c r="DJ42" i="12"/>
  <c r="DJ102" i="12"/>
  <c r="DJ120" i="12"/>
  <c r="DJ83" i="12"/>
  <c r="DJ53" i="12"/>
  <c r="DJ94" i="12"/>
  <c r="DJ64" i="12"/>
  <c r="DJ117" i="12"/>
  <c r="DJ68" i="12"/>
  <c r="DJ6" i="12"/>
  <c r="DJ66" i="12"/>
  <c r="DJ11" i="12"/>
  <c r="DJ91" i="12"/>
  <c r="DJ25" i="12"/>
  <c r="DJ97" i="12"/>
  <c r="DJ39" i="12"/>
  <c r="DJ103" i="12"/>
  <c r="DJ56" i="12"/>
  <c r="DJ26" i="12"/>
  <c r="DJ62" i="12"/>
  <c r="DJ89" i="12"/>
  <c r="DJ111" i="12"/>
  <c r="DJ51" i="12"/>
  <c r="DJ37" i="12"/>
  <c r="DJ86" i="12"/>
  <c r="DJ8" i="12"/>
  <c r="DJ55" i="12"/>
  <c r="DJ79" i="12"/>
  <c r="DJ106" i="12"/>
  <c r="DJ21" i="12"/>
  <c r="DJ80" i="12"/>
  <c r="DJ74" i="12"/>
  <c r="V18" i="12"/>
  <c r="V78" i="12"/>
  <c r="V14" i="12"/>
  <c r="V91" i="12"/>
  <c r="V39" i="12"/>
  <c r="V97" i="12"/>
  <c r="V49" i="12"/>
  <c r="V120" i="12"/>
  <c r="V73" i="12"/>
  <c r="V6" i="12"/>
  <c r="V75" i="12"/>
  <c r="V29" i="12"/>
  <c r="V79" i="12"/>
  <c r="V42" i="12"/>
  <c r="V93" i="12"/>
  <c r="V30" i="12"/>
  <c r="V87" i="12"/>
  <c r="V34" i="12"/>
  <c r="V77" i="12"/>
  <c r="V44" i="12"/>
  <c r="V107" i="12"/>
  <c r="V48" i="12"/>
  <c r="V116" i="12"/>
  <c r="V70" i="12"/>
  <c r="V13" i="12"/>
  <c r="V86" i="12"/>
  <c r="V46" i="12"/>
  <c r="V98" i="12"/>
  <c r="V82" i="12"/>
  <c r="V83" i="12"/>
  <c r="V28" i="12"/>
  <c r="V69" i="12"/>
  <c r="V23" i="12"/>
  <c r="V108" i="12"/>
  <c r="V27" i="12"/>
  <c r="V111" i="12"/>
  <c r="V66" i="12"/>
  <c r="V15" i="12"/>
  <c r="V61" i="12"/>
  <c r="V36" i="12"/>
  <c r="V100" i="12"/>
  <c r="V43" i="12"/>
  <c r="V114" i="12"/>
  <c r="V65" i="12"/>
  <c r="V8" i="12"/>
  <c r="V37" i="12"/>
  <c r="V103" i="12"/>
  <c r="V41" i="12"/>
  <c r="V119" i="12"/>
  <c r="V53" i="12"/>
  <c r="V121" i="12"/>
  <c r="V60" i="12"/>
  <c r="V33" i="12"/>
  <c r="V71" i="12"/>
  <c r="V38" i="12"/>
  <c r="V105" i="12"/>
  <c r="V59" i="12"/>
  <c r="V113" i="12"/>
  <c r="V118" i="12"/>
  <c r="V62" i="12"/>
  <c r="V101" i="12"/>
  <c r="V51" i="12"/>
  <c r="V115" i="12"/>
  <c r="V57" i="12"/>
  <c r="V10" i="12"/>
  <c r="V89" i="12"/>
  <c r="V31" i="12"/>
  <c r="V94" i="12"/>
  <c r="V64" i="12"/>
  <c r="V117" i="12"/>
  <c r="V58" i="12"/>
  <c r="V35" i="12"/>
  <c r="V32" i="12"/>
  <c r="V74" i="12"/>
  <c r="V110" i="12"/>
  <c r="V52" i="12"/>
  <c r="V7" i="12"/>
  <c r="V85" i="12"/>
  <c r="V25" i="12"/>
  <c r="V63" i="12"/>
  <c r="V22" i="12"/>
  <c r="V106" i="12"/>
  <c r="V67" i="12"/>
  <c r="V102" i="12"/>
  <c r="V84" i="12"/>
  <c r="V90" i="12"/>
  <c r="V16" i="12"/>
  <c r="V68" i="12"/>
  <c r="V11" i="12"/>
  <c r="V80" i="12"/>
  <c r="V19" i="12"/>
  <c r="V95" i="12"/>
  <c r="V26" i="12"/>
  <c r="V92" i="12"/>
  <c r="V56" i="12"/>
  <c r="V109" i="12"/>
  <c r="V55" i="12"/>
  <c r="V9" i="12"/>
  <c r="V88" i="12"/>
  <c r="V54" i="12"/>
  <c r="V96" i="12"/>
  <c r="V20" i="12"/>
  <c r="V72" i="12"/>
  <c r="V99" i="12"/>
  <c r="V104" i="12"/>
  <c r="V47" i="12"/>
  <c r="V21" i="12"/>
  <c r="V17" i="12"/>
  <c r="V45" i="12"/>
  <c r="V12" i="12"/>
  <c r="V40" i="12"/>
  <c r="V50" i="12"/>
  <c r="V112" i="12"/>
  <c r="V81" i="12"/>
  <c r="V24" i="12"/>
  <c r="V76" i="12"/>
  <c r="DG21" i="12"/>
  <c r="DG88" i="12"/>
  <c r="DG20" i="12"/>
  <c r="DG107" i="12"/>
  <c r="DG56" i="12"/>
  <c r="DG119" i="12"/>
  <c r="DG84" i="12"/>
  <c r="DG8" i="12"/>
  <c r="DG72" i="12"/>
  <c r="DG24" i="12"/>
  <c r="DG83" i="12"/>
  <c r="DG38" i="12"/>
  <c r="DG95" i="12"/>
  <c r="DG29" i="12"/>
  <c r="DG61" i="12"/>
  <c r="DG31" i="12"/>
  <c r="DG86" i="12"/>
  <c r="DG57" i="12"/>
  <c r="DG103" i="12"/>
  <c r="DG22" i="12"/>
  <c r="DG14" i="12"/>
  <c r="DG90" i="12"/>
  <c r="DG17" i="12"/>
  <c r="DG80" i="12"/>
  <c r="DG27" i="12"/>
  <c r="DG91" i="12"/>
  <c r="DG42" i="12"/>
  <c r="DG101" i="12"/>
  <c r="DG60" i="12"/>
  <c r="DG118" i="12"/>
  <c r="DG45" i="12"/>
  <c r="DG99" i="12"/>
  <c r="DG52" i="12"/>
  <c r="DG110" i="12"/>
  <c r="DG85" i="12"/>
  <c r="DG7" i="12"/>
  <c r="DG69" i="12"/>
  <c r="DG47" i="12"/>
  <c r="DG82" i="12"/>
  <c r="DG35" i="12"/>
  <c r="DG104" i="12"/>
  <c r="DG46" i="12"/>
  <c r="DG117" i="12"/>
  <c r="DG37" i="12"/>
  <c r="DG70" i="12"/>
  <c r="DG44" i="12"/>
  <c r="DG108" i="12"/>
  <c r="DG74" i="12"/>
  <c r="DG15" i="12"/>
  <c r="DG76" i="12"/>
  <c r="DG39" i="12"/>
  <c r="DG98" i="12"/>
  <c r="DG34" i="12"/>
  <c r="DG105" i="12"/>
  <c r="DG36" i="12"/>
  <c r="DG111" i="12"/>
  <c r="DG75" i="12"/>
  <c r="DG121" i="12"/>
  <c r="DG79" i="12"/>
  <c r="DG50" i="12"/>
  <c r="DG114" i="12"/>
  <c r="DG77" i="12"/>
  <c r="DG26" i="12"/>
  <c r="DG87" i="12"/>
  <c r="DG28" i="12"/>
  <c r="DG106" i="12"/>
  <c r="DG55" i="12"/>
  <c r="DG120" i="12"/>
  <c r="DG67" i="12"/>
  <c r="DG113" i="12"/>
  <c r="DG59" i="12"/>
  <c r="DG9" i="12"/>
  <c r="DG41" i="12"/>
  <c r="DG66" i="12"/>
  <c r="DG11" i="12"/>
  <c r="DG71" i="12"/>
  <c r="DG48" i="12"/>
  <c r="DG93" i="12"/>
  <c r="DG30" i="12"/>
  <c r="DG115" i="12"/>
  <c r="DG58" i="12"/>
  <c r="DG116" i="12"/>
  <c r="DG53" i="12"/>
  <c r="DG12" i="12"/>
  <c r="DG64" i="12"/>
  <c r="DG81" i="12"/>
  <c r="DG63" i="12"/>
  <c r="DG73" i="12"/>
  <c r="DG23" i="12"/>
  <c r="DG96" i="12"/>
  <c r="DG25" i="12"/>
  <c r="DG100" i="12"/>
  <c r="DG68" i="12"/>
  <c r="DG102" i="12"/>
  <c r="DG49" i="12"/>
  <c r="DG13" i="12"/>
  <c r="DG62" i="12"/>
  <c r="DG19" i="12"/>
  <c r="DG97" i="12"/>
  <c r="DG10" i="12"/>
  <c r="DG32" i="12"/>
  <c r="DG16" i="12"/>
  <c r="DG51" i="12"/>
  <c r="DG54" i="12"/>
  <c r="DG18" i="12"/>
  <c r="DG40" i="12"/>
  <c r="DG89" i="12"/>
  <c r="DG92" i="12"/>
  <c r="DG33" i="12"/>
  <c r="DG6" i="12"/>
  <c r="DG65" i="12"/>
  <c r="DG94" i="12"/>
  <c r="DG109" i="12"/>
  <c r="DG78" i="12"/>
  <c r="DG43" i="12"/>
  <c r="DG112" i="12"/>
  <c r="AJ52" i="12"/>
  <c r="AJ23" i="12"/>
  <c r="AJ79" i="12"/>
  <c r="AJ73" i="12"/>
  <c r="AJ42" i="12"/>
  <c r="AJ17" i="12"/>
  <c r="AJ12" i="12"/>
  <c r="AJ63" i="12"/>
  <c r="AJ71" i="12"/>
  <c r="AJ88" i="12"/>
  <c r="AJ50" i="12"/>
  <c r="AJ108" i="12"/>
  <c r="AJ74" i="12"/>
  <c r="AJ109" i="12"/>
  <c r="AJ98" i="12"/>
  <c r="AJ33" i="12"/>
  <c r="AJ7" i="12"/>
  <c r="AJ91" i="12"/>
  <c r="AJ65" i="12"/>
  <c r="AJ49" i="12"/>
  <c r="AJ53" i="12"/>
  <c r="AJ15" i="12"/>
  <c r="AJ85" i="12"/>
  <c r="AJ70" i="12"/>
  <c r="AJ120" i="12"/>
  <c r="AJ97" i="12"/>
  <c r="AJ118" i="12"/>
  <c r="AJ95" i="12"/>
  <c r="AJ119" i="12"/>
  <c r="AJ57" i="12"/>
  <c r="AJ20" i="12"/>
  <c r="AJ10" i="12"/>
  <c r="AJ81" i="12"/>
  <c r="AJ56" i="12"/>
  <c r="AJ25" i="12"/>
  <c r="AJ26" i="12"/>
  <c r="AJ11" i="12"/>
  <c r="AJ66" i="12"/>
  <c r="AJ41" i="12"/>
  <c r="AJ90" i="12"/>
  <c r="AJ82" i="12"/>
  <c r="AJ101" i="12"/>
  <c r="AJ115" i="12"/>
  <c r="AJ55" i="12"/>
  <c r="AJ43" i="12"/>
  <c r="AJ22" i="12"/>
  <c r="AJ87" i="12"/>
  <c r="AJ68" i="12"/>
  <c r="AJ60" i="12"/>
  <c r="AJ19" i="12"/>
  <c r="AJ18" i="12"/>
  <c r="AJ93" i="12"/>
  <c r="AJ89" i="12"/>
  <c r="AJ80" i="12"/>
  <c r="AJ84" i="12"/>
  <c r="AJ114" i="12"/>
  <c r="AJ29" i="12"/>
  <c r="AJ64" i="12"/>
  <c r="AJ35" i="12"/>
  <c r="AJ24" i="12"/>
  <c r="AJ9" i="12"/>
  <c r="AJ59" i="12"/>
  <c r="AJ72" i="12"/>
  <c r="AJ51" i="12"/>
  <c r="AJ34" i="12"/>
  <c r="AJ44" i="12"/>
  <c r="AJ103" i="12"/>
  <c r="AJ121" i="12"/>
  <c r="AJ110" i="12"/>
  <c r="AJ107" i="12"/>
  <c r="AJ99" i="12"/>
  <c r="AJ16" i="12"/>
  <c r="AJ78" i="12"/>
  <c r="AJ47" i="12"/>
  <c r="AJ37" i="12"/>
  <c r="AJ13" i="12"/>
  <c r="AJ94" i="12"/>
  <c r="AJ54" i="12"/>
  <c r="AJ39" i="12"/>
  <c r="AJ36" i="12"/>
  <c r="AJ83" i="12"/>
  <c r="AJ105" i="12"/>
  <c r="AJ48" i="12"/>
  <c r="AJ111" i="12"/>
  <c r="AJ31" i="12"/>
  <c r="AJ104" i="12"/>
  <c r="AJ28" i="12"/>
  <c r="AJ76" i="12"/>
  <c r="AJ58" i="12"/>
  <c r="AJ30" i="12"/>
  <c r="AJ27" i="12"/>
  <c r="AJ14" i="12"/>
  <c r="AJ38" i="12"/>
  <c r="AJ61" i="12"/>
  <c r="AJ62" i="12"/>
  <c r="AJ112" i="12"/>
  <c r="AJ113" i="12"/>
  <c r="AJ77" i="12"/>
  <c r="AJ100" i="12"/>
  <c r="AJ92" i="12"/>
  <c r="AJ106" i="12"/>
  <c r="AJ45" i="12"/>
  <c r="AJ8" i="12"/>
  <c r="AJ21" i="12"/>
  <c r="AJ86" i="12"/>
  <c r="AJ69" i="12"/>
  <c r="AJ116" i="12"/>
  <c r="AJ40" i="12"/>
  <c r="AJ75" i="12"/>
  <c r="AJ102" i="12"/>
  <c r="AJ32" i="12"/>
  <c r="AJ46" i="12"/>
  <c r="AJ6" i="12"/>
  <c r="AJ96" i="12"/>
  <c r="AJ67" i="12"/>
  <c r="AJ117" i="12"/>
  <c r="CA49" i="12"/>
  <c r="CA26" i="12"/>
  <c r="CA97" i="12"/>
  <c r="CA22" i="12"/>
  <c r="CA106" i="12"/>
  <c r="CA43" i="12"/>
  <c r="CA116" i="12"/>
  <c r="CA66" i="12"/>
  <c r="CA12" i="12"/>
  <c r="CA85" i="12"/>
  <c r="CA74" i="12"/>
  <c r="CA93" i="12"/>
  <c r="CA98" i="12"/>
  <c r="CA121" i="12"/>
  <c r="CA9" i="12"/>
  <c r="CA84" i="12"/>
  <c r="CA31" i="12"/>
  <c r="CA94" i="12"/>
  <c r="CA46" i="12"/>
  <c r="CA110" i="12"/>
  <c r="CA61" i="12"/>
  <c r="CA6" i="12"/>
  <c r="CA73" i="12"/>
  <c r="CA17" i="12"/>
  <c r="CA90" i="12"/>
  <c r="CA99" i="12"/>
  <c r="CA11" i="12"/>
  <c r="CA21" i="12"/>
  <c r="CA18" i="12"/>
  <c r="CA23" i="12"/>
  <c r="CA89" i="12"/>
  <c r="CA47" i="12"/>
  <c r="CA107" i="12"/>
  <c r="CA68" i="12"/>
  <c r="CA102" i="12"/>
  <c r="CA69" i="12"/>
  <c r="CA7" i="12"/>
  <c r="CA80" i="12"/>
  <c r="CA28" i="12"/>
  <c r="CA82" i="12"/>
  <c r="CA48" i="12"/>
  <c r="CA34" i="12"/>
  <c r="CA55" i="12"/>
  <c r="CA87" i="12"/>
  <c r="CA20" i="12"/>
  <c r="CA62" i="12"/>
  <c r="CA42" i="12"/>
  <c r="CA103" i="12"/>
  <c r="CA75" i="12"/>
  <c r="CA14" i="12"/>
  <c r="CA81" i="12"/>
  <c r="CA24" i="12"/>
  <c r="CA96" i="12"/>
  <c r="CA40" i="12"/>
  <c r="CA100" i="12"/>
  <c r="CA72" i="12"/>
  <c r="CA71" i="12"/>
  <c r="CA76" i="12"/>
  <c r="CA118" i="12"/>
  <c r="CA39" i="12"/>
  <c r="CA95" i="12"/>
  <c r="CA63" i="12"/>
  <c r="CA119" i="12"/>
  <c r="CA59" i="12"/>
  <c r="CA36" i="12"/>
  <c r="CA108" i="12"/>
  <c r="CA67" i="12"/>
  <c r="CA15" i="12"/>
  <c r="CA70" i="12"/>
  <c r="CA32" i="12"/>
  <c r="CA86" i="12"/>
  <c r="CA30" i="12"/>
  <c r="CA104" i="12"/>
  <c r="CA35" i="12"/>
  <c r="CA120" i="12"/>
  <c r="CA13" i="12"/>
  <c r="CA10" i="12"/>
  <c r="CA25" i="12"/>
  <c r="CA44" i="12"/>
  <c r="CA114" i="12"/>
  <c r="CA53" i="12"/>
  <c r="CA8" i="12"/>
  <c r="CA51" i="12"/>
  <c r="CA38" i="12"/>
  <c r="CA105" i="12"/>
  <c r="CA57" i="12"/>
  <c r="CA115" i="12"/>
  <c r="CA54" i="12"/>
  <c r="CA112" i="12"/>
  <c r="CA37" i="12"/>
  <c r="CA65" i="12"/>
  <c r="CA52" i="12"/>
  <c r="CA16" i="12"/>
  <c r="CA29" i="12"/>
  <c r="CA91" i="12"/>
  <c r="CA60" i="12"/>
  <c r="CA50" i="12"/>
  <c r="CA77" i="12"/>
  <c r="CA27" i="12"/>
  <c r="CA92" i="12"/>
  <c r="CA109" i="12"/>
  <c r="CA113" i="12"/>
  <c r="CA78" i="12"/>
  <c r="CA111" i="12"/>
  <c r="CA83" i="12"/>
  <c r="CA33" i="12"/>
  <c r="CA19" i="12"/>
  <c r="CA45" i="12"/>
  <c r="CA117" i="12"/>
  <c r="CA41" i="12"/>
  <c r="CA56" i="12"/>
  <c r="CA79" i="12"/>
  <c r="CA64" i="12"/>
  <c r="CA88" i="12"/>
  <c r="CA101" i="12"/>
  <c r="CA58" i="12"/>
  <c r="AC56" i="12"/>
  <c r="AC6" i="12"/>
  <c r="AC79" i="12"/>
  <c r="AC27" i="12"/>
  <c r="AC98" i="12"/>
  <c r="AC40" i="12"/>
  <c r="AC106" i="12"/>
  <c r="AC72" i="12"/>
  <c r="AC7" i="12"/>
  <c r="AC83" i="12"/>
  <c r="AC18" i="12"/>
  <c r="AC80" i="12"/>
  <c r="AC63" i="12"/>
  <c r="AC95" i="12"/>
  <c r="AC9" i="12"/>
  <c r="AC70" i="12"/>
  <c r="AC17" i="12"/>
  <c r="AC94" i="12"/>
  <c r="AC16" i="12"/>
  <c r="AC89" i="12"/>
  <c r="AC42" i="12"/>
  <c r="AC101" i="12"/>
  <c r="AC59" i="12"/>
  <c r="AC15" i="12"/>
  <c r="AC77" i="12"/>
  <c r="AC29" i="12"/>
  <c r="AC68" i="12"/>
  <c r="AC111" i="12"/>
  <c r="AC28" i="12"/>
  <c r="AC23" i="12"/>
  <c r="AC24" i="12"/>
  <c r="AC84" i="12"/>
  <c r="AC35" i="12"/>
  <c r="AC90" i="12"/>
  <c r="AC43" i="12"/>
  <c r="AC107" i="12"/>
  <c r="AC57" i="12"/>
  <c r="AC14" i="12"/>
  <c r="AC76" i="12"/>
  <c r="AC12" i="12"/>
  <c r="AC92" i="12"/>
  <c r="AC30" i="12"/>
  <c r="AC99" i="12"/>
  <c r="AC66" i="12"/>
  <c r="AC78" i="12"/>
  <c r="AC52" i="12"/>
  <c r="AC75" i="12"/>
  <c r="AC121" i="12"/>
  <c r="AC11" i="12"/>
  <c r="AC19" i="12"/>
  <c r="AC20" i="12"/>
  <c r="AC81" i="12"/>
  <c r="AC54" i="12"/>
  <c r="AC91" i="12"/>
  <c r="AC36" i="12"/>
  <c r="AC116" i="12"/>
  <c r="AC47" i="12"/>
  <c r="AC32" i="12"/>
  <c r="AC65" i="12"/>
  <c r="AC21" i="12"/>
  <c r="AC96" i="12"/>
  <c r="AC31" i="12"/>
  <c r="AC103" i="12"/>
  <c r="AC108" i="12"/>
  <c r="AC38" i="12"/>
  <c r="AC37" i="12"/>
  <c r="AC64" i="12"/>
  <c r="AC46" i="12"/>
  <c r="AC85" i="12"/>
  <c r="AC33" i="12"/>
  <c r="AC110" i="12"/>
  <c r="AC73" i="12"/>
  <c r="AC13" i="12"/>
  <c r="AC88" i="12"/>
  <c r="AC26" i="12"/>
  <c r="AC97" i="12"/>
  <c r="AC53" i="12"/>
  <c r="AC104" i="12"/>
  <c r="AC55" i="12"/>
  <c r="AC109" i="12"/>
  <c r="AC51" i="12"/>
  <c r="AC67" i="12"/>
  <c r="AC69" i="12"/>
  <c r="AC49" i="12"/>
  <c r="AC71" i="12"/>
  <c r="AC25" i="12"/>
  <c r="AC102" i="12"/>
  <c r="AC61" i="12"/>
  <c r="AC112" i="12"/>
  <c r="AC74" i="12"/>
  <c r="AC22" i="12"/>
  <c r="AC87" i="12"/>
  <c r="AC45" i="12"/>
  <c r="AC113" i="12"/>
  <c r="AC50" i="12"/>
  <c r="AC114" i="12"/>
  <c r="AC62" i="12"/>
  <c r="AC115" i="12"/>
  <c r="AC10" i="12"/>
  <c r="AC120" i="12"/>
  <c r="AC105" i="12"/>
  <c r="AC100" i="12"/>
  <c r="AC48" i="12"/>
  <c r="AC119" i="12"/>
  <c r="AC60" i="12"/>
  <c r="AC8" i="12"/>
  <c r="AC86" i="12"/>
  <c r="AC34" i="12"/>
  <c r="AC93" i="12"/>
  <c r="AC39" i="12"/>
  <c r="AC117" i="12"/>
  <c r="AC58" i="12"/>
  <c r="AC118" i="12"/>
  <c r="AC41" i="12"/>
  <c r="AC44" i="12"/>
  <c r="AC82" i="12"/>
  <c r="AZ47" i="12"/>
  <c r="AZ106" i="12"/>
  <c r="AZ65" i="12"/>
  <c r="AZ17" i="12"/>
  <c r="AZ79" i="12"/>
  <c r="AZ28" i="12"/>
  <c r="AZ69" i="12"/>
  <c r="AZ30" i="12"/>
  <c r="AZ77" i="12"/>
  <c r="AZ26" i="12"/>
  <c r="AZ110" i="12"/>
  <c r="AZ39" i="12"/>
  <c r="AZ119" i="12"/>
  <c r="AZ57" i="12"/>
  <c r="AZ121" i="12"/>
  <c r="AZ55" i="12"/>
  <c r="AZ31" i="12"/>
  <c r="AZ99" i="12"/>
  <c r="AZ53" i="12"/>
  <c r="AZ70" i="12"/>
  <c r="AZ42" i="12"/>
  <c r="AZ102" i="12"/>
  <c r="AZ60" i="12"/>
  <c r="AZ113" i="12"/>
  <c r="AZ64" i="12"/>
  <c r="AZ117" i="12"/>
  <c r="AZ56" i="12"/>
  <c r="AZ12" i="12"/>
  <c r="AZ67" i="12"/>
  <c r="AZ45" i="12"/>
  <c r="AZ100" i="12"/>
  <c r="AZ20" i="12"/>
  <c r="AZ103" i="12"/>
  <c r="AZ40" i="12"/>
  <c r="AZ107" i="12"/>
  <c r="AZ72" i="12"/>
  <c r="AZ120" i="12"/>
  <c r="AZ82" i="12"/>
  <c r="AZ81" i="12"/>
  <c r="AZ50" i="12"/>
  <c r="AZ24" i="12"/>
  <c r="AZ91" i="12"/>
  <c r="AZ19" i="12"/>
  <c r="AZ96" i="12"/>
  <c r="AZ32" i="12"/>
  <c r="AZ114" i="12"/>
  <c r="AZ63" i="12"/>
  <c r="AZ111" i="12"/>
  <c r="AZ74" i="12"/>
  <c r="AZ9" i="12"/>
  <c r="AZ86" i="12"/>
  <c r="AZ11" i="12"/>
  <c r="AZ8" i="12"/>
  <c r="AZ59" i="12"/>
  <c r="AZ37" i="12"/>
  <c r="AZ88" i="12"/>
  <c r="AZ41" i="12"/>
  <c r="AZ105" i="12"/>
  <c r="AZ51" i="12"/>
  <c r="AZ115" i="12"/>
  <c r="AZ68" i="12"/>
  <c r="AZ7" i="12"/>
  <c r="AZ87" i="12"/>
  <c r="AZ22" i="12"/>
  <c r="AZ61" i="12"/>
  <c r="AZ94" i="12"/>
  <c r="AZ21" i="12"/>
  <c r="AZ76" i="12"/>
  <c r="AZ43" i="12"/>
  <c r="AZ112" i="12"/>
  <c r="AZ49" i="12"/>
  <c r="AZ118" i="12"/>
  <c r="AZ48" i="12"/>
  <c r="AZ10" i="12"/>
  <c r="AZ83" i="12"/>
  <c r="AZ13" i="12"/>
  <c r="AZ54" i="12"/>
  <c r="AZ18" i="12"/>
  <c r="AZ97" i="12"/>
  <c r="AZ16" i="12"/>
  <c r="AZ34" i="12"/>
  <c r="AZ92" i="12"/>
  <c r="AZ62" i="12"/>
  <c r="AZ98" i="12"/>
  <c r="AZ66" i="12"/>
  <c r="AZ6" i="12"/>
  <c r="AZ78" i="12"/>
  <c r="AZ23" i="12"/>
  <c r="AZ84" i="12"/>
  <c r="AZ15" i="12"/>
  <c r="AZ89" i="12"/>
  <c r="AZ44" i="12"/>
  <c r="AZ73" i="12"/>
  <c r="AZ108" i="12"/>
  <c r="AZ33" i="12"/>
  <c r="AZ116" i="12"/>
  <c r="AZ58" i="12"/>
  <c r="AZ101" i="12"/>
  <c r="AZ71" i="12"/>
  <c r="AZ14" i="12"/>
  <c r="AZ75" i="12"/>
  <c r="AZ46" i="12"/>
  <c r="AZ93" i="12"/>
  <c r="AZ29" i="12"/>
  <c r="AZ109" i="12"/>
  <c r="AZ27" i="12"/>
  <c r="AZ90" i="12"/>
  <c r="AZ25" i="12"/>
  <c r="AZ85" i="12"/>
  <c r="AZ52" i="12"/>
  <c r="AZ104" i="12"/>
  <c r="AZ36" i="12"/>
  <c r="AZ80" i="12"/>
  <c r="AZ38" i="12"/>
  <c r="AZ95" i="12"/>
  <c r="AZ35" i="12"/>
  <c r="AD9" i="12"/>
  <c r="AD96" i="12"/>
  <c r="AD16" i="12"/>
  <c r="AD87" i="12"/>
  <c r="AD47" i="12"/>
  <c r="AD90" i="12"/>
  <c r="AD41" i="12"/>
  <c r="AD102" i="12"/>
  <c r="AD26" i="12"/>
  <c r="AD100" i="12"/>
  <c r="AD69" i="12"/>
  <c r="AD50" i="12"/>
  <c r="AD22" i="12"/>
  <c r="AD64" i="12"/>
  <c r="AD79" i="12"/>
  <c r="AD33" i="12"/>
  <c r="AD82" i="12"/>
  <c r="AD39" i="12"/>
  <c r="AD97" i="12"/>
  <c r="AD44" i="12"/>
  <c r="AD107" i="12"/>
  <c r="AD45" i="12"/>
  <c r="AD119" i="12"/>
  <c r="AD48" i="12"/>
  <c r="AD13" i="12"/>
  <c r="AD86" i="12"/>
  <c r="AD99" i="12"/>
  <c r="AD84" i="12"/>
  <c r="AD88" i="12"/>
  <c r="AD101" i="12"/>
  <c r="AD27" i="12"/>
  <c r="AD92" i="12"/>
  <c r="AD28" i="12"/>
  <c r="AD108" i="12"/>
  <c r="AD34" i="12"/>
  <c r="AD111" i="12"/>
  <c r="AD74" i="12"/>
  <c r="AD121" i="12"/>
  <c r="AD51" i="12"/>
  <c r="AD20" i="12"/>
  <c r="AD75" i="12"/>
  <c r="AD35" i="12"/>
  <c r="AD104" i="12"/>
  <c r="AD110" i="12"/>
  <c r="AD58" i="12"/>
  <c r="AD37" i="12"/>
  <c r="AD103" i="12"/>
  <c r="AD62" i="12"/>
  <c r="AD109" i="12"/>
  <c r="AD66" i="12"/>
  <c r="AD115" i="12"/>
  <c r="AD72" i="12"/>
  <c r="AD10" i="12"/>
  <c r="AD80" i="12"/>
  <c r="AD36" i="12"/>
  <c r="AD78" i="12"/>
  <c r="AD60" i="12"/>
  <c r="AD15" i="12"/>
  <c r="AD17" i="12"/>
  <c r="AD53" i="12"/>
  <c r="AD114" i="12"/>
  <c r="AD67" i="12"/>
  <c r="AD118" i="12"/>
  <c r="AD42" i="12"/>
  <c r="AD11" i="12"/>
  <c r="AD49" i="12"/>
  <c r="AD6" i="12"/>
  <c r="AD70" i="12"/>
  <c r="AD54" i="12"/>
  <c r="AD105" i="12"/>
  <c r="AD98" i="12"/>
  <c r="AD40" i="12"/>
  <c r="AD43" i="12"/>
  <c r="AD65" i="12"/>
  <c r="AD113" i="12"/>
  <c r="AD57" i="12"/>
  <c r="AD12" i="12"/>
  <c r="AD83" i="12"/>
  <c r="AD24" i="12"/>
  <c r="AD95" i="12"/>
  <c r="AD31" i="12"/>
  <c r="AD91" i="12"/>
  <c r="AD56" i="12"/>
  <c r="AD117" i="12"/>
  <c r="AD46" i="12"/>
  <c r="AD89" i="12"/>
  <c r="AD71" i="12"/>
  <c r="AD73" i="12"/>
  <c r="AD7" i="12"/>
  <c r="AD63" i="12"/>
  <c r="AD19" i="12"/>
  <c r="AD77" i="12"/>
  <c r="AD30" i="12"/>
  <c r="AD85" i="12"/>
  <c r="AD38" i="12"/>
  <c r="AD106" i="12"/>
  <c r="AD55" i="12"/>
  <c r="AD116" i="12"/>
  <c r="AD61" i="12"/>
  <c r="AD68" i="12"/>
  <c r="AD112" i="12"/>
  <c r="AD59" i="12"/>
  <c r="AD120" i="12"/>
  <c r="AD18" i="12"/>
  <c r="AD52" i="12"/>
  <c r="AD76" i="12"/>
  <c r="AD32" i="12"/>
  <c r="AD23" i="12"/>
  <c r="AD81" i="12"/>
  <c r="AD93" i="12"/>
  <c r="AD14" i="12"/>
  <c r="AD21" i="12"/>
  <c r="AD25" i="12"/>
  <c r="AD94" i="12"/>
  <c r="AD8" i="12"/>
  <c r="AD29" i="12"/>
  <c r="T18" i="23"/>
  <c r="F9" i="17"/>
  <c r="AR62" i="12"/>
  <c r="AR119" i="12"/>
  <c r="AR54" i="12"/>
  <c r="AR111" i="12"/>
  <c r="AR73" i="12"/>
  <c r="AR7" i="12"/>
  <c r="AR85" i="12"/>
  <c r="AR16" i="12"/>
  <c r="AR97" i="12"/>
  <c r="AR39" i="12"/>
  <c r="AR106" i="12"/>
  <c r="AR63" i="12"/>
  <c r="AR37" i="12"/>
  <c r="AR71" i="12"/>
  <c r="AR61" i="12"/>
  <c r="AR107" i="12"/>
  <c r="AR67" i="12"/>
  <c r="AR8" i="12"/>
  <c r="AR78" i="12"/>
  <c r="AR21" i="12"/>
  <c r="AR74" i="12"/>
  <c r="AR44" i="12"/>
  <c r="AR79" i="12"/>
  <c r="AR48" i="12"/>
  <c r="AR118" i="12"/>
  <c r="AR66" i="12"/>
  <c r="AR95" i="12"/>
  <c r="AR22" i="12"/>
  <c r="AR40" i="12"/>
  <c r="AR9" i="12"/>
  <c r="AR56" i="12"/>
  <c r="AR17" i="12"/>
  <c r="AR93" i="12"/>
  <c r="AR34" i="12"/>
  <c r="AR89" i="12"/>
  <c r="AR30" i="12"/>
  <c r="AR84" i="12"/>
  <c r="AR72" i="12"/>
  <c r="AR23" i="12"/>
  <c r="AR94" i="12"/>
  <c r="AR43" i="12"/>
  <c r="AR68" i="12"/>
  <c r="AR10" i="12"/>
  <c r="AR51" i="12"/>
  <c r="AR12" i="12"/>
  <c r="AR80" i="12"/>
  <c r="AR25" i="12"/>
  <c r="AR70" i="12"/>
  <c r="AR36" i="12"/>
  <c r="AR88" i="12"/>
  <c r="AR41" i="12"/>
  <c r="AR121" i="12"/>
  <c r="AR82" i="12"/>
  <c r="AR18" i="12"/>
  <c r="AR92" i="12"/>
  <c r="AR103" i="12"/>
  <c r="AR28" i="12"/>
  <c r="AR11" i="12"/>
  <c r="AR77" i="12"/>
  <c r="AR27" i="12"/>
  <c r="AR65" i="12"/>
  <c r="AR32" i="12"/>
  <c r="AR90" i="12"/>
  <c r="AR29" i="12"/>
  <c r="AR109" i="12"/>
  <c r="AR59" i="12"/>
  <c r="AR15" i="12"/>
  <c r="AR75" i="12"/>
  <c r="AR33" i="12"/>
  <c r="AR96" i="12"/>
  <c r="AR49" i="12"/>
  <c r="AR91" i="12"/>
  <c r="AR19" i="12"/>
  <c r="AR99" i="12"/>
  <c r="AR53" i="12"/>
  <c r="AR64" i="12"/>
  <c r="AR42" i="12"/>
  <c r="AR101" i="12"/>
  <c r="AR60" i="12"/>
  <c r="AR116" i="12"/>
  <c r="AR76" i="12"/>
  <c r="AR31" i="12"/>
  <c r="AR86" i="12"/>
  <c r="AR26" i="12"/>
  <c r="AR112" i="12"/>
  <c r="AR114" i="12"/>
  <c r="AR81" i="12"/>
  <c r="AR45" i="12"/>
  <c r="AR100" i="12"/>
  <c r="AR35" i="12"/>
  <c r="AR110" i="12"/>
  <c r="AR47" i="12"/>
  <c r="AR113" i="12"/>
  <c r="AR58" i="12"/>
  <c r="AR13" i="12"/>
  <c r="AR87" i="12"/>
  <c r="AR20" i="12"/>
  <c r="AR98" i="12"/>
  <c r="AR38" i="12"/>
  <c r="AR105" i="12"/>
  <c r="AR50" i="12"/>
  <c r="AR6" i="12"/>
  <c r="AR117" i="12"/>
  <c r="AR120" i="12"/>
  <c r="AR69" i="12"/>
  <c r="AR14" i="12"/>
  <c r="AR24" i="12"/>
  <c r="AR83" i="12"/>
  <c r="AR102" i="12"/>
  <c r="AR52" i="12"/>
  <c r="AR46" i="12"/>
  <c r="AR104" i="12"/>
  <c r="AR108" i="12"/>
  <c r="AR57" i="12"/>
  <c r="AR55" i="12"/>
  <c r="AR115" i="12"/>
  <c r="BJ20" i="12"/>
  <c r="BJ96" i="12"/>
  <c r="BJ54" i="12"/>
  <c r="BJ94" i="12"/>
  <c r="BJ42" i="12"/>
  <c r="BJ101" i="12"/>
  <c r="BJ84" i="12"/>
  <c r="BJ16" i="12"/>
  <c r="BJ89" i="12"/>
  <c r="BJ17" i="12"/>
  <c r="BJ93" i="12"/>
  <c r="BJ111" i="12"/>
  <c r="BJ38" i="12"/>
  <c r="BJ21" i="12"/>
  <c r="BJ62" i="12"/>
  <c r="BJ27" i="12"/>
  <c r="BJ77" i="12"/>
  <c r="BJ45" i="12"/>
  <c r="BJ102" i="12"/>
  <c r="BJ73" i="12"/>
  <c r="BJ14" i="12"/>
  <c r="BJ82" i="12"/>
  <c r="BJ23" i="12"/>
  <c r="BJ81" i="12"/>
  <c r="BJ47" i="12"/>
  <c r="BJ97" i="12"/>
  <c r="BJ19" i="12"/>
  <c r="BJ51" i="12"/>
  <c r="BJ69" i="12"/>
  <c r="BJ109" i="12"/>
  <c r="BJ46" i="12"/>
  <c r="BJ100" i="12"/>
  <c r="BJ67" i="12"/>
  <c r="BJ116" i="12"/>
  <c r="BJ59" i="12"/>
  <c r="BJ18" i="12"/>
  <c r="BJ78" i="12"/>
  <c r="BJ32" i="12"/>
  <c r="BJ57" i="12"/>
  <c r="BJ28" i="12"/>
  <c r="BJ103" i="12"/>
  <c r="BJ66" i="12"/>
  <c r="BJ90" i="12"/>
  <c r="BJ108" i="12"/>
  <c r="BJ88" i="12"/>
  <c r="BJ41" i="12"/>
  <c r="BJ107" i="12"/>
  <c r="BJ60" i="12"/>
  <c r="BJ15" i="12"/>
  <c r="BJ79" i="12"/>
  <c r="BJ35" i="12"/>
  <c r="BJ99" i="12"/>
  <c r="BJ36" i="12"/>
  <c r="BJ92" i="12"/>
  <c r="BJ53" i="12"/>
  <c r="BJ114" i="12"/>
  <c r="BJ72" i="12"/>
  <c r="BJ12" i="12"/>
  <c r="BJ24" i="12"/>
  <c r="BJ43" i="12"/>
  <c r="BJ119" i="12"/>
  <c r="BJ68" i="12"/>
  <c r="BJ33" i="12"/>
  <c r="BJ95" i="12"/>
  <c r="BJ29" i="12"/>
  <c r="BJ105" i="12"/>
  <c r="BJ64" i="12"/>
  <c r="BJ113" i="12"/>
  <c r="BJ63" i="12"/>
  <c r="BJ115" i="12"/>
  <c r="BJ121" i="12"/>
  <c r="BJ44" i="12"/>
  <c r="BJ34" i="12"/>
  <c r="BJ74" i="12"/>
  <c r="BJ6" i="12"/>
  <c r="BJ75" i="12"/>
  <c r="BJ31" i="12"/>
  <c r="BJ91" i="12"/>
  <c r="BJ56" i="12"/>
  <c r="BJ120" i="12"/>
  <c r="BJ50" i="12"/>
  <c r="BJ118" i="12"/>
  <c r="BJ71" i="12"/>
  <c r="BJ30" i="12"/>
  <c r="BJ39" i="12"/>
  <c r="BJ83" i="12"/>
  <c r="BJ76" i="12"/>
  <c r="BJ61" i="12"/>
  <c r="BJ25" i="12"/>
  <c r="BJ87" i="12"/>
  <c r="BJ37" i="12"/>
  <c r="BJ106" i="12"/>
  <c r="BJ48" i="12"/>
  <c r="BJ110" i="12"/>
  <c r="BJ55" i="12"/>
  <c r="BJ11" i="12"/>
  <c r="BJ65" i="12"/>
  <c r="BJ52" i="12"/>
  <c r="BJ58" i="12"/>
  <c r="BJ104" i="12"/>
  <c r="BJ117" i="12"/>
  <c r="BJ85" i="12"/>
  <c r="BJ49" i="12"/>
  <c r="BJ40" i="12"/>
  <c r="BJ98" i="12"/>
  <c r="BJ112" i="12"/>
  <c r="BJ10" i="12"/>
  <c r="BJ22" i="12"/>
  <c r="BJ13" i="12"/>
  <c r="BJ7" i="12"/>
  <c r="BJ8" i="12"/>
  <c r="BJ70" i="12"/>
  <c r="BJ26" i="12"/>
  <c r="BJ86" i="12"/>
  <c r="BJ80" i="12"/>
  <c r="BJ9" i="12"/>
  <c r="AG52" i="12"/>
  <c r="AG115" i="12"/>
  <c r="AG64" i="12"/>
  <c r="AG116" i="12"/>
  <c r="AG60" i="12"/>
  <c r="AG25" i="12"/>
  <c r="AG98" i="12"/>
  <c r="AG39" i="12"/>
  <c r="AG101" i="12"/>
  <c r="AG61" i="12"/>
  <c r="AG114" i="12"/>
  <c r="AG68" i="12"/>
  <c r="AG41" i="12"/>
  <c r="AG76" i="12"/>
  <c r="AG36" i="12"/>
  <c r="AG112" i="12"/>
  <c r="AG48" i="12"/>
  <c r="AG18" i="12"/>
  <c r="AG78" i="12"/>
  <c r="AG19" i="12"/>
  <c r="AG82" i="12"/>
  <c r="AG33" i="12"/>
  <c r="AG113" i="12"/>
  <c r="AG65" i="12"/>
  <c r="AG7" i="12"/>
  <c r="AG87" i="12"/>
  <c r="AG97" i="12"/>
  <c r="AG8" i="12"/>
  <c r="AG26" i="12"/>
  <c r="AG9" i="12"/>
  <c r="AG74" i="12"/>
  <c r="AG6" i="12"/>
  <c r="AG90" i="12"/>
  <c r="AG22" i="12"/>
  <c r="AG95" i="12"/>
  <c r="AG51" i="12"/>
  <c r="AG99" i="12"/>
  <c r="AG79" i="12"/>
  <c r="AG13" i="12"/>
  <c r="AG83" i="12"/>
  <c r="AG23" i="12"/>
  <c r="AG56" i="12"/>
  <c r="AG11" i="12"/>
  <c r="AG66" i="12"/>
  <c r="AG28" i="12"/>
  <c r="AG91" i="12"/>
  <c r="AG35" i="12"/>
  <c r="AG71" i="12"/>
  <c r="AG59" i="12"/>
  <c r="AG110" i="12"/>
  <c r="AG58" i="12"/>
  <c r="AG21" i="12"/>
  <c r="AG75" i="12"/>
  <c r="AG14" i="12"/>
  <c r="AG80" i="12"/>
  <c r="AG107" i="12"/>
  <c r="AG15" i="12"/>
  <c r="AG20" i="12"/>
  <c r="AG81" i="12"/>
  <c r="AG27" i="12"/>
  <c r="AG96" i="12"/>
  <c r="AG40" i="12"/>
  <c r="AG85" i="12"/>
  <c r="AG53" i="12"/>
  <c r="AG117" i="12"/>
  <c r="AG73" i="12"/>
  <c r="AG31" i="12"/>
  <c r="AG89" i="12"/>
  <c r="AG50" i="12"/>
  <c r="AG93" i="12"/>
  <c r="AG46" i="12"/>
  <c r="AG92" i="12"/>
  <c r="AG32" i="12"/>
  <c r="AG88" i="12"/>
  <c r="AG30" i="12"/>
  <c r="AG72" i="12"/>
  <c r="AG54" i="12"/>
  <c r="AG102" i="12"/>
  <c r="AG55" i="12"/>
  <c r="AG16" i="12"/>
  <c r="AG34" i="12"/>
  <c r="AG42" i="12"/>
  <c r="AG100" i="12"/>
  <c r="AG37" i="12"/>
  <c r="AG108" i="12"/>
  <c r="AG118" i="12"/>
  <c r="AG24" i="12"/>
  <c r="AG49" i="12"/>
  <c r="AG62" i="12"/>
  <c r="AG43" i="12"/>
  <c r="AG103" i="12"/>
  <c r="AG45" i="12"/>
  <c r="AG105" i="12"/>
  <c r="AG67" i="12"/>
  <c r="AG12" i="12"/>
  <c r="AG77" i="12"/>
  <c r="AG10" i="12"/>
  <c r="AG109" i="12"/>
  <c r="AG47" i="12"/>
  <c r="AG104" i="12"/>
  <c r="AG70" i="12"/>
  <c r="AG84" i="12"/>
  <c r="AG44" i="12"/>
  <c r="AG94" i="12"/>
  <c r="AG106" i="12"/>
  <c r="AG38" i="12"/>
  <c r="AG57" i="12"/>
  <c r="AG121" i="12"/>
  <c r="AG29" i="12"/>
  <c r="AG120" i="12"/>
  <c r="AG63" i="12"/>
  <c r="AG69" i="12"/>
  <c r="AG111" i="12"/>
  <c r="AG17" i="12"/>
  <c r="AG119" i="12"/>
  <c r="AG86" i="12"/>
  <c r="DL53" i="12"/>
  <c r="DL98" i="12"/>
  <c r="DL18" i="12"/>
  <c r="DL77" i="12"/>
  <c r="DL25" i="12"/>
  <c r="DL113" i="12"/>
  <c r="DL64" i="12"/>
  <c r="DL12" i="12"/>
  <c r="DL87" i="12"/>
  <c r="DL32" i="12"/>
  <c r="DL92" i="12"/>
  <c r="DL35" i="12"/>
  <c r="DL114" i="12"/>
  <c r="DL86" i="12"/>
  <c r="DL88" i="12"/>
  <c r="DL42" i="12"/>
  <c r="DL110" i="12"/>
  <c r="DL60" i="12"/>
  <c r="DL116" i="12"/>
  <c r="DL50" i="12"/>
  <c r="DL117" i="12"/>
  <c r="DL82" i="12"/>
  <c r="DL31" i="12"/>
  <c r="DL84" i="12"/>
  <c r="DL52" i="12"/>
  <c r="DL103" i="12"/>
  <c r="DL46" i="12"/>
  <c r="DL115" i="12"/>
  <c r="DL15" i="12"/>
  <c r="DL40" i="12"/>
  <c r="DL119" i="12"/>
  <c r="DL48" i="12"/>
  <c r="DL100" i="12"/>
  <c r="DL74" i="12"/>
  <c r="DL8" i="12"/>
  <c r="DL83" i="12"/>
  <c r="DL26" i="12"/>
  <c r="DL90" i="12"/>
  <c r="DL62" i="12"/>
  <c r="DL105" i="12"/>
  <c r="DL66" i="12"/>
  <c r="DL63" i="12"/>
  <c r="DL75" i="12"/>
  <c r="DL30" i="12"/>
  <c r="DL20" i="12"/>
  <c r="DL121" i="12"/>
  <c r="DL19" i="12"/>
  <c r="DL96" i="12"/>
  <c r="DL45" i="12"/>
  <c r="DL72" i="12"/>
  <c r="DL120" i="12"/>
  <c r="DL68" i="12"/>
  <c r="DL7" i="12"/>
  <c r="DL78" i="12"/>
  <c r="DL11" i="12"/>
  <c r="DL93" i="12"/>
  <c r="DL44" i="12"/>
  <c r="DL112" i="12"/>
  <c r="DL38" i="12"/>
  <c r="DL118" i="12"/>
  <c r="DL65" i="12"/>
  <c r="DL111" i="12"/>
  <c r="DL13" i="12"/>
  <c r="DL27" i="12"/>
  <c r="DL101" i="12"/>
  <c r="DL91" i="12"/>
  <c r="DL55" i="12"/>
  <c r="DL9" i="12"/>
  <c r="DL58" i="12"/>
  <c r="DL21" i="12"/>
  <c r="DL79" i="12"/>
  <c r="DL24" i="12"/>
  <c r="DL69" i="12"/>
  <c r="DL54" i="12"/>
  <c r="DL106" i="12"/>
  <c r="DL56" i="12"/>
  <c r="DL23" i="12"/>
  <c r="DL73" i="12"/>
  <c r="DL49" i="12"/>
  <c r="DL102" i="12"/>
  <c r="DL85" i="12"/>
  <c r="DL39" i="12"/>
  <c r="DL43" i="12"/>
  <c r="DL10" i="12"/>
  <c r="DL51" i="12"/>
  <c r="DL17" i="12"/>
  <c r="DL76" i="12"/>
  <c r="DL34" i="12"/>
  <c r="DL97" i="12"/>
  <c r="DL36" i="12"/>
  <c r="DL104" i="12"/>
  <c r="DL57" i="12"/>
  <c r="DL108" i="12"/>
  <c r="DL61" i="12"/>
  <c r="DL28" i="12"/>
  <c r="DL70" i="12"/>
  <c r="DL6" i="12"/>
  <c r="DL41" i="12"/>
  <c r="DL99" i="12"/>
  <c r="DL59" i="12"/>
  <c r="DL22" i="12"/>
  <c r="DL16" i="12"/>
  <c r="DL94" i="12"/>
  <c r="DL29" i="12"/>
  <c r="DL89" i="12"/>
  <c r="DL33" i="12"/>
  <c r="DL95" i="12"/>
  <c r="DL47" i="12"/>
  <c r="DL109" i="12"/>
  <c r="DL71" i="12"/>
  <c r="DL14" i="12"/>
  <c r="DL67" i="12"/>
  <c r="DL37" i="12"/>
  <c r="DL80" i="12"/>
  <c r="DL81" i="12"/>
  <c r="DL107" i="12"/>
  <c r="AH38" i="12"/>
  <c r="AH88" i="12"/>
  <c r="AH45" i="12"/>
  <c r="AH119" i="12"/>
  <c r="AH67" i="12"/>
  <c r="AH29" i="12"/>
  <c r="AH99" i="12"/>
  <c r="AH40" i="12"/>
  <c r="AH101" i="12"/>
  <c r="AH55" i="12"/>
  <c r="AH117" i="12"/>
  <c r="AH64" i="12"/>
  <c r="AH39" i="12"/>
  <c r="AH78" i="12"/>
  <c r="AH71" i="12"/>
  <c r="AH111" i="12"/>
  <c r="AH62" i="12"/>
  <c r="AH9" i="12"/>
  <c r="AH68" i="12"/>
  <c r="AH31" i="12"/>
  <c r="AH97" i="12"/>
  <c r="AH49" i="12"/>
  <c r="AH112" i="12"/>
  <c r="AH59" i="12"/>
  <c r="AH6" i="12"/>
  <c r="AH79" i="12"/>
  <c r="AH121" i="12"/>
  <c r="AH25" i="12"/>
  <c r="AH54" i="12"/>
  <c r="AH19" i="12"/>
  <c r="AH65" i="12"/>
  <c r="AH20" i="12"/>
  <c r="AH91" i="12"/>
  <c r="AH41" i="12"/>
  <c r="AH110" i="12"/>
  <c r="AH48" i="12"/>
  <c r="AH105" i="12"/>
  <c r="AH80" i="12"/>
  <c r="AH22" i="12"/>
  <c r="AH93" i="12"/>
  <c r="AH56" i="12"/>
  <c r="AH57" i="12"/>
  <c r="AH10" i="12"/>
  <c r="AH52" i="12"/>
  <c r="AH15" i="12"/>
  <c r="AH81" i="12"/>
  <c r="AH34" i="12"/>
  <c r="AH89" i="12"/>
  <c r="AH44" i="12"/>
  <c r="AH106" i="12"/>
  <c r="AH70" i="12"/>
  <c r="AH11" i="12"/>
  <c r="AH85" i="12"/>
  <c r="AH26" i="12"/>
  <c r="AH90" i="12"/>
  <c r="AH94" i="12"/>
  <c r="AH18" i="12"/>
  <c r="AH13" i="12"/>
  <c r="AH92" i="12"/>
  <c r="AH30" i="12"/>
  <c r="AH83" i="12"/>
  <c r="AH27" i="12"/>
  <c r="AH102" i="12"/>
  <c r="AH46" i="12"/>
  <c r="AH120" i="12"/>
  <c r="AH76" i="12"/>
  <c r="AH16" i="12"/>
  <c r="AH86" i="12"/>
  <c r="AH51" i="12"/>
  <c r="AH98" i="12"/>
  <c r="AH69" i="12"/>
  <c r="AH100" i="12"/>
  <c r="AH23" i="12"/>
  <c r="AH77" i="12"/>
  <c r="AH50" i="12"/>
  <c r="AH82" i="12"/>
  <c r="AH37" i="12"/>
  <c r="AH103" i="12"/>
  <c r="AH63" i="12"/>
  <c r="AH17" i="12"/>
  <c r="AH74" i="12"/>
  <c r="AH43" i="12"/>
  <c r="AH84" i="12"/>
  <c r="AH28" i="12"/>
  <c r="AH108" i="12"/>
  <c r="AH12" i="12"/>
  <c r="AH33" i="12"/>
  <c r="AH42" i="12"/>
  <c r="AH75" i="12"/>
  <c r="AH36" i="12"/>
  <c r="AH104" i="12"/>
  <c r="AH58" i="12"/>
  <c r="AH115" i="12"/>
  <c r="AH73" i="12"/>
  <c r="AH7" i="12"/>
  <c r="AH66" i="12"/>
  <c r="AH14" i="12"/>
  <c r="AH109" i="12"/>
  <c r="AH35" i="12"/>
  <c r="AH113" i="12"/>
  <c r="AH87" i="12"/>
  <c r="AH107" i="12"/>
  <c r="AH118" i="12"/>
  <c r="AH53" i="12"/>
  <c r="AH61" i="12"/>
  <c r="AH114" i="12"/>
  <c r="AH8" i="12"/>
  <c r="AH21" i="12"/>
  <c r="AH72" i="12"/>
  <c r="AH24" i="12"/>
  <c r="AH32" i="12"/>
  <c r="AH95" i="12"/>
  <c r="AH96" i="12"/>
  <c r="AH60" i="12"/>
  <c r="AH47" i="12"/>
  <c r="AH116" i="12"/>
  <c r="N52" i="12"/>
  <c r="N13" i="12"/>
  <c r="N77" i="12"/>
  <c r="N35" i="12"/>
  <c r="N98" i="12"/>
  <c r="N54" i="12"/>
  <c r="N104" i="12"/>
  <c r="N45" i="12"/>
  <c r="N119" i="12"/>
  <c r="N57" i="12"/>
  <c r="N115" i="12"/>
  <c r="N69" i="12"/>
  <c r="N74" i="12"/>
  <c r="N41" i="12"/>
  <c r="N53" i="12"/>
  <c r="N16" i="12"/>
  <c r="N85" i="12"/>
  <c r="N46" i="12"/>
  <c r="N105" i="12"/>
  <c r="N64" i="12"/>
  <c r="N114" i="12"/>
  <c r="N67" i="12"/>
  <c r="N113" i="12"/>
  <c r="N66" i="12"/>
  <c r="N11" i="12"/>
  <c r="N68" i="12"/>
  <c r="N75" i="12"/>
  <c r="N107" i="12"/>
  <c r="N7" i="12"/>
  <c r="N80" i="12"/>
  <c r="N36" i="12"/>
  <c r="N70" i="12"/>
  <c r="N56" i="12"/>
  <c r="N117" i="12"/>
  <c r="N63" i="12"/>
  <c r="N109" i="12"/>
  <c r="N48" i="12"/>
  <c r="N6" i="12"/>
  <c r="N84" i="12"/>
  <c r="N24" i="12"/>
  <c r="N76" i="12"/>
  <c r="N10" i="12"/>
  <c r="N62" i="12"/>
  <c r="N9" i="12"/>
  <c r="N82" i="12"/>
  <c r="N38" i="12"/>
  <c r="N106" i="12"/>
  <c r="N50" i="12"/>
  <c r="N118" i="12"/>
  <c r="N42" i="12"/>
  <c r="N12" i="12"/>
  <c r="N71" i="12"/>
  <c r="N14" i="12"/>
  <c r="N96" i="12"/>
  <c r="N22" i="12"/>
  <c r="N91" i="12"/>
  <c r="N83" i="12"/>
  <c r="N116" i="12"/>
  <c r="N32" i="12"/>
  <c r="N86" i="12"/>
  <c r="N51" i="12"/>
  <c r="N101" i="12"/>
  <c r="N73" i="12"/>
  <c r="N8" i="12"/>
  <c r="N59" i="12"/>
  <c r="N25" i="12"/>
  <c r="N88" i="12"/>
  <c r="N21" i="12"/>
  <c r="N93" i="12"/>
  <c r="N47" i="12"/>
  <c r="N78" i="12"/>
  <c r="N18" i="12"/>
  <c r="N26" i="12"/>
  <c r="N29" i="12"/>
  <c r="N90" i="12"/>
  <c r="N43" i="12"/>
  <c r="N112" i="12"/>
  <c r="N58" i="12"/>
  <c r="N17" i="12"/>
  <c r="N89" i="12"/>
  <c r="N30" i="12"/>
  <c r="N72" i="12"/>
  <c r="N39" i="12"/>
  <c r="N100" i="12"/>
  <c r="N34" i="12"/>
  <c r="N108" i="12"/>
  <c r="N79" i="12"/>
  <c r="N92" i="12"/>
  <c r="N40" i="12"/>
  <c r="N120" i="12"/>
  <c r="N65" i="12"/>
  <c r="N15" i="12"/>
  <c r="N87" i="12"/>
  <c r="N33" i="12"/>
  <c r="N60" i="12"/>
  <c r="N23" i="12"/>
  <c r="N97" i="12"/>
  <c r="N44" i="12"/>
  <c r="N103" i="12"/>
  <c r="N49" i="12"/>
  <c r="N110" i="12"/>
  <c r="N27" i="12"/>
  <c r="N28" i="12"/>
  <c r="N94" i="12"/>
  <c r="N111" i="12"/>
  <c r="N31" i="12"/>
  <c r="N55" i="12"/>
  <c r="N102" i="12"/>
  <c r="N20" i="12"/>
  <c r="N61" i="12"/>
  <c r="N95" i="12"/>
  <c r="N121" i="12"/>
  <c r="N19" i="12"/>
  <c r="N99" i="12"/>
  <c r="N81" i="12"/>
  <c r="N37" i="12"/>
  <c r="BF45" i="12"/>
  <c r="BF111" i="12"/>
  <c r="BF64" i="12"/>
  <c r="BF22" i="12"/>
  <c r="BF81" i="12"/>
  <c r="BF30" i="12"/>
  <c r="BF96" i="12"/>
  <c r="BF46" i="12"/>
  <c r="BF121" i="12"/>
  <c r="BF38" i="12"/>
  <c r="BF106" i="12"/>
  <c r="BF63" i="12"/>
  <c r="BF39" i="12"/>
  <c r="BF59" i="12"/>
  <c r="BF44" i="12"/>
  <c r="BF119" i="12"/>
  <c r="BF79" i="12"/>
  <c r="BF10" i="12"/>
  <c r="BF90" i="12"/>
  <c r="BF42" i="12"/>
  <c r="BF110" i="12"/>
  <c r="BF71" i="12"/>
  <c r="BF61" i="12"/>
  <c r="BF56" i="12"/>
  <c r="BF6" i="12"/>
  <c r="BF62" i="12"/>
  <c r="BF115" i="12"/>
  <c r="BF27" i="12"/>
  <c r="BF73" i="12"/>
  <c r="BF17" i="12"/>
  <c r="BF93" i="12"/>
  <c r="BF34" i="12"/>
  <c r="BF86" i="12"/>
  <c r="BF37" i="12"/>
  <c r="BF116" i="12"/>
  <c r="BF80" i="12"/>
  <c r="BF8" i="12"/>
  <c r="BF57" i="12"/>
  <c r="BF9" i="12"/>
  <c r="BF99" i="12"/>
  <c r="BF69" i="12"/>
  <c r="BF68" i="12"/>
  <c r="BF19" i="12"/>
  <c r="BF78" i="12"/>
  <c r="BF13" i="12"/>
  <c r="BF83" i="12"/>
  <c r="BF51" i="12"/>
  <c r="BF102" i="12"/>
  <c r="BF65" i="12"/>
  <c r="BF117" i="12"/>
  <c r="BF48" i="12"/>
  <c r="BF21" i="12"/>
  <c r="BF91" i="12"/>
  <c r="BF26" i="12"/>
  <c r="BF82" i="12"/>
  <c r="BF114" i="12"/>
  <c r="BF40" i="12"/>
  <c r="BF7" i="12"/>
  <c r="BF77" i="12"/>
  <c r="BF31" i="12"/>
  <c r="BF72" i="12"/>
  <c r="BF60" i="12"/>
  <c r="BF103" i="12"/>
  <c r="BF75" i="12"/>
  <c r="BF18" i="12"/>
  <c r="BF85" i="12"/>
  <c r="BF29" i="12"/>
  <c r="BF76" i="12"/>
  <c r="BF28" i="12"/>
  <c r="BF88" i="12"/>
  <c r="BF66" i="12"/>
  <c r="BF108" i="12"/>
  <c r="BF25" i="12"/>
  <c r="BF95" i="12"/>
  <c r="BF43" i="12"/>
  <c r="BF84" i="12"/>
  <c r="BF55" i="12"/>
  <c r="BF112" i="12"/>
  <c r="BF47" i="12"/>
  <c r="BF16" i="12"/>
  <c r="BF97" i="12"/>
  <c r="BF23" i="12"/>
  <c r="BF54" i="12"/>
  <c r="BF41" i="12"/>
  <c r="BF109" i="12"/>
  <c r="BF12" i="12"/>
  <c r="BF24" i="12"/>
  <c r="BF11" i="12"/>
  <c r="BF94" i="12"/>
  <c r="BF53" i="12"/>
  <c r="BF104" i="12"/>
  <c r="BF67" i="12"/>
  <c r="BF15" i="12"/>
  <c r="BF92" i="12"/>
  <c r="BF33" i="12"/>
  <c r="BF100" i="12"/>
  <c r="BF35" i="12"/>
  <c r="BF101" i="12"/>
  <c r="BF58" i="12"/>
  <c r="BF105" i="12"/>
  <c r="BF74" i="12"/>
  <c r="BF87" i="12"/>
  <c r="BF32" i="12"/>
  <c r="BF113" i="12"/>
  <c r="BF14" i="12"/>
  <c r="BF20" i="12"/>
  <c r="BF89" i="12"/>
  <c r="BF70" i="12"/>
  <c r="BF50" i="12"/>
  <c r="BF36" i="12"/>
  <c r="BF98" i="12"/>
  <c r="BF107" i="12"/>
  <c r="BF49" i="12"/>
  <c r="BF120" i="12"/>
  <c r="BF52" i="12"/>
  <c r="BF118" i="12"/>
  <c r="BR62" i="12"/>
  <c r="BR119" i="12"/>
  <c r="BR55" i="12"/>
  <c r="BR121" i="12"/>
  <c r="BR50" i="12"/>
  <c r="BR21" i="12"/>
  <c r="BR87" i="12"/>
  <c r="BR46" i="12"/>
  <c r="BR105" i="12"/>
  <c r="BR60" i="12"/>
  <c r="BR90" i="12"/>
  <c r="BR48" i="12"/>
  <c r="BR45" i="12"/>
  <c r="BR86" i="12"/>
  <c r="BR49" i="12"/>
  <c r="BR115" i="12"/>
  <c r="BR70" i="12"/>
  <c r="BR15" i="12"/>
  <c r="BR40" i="12"/>
  <c r="BR7" i="12"/>
  <c r="BR99" i="12"/>
  <c r="BR64" i="12"/>
  <c r="BR117" i="12"/>
  <c r="BR73" i="12"/>
  <c r="BR12" i="12"/>
  <c r="BR69" i="12"/>
  <c r="BR11" i="12"/>
  <c r="BR36" i="12"/>
  <c r="BR57" i="12"/>
  <c r="BR8" i="12"/>
  <c r="BR61" i="12"/>
  <c r="BR33" i="12"/>
  <c r="BR96" i="12"/>
  <c r="BR38" i="12"/>
  <c r="BR106" i="12"/>
  <c r="BR52" i="12"/>
  <c r="BR118" i="12"/>
  <c r="BR84" i="12"/>
  <c r="BR13" i="12"/>
  <c r="BR78" i="12"/>
  <c r="BR75" i="12"/>
  <c r="BR82" i="12"/>
  <c r="BR10" i="12"/>
  <c r="BR83" i="12"/>
  <c r="BR25" i="12"/>
  <c r="BR88" i="12"/>
  <c r="BR31" i="12"/>
  <c r="BR91" i="12"/>
  <c r="BR56" i="12"/>
  <c r="BR120" i="12"/>
  <c r="BR58" i="12"/>
  <c r="BR9" i="12"/>
  <c r="BR80" i="12"/>
  <c r="BR20" i="12"/>
  <c r="BR59" i="12"/>
  <c r="BR24" i="12"/>
  <c r="BR51" i="12"/>
  <c r="BR17" i="12"/>
  <c r="BR89" i="12"/>
  <c r="BR28" i="12"/>
  <c r="BR71" i="12"/>
  <c r="BR47" i="12"/>
  <c r="BR92" i="12"/>
  <c r="BR41" i="12"/>
  <c r="BR111" i="12"/>
  <c r="BR72" i="12"/>
  <c r="BR16" i="12"/>
  <c r="BR77" i="12"/>
  <c r="BR19" i="12"/>
  <c r="BR100" i="12"/>
  <c r="BR81" i="12"/>
  <c r="BR114" i="12"/>
  <c r="BR26" i="12"/>
  <c r="BR93" i="12"/>
  <c r="BR39" i="12"/>
  <c r="BR98" i="12"/>
  <c r="BR53" i="12"/>
  <c r="BR113" i="12"/>
  <c r="BR74" i="12"/>
  <c r="BR6" i="12"/>
  <c r="BR76" i="12"/>
  <c r="BR35" i="12"/>
  <c r="BR94" i="12"/>
  <c r="BR37" i="12"/>
  <c r="BR103" i="12"/>
  <c r="BR23" i="12"/>
  <c r="BR67" i="12"/>
  <c r="BR34" i="12"/>
  <c r="BR97" i="12"/>
  <c r="BR27" i="12"/>
  <c r="BR107" i="12"/>
  <c r="BR29" i="12"/>
  <c r="BR109" i="12"/>
  <c r="BR65" i="12"/>
  <c r="BR30" i="12"/>
  <c r="BR95" i="12"/>
  <c r="BR54" i="12"/>
  <c r="BR104" i="12"/>
  <c r="BR42" i="12"/>
  <c r="BR110" i="12"/>
  <c r="BR85" i="12"/>
  <c r="BR112" i="12"/>
  <c r="BR18" i="12"/>
  <c r="BR102" i="12"/>
  <c r="BR116" i="12"/>
  <c r="BR63" i="12"/>
  <c r="BR66" i="12"/>
  <c r="BR101" i="12"/>
  <c r="BR108" i="12"/>
  <c r="BR14" i="12"/>
  <c r="BR22" i="12"/>
  <c r="BR43" i="12"/>
  <c r="BR68" i="12"/>
  <c r="BR32" i="12"/>
  <c r="BR44" i="12"/>
  <c r="BR79" i="12"/>
  <c r="BM14" i="12"/>
  <c r="BM92" i="12"/>
  <c r="BM27" i="12"/>
  <c r="BM84" i="12"/>
  <c r="BM41" i="12"/>
  <c r="BM101" i="12"/>
  <c r="BM43" i="12"/>
  <c r="BM110" i="12"/>
  <c r="BM76" i="12"/>
  <c r="BM17" i="12"/>
  <c r="BM83" i="12"/>
  <c r="BM42" i="12"/>
  <c r="BM99" i="12"/>
  <c r="BM72" i="12"/>
  <c r="BM100" i="12"/>
  <c r="BM24" i="12"/>
  <c r="BM67" i="12"/>
  <c r="BM26" i="12"/>
  <c r="BM93" i="12"/>
  <c r="BM44" i="12"/>
  <c r="BM102" i="12"/>
  <c r="BM36" i="12"/>
  <c r="BM120" i="12"/>
  <c r="BM51" i="12"/>
  <c r="BM25" i="12"/>
  <c r="BM98" i="12"/>
  <c r="BM39" i="12"/>
  <c r="BM107" i="12"/>
  <c r="BM7" i="12"/>
  <c r="BM33" i="12"/>
  <c r="BM13" i="12"/>
  <c r="BM97" i="12"/>
  <c r="BM37" i="12"/>
  <c r="BM103" i="12"/>
  <c r="BM34" i="12"/>
  <c r="BM112" i="12"/>
  <c r="BM68" i="12"/>
  <c r="BM8" i="12"/>
  <c r="BM75" i="12"/>
  <c r="BM35" i="12"/>
  <c r="BM87" i="12"/>
  <c r="BM38" i="12"/>
  <c r="BM118" i="12"/>
  <c r="BM74" i="12"/>
  <c r="BM89" i="12"/>
  <c r="BM29" i="12"/>
  <c r="BM106" i="12"/>
  <c r="BM30" i="12"/>
  <c r="BM115" i="12"/>
  <c r="BM48" i="12"/>
  <c r="BM116" i="12"/>
  <c r="BM79" i="12"/>
  <c r="BM28" i="12"/>
  <c r="BM90" i="12"/>
  <c r="BM40" i="12"/>
  <c r="BM108" i="12"/>
  <c r="BM53" i="12"/>
  <c r="BM117" i="12"/>
  <c r="BM16" i="12"/>
  <c r="BM47" i="12"/>
  <c r="BM111" i="12"/>
  <c r="BM69" i="12"/>
  <c r="BM85" i="12"/>
  <c r="BM58" i="12"/>
  <c r="BM6" i="12"/>
  <c r="BM63" i="12"/>
  <c r="BM31" i="12"/>
  <c r="BM94" i="12"/>
  <c r="BM59" i="12"/>
  <c r="BM104" i="12"/>
  <c r="BM65" i="12"/>
  <c r="BM45" i="12"/>
  <c r="BM80" i="12"/>
  <c r="BM70" i="12"/>
  <c r="BM119" i="12"/>
  <c r="BM55" i="12"/>
  <c r="BM18" i="12"/>
  <c r="BM62" i="12"/>
  <c r="BM20" i="12"/>
  <c r="BM82" i="12"/>
  <c r="BM32" i="12"/>
  <c r="BM77" i="12"/>
  <c r="BM57" i="12"/>
  <c r="BM113" i="12"/>
  <c r="BM71" i="12"/>
  <c r="BM95" i="12"/>
  <c r="BM50" i="12"/>
  <c r="BM73" i="12"/>
  <c r="BM9" i="12"/>
  <c r="BM86" i="12"/>
  <c r="BM19" i="12"/>
  <c r="BM91" i="12"/>
  <c r="BM23" i="12"/>
  <c r="BM96" i="12"/>
  <c r="BM54" i="12"/>
  <c r="BM121" i="12"/>
  <c r="BM56" i="12"/>
  <c r="BM12" i="12"/>
  <c r="BM46" i="12"/>
  <c r="BM61" i="12"/>
  <c r="BM81" i="12"/>
  <c r="BM109" i="12"/>
  <c r="BM11" i="12"/>
  <c r="BM52" i="12"/>
  <c r="BM78" i="12"/>
  <c r="BM105" i="12"/>
  <c r="BM21" i="12"/>
  <c r="BM64" i="12"/>
  <c r="BM60" i="12"/>
  <c r="BM10" i="12"/>
  <c r="BM22" i="12"/>
  <c r="BM66" i="12"/>
  <c r="BM88" i="12"/>
  <c r="BM114" i="12"/>
  <c r="BM49" i="12"/>
  <c r="BM15" i="12"/>
  <c r="CQ27" i="12"/>
  <c r="CQ104" i="12"/>
  <c r="CQ50" i="12"/>
  <c r="CQ117" i="12"/>
  <c r="CQ75" i="12"/>
  <c r="CQ118" i="12"/>
  <c r="CQ77" i="12"/>
  <c r="CQ11" i="12"/>
  <c r="CQ83" i="12"/>
  <c r="CQ37" i="12"/>
  <c r="CQ106" i="12"/>
  <c r="CQ68" i="12"/>
  <c r="CQ112" i="12"/>
  <c r="CQ120" i="12"/>
  <c r="CQ32" i="12"/>
  <c r="CQ110" i="12"/>
  <c r="CQ67" i="12"/>
  <c r="CQ121" i="12"/>
  <c r="CQ72" i="12"/>
  <c r="CQ9" i="12"/>
  <c r="CQ73" i="12"/>
  <c r="CQ29" i="12"/>
  <c r="CQ92" i="12"/>
  <c r="CQ57" i="12"/>
  <c r="CQ115" i="12"/>
  <c r="CQ54" i="12"/>
  <c r="CQ23" i="12"/>
  <c r="CQ44" i="12"/>
  <c r="CQ62" i="12"/>
  <c r="CQ113" i="12"/>
  <c r="CQ61" i="12"/>
  <c r="CQ12" i="12"/>
  <c r="CQ56" i="12"/>
  <c r="CQ19" i="12"/>
  <c r="CQ80" i="12"/>
  <c r="CQ38" i="12"/>
  <c r="CQ107" i="12"/>
  <c r="CQ59" i="12"/>
  <c r="CQ119" i="12"/>
  <c r="CQ84" i="12"/>
  <c r="CQ96" i="12"/>
  <c r="CQ116" i="12"/>
  <c r="CQ70" i="12"/>
  <c r="CQ7" i="12"/>
  <c r="CQ64" i="12"/>
  <c r="CQ8" i="12"/>
  <c r="CQ58" i="12"/>
  <c r="CQ28" i="12"/>
  <c r="CQ49" i="12"/>
  <c r="CQ52" i="12"/>
  <c r="CQ108" i="12"/>
  <c r="CQ43" i="12"/>
  <c r="CQ14" i="12"/>
  <c r="CQ90" i="12"/>
  <c r="CQ48" i="12"/>
  <c r="CQ6" i="12"/>
  <c r="CQ13" i="12"/>
  <c r="CQ60" i="12"/>
  <c r="CQ18" i="12"/>
  <c r="CQ97" i="12"/>
  <c r="CQ25" i="12"/>
  <c r="CQ94" i="12"/>
  <c r="CQ20" i="12"/>
  <c r="CQ91" i="12"/>
  <c r="CQ51" i="12"/>
  <c r="CQ111" i="12"/>
  <c r="CQ69" i="12"/>
  <c r="CQ26" i="12"/>
  <c r="CQ88" i="12"/>
  <c r="CQ93" i="12"/>
  <c r="CQ53" i="12"/>
  <c r="CQ17" i="12"/>
  <c r="CQ89" i="12"/>
  <c r="CQ31" i="12"/>
  <c r="CQ71" i="12"/>
  <c r="CQ47" i="12"/>
  <c r="CQ98" i="12"/>
  <c r="CQ41" i="12"/>
  <c r="CQ109" i="12"/>
  <c r="CQ74" i="12"/>
  <c r="CQ15" i="12"/>
  <c r="CQ78" i="12"/>
  <c r="CQ40" i="12"/>
  <c r="CQ100" i="12"/>
  <c r="CQ22" i="12"/>
  <c r="CQ10" i="12"/>
  <c r="CQ24" i="12"/>
  <c r="CQ87" i="12"/>
  <c r="CQ39" i="12"/>
  <c r="CQ99" i="12"/>
  <c r="CQ42" i="12"/>
  <c r="CQ101" i="12"/>
  <c r="CQ36" i="12"/>
  <c r="CQ103" i="12"/>
  <c r="CQ85" i="12"/>
  <c r="CQ21" i="12"/>
  <c r="CQ86" i="12"/>
  <c r="CQ45" i="12"/>
  <c r="CQ79" i="12"/>
  <c r="CQ105" i="12"/>
  <c r="CQ76" i="12"/>
  <c r="CQ66" i="12"/>
  <c r="CQ35" i="12"/>
  <c r="CQ16" i="12"/>
  <c r="CQ30" i="12"/>
  <c r="CQ81" i="12"/>
  <c r="CQ95" i="12"/>
  <c r="CQ33" i="12"/>
  <c r="CQ34" i="12"/>
  <c r="CQ82" i="12"/>
  <c r="CQ63" i="12"/>
  <c r="CQ65" i="12"/>
  <c r="CQ55" i="12"/>
  <c r="CQ102" i="12"/>
  <c r="CQ114" i="12"/>
  <c r="CQ46" i="12"/>
  <c r="BK56" i="12"/>
  <c r="BK16" i="12"/>
  <c r="BK60" i="12"/>
  <c r="BK48" i="12"/>
  <c r="BK83" i="12"/>
  <c r="BK20" i="12"/>
  <c r="BK105" i="12"/>
  <c r="BK36" i="12"/>
  <c r="BK120" i="12"/>
  <c r="BK62" i="12"/>
  <c r="BK110" i="12"/>
  <c r="BK58" i="12"/>
  <c r="BK26" i="12"/>
  <c r="BK44" i="12"/>
  <c r="BK71" i="12"/>
  <c r="BK18" i="12"/>
  <c r="BK76" i="12"/>
  <c r="BK19" i="12"/>
  <c r="BK106" i="12"/>
  <c r="BK65" i="12"/>
  <c r="BK112" i="12"/>
  <c r="BK54" i="12"/>
  <c r="BK121" i="12"/>
  <c r="BK43" i="12"/>
  <c r="BK12" i="12"/>
  <c r="BK72" i="12"/>
  <c r="BK97" i="12"/>
  <c r="BK114" i="12"/>
  <c r="BK9" i="12"/>
  <c r="BK81" i="12"/>
  <c r="BK40" i="12"/>
  <c r="BK80" i="12"/>
  <c r="BK57" i="12"/>
  <c r="BK102" i="12"/>
  <c r="BK68" i="12"/>
  <c r="BK99" i="12"/>
  <c r="BK35" i="12"/>
  <c r="BK7" i="12"/>
  <c r="BK49" i="12"/>
  <c r="BK21" i="12"/>
  <c r="BK89" i="12"/>
  <c r="BK33" i="12"/>
  <c r="BK75" i="12"/>
  <c r="BK10" i="12"/>
  <c r="BK70" i="12"/>
  <c r="BK45" i="12"/>
  <c r="BK100" i="12"/>
  <c r="BK59" i="12"/>
  <c r="BK116" i="12"/>
  <c r="BK74" i="12"/>
  <c r="BK13" i="12"/>
  <c r="BK84" i="12"/>
  <c r="BK8" i="12"/>
  <c r="BK82" i="12"/>
  <c r="BK28" i="12"/>
  <c r="BK78" i="12"/>
  <c r="BK94" i="12"/>
  <c r="BK64" i="12"/>
  <c r="BK31" i="12"/>
  <c r="BK53" i="12"/>
  <c r="BK52" i="12"/>
  <c r="BK115" i="12"/>
  <c r="BK66" i="12"/>
  <c r="BK6" i="12"/>
  <c r="BK85" i="12"/>
  <c r="BK17" i="12"/>
  <c r="BK79" i="12"/>
  <c r="BK25" i="12"/>
  <c r="BK87" i="12"/>
  <c r="BK38" i="12"/>
  <c r="BK93" i="12"/>
  <c r="BK27" i="12"/>
  <c r="BK11" i="12"/>
  <c r="BK37" i="12"/>
  <c r="BK107" i="12"/>
  <c r="BK51" i="12"/>
  <c r="BK119" i="12"/>
  <c r="BK77" i="12"/>
  <c r="BK14" i="12"/>
  <c r="BK69" i="12"/>
  <c r="BK29" i="12"/>
  <c r="BK96" i="12"/>
  <c r="BK47" i="12"/>
  <c r="BK95" i="12"/>
  <c r="BK42" i="12"/>
  <c r="BK109" i="12"/>
  <c r="BK91" i="12"/>
  <c r="BK73" i="12"/>
  <c r="BK41" i="12"/>
  <c r="BK111" i="12"/>
  <c r="BK63" i="12"/>
  <c r="BK15" i="12"/>
  <c r="BK90" i="12"/>
  <c r="BK22" i="12"/>
  <c r="BK88" i="12"/>
  <c r="BK39" i="12"/>
  <c r="BK98" i="12"/>
  <c r="BK34" i="12"/>
  <c r="BK101" i="12"/>
  <c r="BK55" i="12"/>
  <c r="BK117" i="12"/>
  <c r="BK24" i="12"/>
  <c r="BK32" i="12"/>
  <c r="BK108" i="12"/>
  <c r="BK92" i="12"/>
  <c r="BK30" i="12"/>
  <c r="BK46" i="12"/>
  <c r="BK104" i="12"/>
  <c r="BK103" i="12"/>
  <c r="BK50" i="12"/>
  <c r="BK61" i="12"/>
  <c r="BK113" i="12"/>
  <c r="BK23" i="12"/>
  <c r="BK67" i="12"/>
  <c r="BK86" i="12"/>
  <c r="BK118" i="12"/>
  <c r="AB36" i="12"/>
  <c r="AB98" i="12"/>
  <c r="AB62" i="12"/>
  <c r="AB114" i="12"/>
  <c r="AB40" i="12"/>
  <c r="AB115" i="12"/>
  <c r="AB61" i="12"/>
  <c r="AB9" i="12"/>
  <c r="AB78" i="12"/>
  <c r="AB7" i="12"/>
  <c r="AB93" i="12"/>
  <c r="AB29" i="12"/>
  <c r="AB89" i="12"/>
  <c r="AB38" i="12"/>
  <c r="AB106" i="12"/>
  <c r="AB52" i="12"/>
  <c r="AB112" i="12"/>
  <c r="AB73" i="12"/>
  <c r="AB118" i="12"/>
  <c r="AB59" i="12"/>
  <c r="AB10" i="12"/>
  <c r="AB76" i="12"/>
  <c r="AB21" i="12"/>
  <c r="AB87" i="12"/>
  <c r="AB25" i="12"/>
  <c r="AB99" i="12"/>
  <c r="AB53" i="12"/>
  <c r="AB88" i="12"/>
  <c r="AB54" i="12"/>
  <c r="AB24" i="12"/>
  <c r="AB46" i="12"/>
  <c r="AB105" i="12"/>
  <c r="AB47" i="12"/>
  <c r="AB6" i="12"/>
  <c r="AB67" i="12"/>
  <c r="AB22" i="12"/>
  <c r="AB70" i="12"/>
  <c r="AB27" i="12"/>
  <c r="AB91" i="12"/>
  <c r="AB45" i="12"/>
  <c r="AB86" i="12"/>
  <c r="AB39" i="12"/>
  <c r="AB109" i="12"/>
  <c r="AB69" i="12"/>
  <c r="AB57" i="12"/>
  <c r="AB113" i="12"/>
  <c r="AB81" i="12"/>
  <c r="AB23" i="12"/>
  <c r="AB49" i="12"/>
  <c r="AB11" i="12"/>
  <c r="AB85" i="12"/>
  <c r="AB37" i="12"/>
  <c r="AB95" i="12"/>
  <c r="AB26" i="12"/>
  <c r="AB101" i="12"/>
  <c r="AB41" i="12"/>
  <c r="AB121" i="12"/>
  <c r="AB68" i="12"/>
  <c r="AB74" i="12"/>
  <c r="AB17" i="12"/>
  <c r="AB94" i="12"/>
  <c r="AB28" i="12"/>
  <c r="AB92" i="12"/>
  <c r="AB18" i="12"/>
  <c r="AB90" i="12"/>
  <c r="AB42" i="12"/>
  <c r="AB110" i="12"/>
  <c r="AB60" i="12"/>
  <c r="AB107" i="12"/>
  <c r="AB56" i="12"/>
  <c r="AB13" i="12"/>
  <c r="AB83" i="12"/>
  <c r="AB75" i="12"/>
  <c r="AB31" i="12"/>
  <c r="AB79" i="12"/>
  <c r="AB30" i="12"/>
  <c r="AB58" i="12"/>
  <c r="AB35" i="12"/>
  <c r="AB102" i="12"/>
  <c r="AB51" i="12"/>
  <c r="AB116" i="12"/>
  <c r="AB71" i="12"/>
  <c r="AB117" i="12"/>
  <c r="AB82" i="12"/>
  <c r="AB16" i="12"/>
  <c r="AB64" i="12"/>
  <c r="AB19" i="12"/>
  <c r="AB84" i="12"/>
  <c r="AB34" i="12"/>
  <c r="AB96" i="12"/>
  <c r="AB43" i="12"/>
  <c r="AB100" i="12"/>
  <c r="AB20" i="12"/>
  <c r="AB119" i="12"/>
  <c r="AB72" i="12"/>
  <c r="AB120" i="12"/>
  <c r="AB63" i="12"/>
  <c r="AB8" i="12"/>
  <c r="AB80" i="12"/>
  <c r="AB33" i="12"/>
  <c r="AB97" i="12"/>
  <c r="AB111" i="12"/>
  <c r="AB44" i="12"/>
  <c r="AB50" i="12"/>
  <c r="AB104" i="12"/>
  <c r="AB108" i="12"/>
  <c r="AB15" i="12"/>
  <c r="AB66" i="12"/>
  <c r="AB65" i="12"/>
  <c r="AB14" i="12"/>
  <c r="AB32" i="12"/>
  <c r="AB77" i="12"/>
  <c r="AB103" i="12"/>
  <c r="AB12" i="12"/>
  <c r="AB48" i="12"/>
  <c r="AB55" i="12"/>
  <c r="U27" i="12"/>
  <c r="U96" i="12"/>
  <c r="U44" i="12"/>
  <c r="U89" i="12"/>
  <c r="U13" i="12"/>
  <c r="U114" i="12"/>
  <c r="U56" i="12"/>
  <c r="U115" i="12"/>
  <c r="U57" i="12"/>
  <c r="U9" i="12"/>
  <c r="U71" i="12"/>
  <c r="U35" i="12"/>
  <c r="U87" i="12"/>
  <c r="U80" i="12"/>
  <c r="U112" i="12"/>
  <c r="U53" i="12"/>
  <c r="U85" i="12"/>
  <c r="U47" i="12"/>
  <c r="U97" i="12"/>
  <c r="U36" i="12"/>
  <c r="U118" i="12"/>
  <c r="U72" i="12"/>
  <c r="U10" i="12"/>
  <c r="U48" i="12"/>
  <c r="U12" i="12"/>
  <c r="U94" i="12"/>
  <c r="U37" i="12"/>
  <c r="U99" i="12"/>
  <c r="U34" i="12"/>
  <c r="U73" i="12"/>
  <c r="U42" i="12"/>
  <c r="U117" i="12"/>
  <c r="U31" i="12"/>
  <c r="U108" i="12"/>
  <c r="U62" i="12"/>
  <c r="U11" i="12"/>
  <c r="U64" i="12"/>
  <c r="U23" i="12"/>
  <c r="U86" i="12"/>
  <c r="U33" i="12"/>
  <c r="U98" i="12"/>
  <c r="U55" i="12"/>
  <c r="U68" i="12"/>
  <c r="U93" i="12"/>
  <c r="U58" i="12"/>
  <c r="U121" i="12"/>
  <c r="U49" i="12"/>
  <c r="U8" i="12"/>
  <c r="U82" i="12"/>
  <c r="U19" i="12"/>
  <c r="U95" i="12"/>
  <c r="U21" i="12"/>
  <c r="U90" i="12"/>
  <c r="U54" i="12"/>
  <c r="U104" i="12"/>
  <c r="U40" i="12"/>
  <c r="U116" i="12"/>
  <c r="U45" i="12"/>
  <c r="U39" i="12"/>
  <c r="U7" i="12"/>
  <c r="U74" i="12"/>
  <c r="U24" i="12"/>
  <c r="U81" i="12"/>
  <c r="U28" i="12"/>
  <c r="U76" i="12"/>
  <c r="U46" i="12"/>
  <c r="U113" i="12"/>
  <c r="U52" i="12"/>
  <c r="U106" i="12"/>
  <c r="U66" i="12"/>
  <c r="U67" i="12"/>
  <c r="U103" i="12"/>
  <c r="U83" i="12"/>
  <c r="U18" i="12"/>
  <c r="U78" i="12"/>
  <c r="U29" i="12"/>
  <c r="U69" i="12"/>
  <c r="U38" i="12"/>
  <c r="U105" i="12"/>
  <c r="U17" i="12"/>
  <c r="U107" i="12"/>
  <c r="U61" i="12"/>
  <c r="U111" i="12"/>
  <c r="U70" i="12"/>
  <c r="U14" i="12"/>
  <c r="U63" i="12"/>
  <c r="U16" i="12"/>
  <c r="U88" i="12"/>
  <c r="U20" i="12"/>
  <c r="U92" i="12"/>
  <c r="U25" i="12"/>
  <c r="U100" i="12"/>
  <c r="U43" i="12"/>
  <c r="U110" i="12"/>
  <c r="U50" i="12"/>
  <c r="U119" i="12"/>
  <c r="U65" i="12"/>
  <c r="U6" i="12"/>
  <c r="U75" i="12"/>
  <c r="U79" i="12"/>
  <c r="U109" i="12"/>
  <c r="U84" i="12"/>
  <c r="U120" i="12"/>
  <c r="U30" i="12"/>
  <c r="U60" i="12"/>
  <c r="U91" i="12"/>
  <c r="U15" i="12"/>
  <c r="U26" i="12"/>
  <c r="U77" i="12"/>
  <c r="U102" i="12"/>
  <c r="U22" i="12"/>
  <c r="U41" i="12"/>
  <c r="U51" i="12"/>
  <c r="U101" i="12"/>
  <c r="U32" i="12"/>
  <c r="U59" i="12"/>
  <c r="DH29" i="12"/>
  <c r="DH120" i="12"/>
  <c r="DH50" i="12"/>
  <c r="DH116" i="12"/>
  <c r="DH71" i="12"/>
  <c r="DH17" i="12"/>
  <c r="DH85" i="12"/>
  <c r="DH14" i="12"/>
  <c r="DH72" i="12"/>
  <c r="DH25" i="12"/>
  <c r="DH100" i="12"/>
  <c r="DH106" i="12"/>
  <c r="DH115" i="12"/>
  <c r="DH110" i="12"/>
  <c r="DH69" i="12"/>
  <c r="DH119" i="12"/>
  <c r="DH63" i="12"/>
  <c r="DH8" i="12"/>
  <c r="DH77" i="12"/>
  <c r="DH9" i="12"/>
  <c r="DH90" i="12"/>
  <c r="DH30" i="12"/>
  <c r="DH93" i="12"/>
  <c r="DH58" i="12"/>
  <c r="DH103" i="12"/>
  <c r="DH11" i="12"/>
  <c r="DH22" i="12"/>
  <c r="DH34" i="12"/>
  <c r="DH61" i="12"/>
  <c r="DH10" i="12"/>
  <c r="DH73" i="12"/>
  <c r="DH19" i="12"/>
  <c r="DH91" i="12"/>
  <c r="DH26" i="12"/>
  <c r="DH64" i="12"/>
  <c r="DH38" i="12"/>
  <c r="DH107" i="12"/>
  <c r="DH52" i="12"/>
  <c r="DH114" i="12"/>
  <c r="DH53" i="12"/>
  <c r="DH37" i="12"/>
  <c r="DH75" i="12"/>
  <c r="DH6" i="12"/>
  <c r="DH70" i="12"/>
  <c r="DH18" i="12"/>
  <c r="DH79" i="12"/>
  <c r="DH32" i="12"/>
  <c r="DH95" i="12"/>
  <c r="DH39" i="12"/>
  <c r="DH108" i="12"/>
  <c r="DH42" i="12"/>
  <c r="DH94" i="12"/>
  <c r="DH55" i="12"/>
  <c r="DH46" i="12"/>
  <c r="DH57" i="12"/>
  <c r="DH81" i="12"/>
  <c r="DH80" i="12"/>
  <c r="DH20" i="12"/>
  <c r="DH62" i="12"/>
  <c r="DH24" i="12"/>
  <c r="DH87" i="12"/>
  <c r="DH48" i="12"/>
  <c r="DH92" i="12"/>
  <c r="DH43" i="12"/>
  <c r="DH109" i="12"/>
  <c r="DH56" i="12"/>
  <c r="DH104" i="12"/>
  <c r="DH86" i="12"/>
  <c r="DH78" i="12"/>
  <c r="DH118" i="12"/>
  <c r="DH112" i="12"/>
  <c r="DH41" i="12"/>
  <c r="DH12" i="12"/>
  <c r="DH88" i="12"/>
  <c r="DH40" i="12"/>
  <c r="DH96" i="12"/>
  <c r="DH33" i="12"/>
  <c r="DH101" i="12"/>
  <c r="DH51" i="12"/>
  <c r="DH83" i="12"/>
  <c r="DH67" i="12"/>
  <c r="DH13" i="12"/>
  <c r="DH74" i="12"/>
  <c r="DH66" i="12"/>
  <c r="DH15" i="12"/>
  <c r="DH7" i="12"/>
  <c r="DH45" i="12"/>
  <c r="DH49" i="12"/>
  <c r="DH98" i="12"/>
  <c r="DH36" i="12"/>
  <c r="DH102" i="12"/>
  <c r="DH31" i="12"/>
  <c r="DH117" i="12"/>
  <c r="DH76" i="12"/>
  <c r="DH121" i="12"/>
  <c r="DH65" i="12"/>
  <c r="DH27" i="12"/>
  <c r="DH89" i="12"/>
  <c r="DH28" i="12"/>
  <c r="DH21" i="12"/>
  <c r="DH60" i="12"/>
  <c r="DH84" i="12"/>
  <c r="DH113" i="12"/>
  <c r="DH97" i="12"/>
  <c r="DH59" i="12"/>
  <c r="DH16" i="12"/>
  <c r="DH82" i="12"/>
  <c r="DH35" i="12"/>
  <c r="DH54" i="12"/>
  <c r="DH105" i="12"/>
  <c r="DH23" i="12"/>
  <c r="DH44" i="12"/>
  <c r="DH99" i="12"/>
  <c r="DH68" i="12"/>
  <c r="DH111" i="12"/>
  <c r="DH47" i="12"/>
  <c r="AQ53" i="12"/>
  <c r="AQ121" i="12"/>
  <c r="AQ69" i="12"/>
  <c r="AQ30" i="12"/>
  <c r="AQ92" i="12"/>
  <c r="AQ43" i="12"/>
  <c r="AQ103" i="12"/>
  <c r="AQ47" i="12"/>
  <c r="AQ112" i="12"/>
  <c r="AQ25" i="12"/>
  <c r="AQ114" i="12"/>
  <c r="AQ120" i="12"/>
  <c r="AQ42" i="12"/>
  <c r="AQ50" i="12"/>
  <c r="AQ71" i="12"/>
  <c r="AQ15" i="12"/>
  <c r="AQ75" i="12"/>
  <c r="AQ28" i="12"/>
  <c r="AQ96" i="12"/>
  <c r="AQ46" i="12"/>
  <c r="AQ104" i="12"/>
  <c r="AQ58" i="12"/>
  <c r="AQ107" i="12"/>
  <c r="AQ39" i="12"/>
  <c r="AQ16" i="12"/>
  <c r="AQ23" i="12"/>
  <c r="AQ74" i="12"/>
  <c r="AQ94" i="12"/>
  <c r="AQ73" i="12"/>
  <c r="AQ20" i="12"/>
  <c r="AQ86" i="12"/>
  <c r="AQ33" i="12"/>
  <c r="AQ99" i="12"/>
  <c r="AQ55" i="12"/>
  <c r="AQ115" i="12"/>
  <c r="AQ57" i="12"/>
  <c r="AQ13" i="12"/>
  <c r="AQ80" i="12"/>
  <c r="AQ72" i="12"/>
  <c r="AQ37" i="12"/>
  <c r="AQ102" i="12"/>
  <c r="AQ119" i="12"/>
  <c r="AQ10" i="12"/>
  <c r="AQ62" i="12"/>
  <c r="AQ35" i="12"/>
  <c r="AQ88" i="12"/>
  <c r="AQ61" i="12"/>
  <c r="AQ105" i="12"/>
  <c r="AQ70" i="12"/>
  <c r="AQ9" i="12"/>
  <c r="AQ65" i="12"/>
  <c r="AQ21" i="12"/>
  <c r="AQ68" i="12"/>
  <c r="AQ79" i="12"/>
  <c r="AQ85" i="12"/>
  <c r="AQ6" i="12"/>
  <c r="AQ93" i="12"/>
  <c r="AQ14" i="12"/>
  <c r="AQ83" i="12"/>
  <c r="AQ52" i="12"/>
  <c r="AQ87" i="12"/>
  <c r="AQ48" i="12"/>
  <c r="AQ118" i="12"/>
  <c r="AQ81" i="12"/>
  <c r="AQ12" i="12"/>
  <c r="AQ76" i="12"/>
  <c r="AQ26" i="12"/>
  <c r="AQ84" i="12"/>
  <c r="AQ117" i="12"/>
  <c r="AQ36" i="12"/>
  <c r="AQ41" i="12"/>
  <c r="AQ116" i="12"/>
  <c r="AQ24" i="12"/>
  <c r="AQ98" i="12"/>
  <c r="AQ54" i="12"/>
  <c r="AQ108" i="12"/>
  <c r="AQ64" i="12"/>
  <c r="AQ11" i="12"/>
  <c r="AQ67" i="12"/>
  <c r="AQ27" i="12"/>
  <c r="AQ91" i="12"/>
  <c r="AQ32" i="12"/>
  <c r="AQ95" i="12"/>
  <c r="AQ18" i="12"/>
  <c r="AQ49" i="12"/>
  <c r="AQ60" i="12"/>
  <c r="AQ8" i="12"/>
  <c r="AQ44" i="12"/>
  <c r="AQ78" i="12"/>
  <c r="AQ56" i="12"/>
  <c r="AQ106" i="12"/>
  <c r="AQ66" i="12"/>
  <c r="AQ19" i="12"/>
  <c r="AQ100" i="12"/>
  <c r="AQ31" i="12"/>
  <c r="AQ97" i="12"/>
  <c r="AQ34" i="12"/>
  <c r="AQ110" i="12"/>
  <c r="AQ63" i="12"/>
  <c r="AQ89" i="12"/>
  <c r="AQ101" i="12"/>
  <c r="AQ40" i="12"/>
  <c r="AQ109" i="12"/>
  <c r="AQ59" i="12"/>
  <c r="AQ45" i="12"/>
  <c r="AQ113" i="12"/>
  <c r="AQ22" i="12"/>
  <c r="AQ90" i="12"/>
  <c r="AQ111" i="12"/>
  <c r="AQ77" i="12"/>
  <c r="AQ7" i="12"/>
  <c r="AQ29" i="12"/>
  <c r="AQ17" i="12"/>
  <c r="AQ82" i="12"/>
  <c r="AQ38" i="12"/>
  <c r="AQ51" i="12"/>
  <c r="BS41" i="12"/>
  <c r="BS11" i="12"/>
  <c r="BS71" i="12"/>
  <c r="BS22" i="12"/>
  <c r="BS88" i="12"/>
  <c r="BS38" i="12"/>
  <c r="BS107" i="12"/>
  <c r="BS68" i="12"/>
  <c r="BS116" i="12"/>
  <c r="BS85" i="12"/>
  <c r="BS14" i="12"/>
  <c r="BS78" i="12"/>
  <c r="BS8" i="12"/>
  <c r="BS55" i="12"/>
  <c r="BS12" i="12"/>
  <c r="BS59" i="12"/>
  <c r="BS26" i="12"/>
  <c r="BS69" i="12"/>
  <c r="BS17" i="12"/>
  <c r="BS79" i="12"/>
  <c r="BS44" i="12"/>
  <c r="BS112" i="12"/>
  <c r="BS66" i="12"/>
  <c r="BS10" i="12"/>
  <c r="BS90" i="12"/>
  <c r="BS25" i="12"/>
  <c r="BS83" i="12"/>
  <c r="BS89" i="12"/>
  <c r="BS117" i="12"/>
  <c r="BS19" i="12"/>
  <c r="BS97" i="12"/>
  <c r="BS31" i="12"/>
  <c r="BS61" i="12"/>
  <c r="BS47" i="12"/>
  <c r="BS95" i="12"/>
  <c r="BS49" i="12"/>
  <c r="BS119" i="12"/>
  <c r="BS77" i="12"/>
  <c r="BS29" i="12"/>
  <c r="BS80" i="12"/>
  <c r="BS40" i="12"/>
  <c r="BS93" i="12"/>
  <c r="BS28" i="12"/>
  <c r="BS60" i="12"/>
  <c r="BS30" i="12"/>
  <c r="BS94" i="12"/>
  <c r="BS39" i="12"/>
  <c r="BS56" i="12"/>
  <c r="BS65" i="12"/>
  <c r="BS98" i="12"/>
  <c r="BS64" i="12"/>
  <c r="BS15" i="12"/>
  <c r="BS86" i="12"/>
  <c r="BS35" i="12"/>
  <c r="BS91" i="12"/>
  <c r="BS7" i="12"/>
  <c r="BS104" i="12"/>
  <c r="BS87" i="12"/>
  <c r="BS99" i="12"/>
  <c r="BS34" i="12"/>
  <c r="BS76" i="12"/>
  <c r="BS57" i="12"/>
  <c r="BS108" i="12"/>
  <c r="BS32" i="12"/>
  <c r="BS114" i="12"/>
  <c r="BS62" i="12"/>
  <c r="BS18" i="12"/>
  <c r="BS73" i="12"/>
  <c r="BS45" i="12"/>
  <c r="BS105" i="12"/>
  <c r="BS46" i="12"/>
  <c r="BS120" i="12"/>
  <c r="BS48" i="12"/>
  <c r="BS36" i="12"/>
  <c r="BS50" i="12"/>
  <c r="BS109" i="12"/>
  <c r="BS42" i="12"/>
  <c r="BS110" i="12"/>
  <c r="BS75" i="12"/>
  <c r="BS16" i="12"/>
  <c r="BS52" i="12"/>
  <c r="BS24" i="12"/>
  <c r="BS92" i="12"/>
  <c r="BS43" i="12"/>
  <c r="BS113" i="12"/>
  <c r="BS53" i="12"/>
  <c r="BS121" i="12"/>
  <c r="BS100" i="12"/>
  <c r="BS20" i="12"/>
  <c r="BS102" i="12"/>
  <c r="BS67" i="12"/>
  <c r="BS118" i="12"/>
  <c r="BS70" i="12"/>
  <c r="BS21" i="12"/>
  <c r="BS96" i="12"/>
  <c r="BS37" i="12"/>
  <c r="BS106" i="12"/>
  <c r="BS51" i="12"/>
  <c r="BS103" i="12"/>
  <c r="BS58" i="12"/>
  <c r="BS13" i="12"/>
  <c r="BS33" i="12"/>
  <c r="BS27" i="12"/>
  <c r="BS101" i="12"/>
  <c r="BS82" i="12"/>
  <c r="BS23" i="12"/>
  <c r="BS81" i="12"/>
  <c r="BS63" i="12"/>
  <c r="BS115" i="12"/>
  <c r="BS111" i="12"/>
  <c r="BS74" i="12"/>
  <c r="BS54" i="12"/>
  <c r="BS6" i="12"/>
  <c r="BS84" i="12"/>
  <c r="BS9" i="12"/>
  <c r="BS72" i="12"/>
  <c r="K44" i="12"/>
  <c r="K98" i="12"/>
  <c r="K41" i="12"/>
  <c r="K109" i="12"/>
  <c r="K33" i="12"/>
  <c r="K110" i="12"/>
  <c r="K59" i="12"/>
  <c r="K106" i="12"/>
  <c r="K50" i="12"/>
  <c r="K121" i="12"/>
  <c r="K71" i="12"/>
  <c r="K117" i="12"/>
  <c r="K39" i="12"/>
  <c r="K107" i="12"/>
  <c r="K68" i="12"/>
  <c r="K14" i="12"/>
  <c r="K12" i="12"/>
  <c r="K80" i="12"/>
  <c r="K21" i="12"/>
  <c r="K60" i="12"/>
  <c r="K10" i="12"/>
  <c r="K6" i="12"/>
  <c r="K93" i="12"/>
  <c r="K35" i="12"/>
  <c r="K78" i="12"/>
  <c r="K23" i="12"/>
  <c r="K58" i="12"/>
  <c r="K40" i="12"/>
  <c r="K114" i="12"/>
  <c r="K77" i="12"/>
  <c r="K34" i="12"/>
  <c r="K97" i="12"/>
  <c r="K36" i="12"/>
  <c r="K103" i="12"/>
  <c r="K38" i="12"/>
  <c r="K119" i="12"/>
  <c r="K90" i="12"/>
  <c r="K102" i="12"/>
  <c r="K57" i="12"/>
  <c r="K49" i="12"/>
  <c r="K11" i="12"/>
  <c r="K92" i="12"/>
  <c r="K51" i="12"/>
  <c r="K99" i="12"/>
  <c r="K61" i="12"/>
  <c r="K87" i="12"/>
  <c r="K66" i="12"/>
  <c r="K113" i="12"/>
  <c r="K24" i="12"/>
  <c r="K8" i="12"/>
  <c r="K75" i="12"/>
  <c r="K15" i="12"/>
  <c r="K62" i="12"/>
  <c r="K54" i="12"/>
  <c r="K104" i="12"/>
  <c r="K56" i="12"/>
  <c r="K115" i="12"/>
  <c r="K48" i="12"/>
  <c r="K13" i="12"/>
  <c r="K101" i="12"/>
  <c r="K37" i="12"/>
  <c r="K63" i="12"/>
  <c r="K29" i="12"/>
  <c r="K42" i="12"/>
  <c r="K47" i="12"/>
  <c r="K52" i="12"/>
  <c r="K86" i="12"/>
  <c r="K31" i="12"/>
  <c r="K96" i="12"/>
  <c r="K53" i="12"/>
  <c r="K112" i="12"/>
  <c r="K70" i="12"/>
  <c r="K7" i="12"/>
  <c r="K67" i="12"/>
  <c r="K74" i="12"/>
  <c r="K72" i="12"/>
  <c r="K30" i="12"/>
  <c r="K28" i="12"/>
  <c r="K64" i="12"/>
  <c r="K91" i="12"/>
  <c r="K43" i="12"/>
  <c r="K85" i="12"/>
  <c r="K81" i="12"/>
  <c r="K9" i="12"/>
  <c r="K65" i="12"/>
  <c r="K19" i="12"/>
  <c r="K76" i="12"/>
  <c r="K22" i="12"/>
  <c r="K116" i="12"/>
  <c r="K118" i="12"/>
  <c r="K95" i="12"/>
  <c r="K83" i="12"/>
  <c r="K88" i="12"/>
  <c r="K45" i="12"/>
  <c r="K105" i="12"/>
  <c r="K79" i="12"/>
  <c r="K16" i="12"/>
  <c r="K94" i="12"/>
  <c r="K26" i="12"/>
  <c r="K84" i="12"/>
  <c r="K82" i="12"/>
  <c r="K55" i="12"/>
  <c r="K32" i="12"/>
  <c r="K69" i="12"/>
  <c r="K111" i="12"/>
  <c r="K20" i="12"/>
  <c r="K108" i="12"/>
  <c r="K46" i="12"/>
  <c r="K18" i="12"/>
  <c r="K100" i="12"/>
  <c r="K27" i="12"/>
  <c r="K73" i="12"/>
  <c r="K25" i="12"/>
  <c r="K89" i="12"/>
  <c r="K17" i="12"/>
  <c r="K120" i="12"/>
  <c r="Q50" i="12"/>
  <c r="Q99" i="12"/>
  <c r="Q36" i="12"/>
  <c r="Q102" i="12"/>
  <c r="Q69" i="12"/>
  <c r="Q13" i="12"/>
  <c r="Q83" i="12"/>
  <c r="Q33" i="12"/>
  <c r="Q73" i="12"/>
  <c r="Q39" i="12"/>
  <c r="Q107" i="12"/>
  <c r="Q48" i="12"/>
  <c r="Q112" i="12"/>
  <c r="Q42" i="12"/>
  <c r="Q64" i="12"/>
  <c r="Q32" i="12"/>
  <c r="Q103" i="12"/>
  <c r="Q57" i="12"/>
  <c r="Q115" i="12"/>
  <c r="Q72" i="12"/>
  <c r="Q14" i="12"/>
  <c r="Q80" i="12"/>
  <c r="Q40" i="12"/>
  <c r="Q108" i="12"/>
  <c r="Q46" i="12"/>
  <c r="Q121" i="12"/>
  <c r="Q55" i="12"/>
  <c r="Q114" i="12"/>
  <c r="Q97" i="12"/>
  <c r="Q34" i="12"/>
  <c r="Q113" i="12"/>
  <c r="Q60" i="12"/>
  <c r="Q18" i="12"/>
  <c r="Q67" i="12"/>
  <c r="Q31" i="12"/>
  <c r="Q96" i="12"/>
  <c r="Q43" i="12"/>
  <c r="Q111" i="12"/>
  <c r="Q53" i="12"/>
  <c r="Q104" i="12"/>
  <c r="Q52" i="12"/>
  <c r="Q6" i="12"/>
  <c r="Q27" i="12"/>
  <c r="Q41" i="12"/>
  <c r="Q75" i="12"/>
  <c r="Q90" i="12"/>
  <c r="Q94" i="12"/>
  <c r="Q106" i="12"/>
  <c r="Q70" i="12"/>
  <c r="Q116" i="12"/>
  <c r="Q66" i="12"/>
  <c r="Q28" i="12"/>
  <c r="Q71" i="12"/>
  <c r="Q26" i="12"/>
  <c r="Q93" i="12"/>
  <c r="Q51" i="12"/>
  <c r="Q117" i="12"/>
  <c r="Q76" i="12"/>
  <c r="Q11" i="12"/>
  <c r="Q78" i="12"/>
  <c r="Q86" i="12"/>
  <c r="Q95" i="12"/>
  <c r="Q24" i="12"/>
  <c r="Q100" i="12"/>
  <c r="Q47" i="12"/>
  <c r="Q62" i="12"/>
  <c r="Q9" i="12"/>
  <c r="Q61" i="12"/>
  <c r="Q15" i="12"/>
  <c r="Q88" i="12"/>
  <c r="Q44" i="12"/>
  <c r="Q105" i="12"/>
  <c r="Q68" i="12"/>
  <c r="Q8" i="12"/>
  <c r="Q87" i="12"/>
  <c r="Q10" i="12"/>
  <c r="Q65" i="12"/>
  <c r="Q12" i="12"/>
  <c r="Q59" i="12"/>
  <c r="Q74" i="12"/>
  <c r="Q38" i="12"/>
  <c r="Q35" i="12"/>
  <c r="Q119" i="12"/>
  <c r="Q7" i="12"/>
  <c r="Q54" i="12"/>
  <c r="Q20" i="12"/>
  <c r="Q56" i="12"/>
  <c r="Q49" i="12"/>
  <c r="Q109" i="12"/>
  <c r="Q45" i="12"/>
  <c r="Q120" i="12"/>
  <c r="Q79" i="12"/>
  <c r="Q16" i="12"/>
  <c r="Q92" i="12"/>
  <c r="Q23" i="12"/>
  <c r="Q85" i="12"/>
  <c r="Q77" i="12"/>
  <c r="Q118" i="12"/>
  <c r="Q101" i="12"/>
  <c r="Q25" i="12"/>
  <c r="Q89" i="12"/>
  <c r="Q21" i="12"/>
  <c r="Q91" i="12"/>
  <c r="Q30" i="12"/>
  <c r="Q82" i="12"/>
  <c r="Q37" i="12"/>
  <c r="Q110" i="12"/>
  <c r="Q63" i="12"/>
  <c r="Q17" i="12"/>
  <c r="Q84" i="12"/>
  <c r="Q19" i="12"/>
  <c r="Q98" i="12"/>
  <c r="Q22" i="12"/>
  <c r="Q81" i="12"/>
  <c r="Q29" i="12"/>
  <c r="Q58" i="12"/>
  <c r="CI24" i="12"/>
  <c r="CI104" i="12"/>
  <c r="CI49" i="12"/>
  <c r="CI12" i="12"/>
  <c r="CI63" i="12"/>
  <c r="CI32" i="12"/>
  <c r="CI72" i="12"/>
  <c r="CI44" i="12"/>
  <c r="CI115" i="12"/>
  <c r="CI77" i="12"/>
  <c r="CI86" i="12"/>
  <c r="CI95" i="12"/>
  <c r="CI76" i="12"/>
  <c r="CI26" i="12"/>
  <c r="CI52" i="12"/>
  <c r="CI103" i="12"/>
  <c r="CI74" i="12"/>
  <c r="CI17" i="12"/>
  <c r="CI82" i="12"/>
  <c r="CI47" i="12"/>
  <c r="CI93" i="12"/>
  <c r="CI53" i="12"/>
  <c r="CI10" i="12"/>
  <c r="CI69" i="12"/>
  <c r="CI116" i="12"/>
  <c r="CI121" i="12"/>
  <c r="CI108" i="12"/>
  <c r="CI30" i="12"/>
  <c r="CI68" i="12"/>
  <c r="CI13" i="12"/>
  <c r="CI58" i="12"/>
  <c r="CI19" i="12"/>
  <c r="CI50" i="12"/>
  <c r="CI57" i="12"/>
  <c r="CI109" i="12"/>
  <c r="CI75" i="12"/>
  <c r="CI21" i="12"/>
  <c r="CI96" i="12"/>
  <c r="CI35" i="12"/>
  <c r="CI37" i="12"/>
  <c r="CI113" i="12"/>
  <c r="CI89" i="12"/>
  <c r="CI66" i="12"/>
  <c r="CI14" i="12"/>
  <c r="CI79" i="12"/>
  <c r="CI39" i="12"/>
  <c r="CI99" i="12"/>
  <c r="CI29" i="12"/>
  <c r="CI119" i="12"/>
  <c r="CI60" i="12"/>
  <c r="CI40" i="12"/>
  <c r="CI83" i="12"/>
  <c r="CI46" i="12"/>
  <c r="CI41" i="12"/>
  <c r="CI7" i="12"/>
  <c r="CI110" i="12"/>
  <c r="CI6" i="12"/>
  <c r="CI85" i="12"/>
  <c r="CI27" i="12"/>
  <c r="CI87" i="12"/>
  <c r="CI28" i="12"/>
  <c r="CI101" i="12"/>
  <c r="CI56" i="12"/>
  <c r="CI15" i="12"/>
  <c r="CI84" i="12"/>
  <c r="CI45" i="12"/>
  <c r="CI105" i="12"/>
  <c r="CI92" i="12"/>
  <c r="CI106" i="12"/>
  <c r="CI36" i="12"/>
  <c r="CI111" i="12"/>
  <c r="CI11" i="12"/>
  <c r="CI81" i="12"/>
  <c r="CI34" i="12"/>
  <c r="CI100" i="12"/>
  <c r="CI42" i="12"/>
  <c r="CI114" i="12"/>
  <c r="CI71" i="12"/>
  <c r="CI22" i="12"/>
  <c r="CI97" i="12"/>
  <c r="CI43" i="12"/>
  <c r="CI120" i="12"/>
  <c r="CI112" i="12"/>
  <c r="CI102" i="12"/>
  <c r="CI54" i="12"/>
  <c r="CI8" i="12"/>
  <c r="CI23" i="12"/>
  <c r="CI78" i="12"/>
  <c r="CI25" i="12"/>
  <c r="CI80" i="12"/>
  <c r="CI51" i="12"/>
  <c r="CI9" i="12"/>
  <c r="CI70" i="12"/>
  <c r="CI20" i="12"/>
  <c r="CI94" i="12"/>
  <c r="CI64" i="12"/>
  <c r="CI33" i="12"/>
  <c r="CI38" i="12"/>
  <c r="CI16" i="12"/>
  <c r="CI91" i="12"/>
  <c r="CI61" i="12"/>
  <c r="CI18" i="12"/>
  <c r="CI118" i="12"/>
  <c r="CI90" i="12"/>
  <c r="CI88" i="12"/>
  <c r="CI31" i="12"/>
  <c r="CI48" i="12"/>
  <c r="CI107" i="12"/>
  <c r="CI98" i="12"/>
  <c r="CI59" i="12"/>
  <c r="CI55" i="12"/>
  <c r="CI67" i="12"/>
  <c r="CI117" i="12"/>
  <c r="CI73" i="12"/>
  <c r="CI62" i="12"/>
  <c r="CI65" i="12"/>
  <c r="CK61" i="12"/>
  <c r="CK16" i="12"/>
  <c r="CK83" i="12"/>
  <c r="CK35" i="12"/>
  <c r="CK95" i="12"/>
  <c r="CK39" i="12"/>
  <c r="CK97" i="12"/>
  <c r="CK47" i="12"/>
  <c r="CK118" i="12"/>
  <c r="CK51" i="12"/>
  <c r="CK111" i="12"/>
  <c r="CK52" i="12"/>
  <c r="CK56" i="12"/>
  <c r="CK49" i="12"/>
  <c r="CK71" i="12"/>
  <c r="CK23" i="12"/>
  <c r="CK98" i="12"/>
  <c r="CK27" i="12"/>
  <c r="CK108" i="12"/>
  <c r="CK44" i="12"/>
  <c r="CK113" i="12"/>
  <c r="CK43" i="12"/>
  <c r="CK110" i="12"/>
  <c r="CK55" i="12"/>
  <c r="CK18" i="12"/>
  <c r="CK78" i="12"/>
  <c r="CK62" i="12"/>
  <c r="CK101" i="12"/>
  <c r="CK13" i="12"/>
  <c r="CK66" i="12"/>
  <c r="CK29" i="12"/>
  <c r="CK93" i="12"/>
  <c r="CK36" i="12"/>
  <c r="CK121" i="12"/>
  <c r="CK69" i="12"/>
  <c r="CK104" i="12"/>
  <c r="CK48" i="12"/>
  <c r="CK11" i="12"/>
  <c r="CK67" i="12"/>
  <c r="CK17" i="12"/>
  <c r="CK91" i="12"/>
  <c r="CK12" i="12"/>
  <c r="CK45" i="12"/>
  <c r="CK19" i="12"/>
  <c r="CK90" i="12"/>
  <c r="CK40" i="12"/>
  <c r="CK65" i="12"/>
  <c r="CK63" i="12"/>
  <c r="CK119" i="12"/>
  <c r="CK76" i="12"/>
  <c r="CK7" i="12"/>
  <c r="CK60" i="12"/>
  <c r="CK9" i="12"/>
  <c r="CK85" i="12"/>
  <c r="CK22" i="12"/>
  <c r="CK77" i="12"/>
  <c r="CK86" i="12"/>
  <c r="CK80" i="12"/>
  <c r="CK10" i="12"/>
  <c r="CK94" i="12"/>
  <c r="CK57" i="12"/>
  <c r="CK112" i="12"/>
  <c r="CK68" i="12"/>
  <c r="CK6" i="12"/>
  <c r="CK30" i="12"/>
  <c r="CK20" i="12"/>
  <c r="CK82" i="12"/>
  <c r="CK14" i="12"/>
  <c r="CK96" i="12"/>
  <c r="CK41" i="12"/>
  <c r="CK87" i="12"/>
  <c r="CK15" i="12"/>
  <c r="CK54" i="12"/>
  <c r="CK34" i="12"/>
  <c r="CK109" i="12"/>
  <c r="CK70" i="12"/>
  <c r="CK114" i="12"/>
  <c r="CK79" i="12"/>
  <c r="CK8" i="12"/>
  <c r="CK92" i="12"/>
  <c r="CK25" i="12"/>
  <c r="CK88" i="12"/>
  <c r="CK50" i="12"/>
  <c r="CK100" i="12"/>
  <c r="CK32" i="12"/>
  <c r="CK103" i="12"/>
  <c r="CK75" i="12"/>
  <c r="CK120" i="12"/>
  <c r="CK59" i="12"/>
  <c r="CK102" i="12"/>
  <c r="CK64" i="12"/>
  <c r="CK21" i="12"/>
  <c r="CK74" i="12"/>
  <c r="CK24" i="12"/>
  <c r="CK81" i="12"/>
  <c r="CK42" i="12"/>
  <c r="CK72" i="12"/>
  <c r="CK37" i="12"/>
  <c r="CK106" i="12"/>
  <c r="CK46" i="12"/>
  <c r="CK115" i="12"/>
  <c r="CK31" i="12"/>
  <c r="CK73" i="12"/>
  <c r="CK105" i="12"/>
  <c r="CK28" i="12"/>
  <c r="CK53" i="12"/>
  <c r="CK89" i="12"/>
  <c r="CK116" i="12"/>
  <c r="CK26" i="12"/>
  <c r="CK84" i="12"/>
  <c r="CK99" i="12"/>
  <c r="CK33" i="12"/>
  <c r="CK58" i="12"/>
  <c r="CK107" i="12"/>
  <c r="CK117" i="12"/>
  <c r="CK38" i="12"/>
  <c r="W21" i="12"/>
  <c r="W88" i="12"/>
  <c r="W35" i="12"/>
  <c r="W83" i="12"/>
  <c r="W37" i="12"/>
  <c r="W105" i="12"/>
  <c r="W55" i="12"/>
  <c r="W117" i="12"/>
  <c r="W67" i="12"/>
  <c r="W118" i="12"/>
  <c r="W71" i="12"/>
  <c r="W22" i="12"/>
  <c r="W89" i="12"/>
  <c r="W97" i="12"/>
  <c r="W116" i="12"/>
  <c r="W24" i="12"/>
  <c r="W72" i="12"/>
  <c r="W38" i="12"/>
  <c r="W106" i="12"/>
  <c r="W52" i="12"/>
  <c r="W103" i="12"/>
  <c r="W56" i="12"/>
  <c r="W113" i="12"/>
  <c r="W63" i="12"/>
  <c r="W11" i="12"/>
  <c r="W84" i="12"/>
  <c r="W33" i="12"/>
  <c r="W100" i="12"/>
  <c r="W36" i="12"/>
  <c r="W74" i="12"/>
  <c r="W47" i="12"/>
  <c r="W91" i="12"/>
  <c r="W43" i="12"/>
  <c r="W120" i="12"/>
  <c r="W19" i="12"/>
  <c r="W102" i="12"/>
  <c r="W41" i="12"/>
  <c r="W12" i="12"/>
  <c r="W76" i="12"/>
  <c r="W17" i="12"/>
  <c r="W66" i="12"/>
  <c r="W34" i="12"/>
  <c r="W95" i="12"/>
  <c r="W80" i="12"/>
  <c r="W73" i="12"/>
  <c r="W44" i="12"/>
  <c r="W115" i="12"/>
  <c r="W68" i="12"/>
  <c r="W121" i="12"/>
  <c r="W30" i="12"/>
  <c r="W8" i="12"/>
  <c r="W70" i="12"/>
  <c r="W26" i="12"/>
  <c r="W50" i="12"/>
  <c r="W32" i="12"/>
  <c r="W92" i="12"/>
  <c r="W57" i="12"/>
  <c r="W108" i="12"/>
  <c r="W39" i="12"/>
  <c r="W64" i="12"/>
  <c r="W112" i="12"/>
  <c r="W51" i="12"/>
  <c r="W13" i="12"/>
  <c r="W60" i="12"/>
  <c r="W18" i="12"/>
  <c r="W90" i="12"/>
  <c r="W23" i="12"/>
  <c r="W94" i="12"/>
  <c r="W28" i="12"/>
  <c r="W93" i="12"/>
  <c r="W46" i="12"/>
  <c r="W111" i="12"/>
  <c r="W107" i="12"/>
  <c r="W49" i="12"/>
  <c r="W6" i="12"/>
  <c r="W85" i="12"/>
  <c r="W10" i="12"/>
  <c r="W82" i="12"/>
  <c r="W14" i="12"/>
  <c r="W86" i="12"/>
  <c r="W25" i="12"/>
  <c r="W87" i="12"/>
  <c r="W54" i="12"/>
  <c r="W109" i="12"/>
  <c r="W59" i="12"/>
  <c r="W16" i="12"/>
  <c r="W65" i="12"/>
  <c r="W77" i="12"/>
  <c r="W7" i="12"/>
  <c r="W79" i="12"/>
  <c r="W27" i="12"/>
  <c r="W78" i="12"/>
  <c r="W48" i="12"/>
  <c r="W99" i="12"/>
  <c r="W29" i="12"/>
  <c r="W101" i="12"/>
  <c r="W53" i="12"/>
  <c r="W119" i="12"/>
  <c r="W62" i="12"/>
  <c r="W69" i="12"/>
  <c r="W110" i="12"/>
  <c r="W20" i="12"/>
  <c r="W75" i="12"/>
  <c r="W96" i="12"/>
  <c r="W9" i="12"/>
  <c r="W40" i="12"/>
  <c r="W58" i="12"/>
  <c r="W98" i="12"/>
  <c r="W31" i="12"/>
  <c r="W45" i="12"/>
  <c r="W61" i="12"/>
  <c r="W104" i="12"/>
  <c r="W15" i="12"/>
  <c r="W42" i="12"/>
  <c r="W114" i="12"/>
  <c r="W81" i="12"/>
  <c r="DA10" i="12"/>
  <c r="DA91" i="12"/>
  <c r="DA27" i="12"/>
  <c r="DA63" i="12"/>
  <c r="DA19" i="12"/>
  <c r="DA101" i="12"/>
  <c r="DA54" i="12"/>
  <c r="DA100" i="12"/>
  <c r="DA79" i="12"/>
  <c r="DA23" i="12"/>
  <c r="DA89" i="12"/>
  <c r="DA50" i="12"/>
  <c r="DA95" i="12"/>
  <c r="DA30" i="12"/>
  <c r="DA85" i="12"/>
  <c r="DA8" i="12"/>
  <c r="DA96" i="12"/>
  <c r="DA49" i="12"/>
  <c r="DA93" i="12"/>
  <c r="DA59" i="12"/>
  <c r="DA113" i="12"/>
  <c r="DA76" i="12"/>
  <c r="DA13" i="12"/>
  <c r="DA77" i="12"/>
  <c r="DA42" i="12"/>
  <c r="DA94" i="12"/>
  <c r="DA39" i="12"/>
  <c r="DA106" i="12"/>
  <c r="DA22" i="12"/>
  <c r="DA104" i="12"/>
  <c r="DA41" i="12"/>
  <c r="DA99" i="12"/>
  <c r="DA52" i="12"/>
  <c r="DA102" i="12"/>
  <c r="DA51" i="12"/>
  <c r="DA97" i="12"/>
  <c r="DA74" i="12"/>
  <c r="DA25" i="12"/>
  <c r="DA82" i="12"/>
  <c r="DA31" i="12"/>
  <c r="DA107" i="12"/>
  <c r="DA57" i="12"/>
  <c r="DA115" i="12"/>
  <c r="DA62" i="12"/>
  <c r="DA112" i="12"/>
  <c r="DA37" i="12"/>
  <c r="DA103" i="12"/>
  <c r="DA44" i="12"/>
  <c r="DA117" i="12"/>
  <c r="DA68" i="12"/>
  <c r="DA21" i="12"/>
  <c r="DA75" i="12"/>
  <c r="DA35" i="12"/>
  <c r="DA81" i="12"/>
  <c r="DA48" i="12"/>
  <c r="DA118" i="12"/>
  <c r="DA53" i="12"/>
  <c r="DA105" i="12"/>
  <c r="DA66" i="12"/>
  <c r="DA38" i="12"/>
  <c r="DA120" i="12"/>
  <c r="DA69" i="12"/>
  <c r="DA116" i="12"/>
  <c r="DA72" i="12"/>
  <c r="DA28" i="12"/>
  <c r="DA98" i="12"/>
  <c r="DA40" i="12"/>
  <c r="DA108" i="12"/>
  <c r="DA70" i="12"/>
  <c r="DA114" i="12"/>
  <c r="DA56" i="12"/>
  <c r="DA11" i="12"/>
  <c r="DA46" i="12"/>
  <c r="DA65" i="12"/>
  <c r="DA119" i="12"/>
  <c r="DA60" i="12"/>
  <c r="DA9" i="12"/>
  <c r="DA83" i="12"/>
  <c r="DA26" i="12"/>
  <c r="DA71" i="12"/>
  <c r="DA45" i="12"/>
  <c r="DA110" i="12"/>
  <c r="DA47" i="12"/>
  <c r="DA7" i="12"/>
  <c r="DA86" i="12"/>
  <c r="DA20" i="12"/>
  <c r="DA80" i="12"/>
  <c r="DA58" i="12"/>
  <c r="DA16" i="12"/>
  <c r="DA73" i="12"/>
  <c r="DA6" i="12"/>
  <c r="DA90" i="12"/>
  <c r="DA34" i="12"/>
  <c r="DA109" i="12"/>
  <c r="DA64" i="12"/>
  <c r="DA111" i="12"/>
  <c r="DA78" i="12"/>
  <c r="DA17" i="12"/>
  <c r="DA55" i="12"/>
  <c r="DA32" i="12"/>
  <c r="DA88" i="12"/>
  <c r="DA36" i="12"/>
  <c r="DA87" i="12"/>
  <c r="DA121" i="12"/>
  <c r="DA18" i="12"/>
  <c r="DA43" i="12"/>
  <c r="DA61" i="12"/>
  <c r="DA14" i="12"/>
  <c r="DA24" i="12"/>
  <c r="DA12" i="12"/>
  <c r="DA92" i="12"/>
  <c r="DA67" i="12"/>
  <c r="DA84" i="12"/>
  <c r="DA29" i="12"/>
  <c r="DA33" i="12"/>
  <c r="DA15" i="12"/>
  <c r="AK42" i="12"/>
  <c r="AK46" i="12"/>
  <c r="AK22" i="12"/>
  <c r="AK14" i="12"/>
  <c r="AK84" i="12"/>
  <c r="AK83" i="12"/>
  <c r="AK71" i="12"/>
  <c r="AK55" i="12"/>
  <c r="AK113" i="12"/>
  <c r="AK109" i="12"/>
  <c r="AK67" i="12"/>
  <c r="AK102" i="12"/>
  <c r="AK114" i="12"/>
  <c r="AK120" i="12"/>
  <c r="AK51" i="12"/>
  <c r="AK44" i="12"/>
  <c r="AK30" i="12"/>
  <c r="AK13" i="12"/>
  <c r="AK12" i="12"/>
  <c r="AK88" i="12"/>
  <c r="AK70" i="12"/>
  <c r="AK66" i="12"/>
  <c r="AK107" i="12"/>
  <c r="AK63" i="12"/>
  <c r="AK89" i="12"/>
  <c r="AK111" i="12"/>
  <c r="AK115" i="12"/>
  <c r="AK119" i="12"/>
  <c r="AK68" i="12"/>
  <c r="AK41" i="12"/>
  <c r="AK54" i="12"/>
  <c r="AK35" i="12"/>
  <c r="AK32" i="12"/>
  <c r="AK19" i="12"/>
  <c r="AK87" i="12"/>
  <c r="AK50" i="12"/>
  <c r="AK116" i="12"/>
  <c r="AK52" i="12"/>
  <c r="AK103" i="12"/>
  <c r="AK101" i="12"/>
  <c r="AK24" i="12"/>
  <c r="AK28" i="12"/>
  <c r="AK10" i="12"/>
  <c r="AK69" i="12"/>
  <c r="AK73" i="12"/>
  <c r="AK15" i="12"/>
  <c r="AK37" i="12"/>
  <c r="AK17" i="12"/>
  <c r="AK20" i="12"/>
  <c r="AK7" i="12"/>
  <c r="AK82" i="12"/>
  <c r="AK21" i="12"/>
  <c r="AK91" i="12"/>
  <c r="AK108" i="12"/>
  <c r="AK11" i="12"/>
  <c r="AK74" i="12"/>
  <c r="AK81" i="12"/>
  <c r="AK16" i="12"/>
  <c r="AK94" i="12"/>
  <c r="AK60" i="12"/>
  <c r="AK61" i="12"/>
  <c r="AK43" i="12"/>
  <c r="AK45" i="12"/>
  <c r="AK26" i="12"/>
  <c r="AK8" i="12"/>
  <c r="AK95" i="12"/>
  <c r="AK92" i="12"/>
  <c r="AK93" i="12"/>
  <c r="AK118" i="12"/>
  <c r="AK64" i="12"/>
  <c r="AK86" i="12"/>
  <c r="AK90" i="12"/>
  <c r="AK27" i="12"/>
  <c r="AK6" i="12"/>
  <c r="AK79" i="12"/>
  <c r="AK56" i="12"/>
  <c r="AK40" i="12"/>
  <c r="AK31" i="12"/>
  <c r="AK53" i="12"/>
  <c r="AK29" i="12"/>
  <c r="AK25" i="12"/>
  <c r="AK57" i="12"/>
  <c r="AK117" i="12"/>
  <c r="AK65" i="12"/>
  <c r="AK80" i="12"/>
  <c r="AK97" i="12"/>
  <c r="AK105" i="12"/>
  <c r="AK38" i="12"/>
  <c r="AK23" i="12"/>
  <c r="AK78" i="12"/>
  <c r="AK62" i="12"/>
  <c r="AK72" i="12"/>
  <c r="AK47" i="12"/>
  <c r="AK48" i="12"/>
  <c r="AK34" i="12"/>
  <c r="AK85" i="12"/>
  <c r="AK104" i="12"/>
  <c r="AK121" i="12"/>
  <c r="AK77" i="12"/>
  <c r="AK96" i="12"/>
  <c r="AK99" i="12"/>
  <c r="AK100" i="12"/>
  <c r="AK39" i="12"/>
  <c r="AK112" i="12"/>
  <c r="AK58" i="12"/>
  <c r="AK18" i="12"/>
  <c r="AK110" i="12"/>
  <c r="AK36" i="12"/>
  <c r="AK98" i="12"/>
  <c r="AK33" i="12"/>
  <c r="AK106" i="12"/>
  <c r="AK9" i="12"/>
  <c r="AK49" i="12"/>
  <c r="AK75" i="12"/>
  <c r="AK59" i="12"/>
  <c r="AK76" i="12"/>
  <c r="DM25" i="12"/>
  <c r="DM65" i="12"/>
  <c r="DM52" i="12"/>
  <c r="DM112" i="12"/>
  <c r="DM48" i="12"/>
  <c r="DM23" i="12"/>
  <c r="DM88" i="12"/>
  <c r="DM29" i="12"/>
  <c r="DM98" i="12"/>
  <c r="DM30" i="12"/>
  <c r="DM89" i="12"/>
  <c r="DM12" i="12"/>
  <c r="DM21" i="12"/>
  <c r="DM49" i="12"/>
  <c r="DM75" i="12"/>
  <c r="DM38" i="12"/>
  <c r="DM104" i="12"/>
  <c r="DM40" i="12"/>
  <c r="DM121" i="12"/>
  <c r="DM82" i="12"/>
  <c r="DM20" i="12"/>
  <c r="DM90" i="12"/>
  <c r="DM31" i="12"/>
  <c r="DM85" i="12"/>
  <c r="DM36" i="12"/>
  <c r="DM107" i="12"/>
  <c r="DM50" i="12"/>
  <c r="DM73" i="12"/>
  <c r="DM99" i="12"/>
  <c r="DM9" i="12"/>
  <c r="DM43" i="12"/>
  <c r="DM106" i="12"/>
  <c r="DM72" i="12"/>
  <c r="DM24" i="12"/>
  <c r="DM80" i="12"/>
  <c r="DM35" i="12"/>
  <c r="DM70" i="12"/>
  <c r="DM45" i="12"/>
  <c r="DM91" i="12"/>
  <c r="DM41" i="12"/>
  <c r="DM119" i="12"/>
  <c r="DM94" i="12"/>
  <c r="DM93" i="12"/>
  <c r="DM11" i="12"/>
  <c r="DM61" i="12"/>
  <c r="DM113" i="12"/>
  <c r="DM74" i="12"/>
  <c r="DM18" i="12"/>
  <c r="DM92" i="12"/>
  <c r="DM37" i="12"/>
  <c r="DM102" i="12"/>
  <c r="DM42" i="12"/>
  <c r="DM114" i="12"/>
  <c r="DM57" i="12"/>
  <c r="DM111" i="12"/>
  <c r="DM116" i="12"/>
  <c r="DM120" i="12"/>
  <c r="DM53" i="12"/>
  <c r="DM62" i="12"/>
  <c r="DM8" i="12"/>
  <c r="DM77" i="12"/>
  <c r="DM27" i="12"/>
  <c r="DM96" i="12"/>
  <c r="DM63" i="12"/>
  <c r="DM109" i="12"/>
  <c r="DM66" i="12"/>
  <c r="DM115" i="12"/>
  <c r="DM83" i="12"/>
  <c r="DM16" i="12"/>
  <c r="DM19" i="12"/>
  <c r="DM34" i="12"/>
  <c r="DM60" i="12"/>
  <c r="DM68" i="12"/>
  <c r="DM13" i="12"/>
  <c r="DM84" i="12"/>
  <c r="DM26" i="12"/>
  <c r="DM103" i="12"/>
  <c r="DM59" i="12"/>
  <c r="DM118" i="12"/>
  <c r="DM69" i="12"/>
  <c r="DM10" i="12"/>
  <c r="DM67" i="12"/>
  <c r="DM47" i="12"/>
  <c r="DM54" i="12"/>
  <c r="DM71" i="12"/>
  <c r="DM100" i="12"/>
  <c r="DM14" i="12"/>
  <c r="DM79" i="12"/>
  <c r="DM15" i="12"/>
  <c r="DM78" i="12"/>
  <c r="DM55" i="12"/>
  <c r="DM117" i="12"/>
  <c r="DM44" i="12"/>
  <c r="DM7" i="12"/>
  <c r="DM56" i="12"/>
  <c r="DM17" i="12"/>
  <c r="DM86" i="12"/>
  <c r="DM95" i="12"/>
  <c r="DM64" i="12"/>
  <c r="DM105" i="12"/>
  <c r="DM97" i="12"/>
  <c r="DM76" i="12"/>
  <c r="DM28" i="12"/>
  <c r="DM46" i="12"/>
  <c r="DM81" i="12"/>
  <c r="DM58" i="12"/>
  <c r="DM101" i="12"/>
  <c r="DM51" i="12"/>
  <c r="DM110" i="12"/>
  <c r="DM108" i="12"/>
  <c r="DM33" i="12"/>
  <c r="DM39" i="12"/>
  <c r="DM6" i="12"/>
  <c r="DM22" i="12"/>
  <c r="DM32" i="12"/>
  <c r="DM87" i="12"/>
  <c r="O7" i="12"/>
  <c r="O83" i="12"/>
  <c r="O31" i="12"/>
  <c r="O82" i="12"/>
  <c r="O29" i="12"/>
  <c r="O95" i="12"/>
  <c r="O42" i="12"/>
  <c r="O51" i="12"/>
  <c r="O35" i="12"/>
  <c r="O119" i="12"/>
  <c r="O49" i="12"/>
  <c r="O41" i="12"/>
  <c r="O44" i="12"/>
  <c r="O74" i="12"/>
  <c r="O38" i="12"/>
  <c r="O24" i="12"/>
  <c r="O79" i="12"/>
  <c r="O20" i="12"/>
  <c r="O91" i="12"/>
  <c r="O45" i="12"/>
  <c r="O109" i="12"/>
  <c r="O19" i="12"/>
  <c r="O114" i="12"/>
  <c r="O61" i="12"/>
  <c r="O16" i="12"/>
  <c r="O81" i="12"/>
  <c r="O70" i="12"/>
  <c r="O88" i="12"/>
  <c r="O92" i="12"/>
  <c r="O53" i="12"/>
  <c r="O36" i="12"/>
  <c r="O98" i="12"/>
  <c r="O37" i="12"/>
  <c r="O101" i="12"/>
  <c r="O63" i="12"/>
  <c r="O117" i="12"/>
  <c r="O75" i="12"/>
  <c r="O118" i="12"/>
  <c r="O77" i="12"/>
  <c r="O26" i="12"/>
  <c r="O96" i="12"/>
  <c r="O103" i="12"/>
  <c r="O102" i="12"/>
  <c r="O32" i="12"/>
  <c r="O105" i="12"/>
  <c r="O30" i="12"/>
  <c r="O104" i="12"/>
  <c r="O55" i="12"/>
  <c r="O73" i="12"/>
  <c r="O67" i="12"/>
  <c r="O112" i="12"/>
  <c r="O69" i="12"/>
  <c r="O11" i="12"/>
  <c r="O56" i="12"/>
  <c r="O27" i="12"/>
  <c r="O100" i="12"/>
  <c r="O15" i="12"/>
  <c r="O34" i="12"/>
  <c r="O52" i="12"/>
  <c r="O54" i="12"/>
  <c r="O120" i="12"/>
  <c r="O64" i="12"/>
  <c r="O121" i="12"/>
  <c r="O66" i="12"/>
  <c r="O8" i="12"/>
  <c r="O84" i="12"/>
  <c r="O21" i="12"/>
  <c r="O97" i="12"/>
  <c r="O47" i="12"/>
  <c r="O106" i="12"/>
  <c r="O65" i="12"/>
  <c r="O33" i="12"/>
  <c r="O99" i="12"/>
  <c r="O43" i="12"/>
  <c r="O111" i="12"/>
  <c r="O72" i="12"/>
  <c r="O12" i="12"/>
  <c r="O71" i="12"/>
  <c r="O18" i="12"/>
  <c r="O89" i="12"/>
  <c r="O10" i="12"/>
  <c r="O86" i="12"/>
  <c r="O57" i="12"/>
  <c r="O113" i="12"/>
  <c r="O80" i="12"/>
  <c r="O76" i="12"/>
  <c r="O39" i="12"/>
  <c r="O60" i="12"/>
  <c r="O13" i="12"/>
  <c r="O59" i="12"/>
  <c r="O14" i="12"/>
  <c r="O87" i="12"/>
  <c r="O28" i="12"/>
  <c r="O78" i="12"/>
  <c r="O48" i="12"/>
  <c r="O93" i="12"/>
  <c r="O68" i="12"/>
  <c r="O110" i="12"/>
  <c r="O115" i="12"/>
  <c r="O116" i="12"/>
  <c r="O85" i="12"/>
  <c r="O58" i="12"/>
  <c r="O108" i="12"/>
  <c r="O17" i="12"/>
  <c r="O50" i="12"/>
  <c r="O90" i="12"/>
  <c r="O9" i="12"/>
  <c r="O46" i="12"/>
  <c r="O25" i="12"/>
  <c r="O23" i="12"/>
  <c r="O94" i="12"/>
  <c r="O22" i="12"/>
  <c r="O40" i="12"/>
  <c r="O107" i="12"/>
  <c r="O6" i="12"/>
  <c r="O62" i="12"/>
  <c r="BQ53" i="12"/>
  <c r="BQ78" i="12"/>
  <c r="BQ47" i="12"/>
  <c r="BQ111" i="12"/>
  <c r="BQ83" i="12"/>
  <c r="BQ15" i="12"/>
  <c r="BQ87" i="12"/>
  <c r="BQ20" i="12"/>
  <c r="BQ92" i="12"/>
  <c r="BQ54" i="12"/>
  <c r="BQ81" i="12"/>
  <c r="BQ27" i="12"/>
  <c r="BQ97" i="12"/>
  <c r="BQ62" i="12"/>
  <c r="BQ94" i="12"/>
  <c r="BQ33" i="12"/>
  <c r="BQ106" i="12"/>
  <c r="BQ65" i="12"/>
  <c r="BQ13" i="12"/>
  <c r="BQ88" i="12"/>
  <c r="BQ16" i="12"/>
  <c r="BQ76" i="12"/>
  <c r="BQ46" i="12"/>
  <c r="BQ71" i="12"/>
  <c r="BQ43" i="12"/>
  <c r="BQ102" i="12"/>
  <c r="BQ41" i="12"/>
  <c r="BQ116" i="12"/>
  <c r="BQ9" i="12"/>
  <c r="BQ40" i="12"/>
  <c r="BQ121" i="12"/>
  <c r="BQ75" i="12"/>
  <c r="BQ32" i="12"/>
  <c r="BQ70" i="12"/>
  <c r="BQ38" i="12"/>
  <c r="BQ100" i="12"/>
  <c r="BQ31" i="12"/>
  <c r="BQ103" i="12"/>
  <c r="BQ42" i="12"/>
  <c r="BQ119" i="12"/>
  <c r="BQ58" i="12"/>
  <c r="BQ120" i="12"/>
  <c r="BQ79" i="12"/>
  <c r="BQ73" i="12"/>
  <c r="BQ8" i="12"/>
  <c r="BQ84" i="12"/>
  <c r="BQ34" i="12"/>
  <c r="BQ89" i="12"/>
  <c r="BQ44" i="12"/>
  <c r="BQ104" i="12"/>
  <c r="BQ63" i="12"/>
  <c r="BQ114" i="12"/>
  <c r="BQ66" i="12"/>
  <c r="BQ115" i="12"/>
  <c r="BQ60" i="12"/>
  <c r="BQ19" i="12"/>
  <c r="BQ25" i="12"/>
  <c r="BQ69" i="12"/>
  <c r="BQ12" i="12"/>
  <c r="BQ85" i="12"/>
  <c r="BQ36" i="12"/>
  <c r="BQ113" i="12"/>
  <c r="BQ55" i="12"/>
  <c r="BQ110" i="12"/>
  <c r="BQ51" i="12"/>
  <c r="BQ112" i="12"/>
  <c r="BQ67" i="12"/>
  <c r="BQ6" i="12"/>
  <c r="BQ56" i="12"/>
  <c r="BQ107" i="12"/>
  <c r="BQ98" i="12"/>
  <c r="BQ14" i="12"/>
  <c r="BQ68" i="12"/>
  <c r="BQ35" i="12"/>
  <c r="BQ93" i="12"/>
  <c r="BQ48" i="12"/>
  <c r="BQ108" i="12"/>
  <c r="BQ49" i="12"/>
  <c r="BQ101" i="12"/>
  <c r="BQ50" i="12"/>
  <c r="BQ10" i="12"/>
  <c r="BQ59" i="12"/>
  <c r="BQ17" i="12"/>
  <c r="BQ80" i="12"/>
  <c r="BQ61" i="12"/>
  <c r="BQ45" i="12"/>
  <c r="BQ22" i="12"/>
  <c r="BQ74" i="12"/>
  <c r="BQ26" i="12"/>
  <c r="BQ105" i="12"/>
  <c r="BQ39" i="12"/>
  <c r="BQ118" i="12"/>
  <c r="BQ57" i="12"/>
  <c r="BQ11" i="12"/>
  <c r="BQ52" i="12"/>
  <c r="BQ23" i="12"/>
  <c r="BQ77" i="12"/>
  <c r="BQ28" i="12"/>
  <c r="BQ90" i="12"/>
  <c r="BQ109" i="12"/>
  <c r="BQ96" i="12"/>
  <c r="BQ91" i="12"/>
  <c r="BQ29" i="12"/>
  <c r="BQ21" i="12"/>
  <c r="BQ86" i="12"/>
  <c r="BQ117" i="12"/>
  <c r="BQ37" i="12"/>
  <c r="BQ72" i="12"/>
  <c r="BQ99" i="12"/>
  <c r="BQ30" i="12"/>
  <c r="BQ7" i="12"/>
  <c r="BQ64" i="12"/>
  <c r="BQ95" i="12"/>
  <c r="BQ82" i="12"/>
  <c r="BQ18" i="12"/>
  <c r="BQ24" i="12"/>
  <c r="AU40" i="12"/>
  <c r="AU98" i="12"/>
  <c r="AU34" i="12"/>
  <c r="AU104" i="12"/>
  <c r="AU35" i="12"/>
  <c r="AU111" i="12"/>
  <c r="AU52" i="12"/>
  <c r="AU118" i="12"/>
  <c r="AU59" i="12"/>
  <c r="AU21" i="12"/>
  <c r="AU88" i="12"/>
  <c r="AU37" i="12"/>
  <c r="AU106" i="12"/>
  <c r="AU105" i="12"/>
  <c r="AU71" i="12"/>
  <c r="AU22" i="12"/>
  <c r="AU100" i="12"/>
  <c r="AU55" i="12"/>
  <c r="AU120" i="12"/>
  <c r="AU50" i="12"/>
  <c r="AU121" i="12"/>
  <c r="AU53" i="12"/>
  <c r="AU9" i="12"/>
  <c r="AU62" i="12"/>
  <c r="AU31" i="12"/>
  <c r="AU93" i="12"/>
  <c r="AU57" i="12"/>
  <c r="AU103" i="12"/>
  <c r="AU65" i="12"/>
  <c r="AU54" i="12"/>
  <c r="AU110" i="12"/>
  <c r="AU75" i="12"/>
  <c r="AU116" i="12"/>
  <c r="AU49" i="12"/>
  <c r="AU11" i="12"/>
  <c r="AU51" i="12"/>
  <c r="AU17" i="12"/>
  <c r="AU78" i="12"/>
  <c r="AU38" i="12"/>
  <c r="AU79" i="12"/>
  <c r="AU56" i="12"/>
  <c r="AU113" i="12"/>
  <c r="AU115" i="12"/>
  <c r="AU67" i="12"/>
  <c r="AU102" i="12"/>
  <c r="AU64" i="12"/>
  <c r="AU12" i="12"/>
  <c r="AU63" i="12"/>
  <c r="AU19" i="12"/>
  <c r="AU76" i="12"/>
  <c r="AU29" i="12"/>
  <c r="AU92" i="12"/>
  <c r="AU41" i="12"/>
  <c r="AU108" i="12"/>
  <c r="AU74" i="12"/>
  <c r="AU26" i="12"/>
  <c r="AU68" i="12"/>
  <c r="AU43" i="12"/>
  <c r="AU13" i="12"/>
  <c r="AU84" i="12"/>
  <c r="AU10" i="12"/>
  <c r="AU72" i="12"/>
  <c r="AU7" i="12"/>
  <c r="AU86" i="12"/>
  <c r="AU32" i="12"/>
  <c r="AU107" i="12"/>
  <c r="AU44" i="12"/>
  <c r="AU114" i="12"/>
  <c r="AU73" i="12"/>
  <c r="AU87" i="12"/>
  <c r="AU119" i="12"/>
  <c r="AU6" i="12"/>
  <c r="AU85" i="12"/>
  <c r="AU18" i="12"/>
  <c r="AU97" i="12"/>
  <c r="AU33" i="12"/>
  <c r="AU94" i="12"/>
  <c r="AU47" i="12"/>
  <c r="AU99" i="12"/>
  <c r="AU30" i="12"/>
  <c r="AU109" i="12"/>
  <c r="AU66" i="12"/>
  <c r="AU16" i="12"/>
  <c r="AU90" i="12"/>
  <c r="AU28" i="12"/>
  <c r="AU58" i="12"/>
  <c r="AU14" i="12"/>
  <c r="AU89" i="12"/>
  <c r="AU20" i="12"/>
  <c r="AU83" i="12"/>
  <c r="AU39" i="12"/>
  <c r="AU95" i="12"/>
  <c r="AU42" i="12"/>
  <c r="AU101" i="12"/>
  <c r="AU46" i="12"/>
  <c r="AU112" i="12"/>
  <c r="AU70" i="12"/>
  <c r="AU23" i="12"/>
  <c r="AU96" i="12"/>
  <c r="AU82" i="12"/>
  <c r="AU77" i="12"/>
  <c r="AU69" i="12"/>
  <c r="AU45" i="12"/>
  <c r="AU36" i="12"/>
  <c r="AU15" i="12"/>
  <c r="AU117" i="12"/>
  <c r="AU60" i="12"/>
  <c r="AU24" i="12"/>
  <c r="AU61" i="12"/>
  <c r="AU80" i="12"/>
  <c r="AU8" i="12"/>
  <c r="AU48" i="12"/>
  <c r="AU81" i="12"/>
  <c r="AU27" i="12"/>
  <c r="AU91" i="12"/>
  <c r="AU25" i="12"/>
  <c r="DN53" i="12"/>
  <c r="DN18" i="12"/>
  <c r="DN86" i="12"/>
  <c r="DN26" i="12"/>
  <c r="DN60" i="12"/>
  <c r="DN36" i="12"/>
  <c r="DN98" i="12"/>
  <c r="DN45" i="12"/>
  <c r="DN109" i="12"/>
  <c r="DN57" i="12"/>
  <c r="DN121" i="12"/>
  <c r="DN76" i="12"/>
  <c r="DN110" i="12"/>
  <c r="DN79" i="12"/>
  <c r="DN9" i="12"/>
  <c r="DN89" i="12"/>
  <c r="DN23" i="12"/>
  <c r="DN92" i="12"/>
  <c r="DN37" i="12"/>
  <c r="DN103" i="12"/>
  <c r="DN42" i="12"/>
  <c r="DN117" i="12"/>
  <c r="DN74" i="12"/>
  <c r="DN115" i="12"/>
  <c r="DN69" i="12"/>
  <c r="DN15" i="12"/>
  <c r="DN80" i="12"/>
  <c r="DN41" i="12"/>
  <c r="DN29" i="12"/>
  <c r="DN17" i="12"/>
  <c r="DN82" i="12"/>
  <c r="DN46" i="12"/>
  <c r="DN104" i="12"/>
  <c r="DN43" i="12"/>
  <c r="DN112" i="12"/>
  <c r="DN66" i="12"/>
  <c r="DN118" i="12"/>
  <c r="DN72" i="12"/>
  <c r="DN8" i="12"/>
  <c r="DN70" i="12"/>
  <c r="DN21" i="12"/>
  <c r="DN68" i="12"/>
  <c r="DN119" i="12"/>
  <c r="DN99" i="12"/>
  <c r="DN77" i="12"/>
  <c r="DN31" i="12"/>
  <c r="DN54" i="12"/>
  <c r="DN30" i="12"/>
  <c r="DN35" i="12"/>
  <c r="DN90" i="12"/>
  <c r="DN64" i="12"/>
  <c r="DN120" i="12"/>
  <c r="DN59" i="12"/>
  <c r="DN102" i="12"/>
  <c r="DN58" i="12"/>
  <c r="DN10" i="12"/>
  <c r="DN61" i="12"/>
  <c r="DN6" i="12"/>
  <c r="DN95" i="12"/>
  <c r="DN27" i="12"/>
  <c r="DN91" i="12"/>
  <c r="DN73" i="12"/>
  <c r="DN32" i="12"/>
  <c r="DN50" i="12"/>
  <c r="DN51" i="12"/>
  <c r="DN114" i="12"/>
  <c r="DN38" i="12"/>
  <c r="DN105" i="12"/>
  <c r="DN67" i="12"/>
  <c r="DN113" i="12"/>
  <c r="DN40" i="12"/>
  <c r="DN11" i="12"/>
  <c r="DN83" i="12"/>
  <c r="DN33" i="12"/>
  <c r="DN87" i="12"/>
  <c r="DN22" i="12"/>
  <c r="DN81" i="12"/>
  <c r="DN47" i="12"/>
  <c r="DN94" i="12"/>
  <c r="DN84" i="12"/>
  <c r="DN106" i="12"/>
  <c r="DN13" i="12"/>
  <c r="DN93" i="12"/>
  <c r="DN108" i="12"/>
  <c r="DN49" i="12"/>
  <c r="DN56" i="12"/>
  <c r="DN111" i="12"/>
  <c r="DN52" i="12"/>
  <c r="DN12" i="12"/>
  <c r="DN71" i="12"/>
  <c r="DN25" i="12"/>
  <c r="DN96" i="12"/>
  <c r="DN19" i="12"/>
  <c r="DN78" i="12"/>
  <c r="DN39" i="12"/>
  <c r="DN75" i="12"/>
  <c r="DN16" i="12"/>
  <c r="DN107" i="12"/>
  <c r="DN14" i="12"/>
  <c r="DN20" i="12"/>
  <c r="DN44" i="12"/>
  <c r="DN63" i="12"/>
  <c r="DN48" i="12"/>
  <c r="DN116" i="12"/>
  <c r="DN55" i="12"/>
  <c r="DN7" i="12"/>
  <c r="DN88" i="12"/>
  <c r="DN28" i="12"/>
  <c r="DN65" i="12"/>
  <c r="DN34" i="12"/>
  <c r="DN97" i="12"/>
  <c r="DN24" i="12"/>
  <c r="DN100" i="12"/>
  <c r="DN62" i="12"/>
  <c r="DN101" i="12"/>
  <c r="DN85" i="12"/>
  <c r="BC8" i="12"/>
  <c r="BC88" i="12"/>
  <c r="BC39" i="12"/>
  <c r="BC99" i="12"/>
  <c r="BC18" i="12"/>
  <c r="BC100" i="12"/>
  <c r="BC52" i="12"/>
  <c r="BC117" i="12"/>
  <c r="BC75" i="12"/>
  <c r="BC118" i="12"/>
  <c r="BC73" i="12"/>
  <c r="BC22" i="12"/>
  <c r="BC97" i="12"/>
  <c r="BC64" i="12"/>
  <c r="BC62" i="12"/>
  <c r="BC34" i="12"/>
  <c r="BC92" i="12"/>
  <c r="BC45" i="12"/>
  <c r="BC104" i="12"/>
  <c r="BC43" i="12"/>
  <c r="BC112" i="12"/>
  <c r="BC67" i="12"/>
  <c r="BC102" i="12"/>
  <c r="BC63" i="12"/>
  <c r="BC9" i="12"/>
  <c r="BC76" i="12"/>
  <c r="BC40" i="12"/>
  <c r="BC94" i="12"/>
  <c r="BC28" i="12"/>
  <c r="BC15" i="12"/>
  <c r="BC37" i="12"/>
  <c r="BC91" i="12"/>
  <c r="BC44" i="12"/>
  <c r="BC103" i="12"/>
  <c r="BC68" i="12"/>
  <c r="BC78" i="12"/>
  <c r="BC36" i="12"/>
  <c r="BC11" i="12"/>
  <c r="BC85" i="12"/>
  <c r="BC26" i="12"/>
  <c r="BC89" i="12"/>
  <c r="BC25" i="12"/>
  <c r="BC106" i="12"/>
  <c r="BC105" i="12"/>
  <c r="BC50" i="12"/>
  <c r="BC65" i="12"/>
  <c r="BC120" i="12"/>
  <c r="BC61" i="12"/>
  <c r="BC121" i="12"/>
  <c r="BC74" i="12"/>
  <c r="BC12" i="12"/>
  <c r="BC77" i="12"/>
  <c r="BC17" i="12"/>
  <c r="BC83" i="12"/>
  <c r="BC35" i="12"/>
  <c r="BC86" i="12"/>
  <c r="BC54" i="12"/>
  <c r="BC115" i="12"/>
  <c r="BC57" i="12"/>
  <c r="BC58" i="12"/>
  <c r="BC116" i="12"/>
  <c r="BC66" i="12"/>
  <c r="BC13" i="12"/>
  <c r="BC69" i="12"/>
  <c r="BC7" i="12"/>
  <c r="BC80" i="12"/>
  <c r="BC29" i="12"/>
  <c r="BC82" i="12"/>
  <c r="BC23" i="12"/>
  <c r="BC107" i="12"/>
  <c r="BC33" i="12"/>
  <c r="BC110" i="12"/>
  <c r="BC111" i="12"/>
  <c r="BC59" i="12"/>
  <c r="BC6" i="12"/>
  <c r="BC60" i="12"/>
  <c r="BC19" i="12"/>
  <c r="BC70" i="12"/>
  <c r="BC27" i="12"/>
  <c r="BC79" i="12"/>
  <c r="BC38" i="12"/>
  <c r="BC95" i="12"/>
  <c r="BC46" i="12"/>
  <c r="BC108" i="12"/>
  <c r="BC49" i="12"/>
  <c r="BC21" i="12"/>
  <c r="BC53" i="12"/>
  <c r="BC72" i="12"/>
  <c r="BC14" i="12"/>
  <c r="BC90" i="12"/>
  <c r="BC32" i="12"/>
  <c r="BC87" i="12"/>
  <c r="BC30" i="12"/>
  <c r="BC98" i="12"/>
  <c r="BC31" i="12"/>
  <c r="BC109" i="12"/>
  <c r="BC42" i="12"/>
  <c r="BC114" i="12"/>
  <c r="BC56" i="12"/>
  <c r="BC71" i="12"/>
  <c r="BC119" i="12"/>
  <c r="BC24" i="12"/>
  <c r="BC51" i="12"/>
  <c r="BC101" i="12"/>
  <c r="BC10" i="12"/>
  <c r="BC55" i="12"/>
  <c r="BC81" i="12"/>
  <c r="BC113" i="12"/>
  <c r="BC20" i="12"/>
  <c r="BC41" i="12"/>
  <c r="BC96" i="12"/>
  <c r="BC16" i="12"/>
  <c r="BC47" i="12"/>
  <c r="BC84" i="12"/>
  <c r="BC93" i="12"/>
  <c r="BC48" i="12"/>
  <c r="BY73" i="12"/>
  <c r="BY13" i="12"/>
  <c r="BY88" i="12"/>
  <c r="BY35" i="12"/>
  <c r="BY100" i="12"/>
  <c r="BY55" i="12"/>
  <c r="BY117" i="12"/>
  <c r="BY57" i="12"/>
  <c r="BY109" i="12"/>
  <c r="BY49" i="12"/>
  <c r="BY6" i="12"/>
  <c r="BY24" i="12"/>
  <c r="BY15" i="12"/>
  <c r="BY34" i="12"/>
  <c r="BY68" i="12"/>
  <c r="BY19" i="12"/>
  <c r="BY81" i="12"/>
  <c r="BY45" i="12"/>
  <c r="BY70" i="12"/>
  <c r="BY50" i="12"/>
  <c r="BY118" i="12"/>
  <c r="BY56" i="12"/>
  <c r="BY11" i="12"/>
  <c r="BY62" i="12"/>
  <c r="BY36" i="12"/>
  <c r="BY27" i="12"/>
  <c r="BY64" i="12"/>
  <c r="BY41" i="12"/>
  <c r="BY9" i="12"/>
  <c r="BY67" i="12"/>
  <c r="BY31" i="12"/>
  <c r="BY99" i="12"/>
  <c r="BY39" i="12"/>
  <c r="BY101" i="12"/>
  <c r="BY72" i="12"/>
  <c r="BY7" i="12"/>
  <c r="BY51" i="12"/>
  <c r="BY18" i="12"/>
  <c r="BY94" i="12"/>
  <c r="BY60" i="12"/>
  <c r="BY95" i="12"/>
  <c r="BY84" i="12"/>
  <c r="BY96" i="12"/>
  <c r="BY16" i="12"/>
  <c r="BY78" i="12"/>
  <c r="BY37" i="12"/>
  <c r="BY77" i="12"/>
  <c r="BY48" i="12"/>
  <c r="BY112" i="12"/>
  <c r="BY82" i="12"/>
  <c r="BY17" i="12"/>
  <c r="BY87" i="12"/>
  <c r="BY29" i="12"/>
  <c r="BY90" i="12"/>
  <c r="BY104" i="12"/>
  <c r="BY119" i="12"/>
  <c r="BY110" i="12"/>
  <c r="BY46" i="12"/>
  <c r="BY30" i="12"/>
  <c r="BY74" i="12"/>
  <c r="BY40" i="12"/>
  <c r="BY106" i="12"/>
  <c r="BY59" i="12"/>
  <c r="BY12" i="12"/>
  <c r="BY85" i="12"/>
  <c r="BY8" i="12"/>
  <c r="BY75" i="12"/>
  <c r="BY38" i="12"/>
  <c r="BY80" i="12"/>
  <c r="BY10" i="12"/>
  <c r="BY23" i="12"/>
  <c r="BY28" i="12"/>
  <c r="BY71" i="12"/>
  <c r="BY54" i="12"/>
  <c r="BY93" i="12"/>
  <c r="BY42" i="12"/>
  <c r="BY121" i="12"/>
  <c r="BY76" i="12"/>
  <c r="BY32" i="12"/>
  <c r="BY92" i="12"/>
  <c r="BY33" i="12"/>
  <c r="BY91" i="12"/>
  <c r="BY44" i="12"/>
  <c r="BY103" i="12"/>
  <c r="BY43" i="12"/>
  <c r="BY61" i="12"/>
  <c r="BY65" i="12"/>
  <c r="BY89" i="12"/>
  <c r="BY26" i="12"/>
  <c r="BY107" i="12"/>
  <c r="BY20" i="12"/>
  <c r="BY14" i="12"/>
  <c r="BY58" i="12"/>
  <c r="BY21" i="12"/>
  <c r="BY97" i="12"/>
  <c r="BY25" i="12"/>
  <c r="BY113" i="12"/>
  <c r="BY52" i="12"/>
  <c r="BY108" i="12"/>
  <c r="BY79" i="12"/>
  <c r="BY69" i="12"/>
  <c r="BY98" i="12"/>
  <c r="BY47" i="12"/>
  <c r="BY114" i="12"/>
  <c r="BY111" i="12"/>
  <c r="BY66" i="12"/>
  <c r="BY83" i="12"/>
  <c r="BY115" i="12"/>
  <c r="BY22" i="12"/>
  <c r="BY102" i="12"/>
  <c r="BY86" i="12"/>
  <c r="BY116" i="12"/>
  <c r="BY53" i="12"/>
  <c r="BY120" i="12"/>
  <c r="BY105" i="12"/>
  <c r="BY63" i="12"/>
  <c r="BD20" i="12"/>
  <c r="BD91" i="12"/>
  <c r="BD25" i="12"/>
  <c r="BD87" i="12"/>
  <c r="BD40" i="12"/>
  <c r="BD96" i="12"/>
  <c r="BD45" i="12"/>
  <c r="BD113" i="12"/>
  <c r="BD62" i="12"/>
  <c r="BD22" i="12"/>
  <c r="BD89" i="12"/>
  <c r="BD41" i="12"/>
  <c r="BD92" i="12"/>
  <c r="BD33" i="12"/>
  <c r="BD69" i="12"/>
  <c r="BD23" i="12"/>
  <c r="BD88" i="12"/>
  <c r="BD35" i="12"/>
  <c r="BD84" i="12"/>
  <c r="BD26" i="12"/>
  <c r="BD101" i="12"/>
  <c r="BD53" i="12"/>
  <c r="BD11" i="12"/>
  <c r="BD54" i="12"/>
  <c r="BD34" i="12"/>
  <c r="BD81" i="12"/>
  <c r="BD46" i="12"/>
  <c r="BD105" i="12"/>
  <c r="BD71" i="12"/>
  <c r="BD104" i="12"/>
  <c r="BD29" i="12"/>
  <c r="BD79" i="12"/>
  <c r="BD36" i="12"/>
  <c r="BD100" i="12"/>
  <c r="BD43" i="12"/>
  <c r="BD117" i="12"/>
  <c r="BD52" i="12"/>
  <c r="BD27" i="12"/>
  <c r="BD83" i="12"/>
  <c r="BD38" i="12"/>
  <c r="BD106" i="12"/>
  <c r="BD44" i="12"/>
  <c r="BD111" i="12"/>
  <c r="BD49" i="12"/>
  <c r="BD70" i="12"/>
  <c r="BD21" i="12"/>
  <c r="BD94" i="12"/>
  <c r="BD32" i="12"/>
  <c r="BD112" i="12"/>
  <c r="BD76" i="12"/>
  <c r="BD16" i="12"/>
  <c r="BD85" i="12"/>
  <c r="BD31" i="12"/>
  <c r="BD93" i="12"/>
  <c r="BD58" i="12"/>
  <c r="BD115" i="12"/>
  <c r="BD55" i="12"/>
  <c r="BD119" i="12"/>
  <c r="BD99" i="12"/>
  <c r="BD56" i="12"/>
  <c r="BD103" i="12"/>
  <c r="BD68" i="12"/>
  <c r="BD121" i="12"/>
  <c r="BD73" i="12"/>
  <c r="BD8" i="12"/>
  <c r="BD80" i="12"/>
  <c r="BD39" i="12"/>
  <c r="BD107" i="12"/>
  <c r="BD42" i="12"/>
  <c r="BD110" i="12"/>
  <c r="BD57" i="12"/>
  <c r="BD6" i="12"/>
  <c r="BD12" i="12"/>
  <c r="BD61" i="12"/>
  <c r="BD116" i="12"/>
  <c r="BD66" i="12"/>
  <c r="BD17" i="12"/>
  <c r="BD77" i="12"/>
  <c r="BD24" i="12"/>
  <c r="BD74" i="12"/>
  <c r="BD51" i="12"/>
  <c r="BD118" i="12"/>
  <c r="BD75" i="12"/>
  <c r="BD7" i="12"/>
  <c r="BD78" i="12"/>
  <c r="BD86" i="12"/>
  <c r="BD102" i="12"/>
  <c r="BD63" i="12"/>
  <c r="BD10" i="12"/>
  <c r="BD65" i="12"/>
  <c r="BD14" i="12"/>
  <c r="BD98" i="12"/>
  <c r="BD48" i="12"/>
  <c r="BD108" i="12"/>
  <c r="BD50" i="12"/>
  <c r="BD114" i="12"/>
  <c r="BD72" i="12"/>
  <c r="BD9" i="12"/>
  <c r="BD64" i="12"/>
  <c r="BD18" i="12"/>
  <c r="BD47" i="12"/>
  <c r="BD28" i="12"/>
  <c r="BD97" i="12"/>
  <c r="BD95" i="12"/>
  <c r="BD82" i="12"/>
  <c r="BD37" i="12"/>
  <c r="BD120" i="12"/>
  <c r="BD30" i="12"/>
  <c r="BD109" i="12"/>
  <c r="BD13" i="12"/>
  <c r="BD67" i="12"/>
  <c r="BD60" i="12"/>
  <c r="BD15" i="12"/>
  <c r="BD90" i="12"/>
  <c r="BD19" i="12"/>
  <c r="BD59" i="12"/>
  <c r="DI63" i="12"/>
  <c r="DI8" i="12"/>
  <c r="DI72" i="12"/>
  <c r="DI26" i="12"/>
  <c r="DI80" i="12"/>
  <c r="DI59" i="12"/>
  <c r="DI105" i="12"/>
  <c r="DI76" i="12"/>
  <c r="DI11" i="12"/>
  <c r="DI78" i="12"/>
  <c r="DI21" i="12"/>
  <c r="DI46" i="12"/>
  <c r="DI62" i="12"/>
  <c r="DI100" i="12"/>
  <c r="DI18" i="12"/>
  <c r="DI64" i="12"/>
  <c r="DI19" i="12"/>
  <c r="DI90" i="12"/>
  <c r="DI49" i="12"/>
  <c r="DI108" i="12"/>
  <c r="DI36" i="12"/>
  <c r="DI104" i="12"/>
  <c r="DI79" i="12"/>
  <c r="DI17" i="12"/>
  <c r="DI92" i="12"/>
  <c r="DI29" i="12"/>
  <c r="DI51" i="12"/>
  <c r="DI20" i="12"/>
  <c r="DI34" i="12"/>
  <c r="DI15" i="12"/>
  <c r="DI91" i="12"/>
  <c r="DI33" i="12"/>
  <c r="DI66" i="12"/>
  <c r="DI48" i="12"/>
  <c r="DI102" i="12"/>
  <c r="DI68" i="12"/>
  <c r="DI7" i="12"/>
  <c r="DI84" i="12"/>
  <c r="DI27" i="12"/>
  <c r="DI89" i="12"/>
  <c r="DI50" i="12"/>
  <c r="DI73" i="12"/>
  <c r="DI74" i="12"/>
  <c r="DI115" i="12"/>
  <c r="DI22" i="12"/>
  <c r="DI96" i="12"/>
  <c r="DI41" i="12"/>
  <c r="DI109" i="12"/>
  <c r="DI54" i="12"/>
  <c r="DI117" i="12"/>
  <c r="DI75" i="12"/>
  <c r="DI25" i="12"/>
  <c r="DI85" i="12"/>
  <c r="DI42" i="12"/>
  <c r="DI99" i="12"/>
  <c r="DI37" i="12"/>
  <c r="DI107" i="12"/>
  <c r="DI31" i="12"/>
  <c r="DI56" i="12"/>
  <c r="DI23" i="12"/>
  <c r="DI101" i="12"/>
  <c r="DI43" i="12"/>
  <c r="DI103" i="12"/>
  <c r="DI58" i="12"/>
  <c r="DI16" i="12"/>
  <c r="DI82" i="12"/>
  <c r="DI35" i="12"/>
  <c r="DI93" i="12"/>
  <c r="DI39" i="12"/>
  <c r="DI95" i="12"/>
  <c r="DI57" i="12"/>
  <c r="DI118" i="12"/>
  <c r="DI88" i="12"/>
  <c r="DI119" i="12"/>
  <c r="DI10" i="12"/>
  <c r="DI106" i="12"/>
  <c r="DI47" i="12"/>
  <c r="DI111" i="12"/>
  <c r="DI67" i="12"/>
  <c r="DI28" i="12"/>
  <c r="DI81" i="12"/>
  <c r="DI24" i="12"/>
  <c r="DI87" i="12"/>
  <c r="DI44" i="12"/>
  <c r="DI121" i="12"/>
  <c r="DI52" i="12"/>
  <c r="DI110" i="12"/>
  <c r="DI14" i="12"/>
  <c r="DI32" i="12"/>
  <c r="DI120" i="12"/>
  <c r="DI69" i="12"/>
  <c r="DI6" i="12"/>
  <c r="DI83" i="12"/>
  <c r="DI30" i="12"/>
  <c r="DI94" i="12"/>
  <c r="DI38" i="12"/>
  <c r="DI113" i="12"/>
  <c r="DI70" i="12"/>
  <c r="DI114" i="12"/>
  <c r="DI53" i="12"/>
  <c r="DI61" i="12"/>
  <c r="DI97" i="12"/>
  <c r="DI71" i="12"/>
  <c r="DI9" i="12"/>
  <c r="DI13" i="12"/>
  <c r="DI86" i="12"/>
  <c r="DI98" i="12"/>
  <c r="DI12" i="12"/>
  <c r="DI116" i="12"/>
  <c r="DI40" i="12"/>
  <c r="DI45" i="12"/>
  <c r="DI77" i="12"/>
  <c r="DI65" i="12"/>
  <c r="DI55" i="12"/>
  <c r="DI60" i="12"/>
  <c r="DI112" i="12"/>
  <c r="AI14" i="12"/>
  <c r="AI91" i="12"/>
  <c r="AI42" i="12"/>
  <c r="AI111" i="12"/>
  <c r="AI49" i="12"/>
  <c r="AI107" i="12"/>
  <c r="AI50" i="12"/>
  <c r="AI6" i="12"/>
  <c r="AI57" i="12"/>
  <c r="AI21" i="12"/>
  <c r="AI78" i="12"/>
  <c r="AI17" i="12"/>
  <c r="AI84" i="12"/>
  <c r="AI99" i="12"/>
  <c r="AI20" i="12"/>
  <c r="AI35" i="12"/>
  <c r="AI96" i="12"/>
  <c r="AI40" i="12"/>
  <c r="AI97" i="12"/>
  <c r="AI58" i="12"/>
  <c r="AI9" i="12"/>
  <c r="AI80" i="12"/>
  <c r="AI22" i="12"/>
  <c r="AI93" i="12"/>
  <c r="AI27" i="12"/>
  <c r="AI75" i="12"/>
  <c r="AI29" i="12"/>
  <c r="AI79" i="12"/>
  <c r="AI61" i="12"/>
  <c r="AI100" i="12"/>
  <c r="AI51" i="12"/>
  <c r="AI103" i="12"/>
  <c r="AI56" i="12"/>
  <c r="AI118" i="12"/>
  <c r="AI76" i="12"/>
  <c r="AI16" i="12"/>
  <c r="AI85" i="12"/>
  <c r="AI24" i="12"/>
  <c r="AI98" i="12"/>
  <c r="AI52" i="12"/>
  <c r="AI65" i="12"/>
  <c r="AI45" i="12"/>
  <c r="AI109" i="12"/>
  <c r="AI108" i="12"/>
  <c r="AI67" i="12"/>
  <c r="AI37" i="12"/>
  <c r="AI105" i="12"/>
  <c r="AI55" i="12"/>
  <c r="AI12" i="12"/>
  <c r="AI74" i="12"/>
  <c r="AI30" i="12"/>
  <c r="AI90" i="12"/>
  <c r="AI44" i="12"/>
  <c r="AI87" i="12"/>
  <c r="AI32" i="12"/>
  <c r="AI101" i="12"/>
  <c r="AI47" i="12"/>
  <c r="AI116" i="12"/>
  <c r="AI31" i="12"/>
  <c r="AI34" i="12"/>
  <c r="AI121" i="12"/>
  <c r="AI73" i="12"/>
  <c r="AI23" i="12"/>
  <c r="AI86" i="12"/>
  <c r="AI36" i="12"/>
  <c r="AI89" i="12"/>
  <c r="AI28" i="12"/>
  <c r="AI110" i="12"/>
  <c r="AI38" i="12"/>
  <c r="AI112" i="12"/>
  <c r="AI46" i="12"/>
  <c r="AI114" i="12"/>
  <c r="AI113" i="12"/>
  <c r="AI70" i="12"/>
  <c r="AI10" i="12"/>
  <c r="AI69" i="12"/>
  <c r="AI33" i="12"/>
  <c r="AI83" i="12"/>
  <c r="AI25" i="12"/>
  <c r="AI102" i="12"/>
  <c r="AI59" i="12"/>
  <c r="AI106" i="12"/>
  <c r="AI71" i="12"/>
  <c r="AI117" i="12"/>
  <c r="AI64" i="12"/>
  <c r="AI26" i="12"/>
  <c r="AI63" i="12"/>
  <c r="AI81" i="12"/>
  <c r="AI19" i="12"/>
  <c r="AI66" i="12"/>
  <c r="AI41" i="12"/>
  <c r="AI95" i="12"/>
  <c r="AI54" i="12"/>
  <c r="AI119" i="12"/>
  <c r="AI53" i="12"/>
  <c r="AI120" i="12"/>
  <c r="AI62" i="12"/>
  <c r="AI8" i="12"/>
  <c r="AI68" i="12"/>
  <c r="AI88" i="12"/>
  <c r="AI13" i="12"/>
  <c r="AI94" i="12"/>
  <c r="AI7" i="12"/>
  <c r="AI18" i="12"/>
  <c r="AI77" i="12"/>
  <c r="AI48" i="12"/>
  <c r="AI15" i="12"/>
  <c r="AI11" i="12"/>
  <c r="AI39" i="12"/>
  <c r="AI92" i="12"/>
  <c r="AI104" i="12"/>
  <c r="AI43" i="12"/>
  <c r="AI72" i="12"/>
  <c r="AI82" i="12"/>
  <c r="AI60" i="12"/>
  <c r="AI115" i="12"/>
  <c r="BG49" i="12"/>
  <c r="BG9" i="12"/>
  <c r="BG63" i="12"/>
  <c r="BG21" i="12"/>
  <c r="BG93" i="12"/>
  <c r="BG26" i="12"/>
  <c r="BG98" i="12"/>
  <c r="BG51" i="12"/>
  <c r="BG89" i="12"/>
  <c r="BG38" i="12"/>
  <c r="BG108" i="12"/>
  <c r="BG58" i="12"/>
  <c r="BG6" i="12"/>
  <c r="BG61" i="12"/>
  <c r="BG53" i="12"/>
  <c r="BG18" i="12"/>
  <c r="BG78" i="12"/>
  <c r="BG14" i="12"/>
  <c r="BG90" i="12"/>
  <c r="BG43" i="12"/>
  <c r="BG82" i="12"/>
  <c r="BG24" i="12"/>
  <c r="BG99" i="12"/>
  <c r="BG47" i="12"/>
  <c r="BG115" i="12"/>
  <c r="BG69" i="12"/>
  <c r="BG94" i="12"/>
  <c r="BG104" i="12"/>
  <c r="BG15" i="12"/>
  <c r="BG66" i="12"/>
  <c r="BG27" i="12"/>
  <c r="BG83" i="12"/>
  <c r="BG52" i="12"/>
  <c r="BG95" i="12"/>
  <c r="BG28" i="12"/>
  <c r="BG109" i="12"/>
  <c r="BG40" i="12"/>
  <c r="BG118" i="12"/>
  <c r="BG55" i="12"/>
  <c r="BG22" i="12"/>
  <c r="BG84" i="12"/>
  <c r="BG30" i="12"/>
  <c r="BG54" i="12"/>
  <c r="BG10" i="12"/>
  <c r="BG91" i="12"/>
  <c r="BG44" i="12"/>
  <c r="BG97" i="12"/>
  <c r="BG23" i="12"/>
  <c r="BG101" i="12"/>
  <c r="BG46" i="12"/>
  <c r="BG121" i="12"/>
  <c r="BG71" i="12"/>
  <c r="BG120" i="12"/>
  <c r="BG39" i="12"/>
  <c r="BG11" i="12"/>
  <c r="BG50" i="12"/>
  <c r="BG85" i="12"/>
  <c r="BG112" i="12"/>
  <c r="BG36" i="12"/>
  <c r="BG96" i="12"/>
  <c r="BG41" i="12"/>
  <c r="BG110" i="12"/>
  <c r="BG59" i="12"/>
  <c r="BG107" i="12"/>
  <c r="BG65" i="12"/>
  <c r="BG114" i="12"/>
  <c r="BG81" i="12"/>
  <c r="BG12" i="12"/>
  <c r="BG74" i="12"/>
  <c r="BG25" i="12"/>
  <c r="BG86" i="12"/>
  <c r="BG33" i="12"/>
  <c r="BG70" i="12"/>
  <c r="BG34" i="12"/>
  <c r="BG102" i="12"/>
  <c r="BG37" i="12"/>
  <c r="BG116" i="12"/>
  <c r="BG72" i="12"/>
  <c r="BG113" i="12"/>
  <c r="BG75" i="12"/>
  <c r="BG7" i="12"/>
  <c r="BG73" i="12"/>
  <c r="BG17" i="12"/>
  <c r="BG100" i="12"/>
  <c r="BG42" i="12"/>
  <c r="BG103" i="12"/>
  <c r="BG88" i="12"/>
  <c r="BG80" i="12"/>
  <c r="BG31" i="12"/>
  <c r="BG119" i="12"/>
  <c r="BG64" i="12"/>
  <c r="BG106" i="12"/>
  <c r="BG67" i="12"/>
  <c r="BG13" i="12"/>
  <c r="BG77" i="12"/>
  <c r="BG20" i="12"/>
  <c r="BG92" i="12"/>
  <c r="BG32" i="12"/>
  <c r="BG79" i="12"/>
  <c r="BG48" i="12"/>
  <c r="BG105" i="12"/>
  <c r="BG16" i="12"/>
  <c r="BG19" i="12"/>
  <c r="BG111" i="12"/>
  <c r="BG62" i="12"/>
  <c r="BG35" i="12"/>
  <c r="BG60" i="12"/>
  <c r="BG57" i="12"/>
  <c r="BG117" i="12"/>
  <c r="BG29" i="12"/>
  <c r="BG45" i="12"/>
  <c r="BG87" i="12"/>
  <c r="BG8" i="12"/>
  <c r="BG56" i="12"/>
  <c r="BG68" i="12"/>
  <c r="BG76" i="12"/>
  <c r="CW24" i="12"/>
  <c r="CW76" i="12"/>
  <c r="CW18" i="12"/>
  <c r="CW98" i="12"/>
  <c r="CW38" i="12"/>
  <c r="CW93" i="12"/>
  <c r="CW47" i="12"/>
  <c r="CW113" i="12"/>
  <c r="CW57" i="12"/>
  <c r="CW32" i="12"/>
  <c r="CW77" i="12"/>
  <c r="CW21" i="12"/>
  <c r="CW67" i="12"/>
  <c r="CW82" i="12"/>
  <c r="CW28" i="12"/>
  <c r="CW90" i="12"/>
  <c r="CW25" i="12"/>
  <c r="CW96" i="12"/>
  <c r="CW17" i="12"/>
  <c r="CW117" i="12"/>
  <c r="CW39" i="12"/>
  <c r="CW12" i="12"/>
  <c r="CW87" i="12"/>
  <c r="CW35" i="12"/>
  <c r="CW89" i="12"/>
  <c r="CW45" i="12"/>
  <c r="CW103" i="12"/>
  <c r="CW19" i="12"/>
  <c r="CW34" i="12"/>
  <c r="CW49" i="12"/>
  <c r="CW43" i="12"/>
  <c r="CW106" i="12"/>
  <c r="CW40" i="12"/>
  <c r="CW109" i="12"/>
  <c r="CW54" i="12"/>
  <c r="CW15" i="12"/>
  <c r="CW92" i="12"/>
  <c r="CW37" i="12"/>
  <c r="CW100" i="12"/>
  <c r="CW42" i="12"/>
  <c r="CW112" i="12"/>
  <c r="CW36" i="12"/>
  <c r="CW107" i="12"/>
  <c r="CW61" i="12"/>
  <c r="CW97" i="12"/>
  <c r="CW52" i="12"/>
  <c r="CW14" i="12"/>
  <c r="CW88" i="12"/>
  <c r="CW30" i="12"/>
  <c r="CW99" i="12"/>
  <c r="CW63" i="12"/>
  <c r="CW114" i="12"/>
  <c r="CW73" i="12"/>
  <c r="CW118" i="12"/>
  <c r="CW44" i="12"/>
  <c r="CW116" i="12"/>
  <c r="CW50" i="12"/>
  <c r="CW120" i="12"/>
  <c r="CW51" i="12"/>
  <c r="CW22" i="12"/>
  <c r="CW85" i="12"/>
  <c r="CW31" i="12"/>
  <c r="CW104" i="12"/>
  <c r="CW58" i="12"/>
  <c r="CW110" i="12"/>
  <c r="CW71" i="12"/>
  <c r="CW56" i="12"/>
  <c r="CW72" i="12"/>
  <c r="CW115" i="12"/>
  <c r="CW83" i="12"/>
  <c r="CW9" i="12"/>
  <c r="CW84" i="12"/>
  <c r="CW33" i="12"/>
  <c r="CW91" i="12"/>
  <c r="CW55" i="12"/>
  <c r="CW111" i="12"/>
  <c r="CW62" i="12"/>
  <c r="CW7" i="12"/>
  <c r="CW70" i="12"/>
  <c r="CW101" i="12"/>
  <c r="CW75" i="12"/>
  <c r="CW6" i="12"/>
  <c r="CW79" i="12"/>
  <c r="CW23" i="12"/>
  <c r="CW81" i="12"/>
  <c r="CW46" i="12"/>
  <c r="CW105" i="12"/>
  <c r="CW66" i="12"/>
  <c r="CW121" i="12"/>
  <c r="CW59" i="12"/>
  <c r="CW13" i="12"/>
  <c r="CW65" i="12"/>
  <c r="CW68" i="12"/>
  <c r="CW64" i="12"/>
  <c r="CW11" i="12"/>
  <c r="CW41" i="12"/>
  <c r="CW48" i="12"/>
  <c r="CW94" i="12"/>
  <c r="CW119" i="12"/>
  <c r="CW108" i="12"/>
  <c r="CW29" i="12"/>
  <c r="CW10" i="12"/>
  <c r="CW60" i="12"/>
  <c r="CW86" i="12"/>
  <c r="CW69" i="12"/>
  <c r="CW8" i="12"/>
  <c r="CW26" i="12"/>
  <c r="CW16" i="12"/>
  <c r="CW95" i="12"/>
  <c r="CW74" i="12"/>
  <c r="CW78" i="12"/>
  <c r="CW20" i="12"/>
  <c r="CW53" i="12"/>
  <c r="CW27" i="12"/>
  <c r="CW80" i="12"/>
  <c r="CW102" i="12"/>
  <c r="DD7" i="12"/>
  <c r="DD85" i="12"/>
  <c r="DD34" i="12"/>
  <c r="DD74" i="12"/>
  <c r="DD49" i="12"/>
  <c r="DD105" i="12"/>
  <c r="DD57" i="12"/>
  <c r="DD120" i="12"/>
  <c r="DD67" i="12"/>
  <c r="DD9" i="12"/>
  <c r="DD66" i="12"/>
  <c r="DD12" i="12"/>
  <c r="DD80" i="12"/>
  <c r="DD20" i="12"/>
  <c r="DD56" i="12"/>
  <c r="DD17" i="12"/>
  <c r="DD83" i="12"/>
  <c r="DD24" i="12"/>
  <c r="DD103" i="12"/>
  <c r="DD48" i="12"/>
  <c r="DD115" i="12"/>
  <c r="DD40" i="12"/>
  <c r="DD10" i="12"/>
  <c r="DD58" i="12"/>
  <c r="DD21" i="12"/>
  <c r="DD77" i="12"/>
  <c r="DD18" i="12"/>
  <c r="DD84" i="12"/>
  <c r="DD96" i="12"/>
  <c r="DD11" i="12"/>
  <c r="DD25" i="12"/>
  <c r="DD95" i="12"/>
  <c r="DD38" i="12"/>
  <c r="DD99" i="12"/>
  <c r="DD71" i="12"/>
  <c r="DD6" i="12"/>
  <c r="DD82" i="12"/>
  <c r="DD13" i="12"/>
  <c r="DD75" i="12"/>
  <c r="DD27" i="12"/>
  <c r="DD97" i="12"/>
  <c r="DD36" i="12"/>
  <c r="DD88" i="12"/>
  <c r="DD44" i="12"/>
  <c r="DD78" i="12"/>
  <c r="DD52" i="12"/>
  <c r="DD112" i="12"/>
  <c r="DD41" i="12"/>
  <c r="DD118" i="12"/>
  <c r="DD76" i="12"/>
  <c r="DD22" i="12"/>
  <c r="DD94" i="12"/>
  <c r="DD16" i="12"/>
  <c r="DD89" i="12"/>
  <c r="DD53" i="12"/>
  <c r="DD98" i="12"/>
  <c r="DD39" i="12"/>
  <c r="DD100" i="12"/>
  <c r="DD104" i="12"/>
  <c r="DD72" i="12"/>
  <c r="DD30" i="12"/>
  <c r="DD92" i="12"/>
  <c r="DD63" i="12"/>
  <c r="DD23" i="12"/>
  <c r="DD68" i="12"/>
  <c r="DD28" i="12"/>
  <c r="DD91" i="12"/>
  <c r="DD45" i="12"/>
  <c r="DD90" i="12"/>
  <c r="DD32" i="12"/>
  <c r="DD109" i="12"/>
  <c r="DD47" i="12"/>
  <c r="DD116" i="12"/>
  <c r="DD29" i="12"/>
  <c r="DD26" i="12"/>
  <c r="DD121" i="12"/>
  <c r="DD69" i="12"/>
  <c r="DD31" i="12"/>
  <c r="DD65" i="12"/>
  <c r="DD37" i="12"/>
  <c r="DD79" i="12"/>
  <c r="DD42" i="12"/>
  <c r="DD101" i="12"/>
  <c r="DD46" i="12"/>
  <c r="DD108" i="12"/>
  <c r="DD59" i="12"/>
  <c r="DD117" i="12"/>
  <c r="DD106" i="12"/>
  <c r="DD51" i="12"/>
  <c r="DD15" i="12"/>
  <c r="DD87" i="12"/>
  <c r="DD33" i="12"/>
  <c r="DD70" i="12"/>
  <c r="DD35" i="12"/>
  <c r="DD110" i="12"/>
  <c r="DD62" i="12"/>
  <c r="DD119" i="12"/>
  <c r="DD55" i="12"/>
  <c r="DD111" i="12"/>
  <c r="DD50" i="12"/>
  <c r="DD14" i="12"/>
  <c r="DD60" i="12"/>
  <c r="DD61" i="12"/>
  <c r="DD64" i="12"/>
  <c r="DD107" i="12"/>
  <c r="DD19" i="12"/>
  <c r="DD73" i="12"/>
  <c r="DD86" i="12"/>
  <c r="DD8" i="12"/>
  <c r="DD43" i="12"/>
  <c r="DD81" i="12"/>
  <c r="DD102" i="12"/>
  <c r="DD93" i="12"/>
  <c r="DD54" i="12"/>
  <c r="DD113" i="12"/>
  <c r="DD114" i="12"/>
  <c r="BL14" i="12"/>
  <c r="BL112" i="12"/>
  <c r="BL54" i="12"/>
  <c r="BL17" i="12"/>
  <c r="BL66" i="12"/>
  <c r="BL26" i="12"/>
  <c r="BL94" i="12"/>
  <c r="BL47" i="12"/>
  <c r="BL110" i="12"/>
  <c r="BL68" i="12"/>
  <c r="BL103" i="12"/>
  <c r="BL55" i="12"/>
  <c r="BL18" i="12"/>
  <c r="BL50" i="12"/>
  <c r="BL52" i="12"/>
  <c r="BL121" i="12"/>
  <c r="BL71" i="12"/>
  <c r="BL22" i="12"/>
  <c r="BL97" i="12"/>
  <c r="BL38" i="12"/>
  <c r="BL100" i="12"/>
  <c r="BL59" i="12"/>
  <c r="BL114" i="12"/>
  <c r="BL44" i="12"/>
  <c r="BL13" i="12"/>
  <c r="BL77" i="12"/>
  <c r="BL81" i="12"/>
  <c r="BL116" i="12"/>
  <c r="BL64" i="12"/>
  <c r="BL8" i="12"/>
  <c r="BL60" i="12"/>
  <c r="BL34" i="12"/>
  <c r="BL93" i="12"/>
  <c r="BL45" i="12"/>
  <c r="BL104" i="12"/>
  <c r="BL75" i="12"/>
  <c r="BL7" i="12"/>
  <c r="BL61" i="12"/>
  <c r="BL19" i="12"/>
  <c r="BL90" i="12"/>
  <c r="BL40" i="12"/>
  <c r="BL51" i="12"/>
  <c r="BL6" i="12"/>
  <c r="BL53" i="12"/>
  <c r="BL9" i="12"/>
  <c r="BL89" i="12"/>
  <c r="BL39" i="12"/>
  <c r="BL107" i="12"/>
  <c r="BL69" i="12"/>
  <c r="BL117" i="12"/>
  <c r="BL86" i="12"/>
  <c r="BL15" i="12"/>
  <c r="BL91" i="12"/>
  <c r="BL29" i="12"/>
  <c r="BL88" i="12"/>
  <c r="BL96" i="12"/>
  <c r="BL10" i="12"/>
  <c r="BL11" i="12"/>
  <c r="BL79" i="12"/>
  <c r="BL32" i="12"/>
  <c r="BL95" i="12"/>
  <c r="BL42" i="12"/>
  <c r="BL109" i="12"/>
  <c r="BL67" i="12"/>
  <c r="BL16" i="12"/>
  <c r="BL63" i="12"/>
  <c r="BL21" i="12"/>
  <c r="BL84" i="12"/>
  <c r="BL31" i="12"/>
  <c r="BL80" i="12"/>
  <c r="BL36" i="12"/>
  <c r="BL85" i="12"/>
  <c r="BL30" i="12"/>
  <c r="BL87" i="12"/>
  <c r="BL33" i="12"/>
  <c r="BL108" i="12"/>
  <c r="BL57" i="12"/>
  <c r="BL113" i="12"/>
  <c r="BL78" i="12"/>
  <c r="BL27" i="12"/>
  <c r="BL70" i="12"/>
  <c r="BL49" i="12"/>
  <c r="BL72" i="12"/>
  <c r="BL35" i="12"/>
  <c r="BL92" i="12"/>
  <c r="BL105" i="12"/>
  <c r="BL20" i="12"/>
  <c r="BL48" i="12"/>
  <c r="BL98" i="12"/>
  <c r="BL43" i="12"/>
  <c r="BL101" i="12"/>
  <c r="BL62" i="12"/>
  <c r="BL12" i="12"/>
  <c r="BL82" i="12"/>
  <c r="BL41" i="12"/>
  <c r="BL99" i="12"/>
  <c r="BL23" i="12"/>
  <c r="BL83" i="12"/>
  <c r="BL28" i="12"/>
  <c r="BL111" i="12"/>
  <c r="BL56" i="12"/>
  <c r="BL73" i="12"/>
  <c r="BL74" i="12"/>
  <c r="BL119" i="12"/>
  <c r="BL24" i="12"/>
  <c r="BL115" i="12"/>
  <c r="BL65" i="12"/>
  <c r="BL76" i="12"/>
  <c r="BL46" i="12"/>
  <c r="BL25" i="12"/>
  <c r="BL106" i="12"/>
  <c r="BL102" i="12"/>
  <c r="BL58" i="12"/>
  <c r="BL120" i="12"/>
  <c r="BL37" i="12"/>
  <c r="BL118" i="12"/>
  <c r="CH66" i="12"/>
  <c r="CH6" i="12"/>
  <c r="CH85" i="12"/>
  <c r="CH35" i="12"/>
  <c r="CH94" i="12"/>
  <c r="CH22" i="12"/>
  <c r="CH104" i="12"/>
  <c r="CH42" i="12"/>
  <c r="CH101" i="12"/>
  <c r="CH45" i="12"/>
  <c r="CH115" i="12"/>
  <c r="CH68" i="12"/>
  <c r="CH18" i="12"/>
  <c r="CH41" i="12"/>
  <c r="CH63" i="12"/>
  <c r="CH19" i="12"/>
  <c r="CH87" i="12"/>
  <c r="CH37" i="12"/>
  <c r="CH105" i="12"/>
  <c r="CH43" i="12"/>
  <c r="CH92" i="12"/>
  <c r="CH67" i="12"/>
  <c r="CH118" i="12"/>
  <c r="CH60" i="12"/>
  <c r="CH10" i="12"/>
  <c r="CH57" i="12"/>
  <c r="CH78" i="12"/>
  <c r="CH111" i="12"/>
  <c r="CH15" i="12"/>
  <c r="CH61" i="12"/>
  <c r="CH29" i="12"/>
  <c r="CH77" i="12"/>
  <c r="CH64" i="12"/>
  <c r="CH114" i="12"/>
  <c r="CH53" i="12"/>
  <c r="CH113" i="12"/>
  <c r="CH52" i="12"/>
  <c r="CH7" i="12"/>
  <c r="CH50" i="12"/>
  <c r="CH17" i="12"/>
  <c r="CH71" i="12"/>
  <c r="CH31" i="12"/>
  <c r="CH58" i="12"/>
  <c r="CH24" i="12"/>
  <c r="CH81" i="12"/>
  <c r="CH27" i="12"/>
  <c r="CH106" i="12"/>
  <c r="CH51" i="12"/>
  <c r="CH102" i="12"/>
  <c r="CH55" i="12"/>
  <c r="CH11" i="12"/>
  <c r="CH83" i="12"/>
  <c r="CH16" i="12"/>
  <c r="CH96" i="12"/>
  <c r="CH20" i="12"/>
  <c r="CH69" i="12"/>
  <c r="CH91" i="12"/>
  <c r="CH8" i="12"/>
  <c r="CH26" i="12"/>
  <c r="CH99" i="12"/>
  <c r="CH56" i="12"/>
  <c r="CH117" i="12"/>
  <c r="CH73" i="12"/>
  <c r="CH12" i="12"/>
  <c r="CH84" i="12"/>
  <c r="CH13" i="12"/>
  <c r="CH88" i="12"/>
  <c r="CH30" i="12"/>
  <c r="CH93" i="12"/>
  <c r="CH38" i="12"/>
  <c r="CH79" i="12"/>
  <c r="CH46" i="12"/>
  <c r="CH80" i="12"/>
  <c r="CH23" i="12"/>
  <c r="CH82" i="12"/>
  <c r="CH40" i="12"/>
  <c r="CH112" i="12"/>
  <c r="CH76" i="12"/>
  <c r="CH9" i="12"/>
  <c r="CH75" i="12"/>
  <c r="CH21" i="12"/>
  <c r="CH86" i="12"/>
  <c r="CH47" i="12"/>
  <c r="CH90" i="12"/>
  <c r="CH44" i="12"/>
  <c r="CH107" i="12"/>
  <c r="CH97" i="12"/>
  <c r="CH65" i="12"/>
  <c r="CH49" i="12"/>
  <c r="CH109" i="12"/>
  <c r="CH74" i="12"/>
  <c r="CH14" i="12"/>
  <c r="CH89" i="12"/>
  <c r="CH33" i="12"/>
  <c r="CH72" i="12"/>
  <c r="CH39" i="12"/>
  <c r="CH100" i="12"/>
  <c r="CH36" i="12"/>
  <c r="CH108" i="12"/>
  <c r="CH62" i="12"/>
  <c r="CH110" i="12"/>
  <c r="CH28" i="12"/>
  <c r="CH98" i="12"/>
  <c r="CH32" i="12"/>
  <c r="CH48" i="12"/>
  <c r="CH103" i="12"/>
  <c r="CH116" i="12"/>
  <c r="CH54" i="12"/>
  <c r="CH70" i="12"/>
  <c r="CH119" i="12"/>
  <c r="CH25" i="12"/>
  <c r="CH59" i="12"/>
  <c r="CH95" i="12"/>
  <c r="CH121" i="12"/>
  <c r="CH120" i="12"/>
  <c r="CH34" i="12"/>
  <c r="BU70" i="12"/>
  <c r="BU105" i="12"/>
  <c r="BU45" i="12"/>
  <c r="BU18" i="12"/>
  <c r="BU58" i="12"/>
  <c r="BU8" i="12"/>
  <c r="BU90" i="12"/>
  <c r="BU24" i="12"/>
  <c r="BU94" i="12"/>
  <c r="BU59" i="12"/>
  <c r="BU121" i="12"/>
  <c r="BU47" i="12"/>
  <c r="BU55" i="12"/>
  <c r="BU40" i="12"/>
  <c r="BU71" i="12"/>
  <c r="BU11" i="12"/>
  <c r="BU86" i="12"/>
  <c r="BU6" i="12"/>
  <c r="BU84" i="12"/>
  <c r="BU29" i="12"/>
  <c r="BU96" i="12"/>
  <c r="BU49" i="12"/>
  <c r="BU109" i="12"/>
  <c r="BU51" i="12"/>
  <c r="BU117" i="12"/>
  <c r="BU63" i="12"/>
  <c r="BU79" i="12"/>
  <c r="BU106" i="12"/>
  <c r="BU7" i="12"/>
  <c r="BU78" i="12"/>
  <c r="BU15" i="12"/>
  <c r="BU81" i="12"/>
  <c r="BU26" i="12"/>
  <c r="BU88" i="12"/>
  <c r="BU41" i="12"/>
  <c r="BU101" i="12"/>
  <c r="BU52" i="12"/>
  <c r="BU102" i="12"/>
  <c r="BU76" i="12"/>
  <c r="BU21" i="12"/>
  <c r="BU64" i="12"/>
  <c r="BU20" i="12"/>
  <c r="BU48" i="12"/>
  <c r="BU13" i="12"/>
  <c r="BU91" i="12"/>
  <c r="BU14" i="12"/>
  <c r="BU77" i="12"/>
  <c r="BU30" i="12"/>
  <c r="BU99" i="12"/>
  <c r="BU33" i="12"/>
  <c r="BU97" i="12"/>
  <c r="BU38" i="12"/>
  <c r="BU120" i="12"/>
  <c r="BU60" i="12"/>
  <c r="BU25" i="12"/>
  <c r="BU89" i="12"/>
  <c r="BU72" i="12"/>
  <c r="BU118" i="12"/>
  <c r="BU9" i="12"/>
  <c r="BU66" i="12"/>
  <c r="BU22" i="12"/>
  <c r="BU85" i="12"/>
  <c r="BU37" i="12"/>
  <c r="BU82" i="12"/>
  <c r="BU36" i="12"/>
  <c r="BU113" i="12"/>
  <c r="BU68" i="12"/>
  <c r="BU19" i="12"/>
  <c r="BU92" i="12"/>
  <c r="BU35" i="12"/>
  <c r="BU80" i="12"/>
  <c r="BU23" i="12"/>
  <c r="BU114" i="12"/>
  <c r="BU50" i="12"/>
  <c r="BU93" i="12"/>
  <c r="BU31" i="12"/>
  <c r="BU103" i="12"/>
  <c r="BU46" i="12"/>
  <c r="BU104" i="12"/>
  <c r="BU53" i="12"/>
  <c r="BU116" i="12"/>
  <c r="BU54" i="12"/>
  <c r="BU12" i="12"/>
  <c r="BU75" i="12"/>
  <c r="BU34" i="12"/>
  <c r="BU107" i="12"/>
  <c r="BU65" i="12"/>
  <c r="BU56" i="12"/>
  <c r="BU39" i="12"/>
  <c r="BU100" i="12"/>
  <c r="BU44" i="12"/>
  <c r="BU115" i="12"/>
  <c r="BU69" i="12"/>
  <c r="BU61" i="12"/>
  <c r="BU74" i="12"/>
  <c r="BU10" i="12"/>
  <c r="BU83" i="12"/>
  <c r="BU32" i="12"/>
  <c r="BU95" i="12"/>
  <c r="BU27" i="12"/>
  <c r="BU111" i="12"/>
  <c r="BU42" i="12"/>
  <c r="BU62" i="12"/>
  <c r="BU108" i="12"/>
  <c r="BU119" i="12"/>
  <c r="BU43" i="12"/>
  <c r="BU67" i="12"/>
  <c r="BU110" i="12"/>
  <c r="BU16" i="12"/>
  <c r="BU87" i="12"/>
  <c r="BU73" i="12"/>
  <c r="BU28" i="12"/>
  <c r="BU57" i="12"/>
  <c r="BU98" i="12"/>
  <c r="BU112" i="12"/>
  <c r="BU17" i="12"/>
  <c r="CV18" i="12"/>
  <c r="CV91" i="12"/>
  <c r="CV52" i="12"/>
  <c r="CV110" i="12"/>
  <c r="CV41" i="12"/>
  <c r="CV111" i="12"/>
  <c r="CV56" i="12"/>
  <c r="CV115" i="12"/>
  <c r="CV63" i="12"/>
  <c r="CV8" i="12"/>
  <c r="CV64" i="12"/>
  <c r="CV28" i="12"/>
  <c r="CV85" i="12"/>
  <c r="CV93" i="12"/>
  <c r="CV113" i="12"/>
  <c r="CV29" i="12"/>
  <c r="CV80" i="12"/>
  <c r="CV62" i="12"/>
  <c r="CV108" i="12"/>
  <c r="CV58" i="12"/>
  <c r="CV107" i="12"/>
  <c r="CV35" i="12"/>
  <c r="CV9" i="12"/>
  <c r="CV55" i="12"/>
  <c r="CV31" i="12"/>
  <c r="CV76" i="12"/>
  <c r="CV17" i="12"/>
  <c r="CV77" i="12"/>
  <c r="CV19" i="12"/>
  <c r="CV47" i="12"/>
  <c r="CV44" i="12"/>
  <c r="CV102" i="12"/>
  <c r="CV57" i="12"/>
  <c r="CV118" i="12"/>
  <c r="CV68" i="12"/>
  <c r="CV10" i="12"/>
  <c r="CV81" i="12"/>
  <c r="CV15" i="12"/>
  <c r="CV94" i="12"/>
  <c r="CV34" i="12"/>
  <c r="CV98" i="12"/>
  <c r="CV25" i="12"/>
  <c r="CV100" i="12"/>
  <c r="CV92" i="12"/>
  <c r="CV82" i="12"/>
  <c r="CV54" i="12"/>
  <c r="CV105" i="12"/>
  <c r="CV38" i="12"/>
  <c r="CV6" i="12"/>
  <c r="CV73" i="12"/>
  <c r="CV21" i="12"/>
  <c r="CV69" i="12"/>
  <c r="CV26" i="12"/>
  <c r="CV86" i="12"/>
  <c r="CV53" i="12"/>
  <c r="CV88" i="12"/>
  <c r="CV7" i="12"/>
  <c r="CV106" i="12"/>
  <c r="CV36" i="12"/>
  <c r="CV50" i="12"/>
  <c r="CV121" i="12"/>
  <c r="CV67" i="12"/>
  <c r="CV22" i="12"/>
  <c r="CV87" i="12"/>
  <c r="CV20" i="12"/>
  <c r="CV97" i="12"/>
  <c r="CV45" i="12"/>
  <c r="CV112" i="12"/>
  <c r="CV42" i="12"/>
  <c r="CV90" i="12"/>
  <c r="CV39" i="12"/>
  <c r="CV116" i="12"/>
  <c r="CV103" i="12"/>
  <c r="CV48" i="12"/>
  <c r="CV23" i="12"/>
  <c r="CV79" i="12"/>
  <c r="CV27" i="12"/>
  <c r="CV89" i="12"/>
  <c r="CV37" i="12"/>
  <c r="CV104" i="12"/>
  <c r="CV30" i="12"/>
  <c r="CV109" i="12"/>
  <c r="CV60" i="12"/>
  <c r="CV119" i="12"/>
  <c r="CV71" i="12"/>
  <c r="CV13" i="12"/>
  <c r="CV51" i="12"/>
  <c r="CV65" i="12"/>
  <c r="CV24" i="12"/>
  <c r="CV83" i="12"/>
  <c r="CV14" i="12"/>
  <c r="CV84" i="12"/>
  <c r="CV43" i="12"/>
  <c r="CV101" i="12"/>
  <c r="CV49" i="12"/>
  <c r="CV99" i="12"/>
  <c r="CV61" i="12"/>
  <c r="CV117" i="12"/>
  <c r="CV70" i="12"/>
  <c r="CV74" i="12"/>
  <c r="CV96" i="12"/>
  <c r="CV114" i="12"/>
  <c r="CV16" i="12"/>
  <c r="CV72" i="12"/>
  <c r="CV78" i="12"/>
  <c r="CV120" i="12"/>
  <c r="CV32" i="12"/>
  <c r="CV59" i="12"/>
  <c r="CV40" i="12"/>
  <c r="CV95" i="12"/>
  <c r="CV12" i="12"/>
  <c r="CV33" i="12"/>
  <c r="CV66" i="12"/>
  <c r="CV46" i="12"/>
  <c r="CV75" i="12"/>
  <c r="CV11" i="12"/>
  <c r="BN24" i="12"/>
  <c r="BN53" i="12"/>
  <c r="BN40" i="12"/>
  <c r="BN108" i="12"/>
  <c r="BN45" i="12"/>
  <c r="BN118" i="12"/>
  <c r="BN70" i="12"/>
  <c r="BN119" i="12"/>
  <c r="BN68" i="12"/>
  <c r="BN20" i="12"/>
  <c r="BN82" i="12"/>
  <c r="BN34" i="12"/>
  <c r="BN96" i="12"/>
  <c r="BN106" i="12"/>
  <c r="BN105" i="12"/>
  <c r="BN33" i="12"/>
  <c r="BN98" i="12"/>
  <c r="BN38" i="12"/>
  <c r="BN121" i="12"/>
  <c r="BN61" i="12"/>
  <c r="BN114" i="12"/>
  <c r="BN73" i="12"/>
  <c r="BN13" i="12"/>
  <c r="BN83" i="12"/>
  <c r="BN32" i="12"/>
  <c r="BN67" i="12"/>
  <c r="BN54" i="12"/>
  <c r="BN19" i="12"/>
  <c r="BN11" i="12"/>
  <c r="BN39" i="12"/>
  <c r="BN116" i="12"/>
  <c r="BN57" i="12"/>
  <c r="BN117" i="12"/>
  <c r="BN72" i="12"/>
  <c r="BN10" i="12"/>
  <c r="BN77" i="12"/>
  <c r="BN21" i="12"/>
  <c r="BN99" i="12"/>
  <c r="BN31" i="12"/>
  <c r="BN109" i="12"/>
  <c r="BN84" i="12"/>
  <c r="BN49" i="12"/>
  <c r="BN36" i="12"/>
  <c r="BN71" i="12"/>
  <c r="BN113" i="12"/>
  <c r="BN65" i="12"/>
  <c r="BN12" i="12"/>
  <c r="BN64" i="12"/>
  <c r="BN14" i="12"/>
  <c r="BN91" i="12"/>
  <c r="BN28" i="12"/>
  <c r="BN87" i="12"/>
  <c r="BN60" i="12"/>
  <c r="BN100" i="12"/>
  <c r="BN50" i="12"/>
  <c r="BN85" i="12"/>
  <c r="BN62" i="12"/>
  <c r="BN66" i="12"/>
  <c r="BN8" i="12"/>
  <c r="BN56" i="12"/>
  <c r="BN22" i="12"/>
  <c r="BN92" i="12"/>
  <c r="BN25" i="12"/>
  <c r="BN81" i="12"/>
  <c r="BN42" i="12"/>
  <c r="BN110" i="12"/>
  <c r="BN48" i="12"/>
  <c r="BN120" i="12"/>
  <c r="BN76" i="12"/>
  <c r="BN103" i="12"/>
  <c r="BN112" i="12"/>
  <c r="BN6" i="12"/>
  <c r="BN37" i="12"/>
  <c r="BN18" i="12"/>
  <c r="BN75" i="12"/>
  <c r="BN26" i="12"/>
  <c r="BN97" i="12"/>
  <c r="BN51" i="12"/>
  <c r="BN102" i="12"/>
  <c r="BN44" i="12"/>
  <c r="BN104" i="12"/>
  <c r="BN52" i="12"/>
  <c r="BN30" i="12"/>
  <c r="BN101" i="12"/>
  <c r="BN7" i="12"/>
  <c r="BN16" i="12"/>
  <c r="BN17" i="12"/>
  <c r="BN74" i="12"/>
  <c r="BN29" i="12"/>
  <c r="BN89" i="12"/>
  <c r="BN43" i="12"/>
  <c r="BN78" i="12"/>
  <c r="BN46" i="12"/>
  <c r="BN88" i="12"/>
  <c r="BN58" i="12"/>
  <c r="BN115" i="12"/>
  <c r="BN80" i="12"/>
  <c r="BN69" i="12"/>
  <c r="BN41" i="12"/>
  <c r="BN23" i="12"/>
  <c r="BN55" i="12"/>
  <c r="BN94" i="12"/>
  <c r="BN95" i="12"/>
  <c r="BN35" i="12"/>
  <c r="BN79" i="12"/>
  <c r="BN107" i="12"/>
  <c r="BN63" i="12"/>
  <c r="BN93" i="12"/>
  <c r="BN47" i="12"/>
  <c r="BN86" i="12"/>
  <c r="BN27" i="12"/>
  <c r="BN111" i="12"/>
  <c r="BN15" i="12"/>
  <c r="BN59" i="12"/>
  <c r="BN90" i="12"/>
  <c r="BN9" i="12"/>
  <c r="CR34" i="12"/>
  <c r="CR92" i="12"/>
  <c r="CR23" i="12"/>
  <c r="CR105" i="12"/>
  <c r="CR58" i="12"/>
  <c r="CR117" i="12"/>
  <c r="CR68" i="12"/>
  <c r="CR16" i="12"/>
  <c r="CR77" i="12"/>
  <c r="CR12" i="12"/>
  <c r="CR95" i="12"/>
  <c r="CR44" i="12"/>
  <c r="CR118" i="12"/>
  <c r="CR31" i="12"/>
  <c r="CR6" i="12"/>
  <c r="CR46" i="12"/>
  <c r="CR99" i="12"/>
  <c r="CR47" i="12"/>
  <c r="CR110" i="12"/>
  <c r="CR65" i="12"/>
  <c r="CR121" i="12"/>
  <c r="CR63" i="12"/>
  <c r="CR27" i="12"/>
  <c r="CR89" i="12"/>
  <c r="CR48" i="12"/>
  <c r="CR94" i="12"/>
  <c r="CR50" i="12"/>
  <c r="CR119" i="12"/>
  <c r="CR115" i="12"/>
  <c r="CR42" i="12"/>
  <c r="CR120" i="12"/>
  <c r="CR59" i="12"/>
  <c r="CR113" i="12"/>
  <c r="CR57" i="12"/>
  <c r="CR17" i="12"/>
  <c r="CR72" i="12"/>
  <c r="CR33" i="12"/>
  <c r="CR87" i="12"/>
  <c r="CR43" i="12"/>
  <c r="CR104" i="12"/>
  <c r="CR62" i="12"/>
  <c r="CR21" i="12"/>
  <c r="CR52" i="12"/>
  <c r="CR55" i="12"/>
  <c r="CR116" i="12"/>
  <c r="CR54" i="12"/>
  <c r="CR11" i="12"/>
  <c r="CR86" i="12"/>
  <c r="CR24" i="12"/>
  <c r="CR90" i="12"/>
  <c r="CR40" i="12"/>
  <c r="CR107" i="12"/>
  <c r="CR69" i="12"/>
  <c r="CR111" i="12"/>
  <c r="CR61" i="12"/>
  <c r="CR80" i="12"/>
  <c r="CR112" i="12"/>
  <c r="CR75" i="12"/>
  <c r="CR8" i="12"/>
  <c r="CR78" i="12"/>
  <c r="CR22" i="12"/>
  <c r="CR91" i="12"/>
  <c r="CR29" i="12"/>
  <c r="CR60" i="12"/>
  <c r="CR37" i="12"/>
  <c r="CR109" i="12"/>
  <c r="CR45" i="12"/>
  <c r="CR20" i="12"/>
  <c r="CR71" i="12"/>
  <c r="CR30" i="12"/>
  <c r="CR67" i="12"/>
  <c r="CR10" i="12"/>
  <c r="CR74" i="12"/>
  <c r="CR18" i="12"/>
  <c r="CR81" i="12"/>
  <c r="CR28" i="12"/>
  <c r="CR88" i="12"/>
  <c r="CR19" i="12"/>
  <c r="CR108" i="12"/>
  <c r="CR64" i="12"/>
  <c r="CR103" i="12"/>
  <c r="CR70" i="12"/>
  <c r="CR26" i="12"/>
  <c r="CR73" i="12"/>
  <c r="CR93" i="12"/>
  <c r="CR7" i="12"/>
  <c r="CR14" i="12"/>
  <c r="CR53" i="12"/>
  <c r="CR25" i="12"/>
  <c r="CR84" i="12"/>
  <c r="CR49" i="12"/>
  <c r="CR96" i="12"/>
  <c r="CR36" i="12"/>
  <c r="CR101" i="12"/>
  <c r="CR76" i="12"/>
  <c r="CR15" i="12"/>
  <c r="CR85" i="12"/>
  <c r="CR13" i="12"/>
  <c r="CR79" i="12"/>
  <c r="CR38" i="12"/>
  <c r="CR66" i="12"/>
  <c r="CR114" i="12"/>
  <c r="CR32" i="12"/>
  <c r="CR51" i="12"/>
  <c r="CR83" i="12"/>
  <c r="CR9" i="12"/>
  <c r="CR56" i="12"/>
  <c r="CR41" i="12"/>
  <c r="CR97" i="12"/>
  <c r="CR82" i="12"/>
  <c r="CR100" i="12"/>
  <c r="CR39" i="12"/>
  <c r="CR35" i="12"/>
  <c r="CR98" i="12"/>
  <c r="CR102" i="12"/>
  <c r="CR106" i="12"/>
  <c r="AX68" i="12"/>
  <c r="AX12" i="12"/>
  <c r="AX59" i="12"/>
  <c r="AX21" i="12"/>
  <c r="AX99" i="12"/>
  <c r="AX34" i="12"/>
  <c r="AX77" i="12"/>
  <c r="AX60" i="12"/>
  <c r="AX104" i="12"/>
  <c r="AX35" i="12"/>
  <c r="AX22" i="12"/>
  <c r="AX82" i="12"/>
  <c r="AX33" i="12"/>
  <c r="AX8" i="12"/>
  <c r="AX6" i="12"/>
  <c r="AX79" i="12"/>
  <c r="AX16" i="12"/>
  <c r="AX91" i="12"/>
  <c r="AX25" i="12"/>
  <c r="AX73" i="12"/>
  <c r="AX51" i="12"/>
  <c r="AX98" i="12"/>
  <c r="AX55" i="12"/>
  <c r="AX120" i="12"/>
  <c r="AX57" i="12"/>
  <c r="AX29" i="12"/>
  <c r="AX81" i="12"/>
  <c r="AX88" i="12"/>
  <c r="AX75" i="12"/>
  <c r="AX13" i="12"/>
  <c r="AX92" i="12"/>
  <c r="AX26" i="12"/>
  <c r="AX97" i="12"/>
  <c r="AX43" i="12"/>
  <c r="AX94" i="12"/>
  <c r="AX45" i="12"/>
  <c r="AX107" i="12"/>
  <c r="AX48" i="12"/>
  <c r="AX17" i="12"/>
  <c r="AX93" i="12"/>
  <c r="AX24" i="12"/>
  <c r="AX95" i="12"/>
  <c r="AX31" i="12"/>
  <c r="AX7" i="12"/>
  <c r="AX114" i="12"/>
  <c r="AX10" i="12"/>
  <c r="AX78" i="12"/>
  <c r="AX42" i="12"/>
  <c r="AX67" i="12"/>
  <c r="AX85" i="12"/>
  <c r="AX23" i="12"/>
  <c r="AX89" i="12"/>
  <c r="AX30" i="12"/>
  <c r="AX63" i="12"/>
  <c r="AX44" i="12"/>
  <c r="AX108" i="12"/>
  <c r="AX54" i="12"/>
  <c r="AX106" i="12"/>
  <c r="AX49" i="12"/>
  <c r="AX15" i="12"/>
  <c r="AX72" i="12"/>
  <c r="AX41" i="12"/>
  <c r="AX102" i="12"/>
  <c r="AX110" i="12"/>
  <c r="AX84" i="12"/>
  <c r="AX61" i="12"/>
  <c r="AX62" i="12"/>
  <c r="AX28" i="12"/>
  <c r="AX100" i="12"/>
  <c r="AX27" i="12"/>
  <c r="AX109" i="12"/>
  <c r="AX46" i="12"/>
  <c r="AX115" i="12"/>
  <c r="AX69" i="12"/>
  <c r="AX9" i="12"/>
  <c r="AX76" i="12"/>
  <c r="AX11" i="12"/>
  <c r="AX87" i="12"/>
  <c r="AX38" i="12"/>
  <c r="AX116" i="12"/>
  <c r="AX53" i="12"/>
  <c r="AX52" i="12"/>
  <c r="AX65" i="12"/>
  <c r="AX18" i="12"/>
  <c r="AX111" i="12"/>
  <c r="AX40" i="12"/>
  <c r="AX101" i="12"/>
  <c r="AX36" i="12"/>
  <c r="AX118" i="12"/>
  <c r="AX56" i="12"/>
  <c r="AX119" i="12"/>
  <c r="AX47" i="12"/>
  <c r="AX20" i="12"/>
  <c r="AX90" i="12"/>
  <c r="AX50" i="12"/>
  <c r="AX96" i="12"/>
  <c r="AX64" i="12"/>
  <c r="AX117" i="12"/>
  <c r="AX105" i="12"/>
  <c r="AX74" i="12"/>
  <c r="AX86" i="12"/>
  <c r="AX112" i="12"/>
  <c r="AX58" i="12"/>
  <c r="AX121" i="12"/>
  <c r="AX70" i="12"/>
  <c r="AX113" i="12"/>
  <c r="AX80" i="12"/>
  <c r="AX19" i="12"/>
  <c r="AX66" i="12"/>
  <c r="AX32" i="12"/>
  <c r="AX83" i="12"/>
  <c r="AX39" i="12"/>
  <c r="AX103" i="12"/>
  <c r="AX37" i="12"/>
  <c r="AX14" i="12"/>
  <c r="AX71" i="12"/>
  <c r="AY47" i="12"/>
  <c r="AY11" i="12"/>
  <c r="AY66" i="12"/>
  <c r="AY31" i="12"/>
  <c r="AY58" i="12"/>
  <c r="AY40" i="12"/>
  <c r="AY104" i="12"/>
  <c r="AY60" i="12"/>
  <c r="AY7" i="12"/>
  <c r="AY54" i="12"/>
  <c r="AY16" i="12"/>
  <c r="AY93" i="12"/>
  <c r="AY48" i="12"/>
  <c r="AY82" i="12"/>
  <c r="AY13" i="12"/>
  <c r="AY77" i="12"/>
  <c r="AY20" i="12"/>
  <c r="AY92" i="12"/>
  <c r="AY51" i="12"/>
  <c r="AY102" i="12"/>
  <c r="AY56" i="12"/>
  <c r="AY115" i="12"/>
  <c r="AY80" i="12"/>
  <c r="AY22" i="12"/>
  <c r="AY79" i="12"/>
  <c r="AY23" i="12"/>
  <c r="AY55" i="12"/>
  <c r="AY116" i="12"/>
  <c r="AY26" i="12"/>
  <c r="AY18" i="12"/>
  <c r="AY84" i="12"/>
  <c r="AY35" i="12"/>
  <c r="AY98" i="12"/>
  <c r="AY61" i="12"/>
  <c r="AY87" i="12"/>
  <c r="AY33" i="12"/>
  <c r="AY14" i="12"/>
  <c r="AY67" i="12"/>
  <c r="AY15" i="12"/>
  <c r="AY91" i="12"/>
  <c r="AY44" i="12"/>
  <c r="AY85" i="12"/>
  <c r="AY72" i="12"/>
  <c r="AY78" i="12"/>
  <c r="AY62" i="12"/>
  <c r="AY68" i="12"/>
  <c r="AY28" i="12"/>
  <c r="AY53" i="12"/>
  <c r="AY106" i="12"/>
  <c r="AY69" i="12"/>
  <c r="AY21" i="12"/>
  <c r="AY19" i="12"/>
  <c r="AY90" i="12"/>
  <c r="AY43" i="12"/>
  <c r="AY111" i="12"/>
  <c r="AY49" i="12"/>
  <c r="AY89" i="12"/>
  <c r="AY81" i="12"/>
  <c r="AY6" i="12"/>
  <c r="AY76" i="12"/>
  <c r="AY36" i="12"/>
  <c r="AY99" i="12"/>
  <c r="AY24" i="12"/>
  <c r="AY109" i="12"/>
  <c r="AY114" i="12"/>
  <c r="AY52" i="12"/>
  <c r="AY120" i="12"/>
  <c r="AY110" i="12"/>
  <c r="AY95" i="12"/>
  <c r="AY17" i="12"/>
  <c r="AY103" i="12"/>
  <c r="AY50" i="12"/>
  <c r="AY105" i="12"/>
  <c r="AY71" i="12"/>
  <c r="AY12" i="12"/>
  <c r="AY94" i="12"/>
  <c r="AY25" i="12"/>
  <c r="AY96" i="12"/>
  <c r="AY41" i="12"/>
  <c r="AY101" i="12"/>
  <c r="AY39" i="12"/>
  <c r="AY119" i="12"/>
  <c r="AY46" i="12"/>
  <c r="AY83" i="12"/>
  <c r="AY100" i="12"/>
  <c r="AY9" i="12"/>
  <c r="AY34" i="12"/>
  <c r="AY108" i="12"/>
  <c r="AY38" i="12"/>
  <c r="AY118" i="12"/>
  <c r="AY74" i="12"/>
  <c r="AY27" i="12"/>
  <c r="AY75" i="12"/>
  <c r="AY42" i="12"/>
  <c r="AY97" i="12"/>
  <c r="AY29" i="12"/>
  <c r="AY113" i="12"/>
  <c r="AY63" i="12"/>
  <c r="AY112" i="12"/>
  <c r="AY8" i="12"/>
  <c r="AY30" i="12"/>
  <c r="AY65" i="12"/>
  <c r="AY59" i="12"/>
  <c r="AY121" i="12"/>
  <c r="AY64" i="12"/>
  <c r="AY10" i="12"/>
  <c r="AY86" i="12"/>
  <c r="AY32" i="12"/>
  <c r="AY88" i="12"/>
  <c r="AY45" i="12"/>
  <c r="AY107" i="12"/>
  <c r="AY57" i="12"/>
  <c r="AY117" i="12"/>
  <c r="AY70" i="12"/>
  <c r="AY37" i="12"/>
  <c r="AY73" i="12"/>
  <c r="S13" i="12"/>
  <c r="S77" i="12"/>
  <c r="S21" i="12"/>
  <c r="S84" i="12"/>
  <c r="S33" i="12"/>
  <c r="S98" i="12"/>
  <c r="S34" i="12"/>
  <c r="S95" i="12"/>
  <c r="S60" i="12"/>
  <c r="S19" i="12"/>
  <c r="S93" i="12"/>
  <c r="S27" i="12"/>
  <c r="S91" i="12"/>
  <c r="S103" i="12"/>
  <c r="S9" i="12"/>
  <c r="S22" i="12"/>
  <c r="S65" i="12"/>
  <c r="S31" i="12"/>
  <c r="S90" i="12"/>
  <c r="S43" i="12"/>
  <c r="S99" i="12"/>
  <c r="S45" i="12"/>
  <c r="S118" i="12"/>
  <c r="S64" i="12"/>
  <c r="S30" i="12"/>
  <c r="S87" i="12"/>
  <c r="S28" i="12"/>
  <c r="S79" i="12"/>
  <c r="S24" i="12"/>
  <c r="S80" i="12"/>
  <c r="S26" i="12"/>
  <c r="S76" i="12"/>
  <c r="S52" i="12"/>
  <c r="S75" i="12"/>
  <c r="S40" i="12"/>
  <c r="S105" i="12"/>
  <c r="S71" i="12"/>
  <c r="S14" i="12"/>
  <c r="S94" i="12"/>
  <c r="S25" i="12"/>
  <c r="S96" i="12"/>
  <c r="S41" i="12"/>
  <c r="S89" i="12"/>
  <c r="S101" i="12"/>
  <c r="S63" i="12"/>
  <c r="S44" i="12"/>
  <c r="S111" i="12"/>
  <c r="S61" i="12"/>
  <c r="S108" i="12"/>
  <c r="S32" i="12"/>
  <c r="S112" i="12"/>
  <c r="S74" i="12"/>
  <c r="S8" i="12"/>
  <c r="S83" i="12"/>
  <c r="S29" i="12"/>
  <c r="S85" i="12"/>
  <c r="S48" i="12"/>
  <c r="S107" i="12"/>
  <c r="S59" i="12"/>
  <c r="S15" i="12"/>
  <c r="S50" i="12"/>
  <c r="S109" i="12"/>
  <c r="S37" i="12"/>
  <c r="S121" i="12"/>
  <c r="S62" i="12"/>
  <c r="S10" i="12"/>
  <c r="S86" i="12"/>
  <c r="S18" i="12"/>
  <c r="S88" i="12"/>
  <c r="S46" i="12"/>
  <c r="S97" i="12"/>
  <c r="S72" i="12"/>
  <c r="S106" i="12"/>
  <c r="S119" i="12"/>
  <c r="S36" i="12"/>
  <c r="S116" i="12"/>
  <c r="S58" i="12"/>
  <c r="S114" i="12"/>
  <c r="S73" i="12"/>
  <c r="S20" i="12"/>
  <c r="S100" i="12"/>
  <c r="S42" i="12"/>
  <c r="S110" i="12"/>
  <c r="S56" i="12"/>
  <c r="S115" i="12"/>
  <c r="S38" i="12"/>
  <c r="S23" i="12"/>
  <c r="S53" i="12"/>
  <c r="S55" i="12"/>
  <c r="S117" i="12"/>
  <c r="S67" i="12"/>
  <c r="S11" i="12"/>
  <c r="S78" i="12"/>
  <c r="S35" i="12"/>
  <c r="S82" i="12"/>
  <c r="S39" i="12"/>
  <c r="S104" i="12"/>
  <c r="S70" i="12"/>
  <c r="S7" i="12"/>
  <c r="S81" i="12"/>
  <c r="S68" i="12"/>
  <c r="S120" i="12"/>
  <c r="S102" i="12"/>
  <c r="S49" i="12"/>
  <c r="S57" i="12"/>
  <c r="S113" i="12"/>
  <c r="S6" i="12"/>
  <c r="S69" i="12"/>
  <c r="S66" i="12"/>
  <c r="S12" i="12"/>
  <c r="S17" i="12"/>
  <c r="S54" i="12"/>
  <c r="S92" i="12"/>
  <c r="S16" i="12"/>
  <c r="S51" i="12"/>
  <c r="S47" i="12"/>
  <c r="E9" i="17"/>
  <c r="R18" i="23"/>
  <c r="DO59" i="12" l="1"/>
  <c r="G60" i="3" s="1"/>
  <c r="H60" i="3" s="1"/>
  <c r="DO27" i="12"/>
  <c r="G28" i="3" s="1"/>
  <c r="H28" i="3" s="1"/>
  <c r="DO68" i="12"/>
  <c r="G69" i="3" s="1"/>
  <c r="H69" i="3" s="1"/>
  <c r="DO76" i="12"/>
  <c r="G77" i="3" s="1"/>
  <c r="H77" i="3" s="1"/>
  <c r="DO66" i="12"/>
  <c r="G67" i="3" s="1"/>
  <c r="H67" i="3" s="1"/>
  <c r="DO100" i="12"/>
  <c r="G101" i="3" s="1"/>
  <c r="H101" i="3" s="1"/>
  <c r="DO55" i="12"/>
  <c r="G56" i="3" s="1"/>
  <c r="H56" i="3" s="1"/>
  <c r="DO45" i="12"/>
  <c r="G46" i="3" s="1"/>
  <c r="H46" i="3" s="1"/>
  <c r="DO19" i="12"/>
  <c r="G20" i="3" s="1"/>
  <c r="H20" i="3" s="1"/>
  <c r="DO28" i="12"/>
  <c r="G29" i="3" s="1"/>
  <c r="H29" i="3" s="1"/>
  <c r="DO53" i="12"/>
  <c r="G54" i="3" s="1"/>
  <c r="H54" i="3" s="1"/>
  <c r="DO63" i="12"/>
  <c r="G64" i="3" s="1"/>
  <c r="H64" i="3" s="1"/>
  <c r="DO54" i="12"/>
  <c r="G55" i="3" s="1"/>
  <c r="H55" i="3" s="1"/>
  <c r="DO87" i="12"/>
  <c r="G88" i="3" s="1"/>
  <c r="H88" i="3" s="1"/>
  <c r="DO102" i="12"/>
  <c r="G103" i="3" s="1"/>
  <c r="H103" i="3" s="1"/>
  <c r="DO77" i="12"/>
  <c r="G78" i="3" s="1"/>
  <c r="H78" i="3" s="1"/>
  <c r="DO6" i="12"/>
  <c r="G7" i="3" s="1"/>
  <c r="DO107" i="12"/>
  <c r="G108" i="3" s="1"/>
  <c r="H108" i="3" s="1"/>
  <c r="DO110" i="12"/>
  <c r="DO105" i="12"/>
  <c r="G106" i="3" s="1"/>
  <c r="H106" i="3" s="1"/>
  <c r="DO57" i="12"/>
  <c r="G58" i="3" s="1"/>
  <c r="H58" i="3" s="1"/>
  <c r="DO18" i="12"/>
  <c r="G19" i="3" s="1"/>
  <c r="H19" i="3" s="1"/>
  <c r="DO82" i="12"/>
  <c r="G83" i="3" s="1"/>
  <c r="H83" i="3" s="1"/>
  <c r="DO88" i="12"/>
  <c r="G89" i="3" s="1"/>
  <c r="H89" i="3" s="1"/>
  <c r="DO65" i="12"/>
  <c r="G66" i="3" s="1"/>
  <c r="H66" i="3" s="1"/>
  <c r="DO30" i="12"/>
  <c r="G31" i="3" s="1"/>
  <c r="H31" i="3" s="1"/>
  <c r="DO96" i="12"/>
  <c r="G97" i="3" s="1"/>
  <c r="H97" i="3" s="1"/>
  <c r="DO37" i="12"/>
  <c r="G38" i="3" s="1"/>
  <c r="H38" i="3" s="1"/>
  <c r="DO62" i="12"/>
  <c r="G63" i="3" s="1"/>
  <c r="H63" i="3" s="1"/>
  <c r="DO61" i="12"/>
  <c r="G62" i="3" s="1"/>
  <c r="H62" i="3" s="1"/>
  <c r="DO90" i="12"/>
  <c r="G91" i="3" s="1"/>
  <c r="H91" i="3" s="1"/>
  <c r="DO114" i="12"/>
  <c r="DO10" i="12"/>
  <c r="G11" i="3" s="1"/>
  <c r="H11" i="3" s="1"/>
  <c r="DO39" i="12"/>
  <c r="G40" i="3" s="1"/>
  <c r="H40" i="3" s="1"/>
  <c r="DO33" i="12"/>
  <c r="G34" i="3" s="1"/>
  <c r="H34" i="3" s="1"/>
  <c r="DO120" i="12"/>
  <c r="DO46" i="12"/>
  <c r="G47" i="3" s="1"/>
  <c r="H47" i="3" s="1"/>
  <c r="DO84" i="12"/>
  <c r="G85" i="3" s="1"/>
  <c r="H85" i="3" s="1"/>
  <c r="DO83" i="12"/>
  <c r="G84" i="3" s="1"/>
  <c r="H84" i="3" s="1"/>
  <c r="DO9" i="12"/>
  <c r="G10" i="3" s="1"/>
  <c r="H10" i="3" s="1"/>
  <c r="DO72" i="12"/>
  <c r="G73" i="3" s="1"/>
  <c r="H73" i="3" s="1"/>
  <c r="DO31" i="12"/>
  <c r="G32" i="3" s="1"/>
  <c r="H32" i="3" s="1"/>
  <c r="DO101" i="12"/>
  <c r="G102" i="3" s="1"/>
  <c r="H102" i="3" s="1"/>
  <c r="DO15" i="12"/>
  <c r="G16" i="3" s="1"/>
  <c r="H16" i="3" s="1"/>
  <c r="DO99" i="12"/>
  <c r="G100" i="3" s="1"/>
  <c r="H100" i="3" s="1"/>
  <c r="DO119" i="12"/>
  <c r="DO40" i="12"/>
  <c r="G41" i="3" s="1"/>
  <c r="H41" i="3" s="1"/>
  <c r="DO60" i="12"/>
  <c r="G61" i="3" s="1"/>
  <c r="H61" i="3" s="1"/>
  <c r="DO117" i="12"/>
  <c r="DO109" i="12"/>
  <c r="G110" i="3" s="1"/>
  <c r="H110" i="3" s="1"/>
  <c r="DO29" i="12"/>
  <c r="G30" i="3" s="1"/>
  <c r="H30" i="3" s="1"/>
  <c r="DO17" i="12"/>
  <c r="G18" i="3" s="1"/>
  <c r="H18" i="3" s="1"/>
  <c r="DO108" i="12"/>
  <c r="G109" i="3" s="1"/>
  <c r="H109" i="3" s="1"/>
  <c r="DO26" i="12"/>
  <c r="G27" i="3" s="1"/>
  <c r="H27" i="3" s="1"/>
  <c r="DO95" i="12"/>
  <c r="G96" i="3" s="1"/>
  <c r="H96" i="3" s="1"/>
  <c r="DO81" i="12"/>
  <c r="G82" i="3" s="1"/>
  <c r="H82" i="3" s="1"/>
  <c r="DO74" i="12"/>
  <c r="G75" i="3" s="1"/>
  <c r="H75" i="3" s="1"/>
  <c r="DO86" i="12"/>
  <c r="G87" i="3" s="1"/>
  <c r="H87" i="3" s="1"/>
  <c r="DO13" i="12"/>
  <c r="G14" i="3" s="1"/>
  <c r="H14" i="3" s="1"/>
  <c r="DO75" i="12"/>
  <c r="G76" i="3" s="1"/>
  <c r="H76" i="3" s="1"/>
  <c r="DO51" i="12"/>
  <c r="G52" i="3" s="1"/>
  <c r="H52" i="3" s="1"/>
  <c r="DO38" i="12"/>
  <c r="G39" i="3" s="1"/>
  <c r="H39" i="3" s="1"/>
  <c r="DO58" i="12"/>
  <c r="G59" i="3" s="1"/>
  <c r="H59" i="3" s="1"/>
  <c r="DO21" i="12"/>
  <c r="G22" i="3" s="1"/>
  <c r="H22" i="3" s="1"/>
  <c r="DO71" i="12"/>
  <c r="G72" i="3" s="1"/>
  <c r="H72" i="3" s="1"/>
  <c r="DO41" i="12"/>
  <c r="G42" i="3" s="1"/>
  <c r="H42" i="3" s="1"/>
  <c r="DO32" i="12"/>
  <c r="G33" i="3" s="1"/>
  <c r="H33" i="3" s="1"/>
  <c r="DO104" i="12"/>
  <c r="G105" i="3" s="1"/>
  <c r="H105" i="3" s="1"/>
  <c r="DO34" i="12"/>
  <c r="G35" i="3" s="1"/>
  <c r="H35" i="3" s="1"/>
  <c r="DO89" i="12"/>
  <c r="G90" i="3" s="1"/>
  <c r="H90" i="3" s="1"/>
  <c r="DO20" i="12"/>
  <c r="G21" i="3" s="1"/>
  <c r="H21" i="3" s="1"/>
  <c r="DO94" i="12"/>
  <c r="G95" i="3" s="1"/>
  <c r="H95" i="3" s="1"/>
  <c r="DO118" i="12"/>
  <c r="DO85" i="12"/>
  <c r="G86" i="3" s="1"/>
  <c r="H86" i="3" s="1"/>
  <c r="DO67" i="12"/>
  <c r="G68" i="3" s="1"/>
  <c r="H68" i="3" s="1"/>
  <c r="DO52" i="12"/>
  <c r="G53" i="3" s="1"/>
  <c r="H53" i="3" s="1"/>
  <c r="DO48" i="12"/>
  <c r="G49" i="3" s="1"/>
  <c r="H49" i="3" s="1"/>
  <c r="DO8" i="12"/>
  <c r="G9" i="3" s="1"/>
  <c r="H9" i="3" s="1"/>
  <c r="DO92" i="12"/>
  <c r="G93" i="3" s="1"/>
  <c r="H93" i="3" s="1"/>
  <c r="DO103" i="12"/>
  <c r="G104" i="3" s="1"/>
  <c r="H104" i="3" s="1"/>
  <c r="DO23" i="12"/>
  <c r="G24" i="3" s="1"/>
  <c r="H24" i="3" s="1"/>
  <c r="DO80" i="12"/>
  <c r="G81" i="3" s="1"/>
  <c r="H81" i="3" s="1"/>
  <c r="DO121" i="12"/>
  <c r="DO98" i="12"/>
  <c r="G99" i="3" s="1"/>
  <c r="H99" i="3" s="1"/>
  <c r="DO64" i="12"/>
  <c r="G65" i="3" s="1"/>
  <c r="H65" i="3" s="1"/>
  <c r="DO93" i="12"/>
  <c r="G94" i="3" s="1"/>
  <c r="H94" i="3" s="1"/>
  <c r="DO25" i="12"/>
  <c r="G26" i="3" s="1"/>
  <c r="H26" i="3" s="1"/>
  <c r="DO111" i="12"/>
  <c r="DO16" i="12"/>
  <c r="G17" i="3" s="1"/>
  <c r="H17" i="3" s="1"/>
  <c r="DO116" i="12"/>
  <c r="DO43" i="12"/>
  <c r="G44" i="3" s="1"/>
  <c r="H44" i="3" s="1"/>
  <c r="DO7" i="12"/>
  <c r="G8" i="3" s="1"/>
  <c r="H8" i="3" s="1"/>
  <c r="DO47" i="12"/>
  <c r="G48" i="3" s="1"/>
  <c r="H48" i="3" s="1"/>
  <c r="DO115" i="12"/>
  <c r="DO24" i="12"/>
  <c r="G25" i="3" s="1"/>
  <c r="H25" i="3" s="1"/>
  <c r="DO11" i="12"/>
  <c r="G12" i="3" s="1"/>
  <c r="H12" i="3" s="1"/>
  <c r="DO36" i="12"/>
  <c r="G37" i="3" s="1"/>
  <c r="H37" i="3" s="1"/>
  <c r="DO78" i="12"/>
  <c r="G79" i="3" s="1"/>
  <c r="H79" i="3" s="1"/>
  <c r="DO12" i="12"/>
  <c r="G13" i="3" s="1"/>
  <c r="H13" i="3" s="1"/>
  <c r="DO50" i="12"/>
  <c r="G51" i="3" s="1"/>
  <c r="H51" i="3" s="1"/>
  <c r="DO44" i="12"/>
  <c r="G45" i="3" s="1"/>
  <c r="H45" i="3" s="1"/>
  <c r="DO112" i="12"/>
  <c r="G113" i="3" s="1"/>
  <c r="H113" i="3" s="1"/>
  <c r="DO73" i="12"/>
  <c r="G74" i="3" s="1"/>
  <c r="H74" i="3" s="1"/>
  <c r="DO69" i="12"/>
  <c r="G70" i="3" s="1"/>
  <c r="H70" i="3" s="1"/>
  <c r="DO79" i="12"/>
  <c r="G80" i="3" s="1"/>
  <c r="H80" i="3" s="1"/>
  <c r="DO22" i="12"/>
  <c r="G23" i="3" s="1"/>
  <c r="H23" i="3" s="1"/>
  <c r="DO91" i="12"/>
  <c r="G92" i="3" s="1"/>
  <c r="H92" i="3" s="1"/>
  <c r="DO70" i="12"/>
  <c r="G71" i="3" s="1"/>
  <c r="H71" i="3" s="1"/>
  <c r="DO42" i="12"/>
  <c r="G43" i="3" s="1"/>
  <c r="H43" i="3" s="1"/>
  <c r="DO56" i="12"/>
  <c r="G57" i="3" s="1"/>
  <c r="H57" i="3" s="1"/>
  <c r="DO113" i="12"/>
  <c r="G114" i="3" s="1"/>
  <c r="H114" i="3" s="1"/>
  <c r="DO49" i="12"/>
  <c r="G50" i="3" s="1"/>
  <c r="H50" i="3" s="1"/>
  <c r="DO97" i="12"/>
  <c r="G98" i="3" s="1"/>
  <c r="H98" i="3" s="1"/>
  <c r="DO35" i="12"/>
  <c r="G36" i="3" s="1"/>
  <c r="H36" i="3" s="1"/>
  <c r="DO14" i="12"/>
  <c r="G15" i="3" s="1"/>
  <c r="H15" i="3" s="1"/>
  <c r="DO106" i="12"/>
  <c r="G107" i="3" s="1"/>
  <c r="H107" i="3" s="1"/>
  <c r="H7" i="3" l="1"/>
  <c r="G112" i="3"/>
  <c r="H112" i="3" s="1"/>
  <c r="G111" i="3"/>
  <c r="H111" i="3" s="1"/>
  <c r="G115" i="3" l="1"/>
  <c r="B18" i="23" s="1"/>
  <c r="C6" i="12" a="1"/>
  <c r="H115" i="3"/>
  <c r="B24" i="23" s="1"/>
  <c r="C19" i="12" l="1"/>
  <c r="I20" i="3" s="1"/>
  <c r="C6" i="12"/>
  <c r="I7" i="3" s="1"/>
  <c r="C9" i="12"/>
  <c r="I10" i="3" s="1"/>
  <c r="C58" i="12"/>
  <c r="I59" i="3" s="1"/>
  <c r="C98" i="12"/>
  <c r="I99" i="3" s="1"/>
  <c r="C111" i="12"/>
  <c r="C14" i="12"/>
  <c r="I15" i="3" s="1"/>
  <c r="C24" i="12"/>
  <c r="I25" i="3" s="1"/>
  <c r="C39" i="12"/>
  <c r="I40" i="3" s="1"/>
  <c r="C62" i="12"/>
  <c r="I63" i="3" s="1"/>
  <c r="C87" i="12"/>
  <c r="I88" i="3" s="1"/>
  <c r="C77" i="12"/>
  <c r="I78" i="3" s="1"/>
  <c r="C106" i="12"/>
  <c r="I107" i="3" s="1"/>
  <c r="C21" i="12"/>
  <c r="I22" i="3" s="1"/>
  <c r="C35" i="12"/>
  <c r="I36" i="3" s="1"/>
  <c r="C22" i="12"/>
  <c r="I23" i="3" s="1"/>
  <c r="C45" i="12"/>
  <c r="I46" i="3" s="1"/>
  <c r="C83" i="12"/>
  <c r="I84" i="3" s="1"/>
  <c r="C85" i="12"/>
  <c r="I86" i="3" s="1"/>
  <c r="C113" i="12"/>
  <c r="I114" i="3" s="1"/>
  <c r="C10" i="12"/>
  <c r="I11" i="3" s="1"/>
  <c r="C41" i="12"/>
  <c r="I42" i="3" s="1"/>
  <c r="C51" i="12"/>
  <c r="I52" i="3" s="1"/>
  <c r="C65" i="12"/>
  <c r="I66" i="3" s="1"/>
  <c r="C84" i="12"/>
  <c r="I85" i="3" s="1"/>
  <c r="C101" i="12"/>
  <c r="I102" i="3" s="1"/>
  <c r="C103" i="12"/>
  <c r="I104" i="3" s="1"/>
  <c r="C69" i="12"/>
  <c r="I70" i="3" s="1"/>
  <c r="C12" i="12"/>
  <c r="I13" i="3" s="1"/>
  <c r="C59" i="12"/>
  <c r="I60" i="3" s="1"/>
  <c r="C27" i="12"/>
  <c r="I28" i="3" s="1"/>
  <c r="C44" i="12"/>
  <c r="I45" i="3" s="1"/>
  <c r="C95" i="12"/>
  <c r="I96" i="3" s="1"/>
  <c r="C30" i="12"/>
  <c r="I31" i="3" s="1"/>
  <c r="C105" i="12"/>
  <c r="I106" i="3" s="1"/>
  <c r="C54" i="12"/>
  <c r="I55" i="3" s="1"/>
  <c r="C99" i="12"/>
  <c r="I100" i="3" s="1"/>
  <c r="C49" i="12"/>
  <c r="I50" i="3" s="1"/>
  <c r="C34" i="12"/>
  <c r="I35" i="3" s="1"/>
  <c r="C86" i="12"/>
  <c r="I87" i="3" s="1"/>
  <c r="C20" i="12"/>
  <c r="I21" i="3" s="1"/>
  <c r="C48" i="12"/>
  <c r="I49" i="3" s="1"/>
  <c r="C92" i="12"/>
  <c r="I93" i="3" s="1"/>
  <c r="C13" i="12"/>
  <c r="I14" i="3" s="1"/>
  <c r="C29" i="12"/>
  <c r="I30" i="3" s="1"/>
  <c r="C52" i="12"/>
  <c r="I53" i="3" s="1"/>
  <c r="C55" i="12"/>
  <c r="I56" i="3" s="1"/>
  <c r="C64" i="12"/>
  <c r="I65" i="3" s="1"/>
  <c r="C80" i="12"/>
  <c r="I81" i="3" s="1"/>
  <c r="C112" i="12"/>
  <c r="I113" i="3" s="1"/>
  <c r="C15" i="12"/>
  <c r="I16" i="3" s="1"/>
  <c r="C36" i="12"/>
  <c r="I37" i="3" s="1"/>
  <c r="C46" i="12"/>
  <c r="I47" i="3" s="1"/>
  <c r="C61" i="12"/>
  <c r="I62" i="3" s="1"/>
  <c r="C81" i="12"/>
  <c r="I82" i="3" s="1"/>
  <c r="C109" i="12"/>
  <c r="I110" i="3" s="1"/>
  <c r="C11" i="12"/>
  <c r="I12" i="3" s="1"/>
  <c r="C25" i="12"/>
  <c r="I26" i="3" s="1"/>
  <c r="C40" i="12"/>
  <c r="I41" i="3" s="1"/>
  <c r="C70" i="12"/>
  <c r="I71" i="3" s="1"/>
  <c r="C79" i="12"/>
  <c r="I80" i="3" s="1"/>
  <c r="C89" i="12"/>
  <c r="I90" i="3" s="1"/>
  <c r="C100" i="12"/>
  <c r="I101" i="3" s="1"/>
  <c r="C31" i="12"/>
  <c r="I32" i="3" s="1"/>
  <c r="C88" i="12"/>
  <c r="I89" i="3" s="1"/>
  <c r="C104" i="12"/>
  <c r="I105" i="3" s="1"/>
  <c r="C108" i="12"/>
  <c r="I109" i="3" s="1"/>
  <c r="C96" i="12"/>
  <c r="I97" i="3" s="1"/>
  <c r="C66" i="12"/>
  <c r="I67" i="3" s="1"/>
  <c r="C74" i="12"/>
  <c r="I75" i="3" s="1"/>
  <c r="C72" i="12"/>
  <c r="I73" i="3" s="1"/>
  <c r="C28" i="12"/>
  <c r="I29" i="3" s="1"/>
  <c r="C71" i="12"/>
  <c r="I72" i="3" s="1"/>
  <c r="C32" i="12"/>
  <c r="I33" i="3" s="1"/>
  <c r="C8" i="12"/>
  <c r="I9" i="3" s="1"/>
  <c r="C50" i="12"/>
  <c r="I51" i="3" s="1"/>
  <c r="C57" i="12"/>
  <c r="I58" i="3" s="1"/>
  <c r="C63" i="12"/>
  <c r="I64" i="3" s="1"/>
  <c r="C91" i="12"/>
  <c r="I92" i="3" s="1"/>
  <c r="C82" i="12"/>
  <c r="I83" i="3" s="1"/>
  <c r="C7" i="12"/>
  <c r="I8" i="3" s="1"/>
  <c r="C23" i="12"/>
  <c r="I24" i="3" s="1"/>
  <c r="C33" i="12"/>
  <c r="I34" i="3" s="1"/>
  <c r="C56" i="12"/>
  <c r="I57" i="3" s="1"/>
  <c r="C73" i="12"/>
  <c r="I74" i="3" s="1"/>
  <c r="C75" i="12"/>
  <c r="I76" i="3" s="1"/>
  <c r="C97" i="12"/>
  <c r="I98" i="3" s="1"/>
  <c r="C16" i="12"/>
  <c r="I17" i="3" s="1"/>
  <c r="C26" i="12"/>
  <c r="I27" i="3" s="1"/>
  <c r="C38" i="12"/>
  <c r="I39" i="3" s="1"/>
  <c r="C76" i="12"/>
  <c r="I77" i="3" s="1"/>
  <c r="C60" i="12"/>
  <c r="I61" i="3" s="1"/>
  <c r="C94" i="12"/>
  <c r="I95" i="3" s="1"/>
  <c r="C110" i="12"/>
  <c r="C78" i="12"/>
  <c r="I79" i="3" s="1"/>
  <c r="C18" i="12"/>
  <c r="I19" i="3" s="1"/>
  <c r="C107" i="12"/>
  <c r="I108" i="3" s="1"/>
  <c r="C43" i="12"/>
  <c r="I44" i="3" s="1"/>
  <c r="C67" i="12"/>
  <c r="I68" i="3" s="1"/>
  <c r="C90" i="12"/>
  <c r="I91" i="3" s="1"/>
  <c r="C17" i="12"/>
  <c r="I18" i="3" s="1"/>
  <c r="C37" i="12"/>
  <c r="I38" i="3" s="1"/>
  <c r="C68" i="12"/>
  <c r="I69" i="3" s="1"/>
  <c r="C102" i="12"/>
  <c r="I103" i="3" s="1"/>
  <c r="C42" i="12"/>
  <c r="I43" i="3" s="1"/>
  <c r="C93" i="12"/>
  <c r="I94" i="3" s="1"/>
  <c r="C53" i="12"/>
  <c r="I54" i="3" s="1"/>
  <c r="C47" i="12"/>
  <c r="I48" i="3" s="1"/>
  <c r="E42" i="17" l="1"/>
  <c r="J31" i="3"/>
  <c r="K31" i="3"/>
  <c r="J19" i="3"/>
  <c r="E30" i="17"/>
  <c r="K19" i="3"/>
  <c r="E94" i="17"/>
  <c r="J83" i="3"/>
  <c r="K83" i="3"/>
  <c r="K65" i="3"/>
  <c r="E76" i="17"/>
  <c r="J65" i="3"/>
  <c r="E56" i="17"/>
  <c r="J45" i="3"/>
  <c r="K45" i="3"/>
  <c r="E77" i="17"/>
  <c r="J66" i="3"/>
  <c r="K66" i="3"/>
  <c r="E34" i="17"/>
  <c r="J23" i="3"/>
  <c r="K23" i="3"/>
  <c r="J25" i="3"/>
  <c r="E36" i="17"/>
  <c r="K25" i="3"/>
  <c r="J18" i="3"/>
  <c r="K18" i="3"/>
  <c r="E29" i="17"/>
  <c r="J58" i="3"/>
  <c r="E69" i="17"/>
  <c r="K58" i="3"/>
  <c r="E58" i="17"/>
  <c r="J47" i="3"/>
  <c r="K47" i="3"/>
  <c r="E50" i="17"/>
  <c r="J39" i="3"/>
  <c r="K39" i="3"/>
  <c r="K69" i="3"/>
  <c r="E80" i="17"/>
  <c r="J69" i="3"/>
  <c r="J79" i="3"/>
  <c r="E90" i="17"/>
  <c r="K79" i="3"/>
  <c r="J98" i="3"/>
  <c r="E109" i="17"/>
  <c r="K98" i="3"/>
  <c r="K92" i="3"/>
  <c r="E103" i="17"/>
  <c r="J92" i="3"/>
  <c r="K73" i="3"/>
  <c r="J73" i="3"/>
  <c r="E84" i="17"/>
  <c r="K101" i="3"/>
  <c r="E112" i="17"/>
  <c r="J101" i="3"/>
  <c r="E93" i="17"/>
  <c r="K82" i="3"/>
  <c r="J82" i="3"/>
  <c r="E67" i="17"/>
  <c r="J56" i="3"/>
  <c r="K56" i="3"/>
  <c r="E46" i="17"/>
  <c r="J35" i="3"/>
  <c r="K35" i="3"/>
  <c r="J28" i="3"/>
  <c r="E39" i="17"/>
  <c r="K28" i="3"/>
  <c r="J52" i="3"/>
  <c r="E63" i="17"/>
  <c r="K52" i="3"/>
  <c r="J36" i="3"/>
  <c r="K36" i="3"/>
  <c r="E47" i="17"/>
  <c r="E26" i="17"/>
  <c r="J15" i="3"/>
  <c r="K15" i="3"/>
  <c r="E41" i="17"/>
  <c r="K30" i="3"/>
  <c r="J30" i="3"/>
  <c r="J94" i="3"/>
  <c r="K94" i="3"/>
  <c r="E105" i="17"/>
  <c r="K24" i="3"/>
  <c r="E35" i="17"/>
  <c r="J24" i="3"/>
  <c r="J33" i="3"/>
  <c r="K33" i="3"/>
  <c r="E44" i="17"/>
  <c r="E116" i="17"/>
  <c r="K105" i="3"/>
  <c r="J105" i="3"/>
  <c r="E60" i="17"/>
  <c r="J49" i="3"/>
  <c r="K49" i="3"/>
  <c r="E114" i="17"/>
  <c r="J103" i="3"/>
  <c r="K103" i="3"/>
  <c r="J17" i="3"/>
  <c r="E28" i="17"/>
  <c r="K17" i="3"/>
  <c r="E40" i="17"/>
  <c r="K29" i="3"/>
  <c r="J29" i="3"/>
  <c r="K32" i="3"/>
  <c r="E43" i="17"/>
  <c r="J32" i="3"/>
  <c r="E121" i="17"/>
  <c r="J110" i="3"/>
  <c r="K110" i="3"/>
  <c r="J87" i="3"/>
  <c r="K87" i="3"/>
  <c r="E98" i="17"/>
  <c r="J38" i="3"/>
  <c r="K38" i="3"/>
  <c r="E49" i="17"/>
  <c r="E87" i="17"/>
  <c r="J76" i="3"/>
  <c r="K76" i="3"/>
  <c r="J64" i="3"/>
  <c r="E75" i="17"/>
  <c r="K64" i="3"/>
  <c r="E86" i="17"/>
  <c r="J75" i="3"/>
  <c r="K75" i="3"/>
  <c r="E101" i="17"/>
  <c r="J90" i="3"/>
  <c r="K90" i="3"/>
  <c r="J62" i="3"/>
  <c r="E73" i="17"/>
  <c r="K62" i="3"/>
  <c r="J53" i="3"/>
  <c r="E64" i="17"/>
  <c r="K53" i="3"/>
  <c r="J50" i="3"/>
  <c r="K50" i="3"/>
  <c r="E61" i="17"/>
  <c r="E71" i="17"/>
  <c r="J60" i="3"/>
  <c r="K60" i="3"/>
  <c r="E53" i="17"/>
  <c r="J42" i="3"/>
  <c r="K42" i="3"/>
  <c r="K22" i="3"/>
  <c r="E33" i="17"/>
  <c r="J22" i="3"/>
  <c r="I112" i="3"/>
  <c r="I111" i="3"/>
  <c r="E110" i="17"/>
  <c r="J99" i="3"/>
  <c r="K99" i="3"/>
  <c r="E85" i="17"/>
  <c r="J74" i="3"/>
  <c r="K74" i="3"/>
  <c r="J67" i="3"/>
  <c r="E78" i="17"/>
  <c r="K67" i="3"/>
  <c r="K107" i="3"/>
  <c r="J107" i="3"/>
  <c r="E118" i="17"/>
  <c r="J48" i="3"/>
  <c r="E59" i="17"/>
  <c r="K48" i="3"/>
  <c r="K91" i="3"/>
  <c r="J91" i="3"/>
  <c r="E102" i="17"/>
  <c r="K61" i="3"/>
  <c r="E72" i="17"/>
  <c r="J61" i="3"/>
  <c r="K57" i="3"/>
  <c r="J57" i="3"/>
  <c r="E68" i="17"/>
  <c r="E62" i="17"/>
  <c r="J51" i="3"/>
  <c r="K51" i="3"/>
  <c r="J97" i="3"/>
  <c r="K97" i="3"/>
  <c r="E108" i="17"/>
  <c r="J71" i="3"/>
  <c r="K71" i="3"/>
  <c r="E82" i="17"/>
  <c r="K37" i="3"/>
  <c r="J37" i="3"/>
  <c r="E48" i="17"/>
  <c r="K14" i="3"/>
  <c r="E25" i="17"/>
  <c r="J14" i="3"/>
  <c r="K55" i="3"/>
  <c r="E66" i="17"/>
  <c r="J55" i="3"/>
  <c r="E81" i="17"/>
  <c r="J70" i="3"/>
  <c r="K70" i="3"/>
  <c r="K114" i="3"/>
  <c r="J114" i="3"/>
  <c r="E125" i="17"/>
  <c r="J78" i="3"/>
  <c r="K78" i="3"/>
  <c r="E89" i="17"/>
  <c r="K59" i="3"/>
  <c r="J59" i="3"/>
  <c r="E70" i="17"/>
  <c r="E106" i="17"/>
  <c r="K95" i="3"/>
  <c r="J95" i="3"/>
  <c r="E91" i="17"/>
  <c r="J80" i="3"/>
  <c r="K80" i="3"/>
  <c r="J100" i="3"/>
  <c r="K100" i="3"/>
  <c r="E111" i="17"/>
  <c r="K13" i="3"/>
  <c r="E24" i="17"/>
  <c r="J13" i="3"/>
  <c r="K11" i="3"/>
  <c r="J11" i="3"/>
  <c r="E22" i="17"/>
  <c r="K54" i="3"/>
  <c r="E65" i="17"/>
  <c r="J54" i="3"/>
  <c r="E79" i="17"/>
  <c r="K68" i="3"/>
  <c r="J68" i="3"/>
  <c r="J77" i="3"/>
  <c r="K77" i="3"/>
  <c r="E88" i="17"/>
  <c r="J34" i="3"/>
  <c r="E45" i="17"/>
  <c r="K34" i="3"/>
  <c r="K9" i="3"/>
  <c r="E20" i="17"/>
  <c r="J9" i="3"/>
  <c r="K109" i="3"/>
  <c r="E120" i="17"/>
  <c r="J109" i="3"/>
  <c r="K41" i="3"/>
  <c r="E52" i="17"/>
  <c r="J41" i="3"/>
  <c r="K16" i="3"/>
  <c r="J16" i="3"/>
  <c r="E27" i="17"/>
  <c r="K93" i="3"/>
  <c r="J93" i="3"/>
  <c r="E104" i="17"/>
  <c r="J106" i="3"/>
  <c r="E117" i="17"/>
  <c r="K106" i="3"/>
  <c r="J104" i="3"/>
  <c r="K104" i="3"/>
  <c r="E115" i="17"/>
  <c r="K86" i="3"/>
  <c r="J86" i="3"/>
  <c r="E97" i="17"/>
  <c r="E99" i="17"/>
  <c r="J88" i="3"/>
  <c r="K88" i="3"/>
  <c r="J10" i="3"/>
  <c r="K10" i="3"/>
  <c r="E21" i="17"/>
  <c r="E18" i="17"/>
  <c r="J7" i="3"/>
  <c r="K7" i="3"/>
  <c r="J44" i="3"/>
  <c r="E55" i="17"/>
  <c r="K44" i="3"/>
  <c r="J26" i="3"/>
  <c r="K26" i="3"/>
  <c r="E37" i="17"/>
  <c r="J113" i="3"/>
  <c r="K113" i="3"/>
  <c r="E124" i="17"/>
  <c r="E113" i="17"/>
  <c r="K102" i="3"/>
  <c r="J102" i="3"/>
  <c r="K84" i="3"/>
  <c r="J84" i="3"/>
  <c r="E95" i="17"/>
  <c r="J63" i="3"/>
  <c r="K63" i="3"/>
  <c r="E74" i="17"/>
  <c r="E54" i="17"/>
  <c r="J43" i="3"/>
  <c r="K43" i="3"/>
  <c r="E119" i="17"/>
  <c r="J108" i="3"/>
  <c r="K108" i="3"/>
  <c r="J27" i="3"/>
  <c r="E38" i="17"/>
  <c r="K27" i="3"/>
  <c r="J8" i="3"/>
  <c r="E19" i="17"/>
  <c r="K8" i="3"/>
  <c r="K72" i="3"/>
  <c r="E83" i="17"/>
  <c r="J72" i="3"/>
  <c r="J89" i="3"/>
  <c r="K89" i="3"/>
  <c r="E100" i="17"/>
  <c r="K12" i="3"/>
  <c r="E23" i="17"/>
  <c r="J12" i="3"/>
  <c r="J81" i="3"/>
  <c r="K81" i="3"/>
  <c r="E92" i="17"/>
  <c r="E32" i="17"/>
  <c r="K21" i="3"/>
  <c r="J21" i="3"/>
  <c r="E107" i="17"/>
  <c r="K96" i="3"/>
  <c r="J96" i="3"/>
  <c r="J85" i="3"/>
  <c r="E96" i="17"/>
  <c r="K85" i="3"/>
  <c r="K46" i="3"/>
  <c r="E57" i="17"/>
  <c r="J46" i="3"/>
  <c r="J40" i="3"/>
  <c r="K40" i="3"/>
  <c r="E51" i="17"/>
  <c r="J20" i="3"/>
  <c r="K20" i="3"/>
  <c r="E31" i="17"/>
  <c r="I115" i="3" l="1"/>
  <c r="E126" i="17" s="1"/>
  <c r="K111" i="3"/>
  <c r="J111" i="3"/>
  <c r="E122" i="17"/>
  <c r="E123" i="17"/>
  <c r="J112" i="3"/>
  <c r="K112" i="3"/>
  <c r="D10" i="17" l="1"/>
  <c r="B30" i="23"/>
  <c r="K115" i="3"/>
  <c r="D36" i="23" s="1"/>
  <c r="J115" i="3"/>
  <c r="E10" i="17" s="1"/>
  <c r="B36" i="23" l="1"/>
  <c r="L115" i="3"/>
  <c r="M66" i="3" s="1"/>
  <c r="N66" i="3" s="1"/>
  <c r="F10" i="17"/>
  <c r="M38" i="3" l="1"/>
  <c r="N38" i="3" s="1"/>
  <c r="M98" i="3"/>
  <c r="N98" i="3" s="1"/>
  <c r="M104" i="3"/>
  <c r="N104" i="3" s="1"/>
  <c r="M109" i="3"/>
  <c r="N109" i="3" s="1"/>
  <c r="M92" i="3"/>
  <c r="N92" i="3" s="1"/>
  <c r="M68" i="3"/>
  <c r="N68" i="3" s="1"/>
  <c r="M52" i="3"/>
  <c r="N52" i="3" s="1"/>
  <c r="M53" i="3"/>
  <c r="N53" i="3" s="1"/>
  <c r="M88" i="3"/>
  <c r="N88" i="3" s="1"/>
  <c r="M48" i="3"/>
  <c r="N48" i="3" s="1"/>
  <c r="M32" i="3"/>
  <c r="N32" i="3" s="1"/>
  <c r="M78" i="3"/>
  <c r="N78" i="3" s="1"/>
  <c r="M112" i="3"/>
  <c r="N112" i="3" s="1"/>
  <c r="M61" i="3"/>
  <c r="N61" i="3" s="1"/>
  <c r="M105" i="3"/>
  <c r="N105" i="3" s="1"/>
  <c r="M30" i="3"/>
  <c r="N30" i="3" s="1"/>
  <c r="M89" i="3"/>
  <c r="N89" i="3" s="1"/>
  <c r="M56" i="3"/>
  <c r="N56" i="3" s="1"/>
  <c r="M13" i="3"/>
  <c r="N13" i="3" s="1"/>
  <c r="M14" i="3"/>
  <c r="N14" i="3" s="1"/>
  <c r="M73" i="3"/>
  <c r="N73" i="3" s="1"/>
  <c r="M46" i="3"/>
  <c r="N46" i="3" s="1"/>
  <c r="M96" i="3"/>
  <c r="N96" i="3" s="1"/>
  <c r="M17" i="3"/>
  <c r="N17" i="3" s="1"/>
  <c r="M69" i="3"/>
  <c r="N69" i="3" s="1"/>
  <c r="M70" i="3"/>
  <c r="N70" i="3" s="1"/>
  <c r="M74" i="3"/>
  <c r="N74" i="3" s="1"/>
  <c r="M18" i="3"/>
  <c r="N18" i="3" s="1"/>
  <c r="M97" i="3"/>
  <c r="N97" i="3" s="1"/>
  <c r="M82" i="3"/>
  <c r="N82" i="3" s="1"/>
  <c r="M9" i="3"/>
  <c r="N9" i="3" s="1"/>
  <c r="M111" i="3"/>
  <c r="N111" i="3" s="1"/>
  <c r="M99" i="3"/>
  <c r="N99" i="3" s="1"/>
  <c r="M42" i="3"/>
  <c r="N42" i="3" s="1"/>
  <c r="M39" i="3"/>
  <c r="N39" i="3" s="1"/>
  <c r="M65" i="3"/>
  <c r="N65" i="3" s="1"/>
  <c r="M8" i="3"/>
  <c r="N8" i="3" s="1"/>
  <c r="M51" i="3"/>
  <c r="N51" i="3" s="1"/>
  <c r="M63" i="3"/>
  <c r="N63" i="3" s="1"/>
  <c r="M90" i="3"/>
  <c r="N90" i="3" s="1"/>
  <c r="M45" i="3"/>
  <c r="N45" i="3" s="1"/>
  <c r="M107" i="3"/>
  <c r="N107" i="3" s="1"/>
  <c r="M54" i="3"/>
  <c r="N54" i="3" s="1"/>
  <c r="M113" i="3"/>
  <c r="N113" i="3" s="1"/>
  <c r="M84" i="3"/>
  <c r="N84" i="3" s="1"/>
  <c r="M72" i="3"/>
  <c r="N72" i="3" s="1"/>
  <c r="M37" i="3"/>
  <c r="N37" i="3" s="1"/>
  <c r="M60" i="3"/>
  <c r="N60" i="3" s="1"/>
  <c r="M79" i="3"/>
  <c r="N79" i="3" s="1"/>
  <c r="M49" i="3"/>
  <c r="N49" i="3" s="1"/>
  <c r="M21" i="3"/>
  <c r="N21" i="3" s="1"/>
  <c r="M35" i="3"/>
  <c r="N35" i="3" s="1"/>
  <c r="M40" i="3"/>
  <c r="N40" i="3" s="1"/>
  <c r="M91" i="3"/>
  <c r="N91" i="3" s="1"/>
  <c r="M100" i="3"/>
  <c r="N100" i="3" s="1"/>
  <c r="M12" i="3"/>
  <c r="N12" i="3" s="1"/>
  <c r="M75" i="3"/>
  <c r="N75" i="3" s="1"/>
  <c r="M20" i="3"/>
  <c r="N20" i="3" s="1"/>
  <c r="M33" i="3"/>
  <c r="N33" i="3" s="1"/>
  <c r="M64" i="3"/>
  <c r="N64" i="3" s="1"/>
  <c r="M29" i="3"/>
  <c r="N29" i="3" s="1"/>
  <c r="M43" i="3"/>
  <c r="N43" i="3" s="1"/>
  <c r="M87" i="3"/>
  <c r="N87" i="3" s="1"/>
  <c r="M58" i="3"/>
  <c r="N58" i="3" s="1"/>
  <c r="M95" i="3"/>
  <c r="N95" i="3" s="1"/>
  <c r="M26" i="3"/>
  <c r="N26" i="3" s="1"/>
  <c r="M10" i="3"/>
  <c r="N10" i="3" s="1"/>
  <c r="M102" i="3"/>
  <c r="N102" i="3" s="1"/>
  <c r="M103" i="3"/>
  <c r="N103" i="3" s="1"/>
  <c r="M85" i="3"/>
  <c r="N85" i="3" s="1"/>
  <c r="M114" i="3"/>
  <c r="N114" i="3" s="1"/>
  <c r="M34" i="3"/>
  <c r="N34" i="3" s="1"/>
  <c r="M44" i="3"/>
  <c r="N44" i="3" s="1"/>
  <c r="M101" i="3"/>
  <c r="N101" i="3" s="1"/>
  <c r="M25" i="3"/>
  <c r="N25" i="3" s="1"/>
  <c r="M106" i="3"/>
  <c r="N106" i="3" s="1"/>
  <c r="M24" i="3"/>
  <c r="N24" i="3" s="1"/>
  <c r="M108" i="3"/>
  <c r="N108" i="3" s="1"/>
  <c r="M23" i="3"/>
  <c r="N23" i="3" s="1"/>
  <c r="M28" i="3"/>
  <c r="N28" i="3" s="1"/>
  <c r="M62" i="3"/>
  <c r="N62" i="3" s="1"/>
  <c r="M77" i="3"/>
  <c r="N77" i="3" s="1"/>
  <c r="V24" i="23"/>
  <c r="M19" i="3"/>
  <c r="N19" i="3" s="1"/>
  <c r="M110" i="3"/>
  <c r="N110" i="3" s="1"/>
  <c r="M80" i="3"/>
  <c r="N80" i="3" s="1"/>
  <c r="M15" i="3"/>
  <c r="N15" i="3" s="1"/>
  <c r="M59" i="3"/>
  <c r="N59" i="3" s="1"/>
  <c r="M67" i="3"/>
  <c r="N67" i="3" s="1"/>
  <c r="M83" i="3"/>
  <c r="N83" i="3" s="1"/>
  <c r="M36" i="3"/>
  <c r="N36" i="3" s="1"/>
  <c r="M50" i="3"/>
  <c r="N50" i="3" s="1"/>
  <c r="M41" i="3"/>
  <c r="N41" i="3" s="1"/>
  <c r="M47" i="3"/>
  <c r="N47" i="3" s="1"/>
  <c r="M55" i="3"/>
  <c r="N55" i="3" s="1"/>
  <c r="M16" i="3"/>
  <c r="N16" i="3" s="1"/>
  <c r="M11" i="3"/>
  <c r="N11" i="3" s="1"/>
  <c r="M86" i="3"/>
  <c r="N86" i="3" s="1"/>
  <c r="M57" i="3"/>
  <c r="N57" i="3" s="1"/>
  <c r="M27" i="3"/>
  <c r="N27" i="3" s="1"/>
  <c r="M76" i="3"/>
  <c r="N76" i="3" s="1"/>
  <c r="M31" i="3"/>
  <c r="N31" i="3" s="1"/>
  <c r="M22" i="3"/>
  <c r="N22" i="3" s="1"/>
  <c r="M94" i="3"/>
  <c r="N94" i="3" s="1"/>
  <c r="M71" i="3"/>
  <c r="N71" i="3" s="1"/>
  <c r="M7" i="3"/>
  <c r="N7" i="3" s="1"/>
  <c r="M93" i="3"/>
  <c r="N93" i="3" s="1"/>
  <c r="M81" i="3"/>
  <c r="N81" i="3" s="1"/>
  <c r="M115" i="3" l="1"/>
  <c r="V30" i="23" s="1"/>
  <c r="N115" i="3"/>
  <c r="V36" i="23" s="1"/>
  <c r="G6" i="12" a="1"/>
  <c r="G17" i="12" l="1"/>
  <c r="O18" i="3" s="1"/>
  <c r="G33" i="12"/>
  <c r="O34" i="3" s="1"/>
  <c r="G38" i="12"/>
  <c r="O39" i="3" s="1"/>
  <c r="G69" i="12"/>
  <c r="O70" i="3" s="1"/>
  <c r="G64" i="12"/>
  <c r="O65" i="3" s="1"/>
  <c r="G31" i="12"/>
  <c r="O32" i="3" s="1"/>
  <c r="G29" i="12"/>
  <c r="O30" i="3" s="1"/>
  <c r="G35" i="12"/>
  <c r="O36" i="3" s="1"/>
  <c r="G9" i="12"/>
  <c r="O10" i="3" s="1"/>
  <c r="G46" i="12"/>
  <c r="O47" i="3" s="1"/>
  <c r="G111" i="12"/>
  <c r="G107" i="12"/>
  <c r="O108" i="3" s="1"/>
  <c r="G56" i="12"/>
  <c r="O57" i="3" s="1"/>
  <c r="G11" i="12"/>
  <c r="O12" i="3" s="1"/>
  <c r="G104" i="12"/>
  <c r="O105" i="3" s="1"/>
  <c r="G87" i="12"/>
  <c r="O88" i="3" s="1"/>
  <c r="G77" i="12"/>
  <c r="O78" i="3" s="1"/>
  <c r="G63" i="12"/>
  <c r="O64" i="3" s="1"/>
  <c r="G94" i="12"/>
  <c r="O95" i="3" s="1"/>
  <c r="G70" i="12"/>
  <c r="O71" i="3" s="1"/>
  <c r="G21" i="12"/>
  <c r="O22" i="3" s="1"/>
  <c r="G39" i="12"/>
  <c r="O40" i="3" s="1"/>
  <c r="G86" i="12"/>
  <c r="O87" i="3" s="1"/>
  <c r="G113" i="12"/>
  <c r="O114" i="3" s="1"/>
  <c r="G27" i="12"/>
  <c r="O28" i="3" s="1"/>
  <c r="G108" i="12"/>
  <c r="O109" i="3" s="1"/>
  <c r="G41" i="12"/>
  <c r="O42" i="3" s="1"/>
  <c r="G73" i="12"/>
  <c r="O74" i="3" s="1"/>
  <c r="G100" i="12"/>
  <c r="O101" i="3" s="1"/>
  <c r="G84" i="12"/>
  <c r="O85" i="3" s="1"/>
  <c r="G76" i="12"/>
  <c r="O77" i="3" s="1"/>
  <c r="G10" i="12"/>
  <c r="O11" i="3" s="1"/>
  <c r="G26" i="12"/>
  <c r="O27" i="3" s="1"/>
  <c r="G13" i="12"/>
  <c r="O14" i="3" s="1"/>
  <c r="G43" i="12"/>
  <c r="O44" i="3" s="1"/>
  <c r="G47" i="12"/>
  <c r="O48" i="3" s="1"/>
  <c r="G44" i="12"/>
  <c r="O45" i="3" s="1"/>
  <c r="G7" i="12"/>
  <c r="O8" i="3" s="1"/>
  <c r="G71" i="12"/>
  <c r="O72" i="3" s="1"/>
  <c r="G23" i="12"/>
  <c r="O24" i="3" s="1"/>
  <c r="G45" i="12"/>
  <c r="O46" i="3" s="1"/>
  <c r="G51" i="12"/>
  <c r="O52" i="3" s="1"/>
  <c r="G57" i="12"/>
  <c r="O58" i="3" s="1"/>
  <c r="G109" i="12"/>
  <c r="O110" i="3" s="1"/>
  <c r="G90" i="12"/>
  <c r="O91" i="3" s="1"/>
  <c r="G8" i="12"/>
  <c r="O9" i="3" s="1"/>
  <c r="G89" i="12"/>
  <c r="O90" i="3" s="1"/>
  <c r="G14" i="12"/>
  <c r="O15" i="3" s="1"/>
  <c r="G79" i="12"/>
  <c r="O80" i="3" s="1"/>
  <c r="G82" i="12"/>
  <c r="O83" i="3" s="1"/>
  <c r="G6" i="12"/>
  <c r="O7" i="3" s="1"/>
  <c r="G93" i="12"/>
  <c r="O94" i="3" s="1"/>
  <c r="G112" i="12"/>
  <c r="O113" i="3" s="1"/>
  <c r="G74" i="12"/>
  <c r="O75" i="3" s="1"/>
  <c r="G18" i="12"/>
  <c r="O19" i="3" s="1"/>
  <c r="G48" i="12"/>
  <c r="O49" i="3" s="1"/>
  <c r="G75" i="12"/>
  <c r="O76" i="3" s="1"/>
  <c r="G66" i="12"/>
  <c r="O67" i="3" s="1"/>
  <c r="G99" i="12"/>
  <c r="O100" i="3" s="1"/>
  <c r="G60" i="12"/>
  <c r="O61" i="3" s="1"/>
  <c r="G37" i="12"/>
  <c r="O38" i="3" s="1"/>
  <c r="G92" i="12"/>
  <c r="O93" i="3" s="1"/>
  <c r="G105" i="12"/>
  <c r="O106" i="3" s="1"/>
  <c r="G106" i="12"/>
  <c r="O107" i="3" s="1"/>
  <c r="G81" i="12"/>
  <c r="O82" i="3" s="1"/>
  <c r="G40" i="12"/>
  <c r="O41" i="3" s="1"/>
  <c r="G91" i="12"/>
  <c r="O92" i="3" s="1"/>
  <c r="G50" i="12"/>
  <c r="O51" i="3" s="1"/>
  <c r="G80" i="12"/>
  <c r="O81" i="3" s="1"/>
  <c r="G98" i="12"/>
  <c r="O99" i="3" s="1"/>
  <c r="G96" i="12"/>
  <c r="O97" i="3" s="1"/>
  <c r="G68" i="12"/>
  <c r="O69" i="3" s="1"/>
  <c r="G62" i="12"/>
  <c r="O63" i="3" s="1"/>
  <c r="G52" i="12"/>
  <c r="O53" i="3" s="1"/>
  <c r="G97" i="12"/>
  <c r="O98" i="3" s="1"/>
  <c r="G34" i="12"/>
  <c r="O35" i="3" s="1"/>
  <c r="G36" i="12"/>
  <c r="O37" i="3" s="1"/>
  <c r="G16" i="12"/>
  <c r="O17" i="3" s="1"/>
  <c r="G19" i="12"/>
  <c r="O20" i="3" s="1"/>
  <c r="G55" i="12"/>
  <c r="O56" i="3" s="1"/>
  <c r="G15" i="12"/>
  <c r="O16" i="3" s="1"/>
  <c r="G32" i="12"/>
  <c r="O33" i="3" s="1"/>
  <c r="G59" i="12"/>
  <c r="O60" i="3" s="1"/>
  <c r="G67" i="12"/>
  <c r="O68" i="3" s="1"/>
  <c r="G24" i="12"/>
  <c r="O25" i="3" s="1"/>
  <c r="G53" i="12"/>
  <c r="O54" i="3" s="1"/>
  <c r="G22" i="12"/>
  <c r="O23" i="3" s="1"/>
  <c r="G54" i="12"/>
  <c r="O55" i="3" s="1"/>
  <c r="G25" i="12"/>
  <c r="O26" i="3" s="1"/>
  <c r="G101" i="12"/>
  <c r="O102" i="3" s="1"/>
  <c r="G78" i="12"/>
  <c r="O79" i="3" s="1"/>
  <c r="G12" i="12"/>
  <c r="O13" i="3" s="1"/>
  <c r="G103" i="12"/>
  <c r="O104" i="3" s="1"/>
  <c r="G110" i="12"/>
  <c r="G58" i="12"/>
  <c r="O59" i="3" s="1"/>
  <c r="G85" i="12"/>
  <c r="O86" i="3" s="1"/>
  <c r="G20" i="12"/>
  <c r="O21" i="3" s="1"/>
  <c r="G102" i="12"/>
  <c r="O103" i="3" s="1"/>
  <c r="G72" i="12"/>
  <c r="O73" i="3" s="1"/>
  <c r="G83" i="12"/>
  <c r="O84" i="3" s="1"/>
  <c r="G30" i="12"/>
  <c r="O31" i="3" s="1"/>
  <c r="G49" i="12"/>
  <c r="O50" i="3" s="1"/>
  <c r="G42" i="12"/>
  <c r="O43" i="3" s="1"/>
  <c r="G61" i="12"/>
  <c r="O62" i="3" s="1"/>
  <c r="G95" i="12"/>
  <c r="O96" i="3" s="1"/>
  <c r="G88" i="12"/>
  <c r="O89" i="3" s="1"/>
  <c r="G28" i="12"/>
  <c r="O29" i="3" s="1"/>
  <c r="G65" i="12"/>
  <c r="O66" i="3" s="1"/>
  <c r="P69" i="3" l="1"/>
  <c r="S69" i="3" s="1"/>
  <c r="Q69" i="3"/>
  <c r="T69" i="3" s="1"/>
  <c r="F80" i="17"/>
  <c r="G80" i="17" s="1"/>
  <c r="I80" i="17" s="1"/>
  <c r="R69" i="3"/>
  <c r="Q15" i="3"/>
  <c r="T15" i="3" s="1"/>
  <c r="F26" i="17"/>
  <c r="G26" i="17" s="1"/>
  <c r="I26" i="17" s="1"/>
  <c r="P15" i="3"/>
  <c r="S15" i="3" s="1"/>
  <c r="R15" i="3"/>
  <c r="P11" i="3"/>
  <c r="S11" i="3" s="1"/>
  <c r="Q11" i="3"/>
  <c r="T11" i="3" s="1"/>
  <c r="F22" i="17"/>
  <c r="G22" i="17" s="1"/>
  <c r="I22" i="17" s="1"/>
  <c r="R11" i="3"/>
  <c r="Q20" i="3"/>
  <c r="T20" i="3" s="1"/>
  <c r="P20" i="3"/>
  <c r="S20" i="3" s="1"/>
  <c r="F31" i="17"/>
  <c r="G31" i="17" s="1"/>
  <c r="I31" i="17" s="1"/>
  <c r="R20" i="3"/>
  <c r="F101" i="17"/>
  <c r="G101" i="17" s="1"/>
  <c r="I101" i="17" s="1"/>
  <c r="P90" i="3"/>
  <c r="S90" i="3" s="1"/>
  <c r="Q90" i="3"/>
  <c r="T90" i="3" s="1"/>
  <c r="R90" i="3"/>
  <c r="F88" i="17"/>
  <c r="G88" i="17" s="1"/>
  <c r="I88" i="17" s="1"/>
  <c r="P77" i="3"/>
  <c r="S77" i="3" s="1"/>
  <c r="Q77" i="3"/>
  <c r="T77" i="3" s="1"/>
  <c r="R77" i="3"/>
  <c r="F65" i="17"/>
  <c r="G65" i="17" s="1"/>
  <c r="I65" i="17" s="1"/>
  <c r="Q54" i="3"/>
  <c r="T54" i="3" s="1"/>
  <c r="P54" i="3"/>
  <c r="S54" i="3" s="1"/>
  <c r="R54" i="3"/>
  <c r="P93" i="3"/>
  <c r="S93" i="3" s="1"/>
  <c r="F104" i="17"/>
  <c r="G104" i="17" s="1"/>
  <c r="I104" i="17" s="1"/>
  <c r="Q93" i="3"/>
  <c r="T93" i="3" s="1"/>
  <c r="R93" i="3"/>
  <c r="P75" i="3"/>
  <c r="S75" i="3" s="1"/>
  <c r="F86" i="17"/>
  <c r="G86" i="17" s="1"/>
  <c r="I86" i="17" s="1"/>
  <c r="Q75" i="3"/>
  <c r="T75" i="3" s="1"/>
  <c r="R75" i="3"/>
  <c r="F19" i="17"/>
  <c r="G19" i="17" s="1"/>
  <c r="I19" i="17" s="1"/>
  <c r="Q8" i="3"/>
  <c r="T8" i="3" s="1"/>
  <c r="P8" i="3"/>
  <c r="S8" i="3" s="1"/>
  <c r="R8" i="3"/>
  <c r="F51" i="17"/>
  <c r="G51" i="17" s="1"/>
  <c r="I51" i="17" s="1"/>
  <c r="P40" i="3"/>
  <c r="S40" i="3" s="1"/>
  <c r="Q40" i="3"/>
  <c r="T40" i="3" s="1"/>
  <c r="R40" i="3"/>
  <c r="F23" i="17"/>
  <c r="G23" i="17" s="1"/>
  <c r="I23" i="17" s="1"/>
  <c r="Q12" i="3"/>
  <c r="T12" i="3" s="1"/>
  <c r="P12" i="3"/>
  <c r="S12" i="3" s="1"/>
  <c r="R12" i="3"/>
  <c r="P31" i="3"/>
  <c r="S31" i="3" s="1"/>
  <c r="F42" i="17"/>
  <c r="G42" i="17" s="1"/>
  <c r="I42" i="17" s="1"/>
  <c r="Q31" i="3"/>
  <c r="T31" i="3" s="1"/>
  <c r="R31" i="3"/>
  <c r="Q104" i="3"/>
  <c r="T104" i="3" s="1"/>
  <c r="F115" i="17"/>
  <c r="G115" i="17" s="1"/>
  <c r="I115" i="17" s="1"/>
  <c r="P104" i="3"/>
  <c r="S104" i="3" s="1"/>
  <c r="R104" i="3"/>
  <c r="F36" i="17"/>
  <c r="G36" i="17" s="1"/>
  <c r="I36" i="17" s="1"/>
  <c r="P25" i="3"/>
  <c r="S25" i="3" s="1"/>
  <c r="Q25" i="3"/>
  <c r="T25" i="3" s="1"/>
  <c r="R25" i="3"/>
  <c r="P37" i="3"/>
  <c r="S37" i="3" s="1"/>
  <c r="F48" i="17"/>
  <c r="G48" i="17" s="1"/>
  <c r="I48" i="17" s="1"/>
  <c r="Q37" i="3"/>
  <c r="T37" i="3" s="1"/>
  <c r="R37" i="3"/>
  <c r="P81" i="3"/>
  <c r="S81" i="3" s="1"/>
  <c r="F92" i="17"/>
  <c r="G92" i="17" s="1"/>
  <c r="I92" i="17" s="1"/>
  <c r="Q81" i="3"/>
  <c r="T81" i="3" s="1"/>
  <c r="R81" i="3"/>
  <c r="F49" i="17"/>
  <c r="G49" i="17" s="1"/>
  <c r="I49" i="17" s="1"/>
  <c r="P38" i="3"/>
  <c r="S38" i="3" s="1"/>
  <c r="Q38" i="3"/>
  <c r="T38" i="3" s="1"/>
  <c r="R38" i="3"/>
  <c r="F124" i="17"/>
  <c r="G124" i="17" s="1"/>
  <c r="I124" i="17" s="1"/>
  <c r="Q113" i="3"/>
  <c r="T113" i="3" s="1"/>
  <c r="P113" i="3"/>
  <c r="S113" i="3" s="1"/>
  <c r="R113" i="3"/>
  <c r="Q91" i="3"/>
  <c r="T91" i="3" s="1"/>
  <c r="P91" i="3"/>
  <c r="S91" i="3" s="1"/>
  <c r="F102" i="17"/>
  <c r="G102" i="17" s="1"/>
  <c r="I102" i="17" s="1"/>
  <c r="R91" i="3"/>
  <c r="F56" i="17"/>
  <c r="G56" i="17" s="1"/>
  <c r="I56" i="17" s="1"/>
  <c r="Q45" i="3"/>
  <c r="T45" i="3" s="1"/>
  <c r="P45" i="3"/>
  <c r="S45" i="3" s="1"/>
  <c r="R45" i="3"/>
  <c r="F112" i="17"/>
  <c r="G112" i="17" s="1"/>
  <c r="I112" i="17" s="1"/>
  <c r="P101" i="3"/>
  <c r="S101" i="3" s="1"/>
  <c r="Q101" i="3"/>
  <c r="T101" i="3" s="1"/>
  <c r="R101" i="3"/>
  <c r="F33" i="17"/>
  <c r="G33" i="17" s="1"/>
  <c r="I33" i="17" s="1"/>
  <c r="Q22" i="3"/>
  <c r="T22" i="3" s="1"/>
  <c r="P22" i="3"/>
  <c r="S22" i="3" s="1"/>
  <c r="R22" i="3"/>
  <c r="F68" i="17"/>
  <c r="G68" i="17" s="1"/>
  <c r="I68" i="17" s="1"/>
  <c r="Q57" i="3"/>
  <c r="T57" i="3" s="1"/>
  <c r="P57" i="3"/>
  <c r="S57" i="3" s="1"/>
  <c r="R57" i="3"/>
  <c r="F76" i="17"/>
  <c r="G76" i="17" s="1"/>
  <c r="I76" i="17" s="1"/>
  <c r="Q65" i="3"/>
  <c r="T65" i="3" s="1"/>
  <c r="P65" i="3"/>
  <c r="S65" i="3" s="1"/>
  <c r="R65" i="3"/>
  <c r="Q55" i="3"/>
  <c r="T55" i="3" s="1"/>
  <c r="F66" i="17"/>
  <c r="G66" i="17" s="1"/>
  <c r="I66" i="17" s="1"/>
  <c r="P55" i="3"/>
  <c r="S55" i="3" s="1"/>
  <c r="R55" i="3"/>
  <c r="F118" i="17"/>
  <c r="G118" i="17" s="1"/>
  <c r="I118" i="17" s="1"/>
  <c r="P107" i="3"/>
  <c r="S107" i="3" s="1"/>
  <c r="Q107" i="3"/>
  <c r="T107" i="3" s="1"/>
  <c r="R107" i="3"/>
  <c r="F47" i="17"/>
  <c r="G47" i="17" s="1"/>
  <c r="I47" i="17" s="1"/>
  <c r="P36" i="3"/>
  <c r="S36" i="3" s="1"/>
  <c r="Q36" i="3"/>
  <c r="T36" i="3" s="1"/>
  <c r="R36" i="3"/>
  <c r="F70" i="17"/>
  <c r="G70" i="17" s="1"/>
  <c r="I70" i="17" s="1"/>
  <c r="Q59" i="3"/>
  <c r="T59" i="3" s="1"/>
  <c r="P59" i="3"/>
  <c r="S59" i="3" s="1"/>
  <c r="R59" i="3"/>
  <c r="F117" i="17"/>
  <c r="G117" i="17" s="1"/>
  <c r="I117" i="17" s="1"/>
  <c r="P106" i="3"/>
  <c r="S106" i="3" s="1"/>
  <c r="Q106" i="3"/>
  <c r="T106" i="3" s="1"/>
  <c r="R106" i="3"/>
  <c r="P72" i="3"/>
  <c r="S72" i="3" s="1"/>
  <c r="F83" i="17"/>
  <c r="G83" i="17" s="1"/>
  <c r="I83" i="17" s="1"/>
  <c r="Q72" i="3"/>
  <c r="T72" i="3" s="1"/>
  <c r="R72" i="3"/>
  <c r="F41" i="17"/>
  <c r="G41" i="17" s="1"/>
  <c r="I41" i="17" s="1"/>
  <c r="P30" i="3"/>
  <c r="S30" i="3" s="1"/>
  <c r="Q30" i="3"/>
  <c r="T30" i="3" s="1"/>
  <c r="R30" i="3"/>
  <c r="F110" i="17"/>
  <c r="G110" i="17" s="1"/>
  <c r="I110" i="17" s="1"/>
  <c r="P99" i="3"/>
  <c r="S99" i="3" s="1"/>
  <c r="Q99" i="3"/>
  <c r="T99" i="3" s="1"/>
  <c r="R99" i="3"/>
  <c r="F20" i="17"/>
  <c r="G20" i="17" s="1"/>
  <c r="I20" i="17" s="1"/>
  <c r="P9" i="3"/>
  <c r="S9" i="3" s="1"/>
  <c r="Q9" i="3"/>
  <c r="T9" i="3" s="1"/>
  <c r="R9" i="3"/>
  <c r="P85" i="3"/>
  <c r="S85" i="3" s="1"/>
  <c r="Q85" i="3"/>
  <c r="T85" i="3" s="1"/>
  <c r="F96" i="17"/>
  <c r="G96" i="17" s="1"/>
  <c r="I96" i="17" s="1"/>
  <c r="R85" i="3"/>
  <c r="F43" i="17"/>
  <c r="G43" i="17" s="1"/>
  <c r="I43" i="17" s="1"/>
  <c r="P32" i="3"/>
  <c r="S32" i="3" s="1"/>
  <c r="Q32" i="3"/>
  <c r="T32" i="3" s="1"/>
  <c r="R32" i="3"/>
  <c r="P66" i="3"/>
  <c r="S66" i="3" s="1"/>
  <c r="Q66" i="3"/>
  <c r="T66" i="3" s="1"/>
  <c r="F77" i="17"/>
  <c r="G77" i="17" s="1"/>
  <c r="I77" i="17" s="1"/>
  <c r="R66" i="3"/>
  <c r="F95" i="17"/>
  <c r="G95" i="17" s="1"/>
  <c r="I95" i="17" s="1"/>
  <c r="Q84" i="3"/>
  <c r="T84" i="3" s="1"/>
  <c r="P84" i="3"/>
  <c r="S84" i="3" s="1"/>
  <c r="R84" i="3"/>
  <c r="Q13" i="3"/>
  <c r="T13" i="3" s="1"/>
  <c r="P13" i="3"/>
  <c r="S13" i="3" s="1"/>
  <c r="F24" i="17"/>
  <c r="G24" i="17" s="1"/>
  <c r="I24" i="17" s="1"/>
  <c r="R13" i="3"/>
  <c r="F79" i="17"/>
  <c r="G79" i="17" s="1"/>
  <c r="I79" i="17" s="1"/>
  <c r="Q68" i="3"/>
  <c r="T68" i="3" s="1"/>
  <c r="P68" i="3"/>
  <c r="S68" i="3" s="1"/>
  <c r="R68" i="3"/>
  <c r="F46" i="17"/>
  <c r="G46" i="17" s="1"/>
  <c r="I46" i="17" s="1"/>
  <c r="P35" i="3"/>
  <c r="S35" i="3" s="1"/>
  <c r="Q35" i="3"/>
  <c r="T35" i="3" s="1"/>
  <c r="R35" i="3"/>
  <c r="P51" i="3"/>
  <c r="S51" i="3" s="1"/>
  <c r="Q51" i="3"/>
  <c r="T51" i="3" s="1"/>
  <c r="F62" i="17"/>
  <c r="G62" i="17" s="1"/>
  <c r="I62" i="17" s="1"/>
  <c r="R51" i="3"/>
  <c r="P61" i="3"/>
  <c r="S61" i="3" s="1"/>
  <c r="F72" i="17"/>
  <c r="G72" i="17" s="1"/>
  <c r="I72" i="17" s="1"/>
  <c r="Q61" i="3"/>
  <c r="T61" i="3" s="1"/>
  <c r="R61" i="3"/>
  <c r="P94" i="3"/>
  <c r="S94" i="3" s="1"/>
  <c r="Q94" i="3"/>
  <c r="T94" i="3" s="1"/>
  <c r="F105" i="17"/>
  <c r="G105" i="17" s="1"/>
  <c r="I105" i="17" s="1"/>
  <c r="R94" i="3"/>
  <c r="Q110" i="3"/>
  <c r="T110" i="3" s="1"/>
  <c r="P110" i="3"/>
  <c r="S110" i="3" s="1"/>
  <c r="F121" i="17"/>
  <c r="G121" i="17" s="1"/>
  <c r="I121" i="17" s="1"/>
  <c r="R110" i="3"/>
  <c r="P48" i="3"/>
  <c r="S48" i="3" s="1"/>
  <c r="F59" i="17"/>
  <c r="G59" i="17" s="1"/>
  <c r="I59" i="17" s="1"/>
  <c r="Q48" i="3"/>
  <c r="T48" i="3" s="1"/>
  <c r="R48" i="3"/>
  <c r="P74" i="3"/>
  <c r="S74" i="3" s="1"/>
  <c r="Q74" i="3"/>
  <c r="T74" i="3" s="1"/>
  <c r="F85" i="17"/>
  <c r="G85" i="17" s="1"/>
  <c r="I85" i="17" s="1"/>
  <c r="R74" i="3"/>
  <c r="P71" i="3"/>
  <c r="S71" i="3" s="1"/>
  <c r="F82" i="17"/>
  <c r="G82" i="17" s="1"/>
  <c r="I82" i="17" s="1"/>
  <c r="Q71" i="3"/>
  <c r="T71" i="3" s="1"/>
  <c r="R71" i="3"/>
  <c r="P108" i="3"/>
  <c r="S108" i="3" s="1"/>
  <c r="F119" i="17"/>
  <c r="G119" i="17" s="1"/>
  <c r="I119" i="17" s="1"/>
  <c r="Q108" i="3"/>
  <c r="T108" i="3" s="1"/>
  <c r="R108" i="3"/>
  <c r="P70" i="3"/>
  <c r="S70" i="3" s="1"/>
  <c r="F81" i="17"/>
  <c r="G81" i="17" s="1"/>
  <c r="I81" i="17" s="1"/>
  <c r="Q70" i="3"/>
  <c r="T70" i="3" s="1"/>
  <c r="R70" i="3"/>
  <c r="F53" i="17"/>
  <c r="G53" i="17" s="1"/>
  <c r="I53" i="17" s="1"/>
  <c r="P42" i="3"/>
  <c r="S42" i="3" s="1"/>
  <c r="Q42" i="3"/>
  <c r="T42" i="3" s="1"/>
  <c r="R42" i="3"/>
  <c r="Q95" i="3"/>
  <c r="T95" i="3" s="1"/>
  <c r="F106" i="17"/>
  <c r="G106" i="17" s="1"/>
  <c r="I106" i="17" s="1"/>
  <c r="P95" i="3"/>
  <c r="S95" i="3" s="1"/>
  <c r="R95" i="3"/>
  <c r="O112" i="3"/>
  <c r="O111" i="3"/>
  <c r="F50" i="17"/>
  <c r="G50" i="17" s="1"/>
  <c r="I50" i="17" s="1"/>
  <c r="P39" i="3"/>
  <c r="S39" i="3" s="1"/>
  <c r="Q39" i="3"/>
  <c r="T39" i="3" s="1"/>
  <c r="R39" i="3"/>
  <c r="P62" i="3"/>
  <c r="S62" i="3" s="1"/>
  <c r="F73" i="17"/>
  <c r="G73" i="17" s="1"/>
  <c r="I73" i="17" s="1"/>
  <c r="Q62" i="3"/>
  <c r="T62" i="3" s="1"/>
  <c r="R62" i="3"/>
  <c r="F67" i="17"/>
  <c r="G67" i="17" s="1"/>
  <c r="I67" i="17" s="1"/>
  <c r="P56" i="3"/>
  <c r="S56" i="3" s="1"/>
  <c r="Q56" i="3"/>
  <c r="T56" i="3" s="1"/>
  <c r="R56" i="3"/>
  <c r="F60" i="17"/>
  <c r="G60" i="17" s="1"/>
  <c r="I60" i="17" s="1"/>
  <c r="P49" i="3"/>
  <c r="S49" i="3" s="1"/>
  <c r="Q49" i="3"/>
  <c r="T49" i="3" s="1"/>
  <c r="R49" i="3"/>
  <c r="F35" i="17"/>
  <c r="G35" i="17" s="1"/>
  <c r="I35" i="17" s="1"/>
  <c r="P24" i="3"/>
  <c r="S24" i="3" s="1"/>
  <c r="Q24" i="3"/>
  <c r="T24" i="3" s="1"/>
  <c r="R24" i="3"/>
  <c r="Q88" i="3"/>
  <c r="T88" i="3" s="1"/>
  <c r="F99" i="17"/>
  <c r="G99" i="17" s="1"/>
  <c r="I99" i="17" s="1"/>
  <c r="P88" i="3"/>
  <c r="S88" i="3" s="1"/>
  <c r="R88" i="3"/>
  <c r="P97" i="3"/>
  <c r="S97" i="3" s="1"/>
  <c r="F108" i="17"/>
  <c r="G108" i="17" s="1"/>
  <c r="I108" i="17" s="1"/>
  <c r="Q97" i="3"/>
  <c r="T97" i="3" s="1"/>
  <c r="R97" i="3"/>
  <c r="F116" i="17"/>
  <c r="G116" i="17" s="1"/>
  <c r="I116" i="17" s="1"/>
  <c r="P105" i="3"/>
  <c r="S105" i="3" s="1"/>
  <c r="Q105" i="3"/>
  <c r="T105" i="3" s="1"/>
  <c r="R105" i="3"/>
  <c r="Q50" i="3"/>
  <c r="T50" i="3" s="1"/>
  <c r="F61" i="17"/>
  <c r="G61" i="17" s="1"/>
  <c r="I61" i="17" s="1"/>
  <c r="P50" i="3"/>
  <c r="S50" i="3" s="1"/>
  <c r="R50" i="3"/>
  <c r="P17" i="3"/>
  <c r="S17" i="3" s="1"/>
  <c r="Q17" i="3"/>
  <c r="T17" i="3" s="1"/>
  <c r="F28" i="17"/>
  <c r="G28" i="17" s="1"/>
  <c r="I28" i="17" s="1"/>
  <c r="R17" i="3"/>
  <c r="P29" i="3"/>
  <c r="S29" i="3" s="1"/>
  <c r="Q29" i="3"/>
  <c r="T29" i="3" s="1"/>
  <c r="F40" i="17"/>
  <c r="G40" i="17" s="1"/>
  <c r="I40" i="17" s="1"/>
  <c r="R29" i="3"/>
  <c r="P73" i="3"/>
  <c r="S73" i="3" s="1"/>
  <c r="F84" i="17"/>
  <c r="G84" i="17" s="1"/>
  <c r="I84" i="17" s="1"/>
  <c r="Q73" i="3"/>
  <c r="T73" i="3" s="1"/>
  <c r="R73" i="3"/>
  <c r="F55" i="17"/>
  <c r="G55" i="17" s="1"/>
  <c r="I55" i="17" s="1"/>
  <c r="P44" i="3"/>
  <c r="S44" i="3" s="1"/>
  <c r="Q44" i="3"/>
  <c r="T44" i="3" s="1"/>
  <c r="R44" i="3"/>
  <c r="F114" i="17"/>
  <c r="G114" i="17" s="1"/>
  <c r="I114" i="17" s="1"/>
  <c r="P103" i="3"/>
  <c r="S103" i="3" s="1"/>
  <c r="Q103" i="3"/>
  <c r="T103" i="3" s="1"/>
  <c r="R103" i="3"/>
  <c r="F44" i="17"/>
  <c r="G44" i="17" s="1"/>
  <c r="I44" i="17" s="1"/>
  <c r="Q33" i="3"/>
  <c r="T33" i="3" s="1"/>
  <c r="P33" i="3"/>
  <c r="S33" i="3" s="1"/>
  <c r="R33" i="3"/>
  <c r="F64" i="17"/>
  <c r="G64" i="17" s="1"/>
  <c r="I64" i="17" s="1"/>
  <c r="P53" i="3"/>
  <c r="S53" i="3" s="1"/>
  <c r="Q53" i="3"/>
  <c r="T53" i="3" s="1"/>
  <c r="R53" i="3"/>
  <c r="F52" i="17"/>
  <c r="G52" i="17" s="1"/>
  <c r="I52" i="17" s="1"/>
  <c r="Q41" i="3"/>
  <c r="T41" i="3" s="1"/>
  <c r="P41" i="3"/>
  <c r="S41" i="3" s="1"/>
  <c r="R41" i="3"/>
  <c r="P67" i="3"/>
  <c r="S67" i="3" s="1"/>
  <c r="F78" i="17"/>
  <c r="G78" i="17" s="1"/>
  <c r="I78" i="17" s="1"/>
  <c r="Q67" i="3"/>
  <c r="T67" i="3" s="1"/>
  <c r="R67" i="3"/>
  <c r="P83" i="3"/>
  <c r="S83" i="3" s="1"/>
  <c r="F94" i="17"/>
  <c r="G94" i="17" s="1"/>
  <c r="I94" i="17" s="1"/>
  <c r="Q83" i="3"/>
  <c r="T83" i="3" s="1"/>
  <c r="R83" i="3"/>
  <c r="P52" i="3"/>
  <c r="S52" i="3" s="1"/>
  <c r="F63" i="17"/>
  <c r="G63" i="17" s="1"/>
  <c r="I63" i="17" s="1"/>
  <c r="Q52" i="3"/>
  <c r="T52" i="3" s="1"/>
  <c r="R52" i="3"/>
  <c r="P14" i="3"/>
  <c r="S14" i="3" s="1"/>
  <c r="F25" i="17"/>
  <c r="G25" i="17" s="1"/>
  <c r="I25" i="17" s="1"/>
  <c r="Q14" i="3"/>
  <c r="T14" i="3" s="1"/>
  <c r="R14" i="3"/>
  <c r="F120" i="17"/>
  <c r="G120" i="17" s="1"/>
  <c r="I120" i="17" s="1"/>
  <c r="Q109" i="3"/>
  <c r="T109" i="3" s="1"/>
  <c r="P109" i="3"/>
  <c r="S109" i="3" s="1"/>
  <c r="R109" i="3"/>
  <c r="F75" i="17"/>
  <c r="G75" i="17" s="1"/>
  <c r="I75" i="17" s="1"/>
  <c r="P64" i="3"/>
  <c r="S64" i="3" s="1"/>
  <c r="Q64" i="3"/>
  <c r="T64" i="3" s="1"/>
  <c r="R64" i="3"/>
  <c r="P47" i="3"/>
  <c r="S47" i="3" s="1"/>
  <c r="F58" i="17"/>
  <c r="G58" i="17" s="1"/>
  <c r="I58" i="17" s="1"/>
  <c r="Q47" i="3"/>
  <c r="T47" i="3" s="1"/>
  <c r="R47" i="3"/>
  <c r="F45" i="17"/>
  <c r="G45" i="17" s="1"/>
  <c r="I45" i="17" s="1"/>
  <c r="Q34" i="3"/>
  <c r="T34" i="3" s="1"/>
  <c r="P34" i="3"/>
  <c r="S34" i="3" s="1"/>
  <c r="R34" i="3"/>
  <c r="P86" i="3"/>
  <c r="S86" i="3" s="1"/>
  <c r="F97" i="17"/>
  <c r="G97" i="17" s="1"/>
  <c r="I97" i="17" s="1"/>
  <c r="Q86" i="3"/>
  <c r="T86" i="3" s="1"/>
  <c r="R86" i="3"/>
  <c r="P114" i="3"/>
  <c r="S114" i="3" s="1"/>
  <c r="F125" i="17"/>
  <c r="G125" i="17" s="1"/>
  <c r="I125" i="17" s="1"/>
  <c r="Q114" i="3"/>
  <c r="T114" i="3" s="1"/>
  <c r="R114" i="3"/>
  <c r="P43" i="3"/>
  <c r="S43" i="3" s="1"/>
  <c r="F54" i="17"/>
  <c r="G54" i="17" s="1"/>
  <c r="I54" i="17" s="1"/>
  <c r="Q43" i="3"/>
  <c r="T43" i="3" s="1"/>
  <c r="R43" i="3"/>
  <c r="P23" i="3"/>
  <c r="S23" i="3" s="1"/>
  <c r="F34" i="17"/>
  <c r="G34" i="17" s="1"/>
  <c r="I34" i="17" s="1"/>
  <c r="Q23" i="3"/>
  <c r="T23" i="3" s="1"/>
  <c r="R23" i="3"/>
  <c r="F30" i="17"/>
  <c r="G30" i="17" s="1"/>
  <c r="I30" i="17" s="1"/>
  <c r="Q19" i="3"/>
  <c r="T19" i="3" s="1"/>
  <c r="P19" i="3"/>
  <c r="S19" i="3" s="1"/>
  <c r="R19" i="3"/>
  <c r="F98" i="17"/>
  <c r="G98" i="17" s="1"/>
  <c r="I98" i="17" s="1"/>
  <c r="Q87" i="3"/>
  <c r="T87" i="3" s="1"/>
  <c r="P87" i="3"/>
  <c r="S87" i="3" s="1"/>
  <c r="R87" i="3"/>
  <c r="F90" i="17"/>
  <c r="G90" i="17" s="1"/>
  <c r="I90" i="17" s="1"/>
  <c r="P79" i="3"/>
  <c r="S79" i="3" s="1"/>
  <c r="Q79" i="3"/>
  <c r="T79" i="3" s="1"/>
  <c r="R79" i="3"/>
  <c r="Q60" i="3"/>
  <c r="T60" i="3" s="1"/>
  <c r="F71" i="17"/>
  <c r="G71" i="17" s="1"/>
  <c r="I71" i="17" s="1"/>
  <c r="P60" i="3"/>
  <c r="S60" i="3" s="1"/>
  <c r="R60" i="3"/>
  <c r="P98" i="3"/>
  <c r="S98" i="3" s="1"/>
  <c r="Q98" i="3"/>
  <c r="T98" i="3" s="1"/>
  <c r="F109" i="17"/>
  <c r="G109" i="17" s="1"/>
  <c r="I109" i="17" s="1"/>
  <c r="R98" i="3"/>
  <c r="F103" i="17"/>
  <c r="G103" i="17" s="1"/>
  <c r="I103" i="17" s="1"/>
  <c r="Q92" i="3"/>
  <c r="T92" i="3" s="1"/>
  <c r="P92" i="3"/>
  <c r="S92" i="3" s="1"/>
  <c r="R92" i="3"/>
  <c r="P100" i="3"/>
  <c r="S100" i="3" s="1"/>
  <c r="F111" i="17"/>
  <c r="G111" i="17" s="1"/>
  <c r="I111" i="17" s="1"/>
  <c r="Q100" i="3"/>
  <c r="T100" i="3" s="1"/>
  <c r="R100" i="3"/>
  <c r="P7" i="3"/>
  <c r="F18" i="17"/>
  <c r="G18" i="17" s="1"/>
  <c r="I18" i="17" s="1"/>
  <c r="Q7" i="3"/>
  <c r="R7" i="3"/>
  <c r="Q58" i="3"/>
  <c r="T58" i="3" s="1"/>
  <c r="F69" i="17"/>
  <c r="G69" i="17" s="1"/>
  <c r="I69" i="17" s="1"/>
  <c r="P58" i="3"/>
  <c r="S58" i="3" s="1"/>
  <c r="R58" i="3"/>
  <c r="F100" i="17"/>
  <c r="G100" i="17" s="1"/>
  <c r="I100" i="17" s="1"/>
  <c r="P89" i="3"/>
  <c r="S89" i="3" s="1"/>
  <c r="Q89" i="3"/>
  <c r="T89" i="3" s="1"/>
  <c r="R89" i="3"/>
  <c r="F113" i="17"/>
  <c r="G113" i="17" s="1"/>
  <c r="I113" i="17" s="1"/>
  <c r="P102" i="3"/>
  <c r="S102" i="3" s="1"/>
  <c r="Q102" i="3"/>
  <c r="T102" i="3" s="1"/>
  <c r="R102" i="3"/>
  <c r="Q96" i="3"/>
  <c r="T96" i="3" s="1"/>
  <c r="F107" i="17"/>
  <c r="G107" i="17" s="1"/>
  <c r="I107" i="17" s="1"/>
  <c r="P96" i="3"/>
  <c r="S96" i="3" s="1"/>
  <c r="R96" i="3"/>
  <c r="P21" i="3"/>
  <c r="S21" i="3" s="1"/>
  <c r="F32" i="17"/>
  <c r="G32" i="17" s="1"/>
  <c r="I32" i="17" s="1"/>
  <c r="Q21" i="3"/>
  <c r="T21" i="3" s="1"/>
  <c r="R21" i="3"/>
  <c r="F37" i="17"/>
  <c r="G37" i="17" s="1"/>
  <c r="I37" i="17" s="1"/>
  <c r="Q26" i="3"/>
  <c r="T26" i="3" s="1"/>
  <c r="P26" i="3"/>
  <c r="S26" i="3" s="1"/>
  <c r="R26" i="3"/>
  <c r="F27" i="17"/>
  <c r="G27" i="17" s="1"/>
  <c r="I27" i="17" s="1"/>
  <c r="Q16" i="3"/>
  <c r="T16" i="3" s="1"/>
  <c r="P16" i="3"/>
  <c r="S16" i="3" s="1"/>
  <c r="R16" i="3"/>
  <c r="F74" i="17"/>
  <c r="G74" i="17" s="1"/>
  <c r="I74" i="17" s="1"/>
  <c r="P63" i="3"/>
  <c r="S63" i="3" s="1"/>
  <c r="Q63" i="3"/>
  <c r="T63" i="3" s="1"/>
  <c r="R63" i="3"/>
  <c r="F93" i="17"/>
  <c r="G93" i="17" s="1"/>
  <c r="I93" i="17" s="1"/>
  <c r="P82" i="3"/>
  <c r="S82" i="3" s="1"/>
  <c r="Q82" i="3"/>
  <c r="T82" i="3" s="1"/>
  <c r="R82" i="3"/>
  <c r="F87" i="17"/>
  <c r="G87" i="17" s="1"/>
  <c r="I87" i="17" s="1"/>
  <c r="Q76" i="3"/>
  <c r="T76" i="3" s="1"/>
  <c r="P76" i="3"/>
  <c r="S76" i="3" s="1"/>
  <c r="R76" i="3"/>
  <c r="P80" i="3"/>
  <c r="S80" i="3" s="1"/>
  <c r="Q80" i="3"/>
  <c r="T80" i="3" s="1"/>
  <c r="F91" i="17"/>
  <c r="G91" i="17" s="1"/>
  <c r="I91" i="17" s="1"/>
  <c r="R80" i="3"/>
  <c r="Q46" i="3"/>
  <c r="T46" i="3" s="1"/>
  <c r="F57" i="17"/>
  <c r="G57" i="17" s="1"/>
  <c r="I57" i="17" s="1"/>
  <c r="P46" i="3"/>
  <c r="S46" i="3" s="1"/>
  <c r="R46" i="3"/>
  <c r="F38" i="17"/>
  <c r="G38" i="17" s="1"/>
  <c r="I38" i="17" s="1"/>
  <c r="P27" i="3"/>
  <c r="S27" i="3" s="1"/>
  <c r="Q27" i="3"/>
  <c r="T27" i="3" s="1"/>
  <c r="R27" i="3"/>
  <c r="F39" i="17"/>
  <c r="G39" i="17" s="1"/>
  <c r="I39" i="17" s="1"/>
  <c r="P28" i="3"/>
  <c r="S28" i="3" s="1"/>
  <c r="Q28" i="3"/>
  <c r="T28" i="3" s="1"/>
  <c r="R28" i="3"/>
  <c r="F89" i="17"/>
  <c r="G89" i="17" s="1"/>
  <c r="I89" i="17" s="1"/>
  <c r="Q78" i="3"/>
  <c r="T78" i="3" s="1"/>
  <c r="P78" i="3"/>
  <c r="S78" i="3" s="1"/>
  <c r="R78" i="3"/>
  <c r="P10" i="3"/>
  <c r="S10" i="3" s="1"/>
  <c r="Q10" i="3"/>
  <c r="T10" i="3" s="1"/>
  <c r="F21" i="17"/>
  <c r="G21" i="17" s="1"/>
  <c r="I21" i="17" s="1"/>
  <c r="R10" i="3"/>
  <c r="F29" i="17"/>
  <c r="G29" i="17" s="1"/>
  <c r="I29" i="17" s="1"/>
  <c r="P18" i="3"/>
  <c r="S18" i="3" s="1"/>
  <c r="Q18" i="3"/>
  <c r="T18" i="3" s="1"/>
  <c r="R18" i="3"/>
  <c r="O115" i="3" l="1"/>
  <c r="B42" i="23" s="1"/>
  <c r="T7" i="3"/>
  <c r="S7" i="3"/>
  <c r="P111" i="3"/>
  <c r="S111" i="3" s="1"/>
  <c r="F122" i="17"/>
  <c r="G122" i="17" s="1"/>
  <c r="I122" i="17" s="1"/>
  <c r="Q111" i="3"/>
  <c r="T111" i="3" s="1"/>
  <c r="R111" i="3"/>
  <c r="F123" i="17"/>
  <c r="G123" i="17" s="1"/>
  <c r="I123" i="17" s="1"/>
  <c r="Q112" i="3"/>
  <c r="T112" i="3" s="1"/>
  <c r="P112" i="3"/>
  <c r="S112" i="3" s="1"/>
  <c r="R112" i="3"/>
  <c r="F126" i="17" l="1"/>
  <c r="G126" i="17" s="1"/>
  <c r="D11" i="17"/>
  <c r="D12" i="17" s="1"/>
  <c r="I126" i="17"/>
  <c r="D14" i="17" s="1"/>
  <c r="R115" i="3"/>
  <c r="P115" i="3"/>
  <c r="T115" i="3"/>
  <c r="Q115" i="3"/>
  <c r="S115" i="3"/>
  <c r="D48" i="23" l="1"/>
  <c r="F11" i="17"/>
  <c r="F12" i="17" s="1"/>
  <c r="B48" i="23"/>
  <c r="E11" i="17"/>
  <c r="E12" i="17" s="1"/>
</calcChain>
</file>

<file path=xl/sharedStrings.xml><?xml version="1.0" encoding="utf-8"?>
<sst xmlns="http://schemas.openxmlformats.org/spreadsheetml/2006/main" count="4974" uniqueCount="1165">
  <si>
    <t>県内需要
増加額
(直接)</t>
    <rPh sb="10" eb="12">
      <t>チョクセツ</t>
    </rPh>
    <phoneticPr fontId="2"/>
  </si>
  <si>
    <t>需要
増加額</t>
    <rPh sb="0" eb="2">
      <t>ジュヨウ</t>
    </rPh>
    <rPh sb="3" eb="5">
      <t>ゾウカ</t>
    </rPh>
    <rPh sb="5" eb="6">
      <t>ガク</t>
    </rPh>
    <phoneticPr fontId="2"/>
  </si>
  <si>
    <t>（単位：百万円）</t>
  </si>
  <si>
    <t>内生部門計</t>
  </si>
  <si>
    <t>最終需要部門計</t>
  </si>
  <si>
    <t>県内生産額</t>
  </si>
  <si>
    <t>○</t>
  </si>
  <si>
    <t>×</t>
  </si>
  <si>
    <t>在庫純増</t>
  </si>
  <si>
    <t>雇用者所得誘発額</t>
  </si>
  <si>
    <t>（単位：百万円）</t>
    <rPh sb="4" eb="5">
      <t>ヒャク</t>
    </rPh>
    <rPh sb="5" eb="7">
      <t>マンエン</t>
    </rPh>
    <phoneticPr fontId="2"/>
  </si>
  <si>
    <t>合計</t>
    <rPh sb="0" eb="2">
      <t>ゴウケイ</t>
    </rPh>
    <phoneticPr fontId="2"/>
  </si>
  <si>
    <t>生産誘発額
(第２次)</t>
    <rPh sb="0" eb="2">
      <t>セイサン</t>
    </rPh>
    <rPh sb="2" eb="5">
      <t>ユウハツガク</t>
    </rPh>
    <rPh sb="7" eb="8">
      <t>ダイ</t>
    </rPh>
    <rPh sb="9" eb="10">
      <t>ジ</t>
    </rPh>
    <phoneticPr fontId="2"/>
  </si>
  <si>
    <t>手順</t>
    <rPh sb="0" eb="2">
      <t>テジュン</t>
    </rPh>
    <phoneticPr fontId="2"/>
  </si>
  <si>
    <t>生産誘発額</t>
  </si>
  <si>
    <t>(単位：百万円、率）</t>
    <rPh sb="1" eb="3">
      <t>タンイ</t>
    </rPh>
    <rPh sb="4" eb="5">
      <t>ヒャク</t>
    </rPh>
    <rPh sb="5" eb="7">
      <t>マンエン</t>
    </rPh>
    <rPh sb="8" eb="9">
      <t>リツ</t>
    </rPh>
    <phoneticPr fontId="11"/>
  </si>
  <si>
    <t>(単位：百万円、倍）</t>
    <rPh sb="1" eb="3">
      <t>タンイ</t>
    </rPh>
    <rPh sb="4" eb="5">
      <t>ヒャク</t>
    </rPh>
    <rPh sb="5" eb="7">
      <t>マンエン</t>
    </rPh>
    <rPh sb="8" eb="9">
      <t>バイ</t>
    </rPh>
    <phoneticPr fontId="11"/>
  </si>
  <si>
    <t>部門名</t>
    <phoneticPr fontId="11"/>
  </si>
  <si>
    <t>消費転換率</t>
    <phoneticPr fontId="11"/>
  </si>
  <si>
    <t>消費転換率</t>
    <rPh sb="0" eb="2">
      <t>ショウヒ</t>
    </rPh>
    <rPh sb="2" eb="4">
      <t>テンカン</t>
    </rPh>
    <rPh sb="4" eb="5">
      <t>リツ</t>
    </rPh>
    <phoneticPr fontId="2"/>
  </si>
  <si>
    <t>直接効果</t>
  </si>
  <si>
    <t>直接効果</t>
    <phoneticPr fontId="11"/>
  </si>
  <si>
    <t>(単位：百万円)</t>
    <rPh sb="1" eb="3">
      <t>タンイ</t>
    </rPh>
    <rPh sb="4" eb="5">
      <t>ヒャク</t>
    </rPh>
    <rPh sb="5" eb="7">
      <t>マンエン</t>
    </rPh>
    <phoneticPr fontId="11"/>
  </si>
  <si>
    <t>生産誘発額(第１次)</t>
    <rPh sb="6" eb="7">
      <t>ダイ</t>
    </rPh>
    <rPh sb="8" eb="9">
      <t>ジ</t>
    </rPh>
    <phoneticPr fontId="11"/>
  </si>
  <si>
    <t>雇用者所得誘発額
(直接＋第１次)</t>
    <rPh sb="10" eb="12">
      <t>チョクセツ</t>
    </rPh>
    <rPh sb="13" eb="14">
      <t>ダイ</t>
    </rPh>
    <rPh sb="15" eb="16">
      <t>ジ</t>
    </rPh>
    <phoneticPr fontId="11"/>
  </si>
  <si>
    <t>生産誘発額(第２次)</t>
    <rPh sb="6" eb="7">
      <t>ダイ</t>
    </rPh>
    <rPh sb="8" eb="9">
      <t>ジ</t>
    </rPh>
    <phoneticPr fontId="11"/>
  </si>
  <si>
    <t>推計方法</t>
    <rPh sb="0" eb="2">
      <t>スイケイ</t>
    </rPh>
    <rPh sb="2" eb="4">
      <t>ホウホウ</t>
    </rPh>
    <phoneticPr fontId="2"/>
  </si>
  <si>
    <t>直接効果</t>
    <rPh sb="0" eb="2">
      <t>チョクセツ</t>
    </rPh>
    <rPh sb="2" eb="4">
      <t>コウカ</t>
    </rPh>
    <phoneticPr fontId="2"/>
  </si>
  <si>
    <t>総合効果</t>
    <rPh sb="0" eb="2">
      <t>ソウゴウ</t>
    </rPh>
    <rPh sb="2" eb="4">
      <t>コウカ</t>
    </rPh>
    <phoneticPr fontId="2"/>
  </si>
  <si>
    <t>県内
自給率</t>
    <rPh sb="0" eb="2">
      <t>ケンナイ</t>
    </rPh>
    <rPh sb="3" eb="6">
      <t>ジキュウリツ</t>
    </rPh>
    <phoneticPr fontId="2"/>
  </si>
  <si>
    <t>⑤</t>
    <phoneticPr fontId="2"/>
  </si>
  <si>
    <t>④＋⑨</t>
    <phoneticPr fontId="2"/>
  </si>
  <si>
    <t>×Ａ[県内自給率]</t>
    <phoneticPr fontId="11"/>
  </si>
  <si>
    <t>×Ｄ[投入係数]</t>
    <phoneticPr fontId="11"/>
  </si>
  <si>
    <t>×Ｂ[粗付加価値率]</t>
    <phoneticPr fontId="11"/>
  </si>
  <si>
    <t>×Ｃ[雇用者所得率]</t>
    <phoneticPr fontId="11"/>
  </si>
  <si>
    <t xml:space="preserve"> 粗付加価値誘発額(第１次)</t>
    <rPh sb="10" eb="11">
      <t>ダイ</t>
    </rPh>
    <rPh sb="12" eb="13">
      <t>ジ</t>
    </rPh>
    <phoneticPr fontId="11"/>
  </si>
  <si>
    <t>雇用者所得誘発額(第１次)</t>
    <rPh sb="9" eb="10">
      <t>ダイ</t>
    </rPh>
    <rPh sb="11" eb="12">
      <t>ジ</t>
    </rPh>
    <phoneticPr fontId="11"/>
  </si>
  <si>
    <t xml:space="preserve"> 粗付加価値誘発額(第２次)</t>
    <rPh sb="10" eb="11">
      <t>ダイ</t>
    </rPh>
    <rPh sb="12" eb="13">
      <t>ジ</t>
    </rPh>
    <phoneticPr fontId="11"/>
  </si>
  <si>
    <t>雇用者所得誘発額(第２次)</t>
    <rPh sb="9" eb="10">
      <t>ダイ</t>
    </rPh>
    <rPh sb="11" eb="12">
      <t>ジ</t>
    </rPh>
    <phoneticPr fontId="11"/>
  </si>
  <si>
    <t>(単位：百万円)</t>
    <rPh sb="1" eb="3">
      <t>タンイ</t>
    </rPh>
    <rPh sb="4" eb="5">
      <t>ヒャク</t>
    </rPh>
    <rPh sb="5" eb="7">
      <t>マンエン</t>
    </rPh>
    <phoneticPr fontId="2"/>
  </si>
  <si>
    <t>①</t>
    <phoneticPr fontId="2"/>
  </si>
  <si>
    <t>②</t>
    <phoneticPr fontId="2"/>
  </si>
  <si>
    <t>③</t>
    <phoneticPr fontId="2"/>
  </si>
  <si>
    <t>④</t>
    <phoneticPr fontId="2"/>
  </si>
  <si>
    <t>⑥</t>
    <phoneticPr fontId="2"/>
  </si>
  <si>
    <t>②×Ｂ</t>
    <phoneticPr fontId="2"/>
  </si>
  <si>
    <t>②×Ｃ</t>
    <phoneticPr fontId="2"/>
  </si>
  <si>
    <t>②×Ｄ</t>
    <phoneticPr fontId="2"/>
  </si>
  <si>
    <t>⑤×Ａ</t>
    <phoneticPr fontId="2"/>
  </si>
  <si>
    <t>雇用者所得
誘発額
(直接＋
第１次)</t>
    <rPh sb="0" eb="3">
      <t>コヨウシャ</t>
    </rPh>
    <rPh sb="3" eb="5">
      <t>ショトク</t>
    </rPh>
    <rPh sb="6" eb="9">
      <t>ユウハツガク</t>
    </rPh>
    <rPh sb="11" eb="13">
      <t>チョクセツ</t>
    </rPh>
    <rPh sb="15" eb="16">
      <t>ダイ</t>
    </rPh>
    <rPh sb="17" eb="18">
      <t>ジ</t>
    </rPh>
    <phoneticPr fontId="2"/>
  </si>
  <si>
    <t>生産誘発額
(第１次)</t>
    <rPh sb="0" eb="2">
      <t>セイサン</t>
    </rPh>
    <rPh sb="2" eb="5">
      <t>ユウハツガク</t>
    </rPh>
    <rPh sb="7" eb="8">
      <t>ダイ</t>
    </rPh>
    <rPh sb="9" eb="10">
      <t>ジ</t>
    </rPh>
    <phoneticPr fontId="2"/>
  </si>
  <si>
    <t>粗付加価値
誘発額
(第１次)</t>
    <rPh sb="0" eb="5">
      <t>ソフカカチ</t>
    </rPh>
    <rPh sb="6" eb="9">
      <t>ユウハツガク</t>
    </rPh>
    <rPh sb="11" eb="12">
      <t>ダイ</t>
    </rPh>
    <rPh sb="13" eb="14">
      <t>ジ</t>
    </rPh>
    <phoneticPr fontId="2"/>
  </si>
  <si>
    <t>雇用者所得
誘発額
(第１次）</t>
    <rPh sb="0" eb="3">
      <t>コヨウシャ</t>
    </rPh>
    <rPh sb="3" eb="5">
      <t>ショトク</t>
    </rPh>
    <rPh sb="6" eb="9">
      <t>ユウハツガク</t>
    </rPh>
    <rPh sb="11" eb="12">
      <t>ダイ</t>
    </rPh>
    <rPh sb="13" eb="14">
      <t>ジ</t>
    </rPh>
    <phoneticPr fontId="2"/>
  </si>
  <si>
    <t>⑦</t>
    <phoneticPr fontId="2"/>
  </si>
  <si>
    <t>⑧</t>
    <phoneticPr fontId="2"/>
  </si>
  <si>
    <t>⑨</t>
    <phoneticPr fontId="2"/>
  </si>
  <si>
    <t>⑩</t>
    <phoneticPr fontId="2"/>
  </si>
  <si>
    <t>⑥×Ｅ</t>
    <phoneticPr fontId="2"/>
  </si>
  <si>
    <t>⑦×Ｂ</t>
    <phoneticPr fontId="2"/>
  </si>
  <si>
    <t>⑦×Ｃ</t>
    <phoneticPr fontId="2"/>
  </si>
  <si>
    <t>粗付加価値
誘発額
(第２次)</t>
    <rPh sb="0" eb="5">
      <t>ソフカカチ</t>
    </rPh>
    <rPh sb="6" eb="9">
      <t>ユウハツガク</t>
    </rPh>
    <rPh sb="11" eb="12">
      <t>ダイ</t>
    </rPh>
    <rPh sb="13" eb="14">
      <t>ジ</t>
    </rPh>
    <phoneticPr fontId="2"/>
  </si>
  <si>
    <t>雇用者所得
誘発額
(第２次）</t>
    <rPh sb="0" eb="3">
      <t>コヨウシャ</t>
    </rPh>
    <rPh sb="3" eb="5">
      <t>ショトク</t>
    </rPh>
    <rPh sb="6" eb="9">
      <t>ユウハツガク</t>
    </rPh>
    <rPh sb="11" eb="12">
      <t>ダイ</t>
    </rPh>
    <rPh sb="13" eb="14">
      <t>ジ</t>
    </rPh>
    <phoneticPr fontId="2"/>
  </si>
  <si>
    <t>生産誘発額
合計</t>
    <rPh sb="0" eb="2">
      <t>セイサン</t>
    </rPh>
    <rPh sb="2" eb="5">
      <t>ユウハツガク</t>
    </rPh>
    <rPh sb="6" eb="8">
      <t>ゴウケイ</t>
    </rPh>
    <phoneticPr fontId="2"/>
  </si>
  <si>
    <t>粗付加価値
誘発額合計</t>
    <rPh sb="0" eb="5">
      <t>ソフカカチ</t>
    </rPh>
    <rPh sb="6" eb="9">
      <t>ユウハツガク</t>
    </rPh>
    <rPh sb="9" eb="11">
      <t>ゴウケイ</t>
    </rPh>
    <phoneticPr fontId="2"/>
  </si>
  <si>
    <t>雇用者所得
誘発額合計</t>
    <rPh sb="0" eb="3">
      <t>コヨウシャ</t>
    </rPh>
    <rPh sb="3" eb="5">
      <t>ショトク</t>
    </rPh>
    <rPh sb="6" eb="9">
      <t>ユウハツガク</t>
    </rPh>
    <rPh sb="9" eb="11">
      <t>ゴウケイ</t>
    </rPh>
    <phoneticPr fontId="2"/>
  </si>
  <si>
    <t>各種係数</t>
    <rPh sb="0" eb="2">
      <t>カクシュ</t>
    </rPh>
    <rPh sb="2" eb="4">
      <t>ケイスウ</t>
    </rPh>
    <phoneticPr fontId="2"/>
  </si>
  <si>
    <t>県内需要増加額
(第１次)</t>
    <rPh sb="2" eb="4">
      <t>ジュヨウ</t>
    </rPh>
    <rPh sb="4" eb="7">
      <t>ゾウカガク</t>
    </rPh>
    <rPh sb="9" eb="10">
      <t>ダイ</t>
    </rPh>
    <rPh sb="11" eb="12">
      <t>ジ</t>
    </rPh>
    <phoneticPr fontId="11"/>
  </si>
  <si>
    <t>県内需要
増加額
(第１次)</t>
    <rPh sb="0" eb="2">
      <t>ケンナイ</t>
    </rPh>
    <rPh sb="10" eb="11">
      <t>ダイ</t>
    </rPh>
    <rPh sb="12" eb="13">
      <t>ジ</t>
    </rPh>
    <phoneticPr fontId="2"/>
  </si>
  <si>
    <t>開放経済型
逆行列係数</t>
    <rPh sb="0" eb="2">
      <t>カイホウ</t>
    </rPh>
    <rPh sb="2" eb="4">
      <t>ケイザイ</t>
    </rPh>
    <rPh sb="4" eb="5">
      <t>ガタ</t>
    </rPh>
    <rPh sb="6" eb="9">
      <t>ギャクギョウレツ</t>
    </rPh>
    <rPh sb="9" eb="11">
      <t>ケイスウ</t>
    </rPh>
    <phoneticPr fontId="2"/>
  </si>
  <si>
    <t>粗付加価値誘発額</t>
    <rPh sb="5" eb="7">
      <t>ユウハツ</t>
    </rPh>
    <phoneticPr fontId="11"/>
  </si>
  <si>
    <t>投入係数表</t>
    <rPh sb="0" eb="2">
      <t>トウニュウ</t>
    </rPh>
    <rPh sb="2" eb="4">
      <t>ケイスウ</t>
    </rPh>
    <rPh sb="4" eb="5">
      <t>ヒョウ</t>
    </rPh>
    <phoneticPr fontId="2"/>
  </si>
  <si>
    <t>取引基本表</t>
    <rPh sb="0" eb="2">
      <t>トリヒキ</t>
    </rPh>
    <rPh sb="2" eb="5">
      <t>キホンヒョウ</t>
    </rPh>
    <phoneticPr fontId="2"/>
  </si>
  <si>
    <t>生産誘発額</t>
    <rPh sb="0" eb="2">
      <t>セイサン</t>
    </rPh>
    <rPh sb="2" eb="5">
      <t>ユウハツガク</t>
    </rPh>
    <phoneticPr fontId="2"/>
  </si>
  <si>
    <t>合計</t>
    <rPh sb="0" eb="2">
      <t>ゴウケイ</t>
    </rPh>
    <phoneticPr fontId="11"/>
  </si>
  <si>
    <t>２　分析結果</t>
    <phoneticPr fontId="11"/>
  </si>
  <si>
    <t>第１次</t>
    <rPh sb="0" eb="1">
      <t>ダイ</t>
    </rPh>
    <rPh sb="2" eb="3">
      <t>ジ</t>
    </rPh>
    <phoneticPr fontId="2"/>
  </si>
  <si>
    <t>第２次</t>
    <rPh sb="0" eb="1">
      <t>ダイ</t>
    </rPh>
    <rPh sb="2" eb="3">
      <t>ジ</t>
    </rPh>
    <phoneticPr fontId="2"/>
  </si>
  <si>
    <t>直接</t>
    <rPh sb="0" eb="2">
      <t>チョクセツ</t>
    </rPh>
    <phoneticPr fontId="2"/>
  </si>
  <si>
    <t>雇用係数</t>
    <rPh sb="0" eb="2">
      <t>コヨウ</t>
    </rPh>
    <rPh sb="2" eb="4">
      <t>ケイスウ</t>
    </rPh>
    <phoneticPr fontId="2"/>
  </si>
  <si>
    <t>（単位：人）</t>
    <rPh sb="4" eb="5">
      <t>ニン</t>
    </rPh>
    <phoneticPr fontId="11"/>
  </si>
  <si>
    <t>雇用誘発数</t>
    <rPh sb="0" eb="2">
      <t>コヨウ</t>
    </rPh>
    <rPh sb="2" eb="4">
      <t>ユウハツ</t>
    </rPh>
    <rPh sb="4" eb="5">
      <t>スウ</t>
    </rPh>
    <phoneticPr fontId="11"/>
  </si>
  <si>
    <t>総合効果　Ｂ</t>
    <phoneticPr fontId="11"/>
  </si>
  <si>
    <t>波及効果倍率　　Ｂ／Ａ</t>
    <phoneticPr fontId="11"/>
  </si>
  <si>
    <t>×Ｅ[逆行列係数（開放経済型）]</t>
    <phoneticPr fontId="11"/>
  </si>
  <si>
    <t>番号</t>
    <rPh sb="0" eb="2">
      <t>バンゴウ</t>
    </rPh>
    <phoneticPr fontId="2"/>
  </si>
  <si>
    <t>部門名</t>
    <rPh sb="0" eb="3">
      <t>ブモンメイ</t>
    </rPh>
    <phoneticPr fontId="2"/>
  </si>
  <si>
    <t>購入者価格</t>
    <rPh sb="0" eb="3">
      <t>コウニュウシャ</t>
    </rPh>
    <rPh sb="3" eb="5">
      <t>カカク</t>
    </rPh>
    <phoneticPr fontId="2"/>
  </si>
  <si>
    <t>生産者価格</t>
  </si>
  <si>
    <t>組替額</t>
    <rPh sb="0" eb="1">
      <t>ク</t>
    </rPh>
    <rPh sb="1" eb="2">
      <t>カ</t>
    </rPh>
    <rPh sb="2" eb="3">
      <t>ガク</t>
    </rPh>
    <phoneticPr fontId="2"/>
  </si>
  <si>
    <t>計</t>
    <rPh sb="0" eb="1">
      <t>ケイ</t>
    </rPh>
    <phoneticPr fontId="2"/>
  </si>
  <si>
    <t>生産者価格</t>
    <rPh sb="0" eb="2">
      <t>セイサン</t>
    </rPh>
    <rPh sb="2" eb="3">
      <t>シャ</t>
    </rPh>
    <rPh sb="3" eb="5">
      <t>カカク</t>
    </rPh>
    <phoneticPr fontId="2"/>
  </si>
  <si>
    <t>購入者価格</t>
    <rPh sb="0" eb="2">
      <t>コウニュウ</t>
    </rPh>
    <rPh sb="2" eb="3">
      <t>シャ</t>
    </rPh>
    <rPh sb="3" eb="5">
      <t>カカク</t>
    </rPh>
    <phoneticPr fontId="2"/>
  </si>
  <si>
    <t>需要額計</t>
    <rPh sb="0" eb="3">
      <t>ジュヨウガク</t>
    </rPh>
    <rPh sb="3" eb="4">
      <t>ケイ</t>
    </rPh>
    <phoneticPr fontId="2"/>
  </si>
  <si>
    <t>Ⅱを生産者</t>
    <rPh sb="2" eb="4">
      <t>セイサン</t>
    </rPh>
    <rPh sb="4" eb="5">
      <t>シャ</t>
    </rPh>
    <phoneticPr fontId="2"/>
  </si>
  <si>
    <t>Ⅰ</t>
    <phoneticPr fontId="2"/>
  </si>
  <si>
    <t>Ⅱ</t>
    <phoneticPr fontId="2"/>
  </si>
  <si>
    <t>Ⅱ’</t>
    <phoneticPr fontId="2"/>
  </si>
  <si>
    <t>Ⅰ＋Ⅱ’</t>
    <phoneticPr fontId="2"/>
  </si>
  <si>
    <t>需要増（生産者価格）</t>
    <rPh sb="0" eb="2">
      <t>ジュヨウ</t>
    </rPh>
    <rPh sb="2" eb="3">
      <t>ゾウ</t>
    </rPh>
    <rPh sb="4" eb="7">
      <t>セイサンシャ</t>
    </rPh>
    <rPh sb="7" eb="9">
      <t>カカク</t>
    </rPh>
    <phoneticPr fontId="2"/>
  </si>
  <si>
    <t>需要増加額</t>
    <phoneticPr fontId="11"/>
  </si>
  <si>
    <t>県内需要増加額(直接)</t>
    <rPh sb="2" eb="4">
      <t>ジュヨウ</t>
    </rPh>
    <rPh sb="8" eb="10">
      <t>チョクセツ</t>
    </rPh>
    <phoneticPr fontId="11"/>
  </si>
  <si>
    <t>需要増加額（生産者価格）</t>
    <rPh sb="6" eb="9">
      <t>セイサンシャ</t>
    </rPh>
    <rPh sb="9" eb="11">
      <t>カカク</t>
    </rPh>
    <phoneticPr fontId="11"/>
  </si>
  <si>
    <t>県内需要増加額Ａ</t>
    <phoneticPr fontId="11"/>
  </si>
  <si>
    <t>雇用誘発数（人）</t>
    <rPh sb="0" eb="2">
      <t>コヨウ</t>
    </rPh>
    <rPh sb="2" eb="4">
      <t>ユウハツ</t>
    </rPh>
    <rPh sb="4" eb="5">
      <t>スウ</t>
    </rPh>
    <rPh sb="6" eb="7">
      <t>ニン</t>
    </rPh>
    <phoneticPr fontId="11"/>
  </si>
  <si>
    <t>第１次間接波及効果</t>
    <rPh sb="0" eb="1">
      <t>ダイ</t>
    </rPh>
    <rPh sb="2" eb="3">
      <t>ジ</t>
    </rPh>
    <rPh sb="3" eb="5">
      <t>カンセツ</t>
    </rPh>
    <rPh sb="5" eb="7">
      <t>ハキュウ</t>
    </rPh>
    <rPh sb="7" eb="9">
      <t>コウカ</t>
    </rPh>
    <phoneticPr fontId="2"/>
  </si>
  <si>
    <t>第２次間接波及効果</t>
    <rPh sb="0" eb="1">
      <t>ダイ</t>
    </rPh>
    <rPh sb="2" eb="3">
      <t>ジ</t>
    </rPh>
    <rPh sb="3" eb="5">
      <t>カンセツ</t>
    </rPh>
    <rPh sb="5" eb="7">
      <t>ハキュウ</t>
    </rPh>
    <rPh sb="7" eb="9">
      <t>コウカ</t>
    </rPh>
    <phoneticPr fontId="2"/>
  </si>
  <si>
    <t>第１次間接波及効果</t>
    <rPh sb="3" eb="5">
      <t>カンセツ</t>
    </rPh>
    <rPh sb="5" eb="7">
      <t>ハキュウ</t>
    </rPh>
    <phoneticPr fontId="11"/>
  </si>
  <si>
    <t>第２次間接波及効果</t>
    <rPh sb="3" eb="5">
      <t>カンセツ</t>
    </rPh>
    <rPh sb="5" eb="7">
      <t>ハキュウ</t>
    </rPh>
    <phoneticPr fontId="11"/>
  </si>
  <si>
    <t>入力シート</t>
    <rPh sb="0" eb="2">
      <t>ニュウリョク</t>
    </rPh>
    <phoneticPr fontId="2"/>
  </si>
  <si>
    <t>価格に転換</t>
    <phoneticPr fontId="2"/>
  </si>
  <si>
    <t>単位：百万円</t>
  </si>
  <si>
    <t>１　入力内容</t>
    <rPh sb="2" eb="4">
      <t>ニュウリョク</t>
    </rPh>
    <rPh sb="4" eb="6">
      <t>ナイヨウ</t>
    </rPh>
    <phoneticPr fontId="11"/>
  </si>
  <si>
    <t>需要額</t>
    <rPh sb="0" eb="2">
      <t>ジュヨウ</t>
    </rPh>
    <rPh sb="2" eb="3">
      <t>ガク</t>
    </rPh>
    <phoneticPr fontId="2"/>
  </si>
  <si>
    <t>商業マージン額等計算式（直接効果）</t>
    <rPh sb="7" eb="8">
      <t>トウ</t>
    </rPh>
    <rPh sb="8" eb="11">
      <t>ケイサンシキ</t>
    </rPh>
    <rPh sb="12" eb="14">
      <t>チョクセツ</t>
    </rPh>
    <rPh sb="14" eb="16">
      <t>コウカ</t>
    </rPh>
    <phoneticPr fontId="2"/>
  </si>
  <si>
    <t>産業連関表全国表（購入者価格表）　</t>
    <rPh sb="0" eb="2">
      <t>サンギョウ</t>
    </rPh>
    <rPh sb="2" eb="4">
      <t>レンカン</t>
    </rPh>
    <rPh sb="4" eb="5">
      <t>ヒョウ</t>
    </rPh>
    <rPh sb="5" eb="7">
      <t>ゼンコク</t>
    </rPh>
    <rPh sb="7" eb="8">
      <t>ヒョウ</t>
    </rPh>
    <rPh sb="9" eb="12">
      <t>コウニュウシャ</t>
    </rPh>
    <rPh sb="12" eb="14">
      <t>カカク</t>
    </rPh>
    <rPh sb="14" eb="15">
      <t>ヒョウ</t>
    </rPh>
    <phoneticPr fontId="2"/>
  </si>
  <si>
    <t>粗付加価値
増加額
(直接)</t>
    <rPh sb="0" eb="5">
      <t>ソフカカチ</t>
    </rPh>
    <rPh sb="6" eb="8">
      <t>ゾウカ</t>
    </rPh>
    <rPh sb="8" eb="9">
      <t>ガク</t>
    </rPh>
    <rPh sb="11" eb="13">
      <t>チョクセツ</t>
    </rPh>
    <phoneticPr fontId="2"/>
  </si>
  <si>
    <t>雇用者所得
増加額
(直接）</t>
    <rPh sb="0" eb="3">
      <t>コヨウシャ</t>
    </rPh>
    <rPh sb="3" eb="5">
      <t>ショトク</t>
    </rPh>
    <rPh sb="6" eb="8">
      <t>ゾウカ</t>
    </rPh>
    <rPh sb="8" eb="9">
      <t>ガク</t>
    </rPh>
    <rPh sb="11" eb="13">
      <t>チョクセツ</t>
    </rPh>
    <phoneticPr fontId="2"/>
  </si>
  <si>
    <t>原材料
増加額
(直接)</t>
    <rPh sb="0" eb="3">
      <t>ゲンザイリョウ</t>
    </rPh>
    <rPh sb="4" eb="6">
      <t>ゾウカ</t>
    </rPh>
    <rPh sb="6" eb="7">
      <t>ガク</t>
    </rPh>
    <phoneticPr fontId="2"/>
  </si>
  <si>
    <t>原材料増加額(直接)</t>
    <rPh sb="0" eb="3">
      <t>ゲンザイリョウ</t>
    </rPh>
    <rPh sb="3" eb="5">
      <t>ゾウカ</t>
    </rPh>
    <rPh sb="5" eb="6">
      <t>ガク</t>
    </rPh>
    <rPh sb="7" eb="9">
      <t>チョクセツ</t>
    </rPh>
    <phoneticPr fontId="11"/>
  </si>
  <si>
    <t xml:space="preserve"> 粗付加価値増加額(直接)</t>
    <rPh sb="6" eb="8">
      <t>ゾウカ</t>
    </rPh>
    <phoneticPr fontId="11"/>
  </si>
  <si>
    <t>雇用者所得増加額(直接)</t>
    <rPh sb="5" eb="7">
      <t>ゾウカ</t>
    </rPh>
    <rPh sb="7" eb="8">
      <t>ガク</t>
    </rPh>
    <phoneticPr fontId="11"/>
  </si>
  <si>
    <t>原材料増加</t>
    <rPh sb="0" eb="3">
      <t>ゲンザイリョウ</t>
    </rPh>
    <rPh sb="3" eb="5">
      <t>ゾウカ</t>
    </rPh>
    <phoneticPr fontId="2"/>
  </si>
  <si>
    <t>家計外消費支出（列）</t>
  </si>
  <si>
    <t>最終需要計</t>
  </si>
  <si>
    <t>粗付加
価値率</t>
    <rPh sb="0" eb="6">
      <t>ソフカカチ</t>
    </rPh>
    <rPh sb="6" eb="7">
      <t>リツ</t>
    </rPh>
    <phoneticPr fontId="2"/>
  </si>
  <si>
    <t>雇用者
所得率</t>
    <rPh sb="0" eb="3">
      <t>コヨウシャ</t>
    </rPh>
    <rPh sb="4" eb="7">
      <t>ショトクリツ</t>
    </rPh>
    <phoneticPr fontId="2"/>
  </si>
  <si>
    <t>投入係数</t>
    <rPh sb="0" eb="2">
      <t>トウニュウ</t>
    </rPh>
    <rPh sb="2" eb="4">
      <t>ケイスウ</t>
    </rPh>
    <phoneticPr fontId="2"/>
  </si>
  <si>
    <t>－</t>
    <phoneticPr fontId="2"/>
  </si>
  <si>
    <t>Ａ</t>
    <phoneticPr fontId="2"/>
  </si>
  <si>
    <t>Ｂ</t>
    <phoneticPr fontId="2"/>
  </si>
  <si>
    <t>Ｃ</t>
    <phoneticPr fontId="2"/>
  </si>
  <si>
    <t>Ｄ</t>
    <phoneticPr fontId="2"/>
  </si>
  <si>
    <t>Ｅ</t>
    <phoneticPr fontId="2"/>
  </si>
  <si>
    <t>Ｆ</t>
    <phoneticPr fontId="2"/>
  </si>
  <si>
    <t>Ｇ</t>
    <phoneticPr fontId="2"/>
  </si>
  <si>
    <t>H</t>
    <phoneticPr fontId="2"/>
  </si>
  <si>
    <t>計算表シート</t>
    <rPh sb="0" eb="2">
      <t>ケイサン</t>
    </rPh>
    <rPh sb="2" eb="3">
      <t>ヒョウ</t>
    </rPh>
    <phoneticPr fontId="2"/>
  </si>
  <si>
    <t>雇用者数（人）</t>
    <rPh sb="0" eb="3">
      <t>コヨウシャ</t>
    </rPh>
    <rPh sb="3" eb="4">
      <t>スウ</t>
    </rPh>
    <rPh sb="5" eb="6">
      <t>ニン</t>
    </rPh>
    <phoneticPr fontId="2"/>
  </si>
  <si>
    <t>Ｉ</t>
    <phoneticPr fontId="2"/>
  </si>
  <si>
    <t>総合結果</t>
    <rPh sb="0" eb="2">
      <t>ソウゴウ</t>
    </rPh>
    <rPh sb="2" eb="4">
      <t>ケッカ</t>
    </rPh>
    <phoneticPr fontId="11"/>
  </si>
  <si>
    <t>経済波及効果フロー</t>
    <rPh sb="0" eb="2">
      <t>ケイザイ</t>
    </rPh>
    <rPh sb="2" eb="6">
      <t>ハキュウコウカ</t>
    </rPh>
    <phoneticPr fontId="11"/>
  </si>
  <si>
    <t>商業マージン額</t>
    <rPh sb="0" eb="2">
      <t>ショウギョウ</t>
    </rPh>
    <rPh sb="6" eb="7">
      <t>ガク</t>
    </rPh>
    <phoneticPr fontId="2"/>
  </si>
  <si>
    <t>商業ﾏｰｼﾞﾝ率＝商業マージン額／需要合計</t>
    <rPh sb="15" eb="16">
      <t>ガク</t>
    </rPh>
    <rPh sb="19" eb="21">
      <t>ゴウケイ</t>
    </rPh>
    <phoneticPr fontId="2"/>
  </si>
  <si>
    <t>貨物運賃率＝国内貨物運賃額／需要合計</t>
    <rPh sb="12" eb="13">
      <t>ガク</t>
    </rPh>
    <rPh sb="16" eb="18">
      <t>ゴウケイ</t>
    </rPh>
    <phoneticPr fontId="2"/>
  </si>
  <si>
    <t>商業マージン額（全国）</t>
    <rPh sb="0" eb="2">
      <t>ショウギョウ</t>
    </rPh>
    <rPh sb="6" eb="7">
      <t>ガク</t>
    </rPh>
    <rPh sb="8" eb="10">
      <t>ゼンコク</t>
    </rPh>
    <phoneticPr fontId="2"/>
  </si>
  <si>
    <t>需要合計
（全国）</t>
    <rPh sb="0" eb="2">
      <t>ジュヨウ</t>
    </rPh>
    <rPh sb="2" eb="4">
      <t>ゴウケイ</t>
    </rPh>
    <rPh sb="6" eb="8">
      <t>ゼンコク</t>
    </rPh>
    <phoneticPr fontId="2"/>
  </si>
  <si>
    <t>家計消費支出
増加額</t>
    <rPh sb="0" eb="2">
      <t>カケイ</t>
    </rPh>
    <rPh sb="2" eb="4">
      <t>ショウヒ</t>
    </rPh>
    <phoneticPr fontId="11"/>
  </si>
  <si>
    <t>その他の製造工業製品</t>
  </si>
  <si>
    <t>①</t>
    <phoneticPr fontId="2"/>
  </si>
  <si>
    <t>②</t>
    <phoneticPr fontId="2"/>
  </si>
  <si>
    <t>②’</t>
    <phoneticPr fontId="2"/>
  </si>
  <si>
    <t>①＋②’</t>
    <phoneticPr fontId="2"/>
  </si>
  <si>
    <t>部門別
民間消費
支出増加額</t>
    <rPh sb="0" eb="3">
      <t>ブモンベツ</t>
    </rPh>
    <rPh sb="4" eb="6">
      <t>ミンカン</t>
    </rPh>
    <rPh sb="6" eb="8">
      <t>ショウヒ</t>
    </rPh>
    <rPh sb="9" eb="11">
      <t>シシュツ</t>
    </rPh>
    <rPh sb="11" eb="14">
      <t>ゾウカガク</t>
    </rPh>
    <phoneticPr fontId="2"/>
  </si>
  <si>
    <t>県内需要
増加額
(第２次)</t>
    <rPh sb="0" eb="2">
      <t>ケンナイ</t>
    </rPh>
    <rPh sb="10" eb="11">
      <t>ダイ</t>
    </rPh>
    <rPh sb="12" eb="13">
      <t>ジ</t>
    </rPh>
    <phoneticPr fontId="2"/>
  </si>
  <si>
    <t>⑪</t>
    <phoneticPr fontId="2"/>
  </si>
  <si>
    <t>⑫</t>
    <phoneticPr fontId="2"/>
  </si>
  <si>
    <t>⑩×Ｆ</t>
    <phoneticPr fontId="2"/>
  </si>
  <si>
    <t>⑪×Ａ</t>
    <phoneticPr fontId="2"/>
  </si>
  <si>
    <t>⑬</t>
    <phoneticPr fontId="2"/>
  </si>
  <si>
    <t>⑭</t>
    <phoneticPr fontId="2"/>
  </si>
  <si>
    <t>⑮</t>
    <phoneticPr fontId="2"/>
  </si>
  <si>
    <t>⑯</t>
    <phoneticPr fontId="2"/>
  </si>
  <si>
    <t>⑰</t>
    <phoneticPr fontId="2"/>
  </si>
  <si>
    <t>⑱</t>
    <phoneticPr fontId="2"/>
  </si>
  <si>
    <t>⑫×Ｅ</t>
    <phoneticPr fontId="2"/>
  </si>
  <si>
    <t>⑬×Ｂ</t>
    <phoneticPr fontId="2"/>
  </si>
  <si>
    <t>⑬×Ｃ</t>
    <phoneticPr fontId="2"/>
  </si>
  <si>
    <t>②＋⑦＋⑬</t>
    <phoneticPr fontId="2"/>
  </si>
  <si>
    <t>③＋⑧＋⑭</t>
    <phoneticPr fontId="2"/>
  </si>
  <si>
    <t>④＋⑨＋⑮</t>
    <phoneticPr fontId="2"/>
  </si>
  <si>
    <t>消費パターン</t>
    <rPh sb="0" eb="2">
      <t>ショウヒ</t>
    </rPh>
    <phoneticPr fontId="2"/>
  </si>
  <si>
    <t>１次生産誘発額</t>
    <rPh sb="1" eb="2">
      <t>ジ</t>
    </rPh>
    <rPh sb="2" eb="4">
      <t>セイサン</t>
    </rPh>
    <rPh sb="4" eb="7">
      <t>ユウハツガク</t>
    </rPh>
    <phoneticPr fontId="2"/>
  </si>
  <si>
    <t>２次生産誘発額</t>
    <rPh sb="1" eb="2">
      <t>ジ</t>
    </rPh>
    <rPh sb="2" eb="4">
      <t>セイサン</t>
    </rPh>
    <rPh sb="4" eb="7">
      <t>ユウハツガク</t>
    </rPh>
    <phoneticPr fontId="2"/>
  </si>
  <si>
    <t>×Ｆ[消費転換率]</t>
    <phoneticPr fontId="11"/>
  </si>
  <si>
    <t>×Ｇ[消費パターン]</t>
    <rPh sb="3" eb="5">
      <t>ショウヒ</t>
    </rPh>
    <phoneticPr fontId="11"/>
  </si>
  <si>
    <t>×Ａ[自給率]</t>
    <rPh sb="3" eb="5">
      <t>ジキュウ</t>
    </rPh>
    <phoneticPr fontId="12"/>
  </si>
  <si>
    <t>県内需要増加額
(第２次)</t>
    <rPh sb="2" eb="4">
      <t>ジュヨウ</t>
    </rPh>
    <rPh sb="4" eb="7">
      <t>ゾウカガク</t>
    </rPh>
    <rPh sb="9" eb="10">
      <t>ダイ</t>
    </rPh>
    <rPh sb="11" eb="12">
      <t>ジ</t>
    </rPh>
    <phoneticPr fontId="11"/>
  </si>
  <si>
    <t>入力の手引</t>
    <rPh sb="0" eb="2">
      <t>ニュウリョク</t>
    </rPh>
    <rPh sb="3" eb="5">
      <t>テビ</t>
    </rPh>
    <phoneticPr fontId="2"/>
  </si>
  <si>
    <t>経済波及効果の測定等の産業連関分析の理解にお役立て下さい。</t>
    <rPh sb="0" eb="2">
      <t>ケイザイ</t>
    </rPh>
    <rPh sb="7" eb="9">
      <t>ソクテイ</t>
    </rPh>
    <rPh sb="9" eb="10">
      <t>トウ</t>
    </rPh>
    <rPh sb="11" eb="13">
      <t>サンギョウ</t>
    </rPh>
    <rPh sb="13" eb="15">
      <t>レンカン</t>
    </rPh>
    <rPh sb="18" eb="20">
      <t>リカイ</t>
    </rPh>
    <rPh sb="22" eb="24">
      <t>ヤクダ</t>
    </rPh>
    <rPh sb="25" eb="26">
      <t>シタ</t>
    </rPh>
    <phoneticPr fontId="2"/>
  </si>
  <si>
    <t>○ 利用方法</t>
    <rPh sb="2" eb="4">
      <t>リヨウ</t>
    </rPh>
    <rPh sb="4" eb="6">
      <t>ホウホウ</t>
    </rPh>
    <phoneticPr fontId="2"/>
  </si>
  <si>
    <t>１　「入力」シートへの入力</t>
    <rPh sb="3" eb="5">
      <t>ニュウリョク</t>
    </rPh>
    <rPh sb="11" eb="13">
      <t>ニュウリョク</t>
    </rPh>
    <phoneticPr fontId="2"/>
  </si>
  <si>
    <t>　　このツールは「入力」シートの需要額入力欄へ需要額を入力することで経済波及効果を計算をします。</t>
    <rPh sb="9" eb="11">
      <t>ニュウリョク</t>
    </rPh>
    <rPh sb="16" eb="19">
      <t>ジュヨウガク</t>
    </rPh>
    <rPh sb="19" eb="21">
      <t>ニュウリョク</t>
    </rPh>
    <rPh sb="21" eb="22">
      <t>ラン</t>
    </rPh>
    <rPh sb="25" eb="26">
      <t>ガク</t>
    </rPh>
    <rPh sb="34" eb="36">
      <t>ケイザイ</t>
    </rPh>
    <rPh sb="36" eb="38">
      <t>ハキュウ</t>
    </rPh>
    <rPh sb="38" eb="40">
      <t>コウカ</t>
    </rPh>
    <rPh sb="41" eb="43">
      <t>ケイサン</t>
    </rPh>
    <phoneticPr fontId="2"/>
  </si>
  <si>
    <t>　　あらかじめ設定された計算式により自動計算をします。</t>
    <rPh sb="7" eb="9">
      <t>セッテイ</t>
    </rPh>
    <rPh sb="12" eb="15">
      <t>ケイサンシキ</t>
    </rPh>
    <rPh sb="18" eb="20">
      <t>ジドウ</t>
    </rPh>
    <rPh sb="20" eb="22">
      <t>ケイサン</t>
    </rPh>
    <phoneticPr fontId="2"/>
  </si>
  <si>
    <t>　　計算結果は「結果」シートに出力します。</t>
    <rPh sb="2" eb="4">
      <t>ケイサン</t>
    </rPh>
    <rPh sb="4" eb="6">
      <t>ケッカ</t>
    </rPh>
    <rPh sb="8" eb="10">
      <t>ケッカ</t>
    </rPh>
    <rPh sb="15" eb="17">
      <t>シュツリョク</t>
    </rPh>
    <phoneticPr fontId="2"/>
  </si>
  <si>
    <t>　　生産者価格と購入者価格</t>
    <rPh sb="2" eb="5">
      <t>セイサンシャ</t>
    </rPh>
    <rPh sb="5" eb="7">
      <t>カカク</t>
    </rPh>
    <rPh sb="8" eb="11">
      <t>コウニュウシャ</t>
    </rPh>
    <rPh sb="11" eb="13">
      <t>カカク</t>
    </rPh>
    <phoneticPr fontId="2"/>
  </si>
  <si>
    <t>　　　　①需要額入力欄の生産者価格とは商業マージン、流通コストを含まない価格（工場出荷時の価格）です。</t>
    <rPh sb="5" eb="8">
      <t>ジュヨウガク</t>
    </rPh>
    <rPh sb="8" eb="11">
      <t>ニュウリョクラン</t>
    </rPh>
    <rPh sb="12" eb="15">
      <t>セイサンシャ</t>
    </rPh>
    <rPh sb="15" eb="17">
      <t>カカク</t>
    </rPh>
    <rPh sb="19" eb="21">
      <t>ショウギョウ</t>
    </rPh>
    <rPh sb="26" eb="28">
      <t>リュウツウ</t>
    </rPh>
    <rPh sb="32" eb="33">
      <t>フク</t>
    </rPh>
    <rPh sb="36" eb="38">
      <t>カカク</t>
    </rPh>
    <rPh sb="39" eb="41">
      <t>コウジョウ</t>
    </rPh>
    <rPh sb="41" eb="44">
      <t>シュッカジ</t>
    </rPh>
    <rPh sb="45" eb="47">
      <t>カカク</t>
    </rPh>
    <phoneticPr fontId="2"/>
  </si>
  <si>
    <t>　　　　　分析対象額が生産者価格のときは生産者価格欄に入力します。</t>
    <rPh sb="5" eb="7">
      <t>ブンセキ</t>
    </rPh>
    <rPh sb="7" eb="10">
      <t>タイショウガク</t>
    </rPh>
    <rPh sb="11" eb="14">
      <t>セイサンシャ</t>
    </rPh>
    <rPh sb="14" eb="16">
      <t>カカク</t>
    </rPh>
    <rPh sb="20" eb="23">
      <t>セイサンシャ</t>
    </rPh>
    <rPh sb="23" eb="25">
      <t>カカク</t>
    </rPh>
    <rPh sb="25" eb="26">
      <t>ラン</t>
    </rPh>
    <rPh sb="27" eb="29">
      <t>ニュウリョク</t>
    </rPh>
    <phoneticPr fontId="2"/>
  </si>
  <si>
    <t>　　　　②購入者価格とは商業マージン、流通コストを含む価格（消費者購入時の価格）です。</t>
    <rPh sb="5" eb="8">
      <t>コウニュウシャ</t>
    </rPh>
    <rPh sb="8" eb="10">
      <t>カカク</t>
    </rPh>
    <rPh sb="12" eb="14">
      <t>ショウギョウ</t>
    </rPh>
    <rPh sb="19" eb="21">
      <t>リュウツウ</t>
    </rPh>
    <rPh sb="25" eb="26">
      <t>フク</t>
    </rPh>
    <rPh sb="27" eb="29">
      <t>カカク</t>
    </rPh>
    <rPh sb="30" eb="33">
      <t>ショウヒシャ</t>
    </rPh>
    <rPh sb="33" eb="36">
      <t>コウニュウジ</t>
    </rPh>
    <rPh sb="37" eb="39">
      <t>カカク</t>
    </rPh>
    <phoneticPr fontId="2"/>
  </si>
  <si>
    <t>　　　　　分析対象額が購入者価格のときは購入者価格欄に入力します。</t>
    <rPh sb="5" eb="7">
      <t>ブンセキ</t>
    </rPh>
    <rPh sb="7" eb="10">
      <t>タイショウガク</t>
    </rPh>
    <rPh sb="11" eb="14">
      <t>コウニュウシャ</t>
    </rPh>
    <rPh sb="14" eb="16">
      <t>カカク</t>
    </rPh>
    <rPh sb="23" eb="25">
      <t>カカク</t>
    </rPh>
    <rPh sb="25" eb="26">
      <t>ラン</t>
    </rPh>
    <rPh sb="27" eb="29">
      <t>ニュウリョク</t>
    </rPh>
    <phoneticPr fontId="2"/>
  </si>
  <si>
    <t>２　結果シートへの出力</t>
    <rPh sb="2" eb="4">
      <t>ケッカ</t>
    </rPh>
    <rPh sb="9" eb="11">
      <t>シュツリョク</t>
    </rPh>
    <phoneticPr fontId="2"/>
  </si>
  <si>
    <t>　　　　①このツールでは生産誘発に係る雇用者所得を用いた２次波及効果まで試算します。</t>
    <rPh sb="12" eb="14">
      <t>セイサン</t>
    </rPh>
    <rPh sb="14" eb="16">
      <t>ユウハツ</t>
    </rPh>
    <rPh sb="17" eb="18">
      <t>カカ</t>
    </rPh>
    <rPh sb="19" eb="22">
      <t>コヨウシャ</t>
    </rPh>
    <rPh sb="22" eb="24">
      <t>ショトク</t>
    </rPh>
    <rPh sb="25" eb="26">
      <t>モチ</t>
    </rPh>
    <rPh sb="29" eb="30">
      <t>ジ</t>
    </rPh>
    <rPh sb="30" eb="34">
      <t>ハキュウコウカ</t>
    </rPh>
    <rPh sb="36" eb="38">
      <t>シサン</t>
    </rPh>
    <phoneticPr fontId="2"/>
  </si>
  <si>
    <t>　　　　④２次波及の消費パターンは民間消費支出の割合としています。</t>
    <rPh sb="6" eb="7">
      <t>ジ</t>
    </rPh>
    <rPh sb="7" eb="9">
      <t>ハキュウ</t>
    </rPh>
    <rPh sb="10" eb="12">
      <t>ショウヒ</t>
    </rPh>
    <rPh sb="17" eb="19">
      <t>ミンカン</t>
    </rPh>
    <rPh sb="19" eb="21">
      <t>ショウヒ</t>
    </rPh>
    <rPh sb="21" eb="23">
      <t>シシュツ</t>
    </rPh>
    <rPh sb="24" eb="26">
      <t>ワリアイ</t>
    </rPh>
    <phoneticPr fontId="2"/>
  </si>
  <si>
    <t>３　シートの構成内容</t>
    <rPh sb="6" eb="8">
      <t>コウセイ</t>
    </rPh>
    <rPh sb="8" eb="10">
      <t>ナイヨウ</t>
    </rPh>
    <phoneticPr fontId="2"/>
  </si>
  <si>
    <t>　（１）「入力の手引き」…当ツールの簡単な説明を記載しています。</t>
    <rPh sb="5" eb="7">
      <t>ニュウリョク</t>
    </rPh>
    <rPh sb="8" eb="10">
      <t>テビ</t>
    </rPh>
    <rPh sb="13" eb="14">
      <t>トウ</t>
    </rPh>
    <rPh sb="18" eb="20">
      <t>カンタン</t>
    </rPh>
    <rPh sb="21" eb="23">
      <t>セツメイ</t>
    </rPh>
    <rPh sb="24" eb="26">
      <t>キサイ</t>
    </rPh>
    <phoneticPr fontId="2"/>
  </si>
  <si>
    <t>　（２）「計算手順」…「計算表」シートの計算手順を記載ています。</t>
    <rPh sb="5" eb="7">
      <t>ケイサン</t>
    </rPh>
    <rPh sb="7" eb="9">
      <t>テジュン</t>
    </rPh>
    <rPh sb="12" eb="14">
      <t>ケイサン</t>
    </rPh>
    <rPh sb="14" eb="15">
      <t>ヒョウ</t>
    </rPh>
    <rPh sb="20" eb="22">
      <t>ケイサン</t>
    </rPh>
    <rPh sb="22" eb="24">
      <t>テジュン</t>
    </rPh>
    <rPh sb="25" eb="27">
      <t>キサイ</t>
    </rPh>
    <phoneticPr fontId="2"/>
  </si>
  <si>
    <t>　（３）「入力」…需要増加額（分析対象額）を入力するシートです。</t>
    <rPh sb="5" eb="7">
      <t>ニュウリョク</t>
    </rPh>
    <rPh sb="9" eb="11">
      <t>ジュヨウ</t>
    </rPh>
    <rPh sb="11" eb="14">
      <t>ゾウカガク</t>
    </rPh>
    <rPh sb="15" eb="17">
      <t>ブンセキ</t>
    </rPh>
    <rPh sb="17" eb="20">
      <t>タイショウガク</t>
    </rPh>
    <rPh sb="22" eb="24">
      <t>ニュウリョク</t>
    </rPh>
    <phoneticPr fontId="2"/>
  </si>
  <si>
    <t>　（４）「結果」…入力値を元に上記モデルで計算した結果を出力するシートです。</t>
    <rPh sb="5" eb="7">
      <t>ケッカ</t>
    </rPh>
    <rPh sb="9" eb="12">
      <t>ニュウリョクチ</t>
    </rPh>
    <rPh sb="13" eb="14">
      <t>モト</t>
    </rPh>
    <rPh sb="15" eb="17">
      <t>ジョウキ</t>
    </rPh>
    <rPh sb="21" eb="23">
      <t>ケイサン</t>
    </rPh>
    <rPh sb="25" eb="27">
      <t>ケッカ</t>
    </rPh>
    <rPh sb="28" eb="30">
      <t>シュツリョク</t>
    </rPh>
    <phoneticPr fontId="2"/>
  </si>
  <si>
    <t>　（５）「フロー」…計算モデルのフロー図を記載しています。</t>
    <rPh sb="10" eb="12">
      <t>ケイサン</t>
    </rPh>
    <rPh sb="19" eb="20">
      <t>ズ</t>
    </rPh>
    <rPh sb="21" eb="23">
      <t>キサイ</t>
    </rPh>
    <phoneticPr fontId="2"/>
  </si>
  <si>
    <t>　（６）「計算表」…フローに沿っての計算式が設定されているシートです。</t>
    <rPh sb="5" eb="8">
      <t>ケイサンヒョウ</t>
    </rPh>
    <rPh sb="14" eb="15">
      <t>ソ</t>
    </rPh>
    <rPh sb="18" eb="20">
      <t>ケイサン</t>
    </rPh>
    <rPh sb="20" eb="21">
      <t>シキ</t>
    </rPh>
    <rPh sb="22" eb="24">
      <t>セッテイ</t>
    </rPh>
    <phoneticPr fontId="2"/>
  </si>
  <si>
    <t>　（７）「行列計算」…行列計算の計算式が設定されているシートです。</t>
    <rPh sb="5" eb="7">
      <t>ギョウレツ</t>
    </rPh>
    <rPh sb="7" eb="9">
      <t>ケイサン</t>
    </rPh>
    <rPh sb="11" eb="13">
      <t>ギョウレツ</t>
    </rPh>
    <rPh sb="13" eb="15">
      <t>ケイサン</t>
    </rPh>
    <rPh sb="16" eb="19">
      <t>ケイサンシキ</t>
    </rPh>
    <rPh sb="20" eb="22">
      <t>セッテイ</t>
    </rPh>
    <phoneticPr fontId="2"/>
  </si>
  <si>
    <t>　（８）「マージン計算」…購入者価格を生産者価格に変換する計算式が設定されているシートです。</t>
    <rPh sb="9" eb="11">
      <t>ケイサン</t>
    </rPh>
    <rPh sb="19" eb="22">
      <t>セイサンシャ</t>
    </rPh>
    <rPh sb="22" eb="24">
      <t>カカク</t>
    </rPh>
    <rPh sb="25" eb="27">
      <t>ヘンカン</t>
    </rPh>
    <rPh sb="29" eb="31">
      <t>ケイサン</t>
    </rPh>
    <rPh sb="31" eb="32">
      <t>シキ</t>
    </rPh>
    <rPh sb="33" eb="35">
      <t>セッテイ</t>
    </rPh>
    <phoneticPr fontId="2"/>
  </si>
  <si>
    <t>計算シート計算手順</t>
    <rPh sb="0" eb="2">
      <t>ケイサン</t>
    </rPh>
    <rPh sb="5" eb="7">
      <t>ケイサン</t>
    </rPh>
    <rPh sb="7" eb="9">
      <t>テジュン</t>
    </rPh>
    <phoneticPr fontId="2"/>
  </si>
  <si>
    <t>項　　　　　　　　　　目</t>
    <rPh sb="0" eb="1">
      <t>コウ</t>
    </rPh>
    <rPh sb="11" eb="12">
      <t>メ</t>
    </rPh>
    <phoneticPr fontId="2"/>
  </si>
  <si>
    <t>計算式等</t>
    <rPh sb="0" eb="3">
      <t>ケイサンシキ</t>
    </rPh>
    <rPh sb="3" eb="4">
      <t>トウ</t>
    </rPh>
    <phoneticPr fontId="2"/>
  </si>
  <si>
    <t>効果の段階</t>
    <rPh sb="0" eb="1">
      <t>コウ</t>
    </rPh>
    <rPh sb="1" eb="2">
      <t>ハタシ</t>
    </rPh>
    <rPh sb="3" eb="5">
      <t>ダンカイ</t>
    </rPh>
    <phoneticPr fontId="2"/>
  </si>
  <si>
    <t>①</t>
    <phoneticPr fontId="2"/>
  </si>
  <si>
    <t>　需要の増加する産業部門と需要増加額の設定</t>
    <rPh sb="1" eb="3">
      <t>ジュヨウゾウ</t>
    </rPh>
    <rPh sb="4" eb="6">
      <t>ゾウカ</t>
    </rPh>
    <rPh sb="8" eb="10">
      <t>サンギョウ</t>
    </rPh>
    <rPh sb="10" eb="12">
      <t>ブモン</t>
    </rPh>
    <rPh sb="13" eb="15">
      <t>ジュヨウ</t>
    </rPh>
    <rPh sb="15" eb="17">
      <t>ゾウカ</t>
    </rPh>
    <rPh sb="17" eb="18">
      <t>ガク</t>
    </rPh>
    <rPh sb="19" eb="21">
      <t>セッテイ</t>
    </rPh>
    <phoneticPr fontId="2"/>
  </si>
  <si>
    <t>需要増加額設定（生産者価格）
購入者価格の場合、商業・運輸マージン
を調整し生産者価格に転換</t>
    <rPh sb="0" eb="2">
      <t>ジュヨウ</t>
    </rPh>
    <rPh sb="2" eb="4">
      <t>ゾウカ</t>
    </rPh>
    <rPh sb="4" eb="5">
      <t>ガク</t>
    </rPh>
    <rPh sb="5" eb="7">
      <t>セッテイ</t>
    </rPh>
    <rPh sb="8" eb="11">
      <t>セイサンシャ</t>
    </rPh>
    <rPh sb="11" eb="13">
      <t>カカク</t>
    </rPh>
    <rPh sb="15" eb="18">
      <t>コウニュウシャ</t>
    </rPh>
    <rPh sb="18" eb="20">
      <t>カカク</t>
    </rPh>
    <rPh sb="21" eb="23">
      <t>バアイ</t>
    </rPh>
    <rPh sb="24" eb="26">
      <t>ショウギョウ</t>
    </rPh>
    <rPh sb="27" eb="29">
      <t>ウンユ</t>
    </rPh>
    <rPh sb="35" eb="37">
      <t>チョウセイ</t>
    </rPh>
    <rPh sb="38" eb="41">
      <t>セイサンシャ</t>
    </rPh>
    <rPh sb="41" eb="43">
      <t>カカク</t>
    </rPh>
    <rPh sb="44" eb="46">
      <t>テンカン</t>
    </rPh>
    <phoneticPr fontId="2"/>
  </si>
  <si>
    <t>②</t>
    <phoneticPr fontId="2"/>
  </si>
  <si>
    <t>需要の増加する産業部門</t>
    <phoneticPr fontId="2"/>
  </si>
  <si>
    <t>県内需要増加額</t>
    <rPh sb="0" eb="2">
      <t>ケンナイ</t>
    </rPh>
    <rPh sb="2" eb="4">
      <t>ジュヨウ</t>
    </rPh>
    <rPh sb="4" eb="7">
      <t>ゾウカガク</t>
    </rPh>
    <phoneticPr fontId="2"/>
  </si>
  <si>
    <t>①＊Ａ[県内自給率]</t>
    <rPh sb="4" eb="6">
      <t>ケンナイ</t>
    </rPh>
    <rPh sb="6" eb="9">
      <t>ジキュウリツ</t>
    </rPh>
    <phoneticPr fontId="2"/>
  </si>
  <si>
    <t>③</t>
    <phoneticPr fontId="2"/>
  </si>
  <si>
    <t>県内需要増加額のうち
粗付加価値増加額</t>
    <rPh sb="0" eb="2">
      <t>ケンナイ</t>
    </rPh>
    <rPh sb="11" eb="12">
      <t>ソ</t>
    </rPh>
    <rPh sb="16" eb="18">
      <t>ゾウカ</t>
    </rPh>
    <phoneticPr fontId="2"/>
  </si>
  <si>
    <t>②＊Ｂ[粗付加価値率]</t>
    <rPh sb="4" eb="9">
      <t>ソフカカチ</t>
    </rPh>
    <rPh sb="9" eb="10">
      <t>リツ</t>
    </rPh>
    <phoneticPr fontId="2"/>
  </si>
  <si>
    <t>④</t>
    <phoneticPr fontId="2"/>
  </si>
  <si>
    <t>県内需要増加額のうち
雇用者所得増加額</t>
    <rPh sb="0" eb="2">
      <t>ケンナイ</t>
    </rPh>
    <rPh sb="16" eb="18">
      <t>ゾウカ</t>
    </rPh>
    <phoneticPr fontId="2"/>
  </si>
  <si>
    <t>②＊Ｃ[雇用者所得率]</t>
    <rPh sb="4" eb="7">
      <t>コヨウシャ</t>
    </rPh>
    <rPh sb="7" eb="10">
      <t>ショトクリツ</t>
    </rPh>
    <phoneticPr fontId="2"/>
  </si>
  <si>
    <t>⑤</t>
    <phoneticPr fontId="2"/>
  </si>
  <si>
    <t>需要の増加した産業部門
↓
各産業部門に波及</t>
    <rPh sb="14" eb="15">
      <t>カク</t>
    </rPh>
    <rPh sb="15" eb="17">
      <t>サンギョウ</t>
    </rPh>
    <rPh sb="17" eb="19">
      <t>ブモン</t>
    </rPh>
    <rPh sb="20" eb="22">
      <t>ハキュウ</t>
    </rPh>
    <phoneticPr fontId="2"/>
  </si>
  <si>
    <t>需要増に伴う原材料増加額</t>
    <rPh sb="0" eb="2">
      <t>ジュヨウ</t>
    </rPh>
    <rPh sb="2" eb="3">
      <t>ゾウ</t>
    </rPh>
    <rPh sb="4" eb="5">
      <t>トモナ</t>
    </rPh>
    <rPh sb="6" eb="9">
      <t>ゲンザイリョウ</t>
    </rPh>
    <rPh sb="9" eb="11">
      <t>ゾウカ</t>
    </rPh>
    <rPh sb="11" eb="12">
      <t>ガク</t>
    </rPh>
    <phoneticPr fontId="2"/>
  </si>
  <si>
    <t>②＊Ｄ[投入係数]</t>
    <rPh sb="4" eb="6">
      <t>トウニュウ</t>
    </rPh>
    <rPh sb="6" eb="8">
      <t>ケイスウ</t>
    </rPh>
    <phoneticPr fontId="2"/>
  </si>
  <si>
    <t>第１次間接
波及効果</t>
    <rPh sb="0" eb="1">
      <t>ダイ</t>
    </rPh>
    <rPh sb="2" eb="3">
      <t>ジ</t>
    </rPh>
    <rPh sb="3" eb="5">
      <t>カンセツ</t>
    </rPh>
    <rPh sb="6" eb="8">
      <t>ハキュウ</t>
    </rPh>
    <rPh sb="8" eb="10">
      <t>コウカ</t>
    </rPh>
    <phoneticPr fontId="2"/>
  </si>
  <si>
    <t>⑥</t>
  </si>
  <si>
    <t>〃（県内分）</t>
    <rPh sb="2" eb="3">
      <t>ケン</t>
    </rPh>
    <rPh sb="3" eb="5">
      <t>ナイブン</t>
    </rPh>
    <phoneticPr fontId="2"/>
  </si>
  <si>
    <t>⑤＊Ａ[県内自給率]</t>
    <rPh sb="4" eb="6">
      <t>ケンナイ</t>
    </rPh>
    <rPh sb="6" eb="9">
      <t>ジキュウリツ</t>
    </rPh>
    <phoneticPr fontId="2"/>
  </si>
  <si>
    <t>⑦</t>
  </si>
  <si>
    <t>　第１次生産誘発額</t>
    <rPh sb="1" eb="2">
      <t>ダイ</t>
    </rPh>
    <rPh sb="3" eb="4">
      <t>ジ</t>
    </rPh>
    <rPh sb="4" eb="6">
      <t>セイサン</t>
    </rPh>
    <rPh sb="6" eb="8">
      <t>ユウハツ</t>
    </rPh>
    <rPh sb="8" eb="9">
      <t>ガク</t>
    </rPh>
    <phoneticPr fontId="2"/>
  </si>
  <si>
    <t>⑥＊Ｅ[逆行列係数（開放経済型）]</t>
    <phoneticPr fontId="2"/>
  </si>
  <si>
    <t>⑧</t>
  </si>
  <si>
    <t>生産誘発額のうち
粗付加価値誘発額</t>
    <rPh sb="9" eb="10">
      <t>ソ</t>
    </rPh>
    <phoneticPr fontId="2"/>
  </si>
  <si>
    <t>⑦＊Ｂ[粗付加価値率]</t>
    <rPh sb="4" eb="9">
      <t>ソフカカチ</t>
    </rPh>
    <rPh sb="9" eb="10">
      <t>リツ</t>
    </rPh>
    <phoneticPr fontId="2"/>
  </si>
  <si>
    <t>⑨</t>
  </si>
  <si>
    <t>生産誘発額のうち
雇用者所得誘発額</t>
    <phoneticPr fontId="2"/>
  </si>
  <si>
    <t>⑦＊Ｃ[雇用者所得率]</t>
    <rPh sb="4" eb="7">
      <t>コヨウシャ</t>
    </rPh>
    <rPh sb="7" eb="10">
      <t>ショトクリツ</t>
    </rPh>
    <phoneticPr fontId="2"/>
  </si>
  <si>
    <t>⑩</t>
  </si>
  <si>
    <t>　雇用者所得誘発額計(直接＋第１次)</t>
    <rPh sb="1" eb="4">
      <t>コヨウシャ</t>
    </rPh>
    <rPh sb="4" eb="6">
      <t>ショトク</t>
    </rPh>
    <rPh sb="6" eb="9">
      <t>ユウハツガク</t>
    </rPh>
    <rPh sb="9" eb="10">
      <t>ケイ</t>
    </rPh>
    <rPh sb="11" eb="13">
      <t>チョクセツ</t>
    </rPh>
    <rPh sb="14" eb="15">
      <t>ダイ</t>
    </rPh>
    <rPh sb="16" eb="17">
      <t>ジ</t>
    </rPh>
    <phoneticPr fontId="2"/>
  </si>
  <si>
    <t>④＋⑨</t>
    <phoneticPr fontId="2"/>
  </si>
  <si>
    <t>⑪</t>
  </si>
  <si>
    <t>消費増加の新たな需要
↓
各産業部門に波及</t>
    <rPh sb="0" eb="2">
      <t>ショウヒ</t>
    </rPh>
    <rPh sb="2" eb="4">
      <t>ゾウカ</t>
    </rPh>
    <rPh sb="5" eb="6">
      <t>アラ</t>
    </rPh>
    <rPh sb="8" eb="10">
      <t>ジュヨウ</t>
    </rPh>
    <rPh sb="13" eb="14">
      <t>カク</t>
    </rPh>
    <rPh sb="14" eb="16">
      <t>サンギョウ</t>
    </rPh>
    <rPh sb="16" eb="18">
      <t>ブモン</t>
    </rPh>
    <rPh sb="19" eb="21">
      <t>ハキュウ</t>
    </rPh>
    <phoneticPr fontId="2"/>
  </si>
  <si>
    <t>雇用者所得の増に係る
部門別消費増加額</t>
    <rPh sb="6" eb="7">
      <t>ゾウ</t>
    </rPh>
    <rPh sb="8" eb="9">
      <t>カカ</t>
    </rPh>
    <rPh sb="11" eb="14">
      <t>ブモンベツ</t>
    </rPh>
    <rPh sb="16" eb="18">
      <t>ゾウカ</t>
    </rPh>
    <phoneticPr fontId="2"/>
  </si>
  <si>
    <t>⑩＊Ｆ[消費転換率]＊Ｇ[消費パターン]</t>
    <rPh sb="4" eb="6">
      <t>ショウヒ</t>
    </rPh>
    <rPh sb="6" eb="8">
      <t>テンカン</t>
    </rPh>
    <rPh sb="8" eb="9">
      <t>リツ</t>
    </rPh>
    <phoneticPr fontId="2"/>
  </si>
  <si>
    <t>第２次間接
波及効果</t>
    <rPh sb="0" eb="1">
      <t>ダイ</t>
    </rPh>
    <rPh sb="2" eb="3">
      <t>ジ</t>
    </rPh>
    <rPh sb="3" eb="5">
      <t>カンセツ</t>
    </rPh>
    <rPh sb="6" eb="8">
      <t>ハキュウ</t>
    </rPh>
    <rPh sb="8" eb="10">
      <t>コウカ</t>
    </rPh>
    <phoneticPr fontId="2"/>
  </si>
  <si>
    <t>⑫</t>
  </si>
  <si>
    <t>⑪＊Ａ[県内自給率]</t>
    <rPh sb="4" eb="6">
      <t>ケンナイ</t>
    </rPh>
    <rPh sb="6" eb="9">
      <t>ジキュウリツ</t>
    </rPh>
    <phoneticPr fontId="2"/>
  </si>
  <si>
    <t>⑬</t>
  </si>
  <si>
    <t>　第２次生産誘発額</t>
    <rPh sb="1" eb="2">
      <t>ダイ</t>
    </rPh>
    <rPh sb="3" eb="4">
      <t>ジ</t>
    </rPh>
    <rPh sb="4" eb="6">
      <t>セイサン</t>
    </rPh>
    <rPh sb="6" eb="8">
      <t>ユウハツ</t>
    </rPh>
    <rPh sb="8" eb="9">
      <t>ガク</t>
    </rPh>
    <phoneticPr fontId="2"/>
  </si>
  <si>
    <t>⑫＊Ｅ[逆行列係数（開放経済型）]</t>
    <phoneticPr fontId="2"/>
  </si>
  <si>
    <t>⑭</t>
  </si>
  <si>
    <t>⑬＊Ｂ[粗付加価値率]</t>
    <rPh sb="4" eb="9">
      <t>ソフカカチ</t>
    </rPh>
    <rPh sb="9" eb="10">
      <t>リツ</t>
    </rPh>
    <phoneticPr fontId="2"/>
  </si>
  <si>
    <t>⑮</t>
    <phoneticPr fontId="2"/>
  </si>
  <si>
    <t>⑬＊Ｃ[雇用者所得率]</t>
    <rPh sb="4" eb="7">
      <t>コヨウシャ</t>
    </rPh>
    <rPh sb="7" eb="10">
      <t>ショトクリツ</t>
    </rPh>
    <phoneticPr fontId="2"/>
  </si>
  <si>
    <t>⑯</t>
    <phoneticPr fontId="2"/>
  </si>
  <si>
    <t>　生産誘発額を合計(直接＋第１次＋第２次)</t>
    <rPh sb="1" eb="3">
      <t>セイサン</t>
    </rPh>
    <rPh sb="3" eb="6">
      <t>ユウハツガク</t>
    </rPh>
    <rPh sb="7" eb="9">
      <t>ゴウケイ</t>
    </rPh>
    <rPh sb="10" eb="12">
      <t>チョクセツ</t>
    </rPh>
    <rPh sb="13" eb="14">
      <t>ダイ</t>
    </rPh>
    <rPh sb="15" eb="16">
      <t>ジ</t>
    </rPh>
    <rPh sb="17" eb="18">
      <t>ダイ</t>
    </rPh>
    <rPh sb="19" eb="20">
      <t>ジ</t>
    </rPh>
    <phoneticPr fontId="2"/>
  </si>
  <si>
    <t>②＋⑦＋⑬</t>
    <phoneticPr fontId="2"/>
  </si>
  <si>
    <t>⑰</t>
    <phoneticPr fontId="2"/>
  </si>
  <si>
    <t>　粗付加価値誘発額を合計(直接＋第１次＋第２次)</t>
    <rPh sb="1" eb="6">
      <t>ソフカカチ</t>
    </rPh>
    <rPh sb="6" eb="9">
      <t>ユウハツガク</t>
    </rPh>
    <rPh sb="10" eb="12">
      <t>ゴウケイ</t>
    </rPh>
    <phoneticPr fontId="2"/>
  </si>
  <si>
    <t>③＋⑧＋⑭</t>
    <phoneticPr fontId="2"/>
  </si>
  <si>
    <t>⑱</t>
    <phoneticPr fontId="2"/>
  </si>
  <si>
    <t>　雇用者所得誘発額を合計(直接＋第１次＋第２次)</t>
    <rPh sb="1" eb="4">
      <t>コヨウシャ</t>
    </rPh>
    <rPh sb="4" eb="6">
      <t>ショトク</t>
    </rPh>
    <rPh sb="6" eb="9">
      <t>ユウハツガク</t>
    </rPh>
    <rPh sb="10" eb="12">
      <t>ゴウケイ</t>
    </rPh>
    <rPh sb="13" eb="15">
      <t>チョクセツ</t>
    </rPh>
    <rPh sb="16" eb="17">
      <t>ダイ</t>
    </rPh>
    <rPh sb="18" eb="19">
      <t>ジ</t>
    </rPh>
    <rPh sb="20" eb="21">
      <t>ダイ</t>
    </rPh>
    <rPh sb="22" eb="23">
      <t>ジ</t>
    </rPh>
    <phoneticPr fontId="2"/>
  </si>
  <si>
    <t>④＋⑨＋⑮</t>
    <phoneticPr fontId="2"/>
  </si>
  <si>
    <t>　各係数の算出方法</t>
    <rPh sb="1" eb="2">
      <t>カク</t>
    </rPh>
    <rPh sb="2" eb="4">
      <t>ケイスウ</t>
    </rPh>
    <rPh sb="5" eb="7">
      <t>サンシュツ</t>
    </rPh>
    <rPh sb="7" eb="9">
      <t>ホウホウ</t>
    </rPh>
    <phoneticPr fontId="2"/>
  </si>
  <si>
    <t>係　　数　　名</t>
    <rPh sb="0" eb="1">
      <t>カカリ</t>
    </rPh>
    <rPh sb="3" eb="4">
      <t>カズ</t>
    </rPh>
    <rPh sb="6" eb="7">
      <t>メイ</t>
    </rPh>
    <phoneticPr fontId="2"/>
  </si>
  <si>
    <t>算　出　方　法　等</t>
    <rPh sb="0" eb="1">
      <t>ザン</t>
    </rPh>
    <rPh sb="2" eb="3">
      <t>デ</t>
    </rPh>
    <rPh sb="4" eb="5">
      <t>カタ</t>
    </rPh>
    <rPh sb="6" eb="7">
      <t>ホウ</t>
    </rPh>
    <rPh sb="8" eb="9">
      <t>トウ</t>
    </rPh>
    <phoneticPr fontId="2"/>
  </si>
  <si>
    <t>Ａ</t>
    <phoneticPr fontId="2"/>
  </si>
  <si>
    <t>県内自給率</t>
    <rPh sb="0" eb="2">
      <t>ケンナイ</t>
    </rPh>
    <rPh sb="2" eb="5">
      <t>ジキュウリツ</t>
    </rPh>
    <phoneticPr fontId="2"/>
  </si>
  <si>
    <t>Ｂ</t>
    <phoneticPr fontId="2"/>
  </si>
  <si>
    <t>粗付加価値率</t>
    <rPh sb="0" eb="1">
      <t>ホボ</t>
    </rPh>
    <rPh sb="1" eb="3">
      <t>フカ</t>
    </rPh>
    <rPh sb="3" eb="5">
      <t>カチ</t>
    </rPh>
    <rPh sb="5" eb="6">
      <t>リツ</t>
    </rPh>
    <phoneticPr fontId="2"/>
  </si>
  <si>
    <t>　粗付加価値部門計／県内生産額</t>
    <rPh sb="1" eb="6">
      <t>ソフカカチ</t>
    </rPh>
    <rPh sb="6" eb="8">
      <t>ブモン</t>
    </rPh>
    <rPh sb="8" eb="9">
      <t>ケイ</t>
    </rPh>
    <rPh sb="10" eb="12">
      <t>ケンナイ</t>
    </rPh>
    <rPh sb="12" eb="15">
      <t>セイサンガク</t>
    </rPh>
    <phoneticPr fontId="2"/>
  </si>
  <si>
    <t>Ｃ</t>
    <phoneticPr fontId="2"/>
  </si>
  <si>
    <t>雇用者所得率</t>
    <rPh sb="0" eb="3">
      <t>コヨウシャ</t>
    </rPh>
    <rPh sb="3" eb="6">
      <t>ショトクリツ</t>
    </rPh>
    <phoneticPr fontId="2"/>
  </si>
  <si>
    <t>　雇用者所得／県内生産額</t>
    <rPh sb="1" eb="4">
      <t>コヨウシャ</t>
    </rPh>
    <rPh sb="4" eb="6">
      <t>ショトク</t>
    </rPh>
    <rPh sb="7" eb="9">
      <t>ケンナイ</t>
    </rPh>
    <rPh sb="9" eb="12">
      <t>セイサンガク</t>
    </rPh>
    <phoneticPr fontId="2"/>
  </si>
  <si>
    <t>Ｄ</t>
    <phoneticPr fontId="2"/>
  </si>
  <si>
    <t>　各部門投入額／県内生産額</t>
    <rPh sb="1" eb="2">
      <t>カク</t>
    </rPh>
    <rPh sb="2" eb="4">
      <t>ブモン</t>
    </rPh>
    <rPh sb="4" eb="6">
      <t>トウニュウ</t>
    </rPh>
    <rPh sb="6" eb="7">
      <t>ガク</t>
    </rPh>
    <rPh sb="8" eb="10">
      <t>ケンナイ</t>
    </rPh>
    <rPh sb="10" eb="13">
      <t>セイサンガク</t>
    </rPh>
    <phoneticPr fontId="2"/>
  </si>
  <si>
    <t>Ｅ</t>
    <phoneticPr fontId="2"/>
  </si>
  <si>
    <t>逆行列係数(開放経済型)</t>
    <rPh sb="0" eb="3">
      <t>ギャクギョウレツ</t>
    </rPh>
    <rPh sb="3" eb="5">
      <t>ケイスウ</t>
    </rPh>
    <phoneticPr fontId="2"/>
  </si>
  <si>
    <r>
      <t>　[I-(I-M)A]</t>
    </r>
    <r>
      <rPr>
        <vertAlign val="superscript"/>
        <sz val="9"/>
        <rFont val="ＭＳ ゴシック"/>
        <family val="3"/>
        <charset val="128"/>
      </rPr>
      <t>-1</t>
    </r>
    <phoneticPr fontId="2"/>
  </si>
  <si>
    <t>Ｆ</t>
    <phoneticPr fontId="2"/>
  </si>
  <si>
    <t>Ｇ</t>
  </si>
  <si>
    <t>　各部門民間消費支出／民間消費支出合計</t>
    <rPh sb="1" eb="4">
      <t>カクブモン</t>
    </rPh>
    <rPh sb="4" eb="6">
      <t>ミンカン</t>
    </rPh>
    <rPh sb="6" eb="8">
      <t>ショウヒ</t>
    </rPh>
    <rPh sb="8" eb="10">
      <t>シシュツ</t>
    </rPh>
    <rPh sb="11" eb="13">
      <t>ミンカン</t>
    </rPh>
    <rPh sb="13" eb="15">
      <t>ショウヒ</t>
    </rPh>
    <rPh sb="15" eb="17">
      <t>シシュツ</t>
    </rPh>
    <rPh sb="17" eb="19">
      <t>ゴウケイ</t>
    </rPh>
    <phoneticPr fontId="2"/>
  </si>
  <si>
    <t>Ｈ</t>
    <phoneticPr fontId="2"/>
  </si>
  <si>
    <t>　雇用者数／県内生産額　</t>
    <rPh sb="1" eb="4">
      <t>コヨウシャ</t>
    </rPh>
    <rPh sb="4" eb="5">
      <t>スウ</t>
    </rPh>
    <phoneticPr fontId="2"/>
  </si>
  <si>
    <t>　　次の設定に沿って計算された分析結果が表示されます。</t>
    <rPh sb="2" eb="3">
      <t>ツギ</t>
    </rPh>
    <rPh sb="4" eb="6">
      <t>セッテイ</t>
    </rPh>
    <rPh sb="7" eb="8">
      <t>ソ</t>
    </rPh>
    <rPh sb="10" eb="12">
      <t>ケイサン</t>
    </rPh>
    <rPh sb="15" eb="17">
      <t>ブンセキ</t>
    </rPh>
    <rPh sb="17" eb="19">
      <t>ケッカ</t>
    </rPh>
    <rPh sb="20" eb="22">
      <t>ヒョウジ</t>
    </rPh>
    <phoneticPr fontId="2"/>
  </si>
  <si>
    <t>　　設定条件等</t>
    <rPh sb="2" eb="4">
      <t>セッテイ</t>
    </rPh>
    <rPh sb="4" eb="6">
      <t>ジョウケン</t>
    </rPh>
    <rPh sb="6" eb="7">
      <t>トウ</t>
    </rPh>
    <phoneticPr fontId="2"/>
  </si>
  <si>
    <t>　　　　③雇用者所得の消費転換率は、山口市の家計調査結果から設定しています。</t>
    <rPh sb="5" eb="8">
      <t>コヨウシャ</t>
    </rPh>
    <rPh sb="8" eb="10">
      <t>ショトク</t>
    </rPh>
    <rPh sb="11" eb="13">
      <t>ショウヒ</t>
    </rPh>
    <rPh sb="13" eb="15">
      <t>テンカン</t>
    </rPh>
    <rPh sb="15" eb="16">
      <t>リツ</t>
    </rPh>
    <rPh sb="18" eb="21">
      <t>ヤマグチシ</t>
    </rPh>
    <rPh sb="22" eb="24">
      <t>カケイ</t>
    </rPh>
    <rPh sb="24" eb="26">
      <t>チョウサ</t>
    </rPh>
    <rPh sb="26" eb="28">
      <t>ケッカ</t>
    </rPh>
    <rPh sb="30" eb="32">
      <t>セッテイ</t>
    </rPh>
    <phoneticPr fontId="2"/>
  </si>
  <si>
    <t>　　　　　なお、この消費転換率は任意ですので、セルの値を変えることで変更できます。</t>
    <rPh sb="10" eb="12">
      <t>ショウヒ</t>
    </rPh>
    <rPh sb="12" eb="14">
      <t>テンカン</t>
    </rPh>
    <rPh sb="14" eb="15">
      <t>リツ</t>
    </rPh>
    <rPh sb="16" eb="18">
      <t>ニンイ</t>
    </rPh>
    <rPh sb="26" eb="27">
      <t>アタイ</t>
    </rPh>
    <rPh sb="28" eb="29">
      <t>カ</t>
    </rPh>
    <rPh sb="34" eb="36">
      <t>ヘンコウ</t>
    </rPh>
    <phoneticPr fontId="2"/>
  </si>
  <si>
    <t>↓</t>
    <phoneticPr fontId="2"/>
  </si>
  <si>
    <t>5年平均</t>
    <rPh sb="1" eb="2">
      <t>ネン</t>
    </rPh>
    <rPh sb="2" eb="4">
      <t>ヘイキン</t>
    </rPh>
    <phoneticPr fontId="2"/>
  </si>
  <si>
    <t>（家計調査　山口市）</t>
    <rPh sb="1" eb="5">
      <t>カケイチョウサ</t>
    </rPh>
    <rPh sb="6" eb="9">
      <t>ヤマグチシ</t>
    </rPh>
    <phoneticPr fontId="2"/>
  </si>
  <si>
    <t>水道</t>
  </si>
  <si>
    <t>廃棄物処理</t>
  </si>
  <si>
    <t>商業</t>
  </si>
  <si>
    <t>金融・保険</t>
  </si>
  <si>
    <t>公務</t>
  </si>
  <si>
    <t>合計</t>
    <rPh sb="0" eb="2">
      <t>ゴウケイ</t>
    </rPh>
    <phoneticPr fontId="10"/>
  </si>
  <si>
    <t>70</t>
  </si>
  <si>
    <t>71</t>
  </si>
  <si>
    <t>97</t>
  </si>
  <si>
    <t>民間消費支出</t>
  </si>
  <si>
    <t>一般政府消費支出</t>
  </si>
  <si>
    <t>需要合計</t>
  </si>
  <si>
    <t>家計外消費支出（行）</t>
  </si>
  <si>
    <t>91</t>
  </si>
  <si>
    <t>雇用者所得</t>
  </si>
  <si>
    <t>92</t>
  </si>
  <si>
    <t>営業余剰</t>
  </si>
  <si>
    <t>93</t>
  </si>
  <si>
    <t>資本減耗引当</t>
  </si>
  <si>
    <t>94</t>
  </si>
  <si>
    <t>95</t>
  </si>
  <si>
    <t>（控除）経常補助金</t>
  </si>
  <si>
    <t>96</t>
  </si>
  <si>
    <t>粗付加価値部門計</t>
  </si>
  <si>
    <t>70</t>
    <phoneticPr fontId="2"/>
  </si>
  <si>
    <t>取引基本表</t>
    <rPh sb="0" eb="2">
      <t>トリヒキ</t>
    </rPh>
    <rPh sb="2" eb="4">
      <t>キホン</t>
    </rPh>
    <rPh sb="4" eb="5">
      <t>ヒョウ</t>
    </rPh>
    <phoneticPr fontId="2"/>
  </si>
  <si>
    <t>逆行列</t>
    <rPh sb="0" eb="3">
      <t>ギャクギョウレツ</t>
    </rPh>
    <phoneticPr fontId="2"/>
  </si>
  <si>
    <t>雇用者数</t>
    <rPh sb="0" eb="3">
      <t>コヨウシャ</t>
    </rPh>
    <rPh sb="3" eb="4">
      <t>スウ</t>
    </rPh>
    <phoneticPr fontId="2"/>
  </si>
  <si>
    <t>端数処理あり</t>
    <rPh sb="0" eb="4">
      <t>ハスウショリ</t>
    </rPh>
    <phoneticPr fontId="2"/>
  </si>
  <si>
    <t>統計名：</t>
  </si>
  <si>
    <t>家計調査 家計収支編 二人以上の世帯</t>
  </si>
  <si>
    <t>表番号：</t>
  </si>
  <si>
    <t>表題：</t>
  </si>
  <si>
    <t>[用途分類] 用途分類（総数）</t>
  </si>
  <si>
    <t>実施年月：</t>
  </si>
  <si>
    <t>-</t>
  </si>
  <si>
    <t>市区町村時点（年月日）：</t>
  </si>
  <si>
    <t>2015年</t>
  </si>
  <si>
    <t>勤め先収入【円】</t>
  </si>
  <si>
    <t>***</t>
  </si>
  <si>
    <t>調査又は集計していないもの</t>
  </si>
  <si>
    <t>消費支出【円】</t>
  </si>
  <si>
    <t>該当数字がないもの</t>
  </si>
  <si>
    <t>X</t>
  </si>
  <si>
    <t>数値が秘匿されているもの</t>
  </si>
  <si>
    <t>/地域区分</t>
  </si>
  <si>
    <t>全国</t>
  </si>
  <si>
    <t>35203 山口市</t>
  </si>
  <si>
    <t>世帯区分（年次－二人以上の世帯） コード</t>
  </si>
  <si>
    <t>世帯区分（年次－二人以上の世帯）</t>
  </si>
  <si>
    <t>表章項目 コード</t>
  </si>
  <si>
    <t>表章項目</t>
  </si>
  <si>
    <t>時間軸（年次） コード</t>
  </si>
  <si>
    <t>時間軸（年次）</t>
  </si>
  <si>
    <t>/用途分類</t>
  </si>
  <si>
    <t>受取【円】</t>
  </si>
  <si>
    <t>実収入【円】</t>
  </si>
  <si>
    <t>経常収入【円】</t>
  </si>
  <si>
    <t>支払【円】</t>
  </si>
  <si>
    <t>実支出【円】</t>
  </si>
  <si>
    <t>可処分所得【円】</t>
  </si>
  <si>
    <t>平均消費性向【％】</t>
  </si>
  <si>
    <t>二人以上の世帯のうち勤労者世帯（2000年～）</t>
  </si>
  <si>
    <t>金額</t>
  </si>
  <si>
    <t>1985年</t>
  </si>
  <si>
    <t>1986年</t>
  </si>
  <si>
    <t>1987年</t>
  </si>
  <si>
    <t>1988年</t>
  </si>
  <si>
    <t>1989年</t>
  </si>
  <si>
    <t>1990年</t>
  </si>
  <si>
    <t>1991年</t>
  </si>
  <si>
    <t>1992年</t>
  </si>
  <si>
    <t>1993年</t>
  </si>
  <si>
    <t>1994年</t>
  </si>
  <si>
    <t>1995年</t>
  </si>
  <si>
    <t>1996年</t>
  </si>
  <si>
    <t>1997年</t>
  </si>
  <si>
    <t>1998年</t>
  </si>
  <si>
    <t>1999年</t>
  </si>
  <si>
    <t>2000年</t>
  </si>
  <si>
    <t>2001年</t>
  </si>
  <si>
    <t>2002年</t>
  </si>
  <si>
    <t>2003年</t>
  </si>
  <si>
    <t>2004年</t>
  </si>
  <si>
    <t>2005年</t>
  </si>
  <si>
    <t>2006年</t>
  </si>
  <si>
    <t>2007年</t>
  </si>
  <si>
    <t>2008年</t>
  </si>
  <si>
    <t>2009年</t>
  </si>
  <si>
    <t>2010年</t>
  </si>
  <si>
    <t>2011年</t>
  </si>
  <si>
    <t>2012年</t>
  </si>
  <si>
    <t>2013年</t>
  </si>
  <si>
    <t>2014年</t>
  </si>
  <si>
    <t>2016年</t>
  </si>
  <si>
    <t>2017年</t>
  </si>
  <si>
    <t>2018年</t>
  </si>
  <si>
    <t>2019年</t>
  </si>
  <si>
    <t>2020年</t>
  </si>
  <si>
    <t>需要合計のマージン割合（全国実額）</t>
    <rPh sb="0" eb="4">
      <t>ジュヨウゴウケイ</t>
    </rPh>
    <rPh sb="4" eb="5">
      <t>サンガク</t>
    </rPh>
    <rPh sb="9" eb="11">
      <t>ワリアイ</t>
    </rPh>
    <rPh sb="12" eb="14">
      <t>ゼンコク</t>
    </rPh>
    <rPh sb="14" eb="16">
      <t>ジツガク</t>
    </rPh>
    <phoneticPr fontId="25"/>
  </si>
  <si>
    <t>購入者価格</t>
    <rPh sb="0" eb="3">
      <t>コウニュウシャ</t>
    </rPh>
    <rPh sb="3" eb="5">
      <t>カカク</t>
    </rPh>
    <phoneticPr fontId="25"/>
  </si>
  <si>
    <t>卸売</t>
    <rPh sb="0" eb="2">
      <t>オロシウリ</t>
    </rPh>
    <phoneticPr fontId="25"/>
  </si>
  <si>
    <t>小売</t>
    <rPh sb="0" eb="2">
      <t>コウリ</t>
    </rPh>
    <phoneticPr fontId="25"/>
  </si>
  <si>
    <t>鉄道</t>
    <rPh sb="0" eb="2">
      <t>テツドウ</t>
    </rPh>
    <phoneticPr fontId="25"/>
  </si>
  <si>
    <t>道路</t>
    <rPh sb="0" eb="2">
      <t>ドウロ</t>
    </rPh>
    <phoneticPr fontId="25"/>
  </si>
  <si>
    <t>航空</t>
    <rPh sb="0" eb="2">
      <t>コウクウ</t>
    </rPh>
    <phoneticPr fontId="25"/>
  </si>
  <si>
    <t>利用運送</t>
    <rPh sb="0" eb="2">
      <t>リヨウ</t>
    </rPh>
    <rPh sb="2" eb="4">
      <t>ウンソウ</t>
    </rPh>
    <phoneticPr fontId="25"/>
  </si>
  <si>
    <t>倉庫</t>
    <rPh sb="0" eb="2">
      <t>ソウコ</t>
    </rPh>
    <phoneticPr fontId="25"/>
  </si>
  <si>
    <t>はん用機械</t>
  </si>
  <si>
    <t>生産用機械</t>
  </si>
  <si>
    <t>業務用機械</t>
  </si>
  <si>
    <t>他に分類されない会員制団体</t>
  </si>
  <si>
    <t>事務用品</t>
  </si>
  <si>
    <t>分類不明</t>
  </si>
  <si>
    <t>内生部門計　　</t>
  </si>
  <si>
    <t>間接税（関税・輸入品商品税を除く。）</t>
  </si>
  <si>
    <t>県内最終需要計</t>
  </si>
  <si>
    <t>県内需要合計</t>
  </si>
  <si>
    <t>（控除）移輸入計</t>
  </si>
  <si>
    <r>
      <t>逆行列係数表[I-(I-M)A]</t>
    </r>
    <r>
      <rPr>
        <vertAlign val="superscript"/>
        <sz val="10"/>
        <rFont val="ＭＳ Ｐゴシック"/>
        <family val="3"/>
        <charset val="128"/>
      </rPr>
      <t>-1</t>
    </r>
    <rPh sb="0" eb="3">
      <t>ギャクギョウレツ</t>
    </rPh>
    <rPh sb="3" eb="6">
      <t>ケイスウヒョウ</t>
    </rPh>
    <phoneticPr fontId="2"/>
  </si>
  <si>
    <t>勤め先収入【円】</t>
    <phoneticPr fontId="2"/>
  </si>
  <si>
    <t>　消費支出／勤め先収入（家計調査 家計収支編 二人以上の世帯）</t>
    <phoneticPr fontId="2"/>
  </si>
  <si>
    <t>消費転換率（５年分）</t>
    <rPh sb="0" eb="2">
      <t>ショウヒ</t>
    </rPh>
    <rPh sb="2" eb="4">
      <t>テンカン</t>
    </rPh>
    <rPh sb="4" eb="5">
      <t>リツ</t>
    </rPh>
    <rPh sb="7" eb="8">
      <t>ネン</t>
    </rPh>
    <rPh sb="8" eb="9">
      <t>ブン</t>
    </rPh>
    <phoneticPr fontId="2"/>
  </si>
  <si>
    <t>←シート「消費転換率」にリンク</t>
    <rPh sb="5" eb="7">
      <t>ショウヒ</t>
    </rPh>
    <rPh sb="7" eb="9">
      <t>テンカン</t>
    </rPh>
    <rPh sb="9" eb="10">
      <t>リツ</t>
    </rPh>
    <phoneticPr fontId="2"/>
  </si>
  <si>
    <t>消費転換率をプルダウン選択</t>
    <rPh sb="0" eb="4">
      <t>ショウヒテンカン</t>
    </rPh>
    <rPh sb="4" eb="5">
      <t>リツ</t>
    </rPh>
    <rPh sb="11" eb="13">
      <t>センタク</t>
    </rPh>
    <phoneticPr fontId="2"/>
  </si>
  <si>
    <t>消費転換率</t>
    <rPh sb="0" eb="5">
      <t>ショウヒテンカンリツ</t>
    </rPh>
    <phoneticPr fontId="2"/>
  </si>
  <si>
    <t>採用消費転換率</t>
    <rPh sb="0" eb="2">
      <t>サイヨウ</t>
    </rPh>
    <rPh sb="2" eb="7">
      <t>ショウヒテンカンリツ</t>
    </rPh>
    <phoneticPr fontId="2"/>
  </si>
  <si>
    <t>消費転換率</t>
    <rPh sb="0" eb="4">
      <t>ショウヒテンカン</t>
    </rPh>
    <rPh sb="4" eb="5">
      <t>リツ</t>
    </rPh>
    <phoneticPr fontId="25"/>
  </si>
  <si>
    <t>　（１０）「消費転換率」…家計調査を基に消費転換率が計算されているシートです。</t>
    <rPh sb="6" eb="11">
      <t>ショウヒテンカンリツ</t>
    </rPh>
    <rPh sb="13" eb="17">
      <t>カケイチョウサ</t>
    </rPh>
    <rPh sb="18" eb="19">
      <t>モト</t>
    </rPh>
    <rPh sb="20" eb="25">
      <t>ショウヒテンカンリツ</t>
    </rPh>
    <rPh sb="26" eb="28">
      <t>ケイサン</t>
    </rPh>
    <phoneticPr fontId="2"/>
  </si>
  <si>
    <t>　１－輸移入額／県内需要合計</t>
    <rPh sb="3" eb="6">
      <t>ユイニュウ</t>
    </rPh>
    <rPh sb="6" eb="7">
      <t>ガク</t>
    </rPh>
    <rPh sb="8" eb="10">
      <t>ケンナイ</t>
    </rPh>
    <rPh sb="10" eb="12">
      <t>ジュヨウ</t>
    </rPh>
    <rPh sb="12" eb="14">
      <t>ゴウケイ</t>
    </rPh>
    <phoneticPr fontId="2"/>
  </si>
  <si>
    <t>011</t>
  </si>
  <si>
    <t>012</t>
  </si>
  <si>
    <t>013</t>
  </si>
  <si>
    <t>015</t>
  </si>
  <si>
    <t>017</t>
  </si>
  <si>
    <t>061</t>
  </si>
  <si>
    <t>062</t>
  </si>
  <si>
    <t>111</t>
  </si>
  <si>
    <t>112</t>
  </si>
  <si>
    <t>113</t>
  </si>
  <si>
    <t>114</t>
  </si>
  <si>
    <t>151</t>
  </si>
  <si>
    <t>152</t>
  </si>
  <si>
    <t>161</t>
  </si>
  <si>
    <t>162</t>
  </si>
  <si>
    <t>163</t>
  </si>
  <si>
    <t>164</t>
  </si>
  <si>
    <t>191</t>
  </si>
  <si>
    <t>201</t>
  </si>
  <si>
    <t>202</t>
  </si>
  <si>
    <t>203</t>
  </si>
  <si>
    <t>204</t>
  </si>
  <si>
    <t>205</t>
  </si>
  <si>
    <t>206</t>
  </si>
  <si>
    <t>207</t>
  </si>
  <si>
    <t>208</t>
  </si>
  <si>
    <t>211</t>
  </si>
  <si>
    <t>212</t>
  </si>
  <si>
    <t>221</t>
  </si>
  <si>
    <t>222</t>
  </si>
  <si>
    <t>231</t>
  </si>
  <si>
    <t>251</t>
  </si>
  <si>
    <t>252</t>
  </si>
  <si>
    <t>253</t>
  </si>
  <si>
    <t>259</t>
  </si>
  <si>
    <t>261</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</si>
  <si>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</si>
  <si>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</si>
  <si>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</si>
  <si>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</si>
  <si>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</si>
  <si>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</si>
  <si>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</si>
  <si>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</si>
  <si>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</si>
  <si>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</si>
  <si>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</si>
  <si>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</si>
  <si>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</si>
  <si>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</si>
  <si>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</si>
  <si>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</si>
  <si>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</si>
  <si>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</si>
  <si>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</si>
  <si>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</si>
  <si>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</si>
  <si>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</si>
  <si>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</si>
  <si>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</si>
  <si>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</si>
  <si>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411</t>
  </si>
  <si>
    <t>412</t>
  </si>
  <si>
    <t>413</t>
  </si>
  <si>
    <t>419</t>
  </si>
  <si>
    <t>461</t>
  </si>
  <si>
    <t>462</t>
  </si>
  <si>
    <t>471</t>
  </si>
  <si>
    <t>481</t>
  </si>
  <si>
    <t>511</t>
  </si>
  <si>
    <t>531</t>
  </si>
  <si>
    <t>551</t>
  </si>
  <si>
    <t>552</t>
  </si>
  <si>
    <t>553</t>
  </si>
  <si>
    <t>571</t>
  </si>
  <si>
    <t>572</t>
  </si>
  <si>
    <t>573</t>
  </si>
  <si>
    <t>574</t>
  </si>
  <si>
    <t>575</t>
  </si>
  <si>
    <t>576</t>
  </si>
  <si>
    <t>577</t>
  </si>
  <si>
    <t>578</t>
  </si>
  <si>
    <t>579</t>
  </si>
  <si>
    <t>591</t>
  </si>
  <si>
    <t>592</t>
  </si>
  <si>
    <t>593</t>
  </si>
  <si>
    <t>594</t>
  </si>
  <si>
    <t>595</t>
  </si>
  <si>
    <t>611</t>
  </si>
  <si>
    <t>631</t>
  </si>
  <si>
    <t>632</t>
  </si>
  <si>
    <t>641</t>
  </si>
  <si>
    <t>642</t>
  </si>
  <si>
    <t>643</t>
  </si>
  <si>
    <t>644</t>
  </si>
  <si>
    <t>659</t>
  </si>
  <si>
    <t>661</t>
  </si>
  <si>
    <t>662</t>
  </si>
  <si>
    <t>663</t>
  </si>
  <si>
    <t>669</t>
  </si>
  <si>
    <t>671</t>
  </si>
  <si>
    <t>672</t>
  </si>
  <si>
    <t>673</t>
  </si>
  <si>
    <t>674</t>
  </si>
  <si>
    <t>679</t>
  </si>
  <si>
    <t>681</t>
  </si>
  <si>
    <t>691</t>
  </si>
  <si>
    <t>700</t>
  </si>
  <si>
    <t>711</t>
  </si>
  <si>
    <t>721</t>
  </si>
  <si>
    <t>731</t>
  </si>
  <si>
    <t>732</t>
  </si>
  <si>
    <t>741</t>
  </si>
  <si>
    <t>751</t>
  </si>
  <si>
    <t>761</t>
  </si>
  <si>
    <t>780</t>
  </si>
  <si>
    <t>790</t>
  </si>
  <si>
    <t>801</t>
    <phoneticPr fontId="29"/>
  </si>
  <si>
    <t>802</t>
    <phoneticPr fontId="29"/>
  </si>
  <si>
    <t>810</t>
    <phoneticPr fontId="29"/>
  </si>
  <si>
    <t>820</t>
  </si>
  <si>
    <t>830</t>
  </si>
  <si>
    <t>841</t>
    <phoneticPr fontId="29"/>
  </si>
  <si>
    <t>842</t>
    <phoneticPr fontId="29"/>
  </si>
  <si>
    <t>870</t>
    <phoneticPr fontId="29"/>
  </si>
  <si>
    <t>880</t>
  </si>
  <si>
    <t>970</t>
  </si>
  <si>
    <t>耕種農業</t>
  </si>
  <si>
    <t>畜産</t>
  </si>
  <si>
    <t>農業サービス</t>
  </si>
  <si>
    <t>林業</t>
  </si>
  <si>
    <t>漁業</t>
  </si>
  <si>
    <t>石炭・原油・天然ガス</t>
  </si>
  <si>
    <t>その他の鉱業</t>
  </si>
  <si>
    <t>食料品</t>
  </si>
  <si>
    <t>飲料</t>
  </si>
  <si>
    <t>飼料・有機質肥料（別掲を除く。）</t>
  </si>
  <si>
    <t>たばこ</t>
  </si>
  <si>
    <t>繊維工業製品</t>
  </si>
  <si>
    <t>衣服・その他の繊維既製品</t>
  </si>
  <si>
    <t>木材・木製品</t>
  </si>
  <si>
    <t>家具・装備品</t>
  </si>
  <si>
    <t>パルプ・紙・板紙・加工紙</t>
  </si>
  <si>
    <t>紙加工品</t>
  </si>
  <si>
    <t>印刷・製版・製本</t>
  </si>
  <si>
    <t>化学肥料</t>
  </si>
  <si>
    <t>無機化学工業製品</t>
  </si>
  <si>
    <t>石油化学系基礎製品</t>
  </si>
  <si>
    <t>有機化学工業製品（石油化学系基礎製品・合成樹脂を除く。）</t>
  </si>
  <si>
    <t>合成樹脂</t>
  </si>
  <si>
    <t>化学繊維</t>
  </si>
  <si>
    <t>医薬品</t>
  </si>
  <si>
    <t>化学最終製品（医薬品を除く。）</t>
  </si>
  <si>
    <t>石油製品</t>
  </si>
  <si>
    <t>石炭製品</t>
  </si>
  <si>
    <t>プラスチック製品</t>
  </si>
  <si>
    <t>ゴム製品</t>
  </si>
  <si>
    <t>なめし革・革製品・毛皮</t>
  </si>
  <si>
    <t>ガラス・ガラス製品</t>
  </si>
  <si>
    <t>セメント・セメント製品</t>
  </si>
  <si>
    <t>陶磁器</t>
  </si>
  <si>
    <t>その他の窯業・土石製品</t>
  </si>
  <si>
    <t>銑鉄・粗鋼</t>
  </si>
  <si>
    <t>鋼材</t>
  </si>
  <si>
    <t>鋳鍛造品（鉄）</t>
  </si>
  <si>
    <t>その他の鉄鋼製品</t>
  </si>
  <si>
    <t>非鉄金属製錬・精製</t>
  </si>
  <si>
    <t>非鉄金属加工製品</t>
  </si>
  <si>
    <t>建設用・建築用金属製品</t>
  </si>
  <si>
    <t>その他の金属製品</t>
  </si>
  <si>
    <t>電子デバイス</t>
  </si>
  <si>
    <t>その他の電子部品</t>
  </si>
  <si>
    <t>産業用電気機器</t>
  </si>
  <si>
    <t>民生用電気機器</t>
  </si>
  <si>
    <t>電子応用装置・電気計測器</t>
  </si>
  <si>
    <t>その他の電気機械</t>
  </si>
  <si>
    <t>通信・映像・音響機器</t>
  </si>
  <si>
    <t>電子計算機・同附属装置</t>
  </si>
  <si>
    <t>乗用車</t>
  </si>
  <si>
    <t>その他の自動車</t>
  </si>
  <si>
    <t>自動車部品・同附属品</t>
  </si>
  <si>
    <t>船舶・同修理</t>
  </si>
  <si>
    <t>その他の輸送機械・同修理</t>
  </si>
  <si>
    <t>再生資源回収・加工処理</t>
  </si>
  <si>
    <t>建築</t>
  </si>
  <si>
    <t>建設補修</t>
  </si>
  <si>
    <t>公共事業</t>
  </si>
  <si>
    <t>その他の土木建設</t>
  </si>
  <si>
    <t>電力</t>
  </si>
  <si>
    <t>ガス・熱供給</t>
  </si>
  <si>
    <t>不動産仲介及び賃貸</t>
  </si>
  <si>
    <t>住宅賃貸料</t>
  </si>
  <si>
    <t>住宅賃貸料（帰属家賃）</t>
  </si>
  <si>
    <t>鉄道輸送</t>
  </si>
  <si>
    <t>道路輸送（自家輸送を除く。）</t>
  </si>
  <si>
    <t>自家輸送</t>
  </si>
  <si>
    <t>水運</t>
  </si>
  <si>
    <t>航空輸送</t>
  </si>
  <si>
    <t>貨物利用運送</t>
  </si>
  <si>
    <t>倉庫</t>
  </si>
  <si>
    <t>運輸附帯サービス</t>
  </si>
  <si>
    <t>郵便・信書便</t>
  </si>
  <si>
    <t>通信</t>
  </si>
  <si>
    <t>放送</t>
  </si>
  <si>
    <t>情報サービス</t>
  </si>
  <si>
    <t>インターネット附随サービス</t>
  </si>
  <si>
    <t>映像・音声・文字情報制作</t>
  </si>
  <si>
    <t>教育</t>
  </si>
  <si>
    <t>研究</t>
  </si>
  <si>
    <t>医療</t>
  </si>
  <si>
    <t>保健衛生</t>
  </si>
  <si>
    <t>社会保険・社会福祉</t>
  </si>
  <si>
    <t>介護</t>
  </si>
  <si>
    <t>物品賃貸サービス</t>
  </si>
  <si>
    <t>広告</t>
  </si>
  <si>
    <t>自動車整備・機械修理</t>
  </si>
  <si>
    <t>その他の対事業所サービス</t>
  </si>
  <si>
    <t>宿泊業</t>
  </si>
  <si>
    <t>飲食サービス</t>
  </si>
  <si>
    <t>洗濯・理容・美容・浴場業</t>
  </si>
  <si>
    <t>娯楽サービス</t>
  </si>
  <si>
    <t>その他の対個人サービス</t>
  </si>
  <si>
    <t>一般政府消費支出（社会資本等減耗分）</t>
    <rPh sb="9" eb="11">
      <t>シャカイ</t>
    </rPh>
    <rPh sb="11" eb="13">
      <t>シホン</t>
    </rPh>
    <rPh sb="13" eb="14">
      <t>トウ</t>
    </rPh>
    <rPh sb="14" eb="16">
      <t>ゲンモウ</t>
    </rPh>
    <rPh sb="16" eb="17">
      <t>ブン</t>
    </rPh>
    <phoneticPr fontId="28"/>
  </si>
  <si>
    <t>県内総固定資本形成（公的）</t>
  </si>
  <si>
    <t>県内総固定資本形成（民間）</t>
  </si>
  <si>
    <t>移出計</t>
    <rPh sb="0" eb="2">
      <t>イシュツ</t>
    </rPh>
    <rPh sb="2" eb="3">
      <t>ケイ</t>
    </rPh>
    <phoneticPr fontId="29"/>
  </si>
  <si>
    <t>輸出計</t>
  </si>
  <si>
    <t>移輸出計</t>
    <rPh sb="0" eb="1">
      <t>イ</t>
    </rPh>
    <phoneticPr fontId="29"/>
  </si>
  <si>
    <t>（控除）移入計</t>
    <rPh sb="6" eb="7">
      <t>ケイ</t>
    </rPh>
    <phoneticPr fontId="29"/>
  </si>
  <si>
    <t>（控除）輸入計</t>
    <rPh sb="6" eb="7">
      <t>ケイ</t>
    </rPh>
    <phoneticPr fontId="29"/>
  </si>
  <si>
    <t>最終需要部門計</t>
    <rPh sb="4" eb="6">
      <t>ブモン</t>
    </rPh>
    <phoneticPr fontId="30"/>
  </si>
  <si>
    <t>911</t>
  </si>
  <si>
    <t>921</t>
  </si>
  <si>
    <t>931</t>
  </si>
  <si>
    <t>932</t>
  </si>
  <si>
    <t>資本減耗引当（社会資本等減耗分）</t>
    <rPh sb="7" eb="9">
      <t>シャカイ</t>
    </rPh>
    <rPh sb="9" eb="11">
      <t>シホン</t>
    </rPh>
    <rPh sb="11" eb="12">
      <t>トウ</t>
    </rPh>
    <rPh sb="12" eb="14">
      <t>ゲンモウ</t>
    </rPh>
    <rPh sb="14" eb="15">
      <t>ブン</t>
    </rPh>
    <phoneticPr fontId="28"/>
  </si>
  <si>
    <t>941</t>
  </si>
  <si>
    <t>間接税（関税・輸入品商品税を除く。）</t>
    <rPh sb="7" eb="9">
      <t>ユニュウ</t>
    </rPh>
    <rPh sb="9" eb="10">
      <t>ヒン</t>
    </rPh>
    <rPh sb="10" eb="12">
      <t>ショウヒン</t>
    </rPh>
    <rPh sb="12" eb="13">
      <t>ゼイ</t>
    </rPh>
    <phoneticPr fontId="28"/>
  </si>
  <si>
    <t>951</t>
  </si>
  <si>
    <t>960</t>
  </si>
  <si>
    <t>県内生産額</t>
    <rPh sb="0" eb="1">
      <t>ケン</t>
    </rPh>
    <phoneticPr fontId="29"/>
  </si>
  <si>
    <t>資本減耗引当（社会資本等減耗分）</t>
  </si>
  <si>
    <t>鉄道運賃</t>
    <rPh sb="2" eb="4">
      <t>ウンチン</t>
    </rPh>
    <phoneticPr fontId="2"/>
  </si>
  <si>
    <t>道路運賃</t>
    <rPh sb="2" eb="4">
      <t>ウンチン</t>
    </rPh>
    <phoneticPr fontId="2"/>
  </si>
  <si>
    <t>航空運賃</t>
    <rPh sb="2" eb="4">
      <t>ウンチン</t>
    </rPh>
    <phoneticPr fontId="2"/>
  </si>
  <si>
    <t>倉庫運賃</t>
    <rPh sb="2" eb="4">
      <t>ウンチン</t>
    </rPh>
    <phoneticPr fontId="2"/>
  </si>
  <si>
    <t>国内鉄道運賃額（全国）</t>
    <rPh sb="0" eb="2">
      <t>コクナイ</t>
    </rPh>
    <rPh sb="2" eb="4">
      <t>テツドウ</t>
    </rPh>
    <rPh sb="4" eb="6">
      <t>ウンチン</t>
    </rPh>
    <rPh sb="6" eb="7">
      <t>ガク</t>
    </rPh>
    <rPh sb="8" eb="10">
      <t>ゼンコク</t>
    </rPh>
    <phoneticPr fontId="2"/>
  </si>
  <si>
    <t>国内道路運賃額（全国）</t>
    <rPh sb="0" eb="2">
      <t>コクナイ</t>
    </rPh>
    <rPh sb="2" eb="4">
      <t>ドウロ</t>
    </rPh>
    <rPh sb="4" eb="6">
      <t>ウンチン</t>
    </rPh>
    <rPh sb="6" eb="7">
      <t>ガク</t>
    </rPh>
    <rPh sb="8" eb="10">
      <t>ゼンコク</t>
    </rPh>
    <phoneticPr fontId="2"/>
  </si>
  <si>
    <t>国内航空運賃額（全国）</t>
    <rPh sb="0" eb="2">
      <t>コクナイ</t>
    </rPh>
    <rPh sb="2" eb="4">
      <t>コウクウ</t>
    </rPh>
    <rPh sb="4" eb="6">
      <t>ウンチン</t>
    </rPh>
    <rPh sb="6" eb="7">
      <t>ガク</t>
    </rPh>
    <rPh sb="8" eb="10">
      <t>ゼンコク</t>
    </rPh>
    <phoneticPr fontId="2"/>
  </si>
  <si>
    <t>国内利用運賃額（全国）</t>
    <rPh sb="0" eb="2">
      <t>コクナイ</t>
    </rPh>
    <rPh sb="2" eb="4">
      <t>リヨウ</t>
    </rPh>
    <rPh sb="4" eb="6">
      <t>ウンチン</t>
    </rPh>
    <rPh sb="6" eb="7">
      <t>ガク</t>
    </rPh>
    <rPh sb="8" eb="10">
      <t>ゼンコク</t>
    </rPh>
    <phoneticPr fontId="2"/>
  </si>
  <si>
    <t>国内倉庫運賃額（全国）</t>
    <rPh sb="0" eb="2">
      <t>コクナイ</t>
    </rPh>
    <rPh sb="2" eb="4">
      <t>ソウコ</t>
    </rPh>
    <rPh sb="4" eb="6">
      <t>ウンチン</t>
    </rPh>
    <rPh sb="6" eb="7">
      <t>ガク</t>
    </rPh>
    <rPh sb="8" eb="10">
      <t>ゼンコク</t>
    </rPh>
    <phoneticPr fontId="2"/>
  </si>
  <si>
    <t>利用運賃</t>
    <rPh sb="2" eb="4">
      <t>ウンチン</t>
    </rPh>
    <phoneticPr fontId="2"/>
  </si>
  <si>
    <t>国内水運運賃額（全国）</t>
    <rPh sb="0" eb="2">
      <t>コクナイ</t>
    </rPh>
    <rPh sb="2" eb="4">
      <t>スイウン</t>
    </rPh>
    <rPh sb="4" eb="6">
      <t>ウンチン</t>
    </rPh>
    <rPh sb="6" eb="7">
      <t>ガク</t>
    </rPh>
    <rPh sb="8" eb="10">
      <t>ゼンコク</t>
    </rPh>
    <phoneticPr fontId="2"/>
  </si>
  <si>
    <t>水運運賃</t>
    <rPh sb="0" eb="2">
      <t>スイウン</t>
    </rPh>
    <rPh sb="2" eb="4">
      <t>ウンチン</t>
    </rPh>
    <phoneticPr fontId="2"/>
  </si>
  <si>
    <t>平均消費性向</t>
    <phoneticPr fontId="2"/>
  </si>
  <si>
    <t>分析者入力</t>
    <rPh sb="0" eb="3">
      <t>ブンセキシャ</t>
    </rPh>
    <rPh sb="3" eb="5">
      <t>ニュウリョク</t>
    </rPh>
    <phoneticPr fontId="2"/>
  </si>
  <si>
    <t>平均消費性向（５年分）</t>
    <rPh sb="0" eb="6">
      <t>ヘイキンショウヒセイコウ</t>
    </rPh>
    <rPh sb="8" eb="9">
      <t>ネン</t>
    </rPh>
    <rPh sb="9" eb="10">
      <t>ブン</t>
    </rPh>
    <phoneticPr fontId="2"/>
  </si>
  <si>
    <t>県内調達率</t>
    <rPh sb="0" eb="1">
      <t>ケン</t>
    </rPh>
    <rPh sb="1" eb="2">
      <t>ナイ</t>
    </rPh>
    <rPh sb="2" eb="4">
      <t>チョウタツ</t>
    </rPh>
    <rPh sb="4" eb="5">
      <t>リツ</t>
    </rPh>
    <phoneticPr fontId="2"/>
  </si>
  <si>
    <t>デフォルト
（自給率）</t>
    <rPh sb="7" eb="10">
      <t>ジキュウリツ</t>
    </rPh>
    <phoneticPr fontId="2"/>
  </si>
  <si>
    <t>①×県内調達率</t>
    <rPh sb="2" eb="7">
      <t>ケンナイチョウタツリツ</t>
    </rPh>
    <phoneticPr fontId="2"/>
  </si>
  <si>
    <t>×[県内調達率]</t>
    <rPh sb="4" eb="7">
      <t>チョウタツリツ</t>
    </rPh>
    <phoneticPr fontId="11"/>
  </si>
  <si>
    <t>675</t>
  </si>
  <si>
    <t>獣医業</t>
  </si>
  <si>
    <t>獣医業</t>
    <phoneticPr fontId="2"/>
  </si>
  <si>
    <t>/地域区分 コード</t>
  </si>
  <si>
    <t>/地域区分 補助コード</t>
  </si>
  <si>
    <t>/用途分類 コード</t>
  </si>
  <si>
    <t>/用途分類 補助コード</t>
  </si>
  <si>
    <t>表章項目 補助コード</t>
  </si>
  <si>
    <t>世帯区分（年次－二人以上の世帯） 補助コード</t>
  </si>
  <si>
    <t>時間軸（年次） 補助コード</t>
  </si>
  <si>
    <t>2021年</t>
  </si>
  <si>
    <t>2022年</t>
  </si>
  <si>
    <t>2023年</t>
  </si>
  <si>
    <t>2024年</t>
  </si>
  <si>
    <t>2025年</t>
  </si>
  <si>
    <t>2020年</t>
    <phoneticPr fontId="2"/>
  </si>
  <si>
    <t>卸売</t>
  </si>
  <si>
    <t>小売</t>
  </si>
  <si>
    <t>(単位 : 10億円)</t>
  </si>
  <si>
    <t>水運</t>
    <rPh sb="0" eb="2">
      <t>スイウン</t>
    </rPh>
    <phoneticPr fontId="25"/>
  </si>
  <si>
    <t>令和2年</t>
    <rPh sb="0" eb="2">
      <t>レイワ</t>
    </rPh>
    <rPh sb="3" eb="4">
      <t>ネン</t>
    </rPh>
    <phoneticPr fontId="2"/>
  </si>
  <si>
    <t>令和3年</t>
    <rPh sb="0" eb="2">
      <t>レイワ</t>
    </rPh>
    <rPh sb="3" eb="4">
      <t>ネン</t>
    </rPh>
    <phoneticPr fontId="2"/>
  </si>
  <si>
    <t>令和4年</t>
    <rPh sb="0" eb="2">
      <t>レイワ</t>
    </rPh>
    <rPh sb="3" eb="4">
      <t>ネン</t>
    </rPh>
    <phoneticPr fontId="2"/>
  </si>
  <si>
    <t>令和5年</t>
    <rPh sb="0" eb="2">
      <t>レイワ</t>
    </rPh>
    <rPh sb="3" eb="4">
      <t>ネン</t>
    </rPh>
    <phoneticPr fontId="2"/>
  </si>
  <si>
    <t>令和6年</t>
    <rPh sb="0" eb="2">
      <t>レイワ</t>
    </rPh>
    <rPh sb="3" eb="4">
      <t>ネン</t>
    </rPh>
    <phoneticPr fontId="2"/>
  </si>
  <si>
    <r>
      <t>令和2年（2020</t>
    </r>
    <r>
      <rPr>
        <sz val="11"/>
        <rFont val="ＭＳ Ｐゴシック"/>
        <family val="3"/>
        <charset val="128"/>
      </rPr>
      <t>年）山口県産業連関表の係数を用いた経済波及効果分析用のツールです。</t>
    </r>
    <rPh sb="0" eb="2">
      <t>レイワ</t>
    </rPh>
    <rPh sb="3" eb="4">
      <t>ネン</t>
    </rPh>
    <rPh sb="11" eb="13">
      <t>ヤマグチ</t>
    </rPh>
    <phoneticPr fontId="2"/>
  </si>
  <si>
    <t xml:space="preserve">  ＊県内調達率が分かる場合、0～1の間で入力し、不明の場合、そのまま空欄にします。なお、空欄の場合、令和2年表から算出された自給率が適用されます。</t>
    <rPh sb="3" eb="5">
      <t>ケンナイ</t>
    </rPh>
    <rPh sb="5" eb="8">
      <t>チョウタツリツ</t>
    </rPh>
    <rPh sb="9" eb="10">
      <t>ワ</t>
    </rPh>
    <rPh sb="12" eb="14">
      <t>バアイ</t>
    </rPh>
    <rPh sb="19" eb="20">
      <t>アイダ</t>
    </rPh>
    <rPh sb="21" eb="23">
      <t>ニュウリョク</t>
    </rPh>
    <rPh sb="25" eb="27">
      <t>フメイ</t>
    </rPh>
    <rPh sb="28" eb="30">
      <t>バアイ</t>
    </rPh>
    <rPh sb="35" eb="37">
      <t>クウラン</t>
    </rPh>
    <rPh sb="45" eb="47">
      <t>クウラン</t>
    </rPh>
    <rPh sb="48" eb="50">
      <t>バアイ</t>
    </rPh>
    <rPh sb="51" eb="53">
      <t>レイワ</t>
    </rPh>
    <rPh sb="54" eb="55">
      <t>ネン</t>
    </rPh>
    <rPh sb="55" eb="56">
      <t>ヒョウ</t>
    </rPh>
    <rPh sb="58" eb="60">
      <t>サンシュツ</t>
    </rPh>
    <rPh sb="63" eb="66">
      <t>ジキュウリツ</t>
    </rPh>
    <rPh sb="67" eb="69">
      <t>テキヨウ</t>
    </rPh>
    <phoneticPr fontId="2"/>
  </si>
  <si>
    <r>
      <t>　　　　②逆行列係数は令和2年山口県産業連関表の[I-(I-M)A]</t>
    </r>
    <r>
      <rPr>
        <vertAlign val="superscript"/>
        <sz val="8"/>
        <rFont val="ＭＳ Ｐゴシック"/>
        <family val="3"/>
        <charset val="128"/>
      </rPr>
      <t>-1</t>
    </r>
    <r>
      <rPr>
        <sz val="11"/>
        <rFont val="ＭＳ Ｐゴシック"/>
        <family val="3"/>
        <charset val="128"/>
      </rPr>
      <t>型逆行列係数を使用しています。</t>
    </r>
    <rPh sb="5" eb="8">
      <t>ギャクギョウレツ</t>
    </rPh>
    <rPh sb="8" eb="10">
      <t>ケイスウ</t>
    </rPh>
    <rPh sb="11" eb="13">
      <t>レイワ</t>
    </rPh>
    <rPh sb="14" eb="15">
      <t>ネン</t>
    </rPh>
    <rPh sb="15" eb="18">
      <t>ヤマグチケン</t>
    </rPh>
    <rPh sb="18" eb="20">
      <t>サンギョウ</t>
    </rPh>
    <rPh sb="20" eb="23">
      <t>レンカンヒョウ</t>
    </rPh>
    <rPh sb="36" eb="37">
      <t>カタ</t>
    </rPh>
    <rPh sb="37" eb="40">
      <t>ギャクギョウレツ</t>
    </rPh>
    <rPh sb="40" eb="42">
      <t>ケイスウ</t>
    </rPh>
    <rPh sb="43" eb="45">
      <t>シヨウ</t>
    </rPh>
    <phoneticPr fontId="2"/>
  </si>
  <si>
    <t>　（９）「取引基本表」「投入係数表」「逆行列係数表」…令和2年山口県産業連関表の各表です。</t>
    <rPh sb="5" eb="7">
      <t>トリヒキ</t>
    </rPh>
    <rPh sb="7" eb="10">
      <t>キホンヒョウ</t>
    </rPh>
    <rPh sb="12" eb="14">
      <t>トウニュウ</t>
    </rPh>
    <rPh sb="14" eb="16">
      <t>ケイスウ</t>
    </rPh>
    <rPh sb="16" eb="17">
      <t>ヒョウ</t>
    </rPh>
    <rPh sb="19" eb="22">
      <t>ギャクギョウレツ</t>
    </rPh>
    <rPh sb="22" eb="24">
      <t>ケイスウ</t>
    </rPh>
    <rPh sb="24" eb="25">
      <t>ヒョウ</t>
    </rPh>
    <rPh sb="27" eb="29">
      <t>レイワ</t>
    </rPh>
    <rPh sb="30" eb="31">
      <t>ネン</t>
    </rPh>
    <rPh sb="31" eb="34">
      <t>ヤマグチケン</t>
    </rPh>
    <rPh sb="34" eb="36">
      <t>サンギョウ</t>
    </rPh>
    <rPh sb="36" eb="39">
      <t>レンカンヒョウ</t>
    </rPh>
    <rPh sb="40" eb="42">
      <t>カクヒョウ</t>
    </rPh>
    <phoneticPr fontId="2"/>
  </si>
  <si>
    <t>生産者価格</t>
    <rPh sb="0" eb="5">
      <t>セイサンシャカカク</t>
    </rPh>
    <phoneticPr fontId="2"/>
  </si>
  <si>
    <t>令和２年(2020年)産業連関表 投入表 (基本分類表)</t>
  </si>
  <si>
    <t>行コード</t>
  </si>
  <si>
    <t>鉄道</t>
  </si>
  <si>
    <t>道路</t>
  </si>
  <si>
    <t>沿海</t>
  </si>
  <si>
    <t>港湾</t>
  </si>
  <si>
    <t>航空</t>
  </si>
  <si>
    <t>利用運送</t>
  </si>
  <si>
    <t>購入者価格</t>
  </si>
  <si>
    <t>0111011</t>
  </si>
  <si>
    <t>0111012</t>
  </si>
  <si>
    <t>0111021</t>
  </si>
  <si>
    <t>0112011</t>
  </si>
  <si>
    <t>0112021</t>
  </si>
  <si>
    <t>0113011</t>
  </si>
  <si>
    <t>0114011</t>
  </si>
  <si>
    <t>0115011</t>
  </si>
  <si>
    <t>0115021</t>
  </si>
  <si>
    <t>0115099</t>
  </si>
  <si>
    <t>0116011</t>
  </si>
  <si>
    <t>0116021</t>
  </si>
  <si>
    <t>0116031</t>
  </si>
  <si>
    <t>0116091</t>
  </si>
  <si>
    <t>0116092</t>
  </si>
  <si>
    <t>0116093</t>
  </si>
  <si>
    <t>0116099</t>
  </si>
  <si>
    <t>0121011</t>
  </si>
  <si>
    <t>0121019</t>
  </si>
  <si>
    <t>0121021</t>
  </si>
  <si>
    <t>0121031</t>
  </si>
  <si>
    <t>0121041</t>
  </si>
  <si>
    <t>0121051</t>
  </si>
  <si>
    <t>0121099</t>
  </si>
  <si>
    <t>0131011</t>
  </si>
  <si>
    <t>0151011</t>
  </si>
  <si>
    <t>0152011</t>
  </si>
  <si>
    <t>0153011</t>
  </si>
  <si>
    <t>0171011</t>
  </si>
  <si>
    <t>0171021</t>
  </si>
  <si>
    <t>0172001</t>
  </si>
  <si>
    <t>0611011</t>
  </si>
  <si>
    <t>0611012</t>
  </si>
  <si>
    <t>0611013</t>
  </si>
  <si>
    <t>0621011</t>
  </si>
  <si>
    <t>0629091</t>
  </si>
  <si>
    <t>0629092</t>
  </si>
  <si>
    <t>0629093</t>
  </si>
  <si>
    <t>0629094</t>
  </si>
  <si>
    <t>0629099</t>
  </si>
  <si>
    <t>1111011</t>
  </si>
  <si>
    <t>1111021</t>
  </si>
  <si>
    <t>1111099</t>
  </si>
  <si>
    <t>1112011</t>
  </si>
  <si>
    <t>1112021</t>
  </si>
  <si>
    <t>1112031</t>
  </si>
  <si>
    <t>1112041</t>
  </si>
  <si>
    <t>1112099</t>
  </si>
  <si>
    <t>1113011</t>
  </si>
  <si>
    <t>1113021</t>
  </si>
  <si>
    <t>1114011</t>
  </si>
  <si>
    <t>1114021</t>
  </si>
  <si>
    <t>1114031</t>
  </si>
  <si>
    <t>1115011</t>
  </si>
  <si>
    <t>1116011</t>
  </si>
  <si>
    <t>1116021</t>
  </si>
  <si>
    <t>1116031</t>
  </si>
  <si>
    <t>1116041</t>
  </si>
  <si>
    <t>1116042</t>
  </si>
  <si>
    <t>1116043</t>
  </si>
  <si>
    <t>1116044</t>
  </si>
  <si>
    <t>1116051</t>
  </si>
  <si>
    <t>1119011</t>
  </si>
  <si>
    <t>1119021</t>
  </si>
  <si>
    <t>1119031</t>
  </si>
  <si>
    <t>1119099</t>
  </si>
  <si>
    <t>1121011</t>
  </si>
  <si>
    <t>1121021</t>
  </si>
  <si>
    <t>1121031</t>
  </si>
  <si>
    <t>1121099</t>
  </si>
  <si>
    <t>1129011</t>
  </si>
  <si>
    <t>1129021</t>
  </si>
  <si>
    <t>1129031</t>
  </si>
  <si>
    <t>1131011</t>
  </si>
  <si>
    <t>1131021</t>
  </si>
  <si>
    <t>1141011</t>
  </si>
  <si>
    <t>1511011</t>
  </si>
  <si>
    <t>1512011</t>
  </si>
  <si>
    <t>1512021</t>
  </si>
  <si>
    <t>1512099</t>
  </si>
  <si>
    <t>1513011</t>
  </si>
  <si>
    <t>1514011</t>
  </si>
  <si>
    <t>1519099</t>
  </si>
  <si>
    <t>1521011</t>
  </si>
  <si>
    <t>1521021</t>
  </si>
  <si>
    <t>1522099</t>
  </si>
  <si>
    <t>1529011</t>
  </si>
  <si>
    <t>1529021</t>
  </si>
  <si>
    <t>1529099</t>
  </si>
  <si>
    <t>1611011</t>
  </si>
  <si>
    <t>1611021</t>
  </si>
  <si>
    <t>1611031</t>
  </si>
  <si>
    <t>1619099</t>
  </si>
  <si>
    <t>1621011</t>
  </si>
  <si>
    <t>1621021</t>
  </si>
  <si>
    <t>1621031</t>
  </si>
  <si>
    <t>1621099</t>
  </si>
  <si>
    <t>1631011</t>
  </si>
  <si>
    <t>1631021</t>
  </si>
  <si>
    <t>1632011</t>
  </si>
  <si>
    <t>1632021</t>
  </si>
  <si>
    <t>1633011</t>
  </si>
  <si>
    <t>1633021</t>
  </si>
  <si>
    <t>1641011</t>
  </si>
  <si>
    <t>1641099</t>
  </si>
  <si>
    <t>1649011</t>
  </si>
  <si>
    <t>1649099</t>
  </si>
  <si>
    <t>1911011</t>
  </si>
  <si>
    <t>2011011</t>
  </si>
  <si>
    <t>2021011</t>
  </si>
  <si>
    <t>2029011</t>
  </si>
  <si>
    <t>2029021</t>
  </si>
  <si>
    <t>2029031</t>
  </si>
  <si>
    <t>2029032</t>
  </si>
  <si>
    <t>2029099</t>
  </si>
  <si>
    <t>2031011</t>
  </si>
  <si>
    <t>2031021</t>
  </si>
  <si>
    <t>2041011</t>
  </si>
  <si>
    <t>2041021</t>
  </si>
  <si>
    <t>2042011</t>
  </si>
  <si>
    <t>2049011</t>
  </si>
  <si>
    <t>2049021</t>
  </si>
  <si>
    <t>2049099</t>
  </si>
  <si>
    <t>2051011</t>
  </si>
  <si>
    <t>2051021</t>
  </si>
  <si>
    <t>2051031</t>
  </si>
  <si>
    <t>2051099</t>
  </si>
  <si>
    <t>2061011</t>
  </si>
  <si>
    <t>2071011</t>
  </si>
  <si>
    <t>2081011</t>
  </si>
  <si>
    <t>2081012</t>
  </si>
  <si>
    <t>2081013</t>
  </si>
  <si>
    <t>2082011</t>
  </si>
  <si>
    <t>2083011</t>
  </si>
  <si>
    <t>2083021</t>
  </si>
  <si>
    <t>2084011</t>
  </si>
  <si>
    <t>2089011</t>
  </si>
  <si>
    <t>2089021</t>
  </si>
  <si>
    <t>2089091</t>
  </si>
  <si>
    <t>2089099</t>
  </si>
  <si>
    <t>2111011</t>
  </si>
  <si>
    <t>2111012</t>
  </si>
  <si>
    <t>2111013</t>
  </si>
  <si>
    <t>2111014</t>
  </si>
  <si>
    <t>2111015</t>
  </si>
  <si>
    <t>2111016</t>
  </si>
  <si>
    <t>2111017</t>
  </si>
  <si>
    <t>2111018</t>
  </si>
  <si>
    <t>2111019</t>
  </si>
  <si>
    <t>2121011</t>
  </si>
  <si>
    <t>2121019</t>
  </si>
  <si>
    <t>2121021</t>
  </si>
  <si>
    <t>2211011</t>
  </si>
  <si>
    <t>2211012</t>
  </si>
  <si>
    <t>2211013</t>
  </si>
  <si>
    <t>2211014</t>
  </si>
  <si>
    <t>2211015</t>
  </si>
  <si>
    <t>2211016</t>
  </si>
  <si>
    <t>2211017</t>
  </si>
  <si>
    <t>2211019</t>
  </si>
  <si>
    <t>2221011</t>
  </si>
  <si>
    <t>2229091</t>
  </si>
  <si>
    <t>2229099</t>
  </si>
  <si>
    <t>2311011</t>
  </si>
  <si>
    <t>2312011</t>
  </si>
  <si>
    <t>2511011</t>
  </si>
  <si>
    <t>2511021</t>
  </si>
  <si>
    <t>2511091</t>
  </si>
  <si>
    <t>2511099</t>
  </si>
  <si>
    <t>2521011</t>
  </si>
  <si>
    <t>2521021</t>
  </si>
  <si>
    <t>2521031</t>
  </si>
  <si>
    <t>2531011</t>
  </si>
  <si>
    <t>2531012</t>
  </si>
  <si>
    <t>2531013</t>
  </si>
  <si>
    <t>2591011</t>
  </si>
  <si>
    <t>2591099</t>
  </si>
  <si>
    <t>2599011</t>
  </si>
  <si>
    <t>2599021</t>
  </si>
  <si>
    <t>2599099</t>
  </si>
  <si>
    <t>2611011</t>
  </si>
  <si>
    <t>2611021</t>
  </si>
  <si>
    <t>2611031</t>
  </si>
  <si>
    <t>2611041</t>
  </si>
  <si>
    <t>2612011</t>
  </si>
  <si>
    <t>2621011</t>
  </si>
  <si>
    <t>2622011</t>
  </si>
  <si>
    <t>2623011</t>
  </si>
  <si>
    <t>2623021</t>
  </si>
  <si>
    <t>2631011</t>
  </si>
  <si>
    <t>2631021</t>
  </si>
  <si>
    <t>2631031</t>
  </si>
  <si>
    <t>2699011</t>
  </si>
  <si>
    <t>2699099</t>
  </si>
  <si>
    <t>2711011</t>
  </si>
  <si>
    <t>2711021</t>
  </si>
  <si>
    <t>2711031</t>
  </si>
  <si>
    <t>2711099</t>
  </si>
  <si>
    <t>2712011</t>
  </si>
  <si>
    <t>2721011</t>
  </si>
  <si>
    <t>2721021</t>
  </si>
  <si>
    <t>2729011</t>
  </si>
  <si>
    <t>2729021</t>
  </si>
  <si>
    <t>2729031</t>
  </si>
  <si>
    <t>2729041</t>
  </si>
  <si>
    <t>2729099</t>
  </si>
  <si>
    <t>2811011</t>
  </si>
  <si>
    <t>2812011</t>
  </si>
  <si>
    <t>2891011</t>
  </si>
  <si>
    <t>2899011</t>
  </si>
  <si>
    <t>2899021</t>
  </si>
  <si>
    <t>2899031</t>
  </si>
  <si>
    <t>2899032</t>
  </si>
  <si>
    <t>2899033</t>
  </si>
  <si>
    <t>2899099</t>
  </si>
  <si>
    <t>2911011</t>
  </si>
  <si>
    <t>2911021</t>
  </si>
  <si>
    <t>2911031</t>
  </si>
  <si>
    <t>2912011</t>
  </si>
  <si>
    <t>2913011</t>
  </si>
  <si>
    <t>2914011</t>
  </si>
  <si>
    <t>2919011</t>
  </si>
  <si>
    <t>2919099</t>
  </si>
  <si>
    <t>3011011</t>
  </si>
  <si>
    <t>3012011</t>
  </si>
  <si>
    <t>3013011</t>
  </si>
  <si>
    <t>3014011</t>
  </si>
  <si>
    <t>3015011</t>
  </si>
  <si>
    <t>3015021</t>
  </si>
  <si>
    <t>3016011</t>
  </si>
  <si>
    <t>3016021</t>
  </si>
  <si>
    <t>3016031</t>
  </si>
  <si>
    <t>3017011</t>
  </si>
  <si>
    <t>3019011</t>
  </si>
  <si>
    <t>3019021</t>
  </si>
  <si>
    <t>3019031</t>
  </si>
  <si>
    <t>3019099</t>
  </si>
  <si>
    <t>3111011</t>
  </si>
  <si>
    <t>3111099</t>
  </si>
  <si>
    <t>3112011</t>
  </si>
  <si>
    <t>3113011</t>
  </si>
  <si>
    <t>3114011</t>
  </si>
  <si>
    <t>3115011</t>
  </si>
  <si>
    <t>3116011</t>
  </si>
  <si>
    <t>3211011</t>
  </si>
  <si>
    <t>3211021</t>
  </si>
  <si>
    <t>3211031</t>
  </si>
  <si>
    <t>3211041</t>
  </si>
  <si>
    <t>3299011</t>
  </si>
  <si>
    <t>3299021</t>
  </si>
  <si>
    <t>3299099</t>
  </si>
  <si>
    <t>3311011</t>
  </si>
  <si>
    <t>3311012</t>
  </si>
  <si>
    <t>3311021</t>
  </si>
  <si>
    <t>3311031</t>
  </si>
  <si>
    <t>3311041</t>
  </si>
  <si>
    <t>3311051</t>
  </si>
  <si>
    <t>3311099</t>
  </si>
  <si>
    <t>3321011</t>
  </si>
  <si>
    <t>3321021</t>
  </si>
  <si>
    <t>3331011</t>
  </si>
  <si>
    <t>3332011</t>
  </si>
  <si>
    <t>3399011</t>
  </si>
  <si>
    <t>3399021</t>
  </si>
  <si>
    <t>3399031</t>
  </si>
  <si>
    <t>3399099</t>
  </si>
  <si>
    <t>3411011</t>
  </si>
  <si>
    <t>3411021</t>
  </si>
  <si>
    <t>3411031</t>
  </si>
  <si>
    <t>3411041</t>
  </si>
  <si>
    <t>3411099</t>
  </si>
  <si>
    <t>3412011</t>
  </si>
  <si>
    <t>3412021</t>
  </si>
  <si>
    <t>3421011</t>
  </si>
  <si>
    <t>3421021</t>
  </si>
  <si>
    <t>3421031</t>
  </si>
  <si>
    <t>3511011</t>
  </si>
  <si>
    <t>3511021</t>
  </si>
  <si>
    <t>3521011</t>
  </si>
  <si>
    <t>3522011</t>
  </si>
  <si>
    <t>3531011</t>
  </si>
  <si>
    <t>3531021</t>
  </si>
  <si>
    <t>3541011</t>
  </si>
  <si>
    <t>3541021</t>
  </si>
  <si>
    <t>3541031</t>
  </si>
  <si>
    <t>3541101</t>
  </si>
  <si>
    <t>3591011</t>
  </si>
  <si>
    <t>3591101</t>
  </si>
  <si>
    <t>3592011</t>
  </si>
  <si>
    <t>3592101</t>
  </si>
  <si>
    <t>3599011</t>
  </si>
  <si>
    <t>3599099</t>
  </si>
  <si>
    <t>3911011</t>
  </si>
  <si>
    <t>3911021</t>
  </si>
  <si>
    <t>3919011</t>
  </si>
  <si>
    <t>3919021</t>
  </si>
  <si>
    <t>3919031</t>
  </si>
  <si>
    <t>3919041</t>
  </si>
  <si>
    <t>3919051</t>
  </si>
  <si>
    <t>3919061</t>
  </si>
  <si>
    <t>3919099</t>
  </si>
  <si>
    <t>3921011</t>
  </si>
  <si>
    <t>4111011</t>
  </si>
  <si>
    <t>4111021</t>
  </si>
  <si>
    <t>4112011</t>
  </si>
  <si>
    <t>4112021</t>
  </si>
  <si>
    <t>4121011</t>
  </si>
  <si>
    <t>4131011</t>
  </si>
  <si>
    <t>4131021</t>
  </si>
  <si>
    <t>4131031</t>
  </si>
  <si>
    <t>4191011</t>
  </si>
  <si>
    <t>4191021</t>
  </si>
  <si>
    <t>4191031</t>
  </si>
  <si>
    <t>4191099</t>
  </si>
  <si>
    <t>4611001</t>
  </si>
  <si>
    <t>4621011</t>
  </si>
  <si>
    <t>4622011</t>
  </si>
  <si>
    <t>4711011</t>
  </si>
  <si>
    <t>4711021</t>
  </si>
  <si>
    <t>4711031</t>
  </si>
  <si>
    <t>4811011</t>
  </si>
  <si>
    <t>4811021</t>
  </si>
  <si>
    <t>5111011</t>
  </si>
  <si>
    <t>5112011</t>
  </si>
  <si>
    <t>5311011</t>
  </si>
  <si>
    <t>5311012</t>
  </si>
  <si>
    <t>5311013</t>
  </si>
  <si>
    <t>5311014</t>
  </si>
  <si>
    <t>5312011</t>
  </si>
  <si>
    <t>5312021</t>
  </si>
  <si>
    <t>5511011</t>
  </si>
  <si>
    <t>5511021</t>
  </si>
  <si>
    <t>5521011</t>
  </si>
  <si>
    <t>5531011</t>
  </si>
  <si>
    <t>5711011</t>
  </si>
  <si>
    <t>5712011</t>
  </si>
  <si>
    <t>5721011</t>
  </si>
  <si>
    <t>5721021</t>
  </si>
  <si>
    <t>5722011</t>
  </si>
  <si>
    <t>5731011</t>
  </si>
  <si>
    <t>5732011</t>
  </si>
  <si>
    <t>5741011</t>
  </si>
  <si>
    <t>5742011</t>
  </si>
  <si>
    <t>5742012</t>
  </si>
  <si>
    <t>5743011</t>
  </si>
  <si>
    <t>5751011</t>
  </si>
  <si>
    <t>5751012</t>
  </si>
  <si>
    <t>5751013</t>
  </si>
  <si>
    <t>5751014</t>
  </si>
  <si>
    <t>5761011</t>
  </si>
  <si>
    <t>5771011</t>
  </si>
  <si>
    <t>5781011</t>
  </si>
  <si>
    <t>5789011</t>
  </si>
  <si>
    <t>5789021</t>
  </si>
  <si>
    <t>5789031</t>
  </si>
  <si>
    <t>5789041</t>
  </si>
  <si>
    <t>5789051</t>
  </si>
  <si>
    <t>5789061</t>
  </si>
  <si>
    <t>5789071</t>
  </si>
  <si>
    <t>5789099</t>
  </si>
  <si>
    <t>5791011</t>
  </si>
  <si>
    <t>5911011</t>
  </si>
  <si>
    <t>5911021</t>
  </si>
  <si>
    <t>5911031</t>
  </si>
  <si>
    <t>5921011</t>
  </si>
  <si>
    <t>5921021</t>
  </si>
  <si>
    <t>5921031</t>
  </si>
  <si>
    <t>5931011</t>
  </si>
  <si>
    <t>5931012</t>
  </si>
  <si>
    <t>5941011</t>
  </si>
  <si>
    <t>5951011</t>
  </si>
  <si>
    <t>5951021</t>
  </si>
  <si>
    <t>5951031</t>
  </si>
  <si>
    <t>6111011</t>
  </si>
  <si>
    <t>6112011</t>
  </si>
  <si>
    <t>6311011</t>
  </si>
  <si>
    <t>6311021</t>
  </si>
  <si>
    <t>6311031</t>
  </si>
  <si>
    <t>6311041</t>
  </si>
  <si>
    <t>6312011</t>
  </si>
  <si>
    <t>6312021</t>
  </si>
  <si>
    <t>6312031</t>
  </si>
  <si>
    <t>6312041</t>
  </si>
  <si>
    <t>6321011</t>
  </si>
  <si>
    <t>6321021</t>
  </si>
  <si>
    <t>6321031</t>
  </si>
  <si>
    <t>6321041</t>
  </si>
  <si>
    <t>6321051</t>
  </si>
  <si>
    <t>6321061</t>
  </si>
  <si>
    <t>6322011</t>
  </si>
  <si>
    <t>6411011</t>
  </si>
  <si>
    <t>6411021</t>
  </si>
  <si>
    <t>6411031</t>
  </si>
  <si>
    <t>6411041</t>
  </si>
  <si>
    <t>6411051</t>
  </si>
  <si>
    <t>6421011</t>
  </si>
  <si>
    <t>6421021</t>
  </si>
  <si>
    <t>6431011</t>
  </si>
  <si>
    <t>6431021</t>
  </si>
  <si>
    <t>6431031</t>
  </si>
  <si>
    <t>6431041</t>
  </si>
  <si>
    <t>6431051</t>
  </si>
  <si>
    <t>6441011</t>
  </si>
  <si>
    <t>6441021</t>
  </si>
  <si>
    <t>6599011</t>
  </si>
  <si>
    <t>6599021</t>
  </si>
  <si>
    <t>6611011</t>
  </si>
  <si>
    <t>6611012</t>
  </si>
  <si>
    <t>6611013</t>
  </si>
  <si>
    <t>6611014</t>
  </si>
  <si>
    <t>6611015</t>
  </si>
  <si>
    <t>6612011</t>
  </si>
  <si>
    <t>6621011</t>
  </si>
  <si>
    <t>6621012</t>
  </si>
  <si>
    <t>6631101</t>
  </si>
  <si>
    <t>6632101</t>
  </si>
  <si>
    <t>6699011</t>
  </si>
  <si>
    <t>6699021</t>
  </si>
  <si>
    <t>6699031</t>
  </si>
  <si>
    <t>6699041</t>
  </si>
  <si>
    <t>6699051</t>
  </si>
  <si>
    <t>6699061</t>
  </si>
  <si>
    <t>6699071</t>
  </si>
  <si>
    <t>6699099</t>
  </si>
  <si>
    <t>6711011</t>
  </si>
  <si>
    <t>6721011</t>
  </si>
  <si>
    <t>6721021</t>
  </si>
  <si>
    <t>6731011</t>
  </si>
  <si>
    <t>6731021</t>
  </si>
  <si>
    <t>6731031</t>
  </si>
  <si>
    <t>6731041</t>
  </si>
  <si>
    <t>6731099</t>
  </si>
  <si>
    <t>6741011</t>
  </si>
  <si>
    <t>6741021</t>
  </si>
  <si>
    <t>6741031</t>
  </si>
  <si>
    <t>6741041</t>
  </si>
  <si>
    <t>6741051</t>
  </si>
  <si>
    <t>6751011</t>
  </si>
  <si>
    <t>6799011</t>
  </si>
  <si>
    <t>6799021</t>
  </si>
  <si>
    <t>6799031</t>
  </si>
  <si>
    <t>6799041</t>
  </si>
  <si>
    <t>6799099</t>
  </si>
  <si>
    <t>6811000</t>
  </si>
  <si>
    <t>6911000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</si>
</sst>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 "/>
    <numFmt numFmtId="177" formatCode="0.00&quot;百&quot;&quot;万&quot;&quot;円&quot;"/>
    <numFmt numFmtId="178" formatCode="0.000000_ "/>
    <numFmt numFmtId="179" formatCode="0.0"/>
    <numFmt numFmtId="180" formatCode="0.000000"/>
    <numFmt numFmtId="181" formatCode="0.00;&quot;▲ &quot;0.00"/>
    <numFmt numFmtId="182" formatCode="#,##0;&quot;▲ &quot;#,##0"/>
    <numFmt numFmtId="183" formatCode="0.000_);[Red]\(0.000\)"/>
    <numFmt numFmtId="184" formatCode="#,##0.000000;[Red]\-#,##0.000000"/>
    <numFmt numFmtId="185" formatCode="0.000"/>
    <numFmt numFmtId="186" formatCode="0.0000000_ "/>
    <numFmt numFmtId="187" formatCode="0.00000000_ "/>
    <numFmt numFmtId="188" formatCode="0.000_ "/>
    <numFmt numFmtId="189" formatCode="#,##0.00000;[Red]\-#,##0.00000"/>
    <numFmt numFmtId="190" formatCode="#,##0.00000_ "/>
  </numFmts>
  <fonts count="43">
    <font>
      <sz val="11"/>
      <name val="ＭＳ Ｐゴシック"/>
      <family val="3"/>
      <charset val="128"/>
    </font>
    <font>
      <sz val="11"/>
      <name val="ＭＳ Ｐゴシック"/>
      <family val="3"/>
      <charset val="128"/>
    </font>
    <font>
      <sz val="6"/>
      <name val="ＭＳ Ｐゴシック"/>
      <family val="3"/>
      <charset val="128"/>
    </font>
    <font>
      <sz val="10"/>
      <name val="ＭＳ ゴシック"/>
      <family val="3"/>
      <charset val="128"/>
    </font>
    <font>
      <b/>
      <sz val="10"/>
      <name val="ＭＳ ゴシック"/>
      <family val="3"/>
      <charset val="128"/>
    </font>
    <font>
      <sz val="10"/>
      <name val="ＭＳ Ｐゴシック"/>
      <family val="3"/>
      <charset val="128"/>
    </font>
    <font>
      <sz val="9"/>
      <name val="ＭＳ 明朝"/>
      <family val="1"/>
      <charset val="128"/>
    </font>
    <font>
      <sz val="9"/>
      <name val="ＭＳ Ｐゴシック"/>
      <family val="3"/>
      <charset val="128"/>
    </font>
    <font>
      <sz val="11"/>
      <name val="明朝"/>
      <family val="1"/>
      <charset val="128"/>
    </font>
    <font>
      <sz val="11"/>
      <name val="ＭＳ Ｐゴシック"/>
      <family val="3"/>
      <charset val="128"/>
    </font>
    <font>
      <sz val="14"/>
      <name val="ＭＳ 明朝"/>
      <family val="1"/>
      <charset val="128"/>
    </font>
    <font>
      <sz val="6"/>
      <name val="ＭＳ Ｐ明朝"/>
      <family val="1"/>
      <charset val="128"/>
    </font>
    <font>
      <sz val="10"/>
      <color indexed="8"/>
      <name val="ＭＳ Ｐゴシック"/>
      <family val="3"/>
      <charset val="128"/>
    </font>
    <font>
      <vertAlign val="superscript"/>
      <sz val="8"/>
      <name val="ＭＳ Ｐゴシック"/>
      <family val="3"/>
      <charset val="128"/>
    </font>
    <font>
      <b/>
      <sz val="10"/>
      <name val="ＭＳ Ｐゴシック"/>
      <family val="3"/>
      <charset val="128"/>
    </font>
    <font>
      <sz val="12"/>
      <name val="ＭＳ Ｐゴシック"/>
      <family val="3"/>
      <charset val="128"/>
    </font>
    <font>
      <b/>
      <sz val="9"/>
      <name val="ＭＳ Ｐゴシック"/>
      <family val="3"/>
      <charset val="128"/>
    </font>
    <font>
      <b/>
      <sz val="11"/>
      <name val="ＭＳ Ｐゴシック"/>
      <family val="3"/>
      <charset val="128"/>
    </font>
    <font>
      <sz val="11"/>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8"/>
      <name val="ＭＳ ゴシック"/>
      <family val="3"/>
      <charset val="128"/>
    </font>
    <font>
      <vertAlign val="superscript"/>
      <sz val="9"/>
      <name val="ＭＳ ゴシック"/>
      <family val="3"/>
      <charset val="128"/>
    </font>
    <font>
      <sz val="11"/>
      <color indexed="8"/>
      <name val="ＭＳ Ｐゴシック"/>
      <family val="3"/>
      <charset val="128"/>
    </font>
    <font>
      <sz val="6"/>
      <name val="ＭＳ Ｐゴシック"/>
      <family val="3"/>
      <charset val="128"/>
    </font>
    <font>
      <sz val="10"/>
      <color indexed="10"/>
      <name val="ＭＳ Ｐゴシック"/>
      <family val="3"/>
      <charset val="128"/>
    </font>
    <font>
      <vertAlign val="superscript"/>
      <sz val="10"/>
      <name val="ＭＳ Ｐゴシック"/>
      <family val="3"/>
      <charset val="128"/>
    </font>
    <font>
      <sz val="11"/>
      <color indexed="8"/>
      <name val="ＭＳ Ｐゴシック"/>
      <family val="3"/>
      <charset val="128"/>
    </font>
    <font>
      <sz val="6"/>
      <name val="ＭＳ Ｐゴシック"/>
      <family val="3"/>
      <charset val="128"/>
    </font>
    <font>
      <sz val="9"/>
      <color indexed="20"/>
      <name val="ＭＳ Ｐゴシック"/>
      <family val="3"/>
      <charset val="128"/>
    </font>
    <font>
      <b/>
      <sz val="10"/>
      <name val="ＭＳ Ｐゴシック"/>
      <family val="3"/>
      <charset val="128"/>
      <scheme val="minor"/>
    </font>
    <font>
      <sz val="10"/>
      <name val="ＭＳ Ｐゴシック"/>
      <family val="3"/>
      <charset val="128"/>
      <scheme val="minor"/>
    </font>
    <font>
      <sz val="14"/>
      <name val="ＭＳ Ｐゴシック"/>
      <family val="3"/>
      <charset val="128"/>
      <scheme val="minor"/>
    </font>
    <font>
      <sz val="9"/>
      <name val="ＭＳ Ｐゴシック"/>
      <family val="3"/>
      <charset val="128"/>
      <scheme val="minor"/>
    </font>
    <font>
      <sz val="11"/>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10"/>
      <color rgb="FF0000FF"/>
      <name val="ＭＳ Ｐゴシック"/>
      <family val="3"/>
      <charset val="128"/>
    </font>
    <font>
      <sz val="9"/>
      <color theme="1"/>
      <name val="ＭＳ Ｐゴシック"/>
      <family val="3"/>
      <charset val="128"/>
      <scheme val="minor"/>
    </font>
    <font>
      <sz val="11"/>
      <color rgb="FFFF0000"/>
      <name val="ＭＳ Ｐゴシック"/>
      <family val="3"/>
      <charset val="128"/>
    </font>
    <font>
      <sz val="11"/>
      <color theme="1"/>
      <name val="ＭＳ Ｐゴシック"/>
      <family val="3"/>
      <charset val="128"/>
    </font>
  </fonts>
  <fills count="16">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rgb="FFFFFF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rgb="FFFFC000"/>
        <bgColor indexed="64"/>
      </patternFill>
    </fill>
    <fill>
      <patternFill patternType="solid">
        <fgColor rgb="FFFFFF00"/>
        <bgColor indexed="64"/>
      </patternFill>
    </fill>
    <fill>
      <patternFill patternType="solid">
        <fgColor theme="6" tint="0.59999389629810485"/>
        <bgColor indexed="64"/>
      </patternFill>
    </fill>
  </fills>
  <borders count="93">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bottom/>
      <diagonal/>
    </border>
    <border>
      <left style="hair">
        <color indexed="64"/>
      </left>
      <right/>
      <top/>
      <bottom/>
      <diagonal/>
    </border>
    <border>
      <left/>
      <right/>
      <top style="thin">
        <color indexed="64"/>
      </top>
      <bottom style="hair">
        <color indexed="64"/>
      </bottom>
      <diagonal/>
    </border>
    <border>
      <left style="hair">
        <color indexed="64"/>
      </left>
      <right style="thin">
        <color indexed="64"/>
      </right>
      <top style="thin">
        <color indexed="64"/>
      </top>
      <bottom/>
      <diagonal/>
    </border>
    <border>
      <left/>
      <right/>
      <top style="thin">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bottom style="thin">
        <color indexed="64"/>
      </bottom>
      <diagonal/>
    </border>
    <border>
      <left/>
      <right style="hair">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diagonalUp="1">
      <left style="hair">
        <color indexed="64"/>
      </left>
      <right style="hair">
        <color indexed="64"/>
      </right>
      <top style="thin">
        <color indexed="64"/>
      </top>
      <bottom/>
      <diagonal style="hair">
        <color indexed="64"/>
      </diagonal>
    </border>
    <border diagonalUp="1">
      <left style="hair">
        <color indexed="64"/>
      </left>
      <right style="hair">
        <color indexed="64"/>
      </right>
      <top/>
      <bottom/>
      <diagonal style="hair">
        <color indexed="64"/>
      </diagonal>
    </border>
    <border diagonalUp="1">
      <left style="hair">
        <color indexed="64"/>
      </left>
      <right style="hair">
        <color indexed="64"/>
      </right>
      <top/>
      <bottom style="thin">
        <color indexed="64"/>
      </bottom>
      <diagonal style="hair">
        <color indexed="64"/>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hair">
        <color indexed="64"/>
      </bottom>
      <diagonal/>
    </border>
    <border>
      <left/>
      <right/>
      <top style="hair">
        <color indexed="64"/>
      </top>
      <bottom/>
      <diagonal/>
    </border>
    <border>
      <left style="hair">
        <color indexed="64"/>
      </left>
      <right/>
      <top style="thin">
        <color indexed="64"/>
      </top>
      <bottom/>
      <diagonal/>
    </border>
    <border>
      <left/>
      <right/>
      <top style="thin">
        <color indexed="64"/>
      </top>
      <bottom style="thin">
        <color indexed="64"/>
      </bottom>
      <diagonal/>
    </border>
    <border>
      <left/>
      <right style="hair">
        <color indexed="64"/>
      </right>
      <top/>
      <bottom style="hair">
        <color indexed="64"/>
      </bottom>
      <diagonal/>
    </border>
  </borders>
  <cellStyleXfs count="10">
    <xf numFmtId="0" fontId="0" fillId="0" borderId="0"/>
    <xf numFmtId="38" fontId="1" fillId="0" borderId="0" applyFont="0" applyFill="0" applyBorder="0" applyAlignment="0" applyProtection="0"/>
    <xf numFmtId="38" fontId="24" fillId="0" borderId="0" applyFont="0" applyFill="0" applyBorder="0" applyAlignment="0" applyProtection="0">
      <alignment vertical="center"/>
    </xf>
    <xf numFmtId="0" fontId="8" fillId="0" borderId="0"/>
    <xf numFmtId="0" fontId="6" fillId="0" borderId="0"/>
    <xf numFmtId="0" fontId="9" fillId="0" borderId="0"/>
    <xf numFmtId="0" fontId="9" fillId="0" borderId="0"/>
    <xf numFmtId="0" fontId="9" fillId="0" borderId="0"/>
    <xf numFmtId="0" fontId="9" fillId="0" borderId="0"/>
    <xf numFmtId="1" fontId="10" fillId="0" borderId="0"/>
  </cellStyleXfs>
  <cellXfs count="536">
    <xf numFmtId="0" fontId="0" fillId="0" borderId="0" xfId="0"/>
    <xf numFmtId="177" fontId="5" fillId="2" borderId="0" xfId="8" applyNumberFormat="1" applyFont="1" applyFill="1" applyAlignment="1">
      <alignment vertical="center"/>
    </xf>
    <xf numFmtId="0" fontId="5" fillId="0" borderId="0" xfId="0" applyFont="1" applyFill="1"/>
    <xf numFmtId="0" fontId="5" fillId="0" borderId="0" xfId="0" applyFont="1" applyFill="1" applyAlignment="1">
      <alignment horizontal="center"/>
    </xf>
    <xf numFmtId="38" fontId="5" fillId="0" borderId="1" xfId="1" applyFont="1" applyFill="1" applyBorder="1"/>
    <xf numFmtId="38" fontId="5" fillId="0" borderId="2" xfId="1" applyFont="1" applyFill="1" applyBorder="1"/>
    <xf numFmtId="38" fontId="5" fillId="0" borderId="3" xfId="1" applyFont="1" applyFill="1" applyBorder="1"/>
    <xf numFmtId="0" fontId="31" fillId="0" borderId="0" xfId="0" applyFont="1" applyFill="1" applyBorder="1" applyAlignment="1">
      <alignment vertical="center"/>
    </xf>
    <xf numFmtId="0" fontId="32" fillId="0" borderId="0" xfId="0" applyFont="1" applyFill="1" applyBorder="1" applyAlignment="1">
      <alignment vertical="center"/>
    </xf>
    <xf numFmtId="0" fontId="32" fillId="0" borderId="0" xfId="0" applyFont="1" applyFill="1" applyBorder="1" applyAlignment="1">
      <alignment horizontal="right" vertical="center"/>
    </xf>
    <xf numFmtId="0" fontId="32" fillId="0" borderId="0" xfId="0" applyFont="1" applyFill="1" applyBorder="1" applyAlignment="1">
      <alignment horizontal="center" vertical="center"/>
    </xf>
    <xf numFmtId="0" fontId="33" fillId="0" borderId="0" xfId="0" applyFont="1" applyFill="1" applyAlignment="1">
      <alignment vertical="center"/>
    </xf>
    <xf numFmtId="0" fontId="32" fillId="0" borderId="0" xfId="0" applyFont="1" applyAlignment="1">
      <alignment vertical="center"/>
    </xf>
    <xf numFmtId="0" fontId="34" fillId="0" borderId="0" xfId="0" applyFont="1" applyFill="1" applyAlignment="1">
      <alignment vertical="center"/>
    </xf>
    <xf numFmtId="0" fontId="32" fillId="0" borderId="0" xfId="0" applyFont="1" applyFill="1" applyAlignment="1">
      <alignment horizontal="right" vertical="center"/>
    </xf>
    <xf numFmtId="0" fontId="35" fillId="0" borderId="0" xfId="0" applyFont="1" applyAlignment="1">
      <alignment vertical="center"/>
    </xf>
    <xf numFmtId="0" fontId="32" fillId="0" borderId="0" xfId="0" applyFont="1" applyAlignment="1">
      <alignment horizontal="right" vertical="center"/>
    </xf>
    <xf numFmtId="0" fontId="36" fillId="0" borderId="0" xfId="0" applyFont="1" applyAlignment="1">
      <alignment vertical="center"/>
    </xf>
    <xf numFmtId="0" fontId="32" fillId="0" borderId="4" xfId="0" applyFont="1" applyBorder="1" applyAlignment="1">
      <alignment horizontal="center" vertical="center"/>
    </xf>
    <xf numFmtId="0" fontId="32" fillId="0" borderId="5" xfId="0" applyFont="1" applyBorder="1" applyAlignment="1">
      <alignment horizontal="center" vertical="center"/>
    </xf>
    <xf numFmtId="176" fontId="34" fillId="0" borderId="0" xfId="0" applyNumberFormat="1" applyFont="1" applyFill="1" applyBorder="1" applyAlignment="1">
      <alignment vertical="center"/>
    </xf>
    <xf numFmtId="0" fontId="34" fillId="2" borderId="0" xfId="4" applyFont="1" applyFill="1" applyBorder="1" applyAlignment="1">
      <alignment horizontal="distributed" vertical="center" indent="1"/>
    </xf>
    <xf numFmtId="49" fontId="32" fillId="2" borderId="6" xfId="4" applyNumberFormat="1" applyFont="1" applyFill="1" applyBorder="1" applyAlignment="1">
      <alignment horizontal="distributed" vertical="center"/>
    </xf>
    <xf numFmtId="0" fontId="32" fillId="2" borderId="7" xfId="4" applyFont="1" applyFill="1" applyBorder="1" applyAlignment="1">
      <alignment horizontal="distributed" vertical="center" indent="1"/>
    </xf>
    <xf numFmtId="0" fontId="32" fillId="0" borderId="2" xfId="0" applyFont="1" applyFill="1" applyBorder="1" applyAlignment="1">
      <alignment horizontal="center" vertical="center"/>
    </xf>
    <xf numFmtId="49" fontId="32" fillId="2" borderId="8" xfId="4" applyNumberFormat="1" applyFont="1" applyFill="1" applyBorder="1" applyAlignment="1">
      <alignment horizontal="distributed" vertical="center"/>
    </xf>
    <xf numFmtId="0" fontId="32" fillId="2" borderId="9" xfId="4" applyFont="1" applyFill="1" applyBorder="1" applyAlignment="1">
      <alignment horizontal="distributed" vertical="center" indent="1"/>
    </xf>
    <xf numFmtId="176" fontId="34" fillId="2" borderId="10" xfId="0" applyNumberFormat="1" applyFont="1" applyFill="1" applyBorder="1" applyAlignment="1">
      <alignment horizontal="center" vertical="center"/>
    </xf>
    <xf numFmtId="176" fontId="34" fillId="2" borderId="11" xfId="0" applyNumberFormat="1" applyFont="1" applyFill="1" applyBorder="1" applyAlignment="1">
      <alignment horizontal="center" vertical="center"/>
    </xf>
    <xf numFmtId="0" fontId="35" fillId="0" borderId="0" xfId="0" applyFont="1" applyFill="1" applyAlignment="1">
      <alignment vertical="center"/>
    </xf>
    <xf numFmtId="0" fontId="34" fillId="2" borderId="0" xfId="0" applyFont="1" applyFill="1" applyAlignment="1">
      <alignment vertical="center"/>
    </xf>
    <xf numFmtId="0" fontId="7" fillId="0" borderId="12" xfId="7" applyFont="1" applyFill="1" applyBorder="1" applyAlignment="1">
      <alignment horizontal="distributed" vertical="center" wrapText="1"/>
    </xf>
    <xf numFmtId="0" fontId="7" fillId="0" borderId="12" xfId="7" applyFont="1" applyFill="1" applyBorder="1" applyAlignment="1">
      <alignment horizontal="center" vertical="center" wrapText="1"/>
    </xf>
    <xf numFmtId="176" fontId="5" fillId="0" borderId="0" xfId="0" applyNumberFormat="1" applyFont="1" applyFill="1" applyBorder="1" applyAlignment="1">
      <alignment vertical="center" shrinkToFit="1"/>
    </xf>
    <xf numFmtId="0" fontId="5" fillId="0" borderId="0" xfId="0" applyFont="1" applyFill="1" applyAlignment="1">
      <alignment horizontal="center" vertical="center" wrapText="1"/>
    </xf>
    <xf numFmtId="0" fontId="5" fillId="0" borderId="0" xfId="0" applyFont="1" applyFill="1" applyAlignment="1">
      <alignment horizontal="center" vertical="center"/>
    </xf>
    <xf numFmtId="176" fontId="5" fillId="0" borderId="0" xfId="0" applyNumberFormat="1" applyFont="1" applyFill="1" applyAlignment="1">
      <alignment vertical="center" shrinkToFit="1"/>
    </xf>
    <xf numFmtId="0" fontId="5" fillId="0" borderId="0" xfId="0" applyFont="1" applyFill="1" applyAlignment="1">
      <alignment horizontal="center" vertical="center" shrinkToFit="1"/>
    </xf>
    <xf numFmtId="0" fontId="7" fillId="0" borderId="0" xfId="0" applyFont="1" applyFill="1" applyAlignment="1">
      <alignment vertical="center"/>
    </xf>
    <xf numFmtId="0" fontId="7" fillId="0" borderId="0" xfId="0" applyFont="1" applyFill="1" applyAlignment="1">
      <alignment horizontal="right" vertical="center"/>
    </xf>
    <xf numFmtId="0" fontId="7" fillId="0" borderId="13" xfId="0" applyFont="1" applyFill="1" applyBorder="1" applyAlignment="1">
      <alignment horizontal="distributed" vertical="center" indent="1"/>
    </xf>
    <xf numFmtId="0" fontId="7" fillId="0" borderId="0" xfId="0" applyFont="1" applyFill="1" applyAlignment="1">
      <alignment horizontal="left" vertical="center"/>
    </xf>
    <xf numFmtId="0" fontId="7" fillId="0" borderId="2" xfId="0" applyFont="1" applyFill="1" applyBorder="1" applyAlignment="1">
      <alignment horizontal="distributed" vertical="center" wrapText="1" indent="1"/>
    </xf>
    <xf numFmtId="0" fontId="7" fillId="0" borderId="14" xfId="7" applyFont="1" applyFill="1" applyBorder="1" applyAlignment="1">
      <alignment horizontal="distributed" vertical="center" wrapText="1"/>
    </xf>
    <xf numFmtId="0" fontId="7" fillId="0" borderId="0" xfId="0" applyFont="1" applyFill="1" applyAlignment="1">
      <alignment horizontal="center" vertical="center" wrapText="1"/>
    </xf>
    <xf numFmtId="0" fontId="7" fillId="0" borderId="15" xfId="0" applyFont="1" applyFill="1" applyBorder="1" applyAlignment="1">
      <alignment horizontal="centerContinuous" vertical="center"/>
    </xf>
    <xf numFmtId="0" fontId="7" fillId="0" borderId="14" xfId="7" applyFont="1" applyFill="1" applyBorder="1" applyAlignment="1">
      <alignment horizontal="center" vertical="center" wrapText="1"/>
    </xf>
    <xf numFmtId="0" fontId="7" fillId="0" borderId="0" xfId="0" applyFont="1" applyFill="1" applyBorder="1" applyAlignment="1">
      <alignment horizontal="left" vertical="center" wrapText="1"/>
    </xf>
    <xf numFmtId="0" fontId="7" fillId="0" borderId="0" xfId="0" applyFont="1" applyFill="1" applyAlignment="1">
      <alignment horizontal="center" vertical="center"/>
    </xf>
    <xf numFmtId="0" fontId="7" fillId="0" borderId="0" xfId="4" applyFont="1" applyFill="1" applyBorder="1" applyAlignment="1">
      <alignment horizontal="distributed" vertical="center"/>
    </xf>
    <xf numFmtId="176" fontId="7" fillId="0" borderId="0" xfId="0" applyNumberFormat="1" applyFont="1" applyFill="1" applyBorder="1" applyAlignment="1">
      <alignment vertical="center"/>
    </xf>
    <xf numFmtId="0" fontId="7" fillId="0" borderId="13" xfId="0" applyFont="1" applyFill="1" applyBorder="1" applyAlignment="1">
      <alignment vertical="center"/>
    </xf>
    <xf numFmtId="0" fontId="7" fillId="0" borderId="2" xfId="0" applyFont="1" applyFill="1" applyBorder="1" applyAlignment="1">
      <alignment horizontal="left" vertical="center" wrapText="1"/>
    </xf>
    <xf numFmtId="0" fontId="7" fillId="0" borderId="16" xfId="0" applyFont="1" applyFill="1" applyBorder="1" applyAlignment="1">
      <alignment horizontal="distributed" vertical="center" wrapText="1"/>
    </xf>
    <xf numFmtId="0" fontId="7" fillId="0" borderId="17" xfId="0" applyFont="1" applyFill="1" applyBorder="1" applyAlignment="1">
      <alignment horizontal="distributed" vertical="center" wrapText="1"/>
    </xf>
    <xf numFmtId="0" fontId="7" fillId="0" borderId="0" xfId="0" applyFont="1" applyFill="1" applyBorder="1" applyAlignment="1">
      <alignment vertical="center"/>
    </xf>
    <xf numFmtId="0" fontId="7" fillId="0" borderId="18" xfId="0" applyFont="1" applyFill="1" applyBorder="1" applyAlignment="1">
      <alignment vertical="center"/>
    </xf>
    <xf numFmtId="0" fontId="7" fillId="0" borderId="0" xfId="0" applyFont="1" applyFill="1" applyAlignment="1">
      <alignment horizontal="left" vertical="center" wrapText="1"/>
    </xf>
    <xf numFmtId="0" fontId="5" fillId="0" borderId="19" xfId="0" applyFont="1" applyFill="1" applyBorder="1" applyAlignment="1">
      <alignment horizontal="center" vertical="center"/>
    </xf>
    <xf numFmtId="0" fontId="14" fillId="0" borderId="0" xfId="0" applyFont="1" applyFill="1" applyBorder="1" applyAlignment="1">
      <alignment vertical="center"/>
    </xf>
    <xf numFmtId="0" fontId="5" fillId="0" borderId="0" xfId="0" applyFont="1" applyFill="1" applyBorder="1" applyAlignment="1">
      <alignment vertical="center"/>
    </xf>
    <xf numFmtId="0" fontId="5" fillId="0" borderId="0" xfId="0" applyFont="1" applyFill="1" applyBorder="1" applyAlignment="1">
      <alignment horizontal="right" vertical="center"/>
    </xf>
    <xf numFmtId="0" fontId="5" fillId="0" borderId="20" xfId="0" applyFont="1" applyFill="1" applyBorder="1" applyAlignment="1">
      <alignment horizontal="center" vertical="center"/>
    </xf>
    <xf numFmtId="0" fontId="5" fillId="0" borderId="0" xfId="0" applyFont="1" applyFill="1" applyBorder="1" applyAlignment="1">
      <alignment horizontal="center" vertical="center"/>
    </xf>
    <xf numFmtId="182" fontId="5" fillId="0" borderId="21" xfId="3" applyNumberFormat="1" applyFont="1" applyFill="1" applyBorder="1" applyAlignment="1">
      <alignment vertical="center"/>
    </xf>
    <xf numFmtId="182" fontId="5" fillId="0" borderId="14" xfId="3" applyNumberFormat="1" applyFont="1" applyFill="1" applyBorder="1" applyAlignment="1">
      <alignment vertical="center"/>
    </xf>
    <xf numFmtId="183" fontId="5" fillId="0" borderId="22" xfId="3" applyNumberFormat="1" applyFont="1" applyFill="1" applyBorder="1" applyAlignment="1">
      <alignment vertical="center"/>
    </xf>
    <xf numFmtId="182" fontId="5" fillId="0" borderId="12" xfId="9" applyNumberFormat="1" applyFont="1" applyFill="1" applyBorder="1" applyAlignment="1">
      <alignment vertical="center"/>
    </xf>
    <xf numFmtId="182" fontId="5" fillId="0" borderId="14" xfId="9" applyNumberFormat="1" applyFont="1" applyFill="1" applyBorder="1" applyAlignment="1">
      <alignment vertical="center"/>
    </xf>
    <xf numFmtId="182" fontId="5" fillId="0" borderId="12" xfId="5" applyNumberFormat="1" applyFont="1" applyFill="1" applyBorder="1" applyAlignment="1">
      <alignment vertical="center"/>
    </xf>
    <xf numFmtId="182" fontId="5" fillId="0" borderId="23" xfId="5" applyNumberFormat="1" applyFont="1" applyFill="1" applyBorder="1" applyAlignment="1">
      <alignment vertical="center"/>
    </xf>
    <xf numFmtId="182" fontId="5" fillId="0" borderId="22" xfId="5" applyNumberFormat="1" applyFont="1" applyFill="1" applyBorder="1" applyAlignment="1">
      <alignment vertical="center"/>
    </xf>
    <xf numFmtId="181" fontId="5" fillId="0" borderId="14" xfId="5" applyNumberFormat="1" applyFont="1" applyFill="1" applyBorder="1" applyAlignment="1">
      <alignment vertical="center"/>
    </xf>
    <xf numFmtId="182" fontId="5" fillId="0" borderId="24" xfId="9" applyNumberFormat="1" applyFont="1" applyFill="1" applyBorder="1" applyAlignment="1">
      <alignment vertical="center"/>
    </xf>
    <xf numFmtId="182" fontId="5" fillId="0" borderId="12" xfId="3" applyNumberFormat="1" applyFont="1" applyFill="1" applyBorder="1" applyAlignment="1" applyProtection="1">
      <alignment vertical="center"/>
    </xf>
    <xf numFmtId="182" fontId="5" fillId="0" borderId="25" xfId="3" applyNumberFormat="1" applyFont="1" applyFill="1" applyBorder="1" applyAlignment="1" applyProtection="1">
      <alignment vertical="center"/>
    </xf>
    <xf numFmtId="182" fontId="5" fillId="0" borderId="14" xfId="3" applyNumberFormat="1" applyFont="1" applyFill="1" applyBorder="1" applyAlignment="1" applyProtection="1">
      <alignment vertical="center"/>
    </xf>
    <xf numFmtId="182" fontId="5" fillId="0" borderId="26" xfId="3" applyNumberFormat="1" applyFont="1" applyFill="1" applyBorder="1" applyAlignment="1" applyProtection="1">
      <alignment vertical="center"/>
    </xf>
    <xf numFmtId="182" fontId="5" fillId="0" borderId="0" xfId="3" applyNumberFormat="1" applyFont="1" applyFill="1" applyBorder="1" applyAlignment="1" applyProtection="1">
      <alignment vertical="center"/>
    </xf>
    <xf numFmtId="182" fontId="12" fillId="0" borderId="27" xfId="3" applyNumberFormat="1" applyFont="1" applyFill="1" applyBorder="1" applyAlignment="1" applyProtection="1">
      <alignment vertical="center"/>
    </xf>
    <xf numFmtId="182" fontId="12" fillId="0" borderId="0" xfId="3" applyNumberFormat="1" applyFont="1" applyFill="1" applyBorder="1" applyAlignment="1" applyProtection="1">
      <alignment vertical="center"/>
    </xf>
    <xf numFmtId="0" fontId="5" fillId="0" borderId="0" xfId="3" applyFont="1" applyFill="1" applyBorder="1" applyAlignment="1" applyProtection="1">
      <alignment horizontal="distributed" vertical="center"/>
    </xf>
    <xf numFmtId="0" fontId="5" fillId="0" borderId="0" xfId="3" applyFont="1" applyFill="1" applyAlignment="1">
      <alignment vertical="center"/>
    </xf>
    <xf numFmtId="0" fontId="5" fillId="0" borderId="0" xfId="3" applyFont="1" applyFill="1" applyBorder="1" applyAlignment="1">
      <alignment vertical="center"/>
    </xf>
    <xf numFmtId="0" fontId="5" fillId="0" borderId="0" xfId="3" applyFont="1" applyFill="1" applyBorder="1" applyAlignment="1">
      <alignment horizontal="right" vertical="center"/>
    </xf>
    <xf numFmtId="0" fontId="5" fillId="0" borderId="28" xfId="5" applyFont="1" applyFill="1" applyBorder="1" applyAlignment="1">
      <alignment horizontal="distributed" vertical="center"/>
    </xf>
    <xf numFmtId="0" fontId="5" fillId="0" borderId="21" xfId="5" applyFont="1" applyFill="1" applyBorder="1" applyAlignment="1">
      <alignment horizontal="distributed" vertical="center"/>
    </xf>
    <xf numFmtId="0" fontId="5" fillId="0" borderId="0" xfId="5" applyFont="1" applyFill="1" applyAlignment="1">
      <alignment vertical="center"/>
    </xf>
    <xf numFmtId="0" fontId="5" fillId="0" borderId="0" xfId="3" applyFont="1" applyFill="1" applyAlignment="1">
      <alignment horizontal="right" vertical="center"/>
    </xf>
    <xf numFmtId="0" fontId="7" fillId="0" borderId="0" xfId="7" applyFont="1" applyFill="1" applyBorder="1" applyAlignment="1">
      <alignment horizontal="center" vertical="center" wrapText="1"/>
    </xf>
    <xf numFmtId="0" fontId="7" fillId="0" borderId="25" xfId="7" applyFont="1" applyFill="1" applyBorder="1" applyAlignment="1">
      <alignment horizontal="distributed" vertical="center" wrapText="1"/>
    </xf>
    <xf numFmtId="180" fontId="5" fillId="0" borderId="0" xfId="9" applyNumberFormat="1" applyFont="1" applyFill="1" applyBorder="1" applyAlignment="1" applyProtection="1">
      <alignment horizontal="center" vertical="center"/>
    </xf>
    <xf numFmtId="179" fontId="5" fillId="0" borderId="0" xfId="9" applyNumberFormat="1" applyFont="1" applyFill="1" applyBorder="1" applyAlignment="1" applyProtection="1">
      <alignment horizontal="center" vertical="center"/>
    </xf>
    <xf numFmtId="180" fontId="5" fillId="0" borderId="0" xfId="9" applyNumberFormat="1" applyFont="1" applyFill="1" applyAlignment="1" applyProtection="1">
      <alignment horizontal="center" vertical="center"/>
    </xf>
    <xf numFmtId="1" fontId="5" fillId="0" borderId="0" xfId="9" applyFont="1" applyFill="1" applyAlignment="1">
      <alignment horizontal="center" vertical="center"/>
    </xf>
    <xf numFmtId="0" fontId="5" fillId="0" borderId="15" xfId="3" applyFont="1" applyFill="1" applyBorder="1" applyAlignment="1" applyProtection="1">
      <alignment horizontal="distributed" vertical="center"/>
    </xf>
    <xf numFmtId="0" fontId="5" fillId="0" borderId="29" xfId="3" applyFont="1" applyFill="1" applyBorder="1" applyAlignment="1" applyProtection="1">
      <alignment horizontal="distributed" vertical="center" indent="1"/>
    </xf>
    <xf numFmtId="1" fontId="5" fillId="0" borderId="0" xfId="9" applyFont="1" applyFill="1" applyAlignment="1">
      <alignment vertical="center"/>
    </xf>
    <xf numFmtId="1" fontId="5" fillId="0" borderId="0" xfId="3" applyNumberFormat="1" applyFont="1" applyFill="1" applyBorder="1" applyAlignment="1" applyProtection="1">
      <alignment horizontal="distributed" vertical="center" indent="1"/>
    </xf>
    <xf numFmtId="49" fontId="9" fillId="2" borderId="0" xfId="6" applyNumberFormat="1" applyFont="1" applyFill="1" applyAlignment="1">
      <alignment vertical="center"/>
    </xf>
    <xf numFmtId="177" fontId="7" fillId="2" borderId="0" xfId="8" applyNumberFormat="1" applyFont="1" applyFill="1" applyAlignment="1">
      <alignment vertical="center"/>
    </xf>
    <xf numFmtId="177" fontId="7" fillId="2" borderId="0" xfId="8" applyNumberFormat="1" applyFont="1" applyFill="1" applyAlignment="1">
      <alignment horizontal="right" vertical="center"/>
    </xf>
    <xf numFmtId="177" fontId="7" fillId="2" borderId="0" xfId="8" applyNumberFormat="1" applyFont="1" applyFill="1" applyBorder="1" applyAlignment="1">
      <alignment horizontal="center" vertical="center"/>
    </xf>
    <xf numFmtId="177" fontId="7" fillId="2" borderId="0" xfId="8" applyNumberFormat="1" applyFont="1" applyFill="1" applyBorder="1" applyAlignment="1">
      <alignment vertical="center"/>
    </xf>
    <xf numFmtId="177" fontId="7" fillId="2" borderId="0" xfId="8" applyNumberFormat="1" applyFont="1" applyFill="1" applyBorder="1" applyAlignment="1">
      <alignment horizontal="centerContinuous" vertical="center"/>
    </xf>
    <xf numFmtId="177" fontId="16" fillId="2" borderId="0" xfId="8" applyNumberFormat="1" applyFont="1" applyFill="1" applyBorder="1" applyAlignment="1">
      <alignment vertical="center"/>
    </xf>
    <xf numFmtId="177" fontId="7" fillId="2" borderId="0" xfId="8" applyNumberFormat="1" applyFont="1" applyFill="1" applyBorder="1" applyAlignment="1">
      <alignment horizontal="left" vertical="center"/>
    </xf>
    <xf numFmtId="0" fontId="5" fillId="0" borderId="0" xfId="0" applyFont="1" applyFill="1" applyAlignment="1"/>
    <xf numFmtId="0" fontId="5" fillId="0" borderId="0" xfId="0" applyFont="1" applyFill="1" applyBorder="1"/>
    <xf numFmtId="0" fontId="7" fillId="0" borderId="30" xfId="0" applyFont="1" applyFill="1" applyBorder="1" applyAlignment="1">
      <alignment horizontal="distributed" vertical="center" wrapText="1"/>
    </xf>
    <xf numFmtId="0" fontId="7" fillId="0" borderId="31" xfId="0" applyFont="1" applyFill="1" applyBorder="1" applyAlignment="1">
      <alignment vertical="center"/>
    </xf>
    <xf numFmtId="0" fontId="7" fillId="0" borderId="0" xfId="7" applyFont="1" applyFill="1" applyBorder="1" applyAlignment="1">
      <alignment vertical="center" wrapText="1"/>
    </xf>
    <xf numFmtId="49" fontId="7" fillId="0" borderId="0" xfId="4" applyNumberFormat="1" applyFont="1" applyFill="1" applyBorder="1" applyAlignment="1">
      <alignment horizontal="distributed" vertical="center"/>
    </xf>
    <xf numFmtId="0" fontId="15" fillId="0" borderId="32" xfId="0" applyFont="1" applyFill="1" applyBorder="1" applyAlignment="1">
      <alignment horizontal="centerContinuous" vertical="center"/>
    </xf>
    <xf numFmtId="0" fontId="15" fillId="0" borderId="33" xfId="0" applyFont="1" applyFill="1" applyBorder="1" applyAlignment="1">
      <alignment horizontal="centerContinuous" vertical="center"/>
    </xf>
    <xf numFmtId="0" fontId="5" fillId="0" borderId="0" xfId="0" applyFont="1" applyFill="1" applyBorder="1" applyAlignment="1">
      <alignment horizontal="center"/>
    </xf>
    <xf numFmtId="0" fontId="5" fillId="0" borderId="3" xfId="0" applyFont="1" applyFill="1" applyBorder="1" applyAlignment="1">
      <alignment horizontal="center" vertical="center" wrapText="1" shrinkToFit="1"/>
    </xf>
    <xf numFmtId="0" fontId="5" fillId="0" borderId="32" xfId="0" applyFont="1" applyFill="1" applyBorder="1" applyAlignment="1">
      <alignment horizontal="center" vertical="center" wrapText="1" shrinkToFit="1"/>
    </xf>
    <xf numFmtId="0" fontId="5" fillId="0" borderId="34" xfId="0" applyFont="1" applyFill="1" applyBorder="1" applyAlignment="1">
      <alignment horizontal="center" vertical="center" wrapText="1" shrinkToFit="1"/>
    </xf>
    <xf numFmtId="0" fontId="5" fillId="0" borderId="0" xfId="0" applyFont="1" applyFill="1" applyAlignment="1">
      <alignment wrapText="1"/>
    </xf>
    <xf numFmtId="176" fontId="34" fillId="5" borderId="35" xfId="0" applyNumberFormat="1" applyFont="1" applyFill="1" applyBorder="1" applyAlignment="1">
      <alignment vertical="center"/>
    </xf>
    <xf numFmtId="176" fontId="34" fillId="5" borderId="36" xfId="0" applyNumberFormat="1" applyFont="1" applyFill="1" applyBorder="1" applyAlignment="1">
      <alignment vertical="center"/>
    </xf>
    <xf numFmtId="176" fontId="34" fillId="5" borderId="37" xfId="0" applyNumberFormat="1" applyFont="1" applyFill="1" applyBorder="1" applyAlignment="1">
      <alignment vertical="center"/>
    </xf>
    <xf numFmtId="176" fontId="34" fillId="5" borderId="38" xfId="0" applyNumberFormat="1" applyFont="1" applyFill="1" applyBorder="1" applyAlignment="1">
      <alignment vertical="center"/>
    </xf>
    <xf numFmtId="176" fontId="34" fillId="5" borderId="39" xfId="0" applyNumberFormat="1" applyFont="1" applyFill="1" applyBorder="1" applyAlignment="1">
      <alignment vertical="center"/>
    </xf>
    <xf numFmtId="176" fontId="34" fillId="5" borderId="40" xfId="0" applyNumberFormat="1" applyFont="1" applyFill="1" applyBorder="1" applyAlignment="1">
      <alignment vertical="center"/>
    </xf>
    <xf numFmtId="176" fontId="34" fillId="5" borderId="41" xfId="0" applyNumberFormat="1" applyFont="1" applyFill="1" applyBorder="1" applyAlignment="1">
      <alignment vertical="center"/>
    </xf>
    <xf numFmtId="176" fontId="34" fillId="5" borderId="42" xfId="0" applyNumberFormat="1" applyFont="1" applyFill="1" applyBorder="1" applyAlignment="1">
      <alignment vertical="center"/>
    </xf>
    <xf numFmtId="0" fontId="32" fillId="0" borderId="0" xfId="0" applyFont="1" applyFill="1" applyAlignment="1">
      <alignment vertical="center"/>
    </xf>
    <xf numFmtId="0" fontId="31" fillId="0" borderId="0" xfId="0" applyFont="1" applyFill="1" applyBorder="1" applyAlignment="1">
      <alignment horizontal="center" vertical="center"/>
    </xf>
    <xf numFmtId="0" fontId="36" fillId="0" borderId="0" xfId="0" applyFont="1" applyFill="1" applyAlignment="1">
      <alignment vertical="center"/>
    </xf>
    <xf numFmtId="0" fontId="37" fillId="0" borderId="0" xfId="0" applyFont="1" applyFill="1" applyBorder="1" applyAlignment="1">
      <alignment horizontal="right" vertical="center"/>
    </xf>
    <xf numFmtId="177" fontId="5" fillId="2" borderId="0" xfId="8" applyNumberFormat="1" applyFont="1" applyFill="1" applyBorder="1" applyAlignment="1">
      <alignment vertical="center"/>
    </xf>
    <xf numFmtId="177" fontId="7" fillId="0" borderId="0" xfId="8" applyNumberFormat="1" applyFont="1" applyFill="1" applyBorder="1" applyAlignment="1">
      <alignment vertical="center" wrapText="1"/>
    </xf>
    <xf numFmtId="0" fontId="34" fillId="2" borderId="20" xfId="4" applyFont="1" applyFill="1" applyBorder="1" applyAlignment="1">
      <alignment horizontal="distributed" vertical="center" wrapText="1" indent="1"/>
    </xf>
    <xf numFmtId="0" fontId="34" fillId="2" borderId="0" xfId="4" applyFont="1" applyFill="1" applyBorder="1" applyAlignment="1">
      <alignment horizontal="distributed" vertical="center" wrapText="1" indent="1"/>
    </xf>
    <xf numFmtId="0" fontId="34" fillId="2" borderId="7" xfId="4" applyFont="1" applyFill="1" applyBorder="1" applyAlignment="1">
      <alignment horizontal="distributed" vertical="center" wrapText="1" indent="1"/>
    </xf>
    <xf numFmtId="0" fontId="34" fillId="2" borderId="0" xfId="4" applyFont="1" applyFill="1" applyBorder="1" applyAlignment="1">
      <alignment horizontal="distributed" vertical="center" indent="1" shrinkToFit="1"/>
    </xf>
    <xf numFmtId="0" fontId="5" fillId="0" borderId="32"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5" fillId="0" borderId="32" xfId="0" applyFont="1" applyFill="1" applyBorder="1" applyAlignment="1">
      <alignment horizontal="center"/>
    </xf>
    <xf numFmtId="0" fontId="34" fillId="0" borderId="31" xfId="4" applyFont="1" applyFill="1" applyBorder="1" applyAlignment="1">
      <alignment horizontal="distributed" vertical="center" wrapText="1" indent="1"/>
    </xf>
    <xf numFmtId="0" fontId="34" fillId="0" borderId="43" xfId="4" applyFont="1" applyFill="1" applyBorder="1" applyAlignment="1">
      <alignment horizontal="distributed" vertical="center" wrapText="1" indent="1"/>
    </xf>
    <xf numFmtId="0" fontId="34" fillId="0" borderId="43" xfId="4" applyFont="1" applyFill="1" applyBorder="1" applyAlignment="1">
      <alignment horizontal="distributed" vertical="center" indent="1" shrinkToFit="1"/>
    </xf>
    <xf numFmtId="0" fontId="34" fillId="0" borderId="43" xfId="4" applyFont="1" applyFill="1" applyBorder="1" applyAlignment="1">
      <alignment horizontal="distributed" vertical="center" indent="1"/>
    </xf>
    <xf numFmtId="0" fontId="34" fillId="0" borderId="43" xfId="4" applyFont="1" applyFill="1" applyBorder="1" applyAlignment="1">
      <alignment horizontal="center" vertical="center" shrinkToFit="1"/>
    </xf>
    <xf numFmtId="0" fontId="34" fillId="0" borderId="44" xfId="4" applyFont="1" applyFill="1" applyBorder="1" applyAlignment="1">
      <alignment horizontal="distributed" vertical="center" wrapText="1" indent="1"/>
    </xf>
    <xf numFmtId="0" fontId="32" fillId="0" borderId="45" xfId="0" applyFont="1" applyFill="1" applyBorder="1" applyAlignment="1">
      <alignment horizontal="center" vertical="center"/>
    </xf>
    <xf numFmtId="0" fontId="35" fillId="0" borderId="46" xfId="0" applyFont="1" applyFill="1" applyBorder="1" applyAlignment="1">
      <alignment horizontal="center" vertical="center"/>
    </xf>
    <xf numFmtId="0" fontId="35" fillId="0" borderId="41" xfId="0" applyFont="1" applyFill="1" applyBorder="1" applyAlignment="1">
      <alignment horizontal="center" vertical="center"/>
    </xf>
    <xf numFmtId="176" fontId="34" fillId="0" borderId="45" xfId="0" applyNumberFormat="1" applyFont="1" applyFill="1" applyBorder="1" applyAlignment="1">
      <alignment vertical="center"/>
    </xf>
    <xf numFmtId="176" fontId="34" fillId="0" borderId="1" xfId="0" applyNumberFormat="1" applyFont="1" applyFill="1" applyBorder="1" applyAlignment="1">
      <alignment vertical="center"/>
    </xf>
    <xf numFmtId="176" fontId="34" fillId="0" borderId="3" xfId="0" applyNumberFormat="1" applyFont="1" applyFill="1" applyBorder="1" applyAlignment="1">
      <alignment horizontal="center" vertical="center"/>
    </xf>
    <xf numFmtId="176" fontId="34" fillId="0" borderId="3" xfId="0" applyNumberFormat="1" applyFont="1" applyFill="1" applyBorder="1" applyAlignment="1">
      <alignment vertical="center"/>
    </xf>
    <xf numFmtId="0" fontId="7" fillId="0" borderId="8" xfId="0" applyFont="1" applyFill="1" applyBorder="1" applyAlignment="1">
      <alignment horizontal="centerContinuous" vertical="center"/>
    </xf>
    <xf numFmtId="0" fontId="7" fillId="0" borderId="23" xfId="7" applyFont="1" applyFill="1" applyBorder="1" applyAlignment="1">
      <alignment horizontal="center" vertical="center"/>
    </xf>
    <xf numFmtId="49" fontId="5" fillId="0" borderId="6" xfId="4" applyNumberFormat="1" applyFont="1" applyFill="1" applyBorder="1" applyAlignment="1">
      <alignment horizontal="distributed" vertical="center"/>
    </xf>
    <xf numFmtId="49" fontId="5" fillId="0" borderId="32" xfId="4" applyNumberFormat="1" applyFont="1" applyFill="1" applyBorder="1" applyAlignment="1">
      <alignment horizontal="distributed" vertical="center"/>
    </xf>
    <xf numFmtId="0" fontId="7" fillId="0" borderId="6" xfId="0" applyFont="1" applyFill="1" applyBorder="1" applyAlignment="1">
      <alignment vertical="center" wrapText="1"/>
    </xf>
    <xf numFmtId="0" fontId="7" fillId="0" borderId="10" xfId="7"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47" xfId="7" applyFont="1" applyFill="1" applyBorder="1" applyAlignment="1">
      <alignment horizontal="center" vertical="center" wrapText="1"/>
    </xf>
    <xf numFmtId="0" fontId="7" fillId="0" borderId="24" xfId="0" applyFont="1" applyFill="1" applyBorder="1" applyAlignment="1">
      <alignment horizontal="center" vertical="center"/>
    </xf>
    <xf numFmtId="176" fontId="7" fillId="0" borderId="10" xfId="0" applyNumberFormat="1" applyFont="1" applyFill="1" applyBorder="1" applyAlignment="1">
      <alignment horizontal="center" vertical="center"/>
    </xf>
    <xf numFmtId="0" fontId="5" fillId="0" borderId="7" xfId="0" applyFont="1" applyFill="1" applyBorder="1" applyAlignment="1">
      <alignment horizontal="center" vertical="center"/>
    </xf>
    <xf numFmtId="0" fontId="5" fillId="0" borderId="7" xfId="0" applyFont="1" applyFill="1" applyBorder="1" applyAlignment="1">
      <alignment horizontal="center" vertical="center" wrapText="1"/>
    </xf>
    <xf numFmtId="0" fontId="7" fillId="0" borderId="29" xfId="7" applyFont="1" applyFill="1" applyBorder="1" applyAlignment="1">
      <alignment horizontal="center" vertical="center" wrapText="1"/>
    </xf>
    <xf numFmtId="0" fontId="7" fillId="0" borderId="9" xfId="7" applyFont="1" applyFill="1" applyBorder="1" applyAlignment="1">
      <alignment horizontal="center" vertical="center"/>
    </xf>
    <xf numFmtId="0" fontId="7" fillId="0" borderId="31" xfId="0" applyFont="1" applyFill="1" applyBorder="1" applyAlignment="1">
      <alignment horizontal="distributed" vertical="center" indent="1"/>
    </xf>
    <xf numFmtId="0" fontId="7" fillId="0" borderId="43" xfId="0" applyFont="1" applyFill="1" applyBorder="1" applyAlignment="1">
      <alignment horizontal="distributed" vertical="center" wrapText="1" indent="1"/>
    </xf>
    <xf numFmtId="0" fontId="7" fillId="0" borderId="48" xfId="0" applyFont="1" applyFill="1" applyBorder="1" applyAlignment="1">
      <alignment horizontal="centerContinuous" vertical="center" wrapText="1"/>
    </xf>
    <xf numFmtId="0" fontId="7" fillId="0" borderId="49" xfId="0" applyFont="1" applyFill="1" applyBorder="1" applyAlignment="1">
      <alignment horizontal="centerContinuous" vertical="center"/>
    </xf>
    <xf numFmtId="0" fontId="5" fillId="0" borderId="33" xfId="4" applyFont="1" applyFill="1" applyBorder="1" applyAlignment="1">
      <alignment horizontal="distributed" vertical="center" indent="1"/>
    </xf>
    <xf numFmtId="0" fontId="7" fillId="0" borderId="50" xfId="0" applyFont="1" applyFill="1" applyBorder="1" applyAlignment="1">
      <alignment horizontal="distributed" vertical="center" wrapText="1"/>
    </xf>
    <xf numFmtId="0" fontId="7" fillId="0" borderId="42" xfId="7" applyFont="1" applyFill="1" applyBorder="1" applyAlignment="1">
      <alignment horizontal="center" vertical="center" wrapText="1"/>
    </xf>
    <xf numFmtId="176" fontId="7" fillId="0" borderId="42" xfId="0" applyNumberFormat="1" applyFont="1" applyFill="1" applyBorder="1" applyAlignment="1">
      <alignment horizontal="center" vertical="center"/>
    </xf>
    <xf numFmtId="0" fontId="7" fillId="0" borderId="43" xfId="0" applyFont="1" applyFill="1" applyBorder="1" applyAlignment="1">
      <alignment horizontal="left" vertical="center" wrapText="1"/>
    </xf>
    <xf numFmtId="0" fontId="7" fillId="0" borderId="44" xfId="0" applyFont="1" applyFill="1" applyBorder="1" applyAlignment="1">
      <alignment vertical="center" wrapText="1"/>
    </xf>
    <xf numFmtId="0" fontId="5" fillId="0" borderId="44" xfId="4" applyFont="1" applyFill="1" applyBorder="1" applyAlignment="1">
      <alignment horizontal="distributed" vertical="center" indent="1"/>
    </xf>
    <xf numFmtId="0" fontId="5" fillId="0" borderId="24" xfId="0" applyFont="1" applyFill="1" applyBorder="1" applyAlignment="1">
      <alignment horizontal="center" vertical="center"/>
    </xf>
    <xf numFmtId="176" fontId="5" fillId="0" borderId="22" xfId="0" applyNumberFormat="1" applyFont="1" applyFill="1" applyBorder="1" applyAlignment="1">
      <alignment vertical="center" shrinkToFit="1"/>
    </xf>
    <xf numFmtId="182" fontId="5" fillId="0" borderId="23" xfId="3" applyNumberFormat="1" applyFont="1" applyFill="1" applyBorder="1" applyAlignment="1" applyProtection="1">
      <alignment vertical="center"/>
    </xf>
    <xf numFmtId="182" fontId="5" fillId="0" borderId="51" xfId="3" applyNumberFormat="1" applyFont="1" applyFill="1" applyBorder="1" applyAlignment="1" applyProtection="1">
      <alignment vertical="center"/>
    </xf>
    <xf numFmtId="182" fontId="5" fillId="0" borderId="22" xfId="3" applyNumberFormat="1" applyFont="1" applyFill="1" applyBorder="1" applyAlignment="1" applyProtection="1">
      <alignment vertical="center"/>
    </xf>
    <xf numFmtId="0" fontId="7" fillId="0" borderId="52" xfId="7" applyFont="1" applyFill="1" applyBorder="1" applyAlignment="1">
      <alignment horizontal="center" vertical="center"/>
    </xf>
    <xf numFmtId="0" fontId="7" fillId="0" borderId="53" xfId="7" applyFont="1" applyFill="1" applyBorder="1" applyAlignment="1">
      <alignment horizontal="center"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178" fontId="7" fillId="0" borderId="0" xfId="0" applyNumberFormat="1" applyFont="1" applyFill="1" applyBorder="1" applyAlignment="1">
      <alignment vertical="center"/>
    </xf>
    <xf numFmtId="0" fontId="7" fillId="0" borderId="0" xfId="0" applyFont="1" applyFill="1" applyBorder="1" applyAlignment="1">
      <alignment vertical="center" wrapText="1"/>
    </xf>
    <xf numFmtId="0" fontId="18" fillId="0" borderId="43" xfId="0" applyFont="1" applyFill="1" applyBorder="1" applyAlignment="1">
      <alignment horizontal="center" vertical="center"/>
    </xf>
    <xf numFmtId="176" fontId="9" fillId="0" borderId="0" xfId="0" applyNumberFormat="1" applyFont="1" applyFill="1" applyBorder="1" applyAlignment="1">
      <alignment vertical="center"/>
    </xf>
    <xf numFmtId="0" fontId="9" fillId="0" borderId="0" xfId="0" applyFont="1" applyFill="1" applyAlignment="1">
      <alignment vertical="center"/>
    </xf>
    <xf numFmtId="0" fontId="9" fillId="0" borderId="0" xfId="0" applyFont="1"/>
    <xf numFmtId="0" fontId="9" fillId="0" borderId="0" xfId="0" applyFont="1" applyAlignment="1">
      <alignment vertical="center"/>
    </xf>
    <xf numFmtId="0" fontId="18" fillId="0" borderId="0" xfId="0" applyFont="1" applyFill="1" applyBorder="1" applyAlignment="1">
      <alignment horizontal="center" vertical="center"/>
    </xf>
    <xf numFmtId="0" fontId="18" fillId="0" borderId="0" xfId="4" applyFont="1" applyFill="1" applyBorder="1" applyAlignment="1">
      <alignment horizontal="distributed" vertical="center"/>
    </xf>
    <xf numFmtId="0" fontId="9" fillId="0" borderId="0" xfId="0" applyFont="1" applyFill="1" applyBorder="1" applyAlignment="1">
      <alignment vertical="center"/>
    </xf>
    <xf numFmtId="176" fontId="17" fillId="0" borderId="0" xfId="0" applyNumberFormat="1" applyFont="1" applyFill="1" applyBorder="1" applyAlignment="1">
      <alignment horizontal="center" vertical="center"/>
    </xf>
    <xf numFmtId="0" fontId="17" fillId="0" borderId="0" xfId="0" applyFont="1" applyFill="1" applyBorder="1" applyAlignment="1">
      <alignment horizontal="center" vertical="center"/>
    </xf>
    <xf numFmtId="0" fontId="9" fillId="0" borderId="0" xfId="0" applyFont="1" applyBorder="1" applyAlignment="1">
      <alignment vertical="center"/>
    </xf>
    <xf numFmtId="0" fontId="17" fillId="0" borderId="0" xfId="0" applyFont="1" applyFill="1" applyBorder="1" applyAlignment="1">
      <alignment vertical="center"/>
    </xf>
    <xf numFmtId="0" fontId="19" fillId="0" borderId="0" xfId="4" applyFont="1" applyFill="1" applyBorder="1" applyAlignment="1">
      <alignment vertical="center"/>
    </xf>
    <xf numFmtId="0" fontId="18" fillId="0" borderId="0" xfId="0" applyFont="1" applyFill="1" applyAlignment="1">
      <alignment vertical="center"/>
    </xf>
    <xf numFmtId="0" fontId="0" fillId="0" borderId="0" xfId="0" applyFill="1" applyBorder="1" applyAlignment="1">
      <alignment vertical="center"/>
    </xf>
    <xf numFmtId="0" fontId="0" fillId="0" borderId="0" xfId="0" applyAlignment="1">
      <alignment vertical="center"/>
    </xf>
    <xf numFmtId="0" fontId="0" fillId="0" borderId="0" xfId="0" applyBorder="1"/>
    <xf numFmtId="0" fontId="3" fillId="2" borderId="0" xfId="0" applyFont="1" applyFill="1" applyAlignment="1">
      <alignment horizontal="distributed" vertical="center" wrapText="1" indent="1"/>
    </xf>
    <xf numFmtId="0" fontId="3" fillId="2" borderId="0" xfId="0" applyFont="1" applyFill="1" applyAlignment="1">
      <alignment horizontal="center" vertical="center"/>
    </xf>
    <xf numFmtId="0" fontId="3" fillId="2" borderId="0" xfId="0" applyFont="1" applyFill="1" applyAlignment="1">
      <alignment vertical="center"/>
    </xf>
    <xf numFmtId="0" fontId="4" fillId="2" borderId="0" xfId="0" applyFont="1" applyFill="1" applyAlignment="1">
      <alignment vertical="center"/>
    </xf>
    <xf numFmtId="0" fontId="3" fillId="2" borderId="0" xfId="0" applyFont="1" applyFill="1" applyAlignment="1">
      <alignment horizontal="center" vertical="center" wrapText="1"/>
    </xf>
    <xf numFmtId="0" fontId="20" fillId="2" borderId="54" xfId="7" applyFont="1" applyFill="1" applyBorder="1" applyAlignment="1">
      <alignment horizontal="center" vertical="center"/>
    </xf>
    <xf numFmtId="0" fontId="20" fillId="2" borderId="28" xfId="7" applyFont="1" applyFill="1" applyBorder="1" applyAlignment="1">
      <alignment horizontal="distributed" vertical="center" indent="1"/>
    </xf>
    <xf numFmtId="0" fontId="20" fillId="2" borderId="21" xfId="7" applyFont="1" applyFill="1" applyBorder="1" applyAlignment="1">
      <alignment horizontal="center" vertical="center" wrapText="1"/>
    </xf>
    <xf numFmtId="0" fontId="20" fillId="0" borderId="55" xfId="7" applyFont="1" applyFill="1" applyBorder="1" applyAlignment="1">
      <alignment horizontal="center" vertical="center"/>
    </xf>
    <xf numFmtId="0" fontId="20" fillId="0" borderId="12" xfId="7" applyFont="1" applyFill="1" applyBorder="1" applyAlignment="1">
      <alignment vertical="center"/>
    </xf>
    <xf numFmtId="0" fontId="20" fillId="0" borderId="12" xfId="7" applyFont="1" applyFill="1" applyBorder="1" applyAlignment="1">
      <alignment horizontal="left" vertical="center" wrapText="1" indent="1"/>
    </xf>
    <xf numFmtId="0" fontId="20" fillId="0" borderId="14" xfId="7" applyFont="1" applyFill="1" applyBorder="1" applyAlignment="1">
      <alignment horizontal="center" vertical="center" wrapText="1"/>
    </xf>
    <xf numFmtId="0" fontId="20" fillId="2" borderId="55" xfId="7" applyFont="1" applyFill="1" applyBorder="1" applyAlignment="1">
      <alignment horizontal="center" vertical="center"/>
    </xf>
    <xf numFmtId="0" fontId="20" fillId="4" borderId="12" xfId="7" applyFont="1" applyFill="1" applyBorder="1" applyAlignment="1">
      <alignment horizontal="center" vertical="center"/>
    </xf>
    <xf numFmtId="0" fontId="20" fillId="2" borderId="12" xfId="7" applyFont="1" applyFill="1" applyBorder="1" applyAlignment="1">
      <alignment horizontal="left" vertical="center" indent="1"/>
    </xf>
    <xf numFmtId="0" fontId="20" fillId="2" borderId="12" xfId="7" applyFont="1" applyFill="1" applyBorder="1" applyAlignment="1">
      <alignment horizontal="center" vertical="center" wrapText="1"/>
    </xf>
    <xf numFmtId="0" fontId="20" fillId="2" borderId="12" xfId="7" applyFont="1" applyFill="1" applyBorder="1" applyAlignment="1">
      <alignment horizontal="center" vertical="center"/>
    </xf>
    <xf numFmtId="0" fontId="20" fillId="4" borderId="12" xfId="7" applyFont="1" applyFill="1" applyBorder="1" applyAlignment="1">
      <alignment horizontal="center" vertical="center" wrapText="1"/>
    </xf>
    <xf numFmtId="0" fontId="20" fillId="2" borderId="14" xfId="7" applyFont="1" applyFill="1" applyBorder="1" applyAlignment="1">
      <alignment horizontal="center" vertical="center" wrapText="1"/>
    </xf>
    <xf numFmtId="0" fontId="20" fillId="2" borderId="12" xfId="7" applyFont="1" applyFill="1" applyBorder="1" applyAlignment="1">
      <alignment vertical="center"/>
    </xf>
    <xf numFmtId="0" fontId="20" fillId="4" borderId="12" xfId="7" applyFont="1" applyFill="1" applyBorder="1" applyAlignment="1">
      <alignment horizontal="left" vertical="center" indent="1"/>
    </xf>
    <xf numFmtId="0" fontId="20" fillId="2" borderId="56" xfId="7" applyFont="1" applyFill="1" applyBorder="1" applyAlignment="1">
      <alignment horizontal="center" vertical="center"/>
    </xf>
    <xf numFmtId="0" fontId="20" fillId="2" borderId="23" xfId="7" applyFont="1" applyFill="1" applyBorder="1" applyAlignment="1">
      <alignment vertical="center"/>
    </xf>
    <xf numFmtId="0" fontId="20" fillId="2" borderId="23" xfId="7" applyFont="1" applyFill="1" applyBorder="1" applyAlignment="1">
      <alignment horizontal="left" vertical="center" indent="1"/>
    </xf>
    <xf numFmtId="0" fontId="20" fillId="2" borderId="0" xfId="0" applyFont="1" applyFill="1" applyBorder="1" applyAlignment="1">
      <alignment vertical="center"/>
    </xf>
    <xf numFmtId="0" fontId="20" fillId="2" borderId="0" xfId="0" applyFont="1" applyFill="1" applyBorder="1" applyAlignment="1">
      <alignment horizontal="left" vertical="center"/>
    </xf>
    <xf numFmtId="0" fontId="21" fillId="2" borderId="0" xfId="0" applyFont="1" applyFill="1" applyBorder="1" applyAlignment="1">
      <alignment vertical="center"/>
    </xf>
    <xf numFmtId="0" fontId="20" fillId="2" borderId="15" xfId="0" applyFont="1" applyFill="1" applyBorder="1" applyAlignment="1">
      <alignment horizontal="center" vertical="center"/>
    </xf>
    <xf numFmtId="0" fontId="20" fillId="2" borderId="29" xfId="0" applyFont="1" applyFill="1" applyBorder="1" applyAlignment="1">
      <alignment horizontal="distributed" vertical="center" indent="1"/>
    </xf>
    <xf numFmtId="0" fontId="20" fillId="2" borderId="57" xfId="0" applyFont="1" applyFill="1" applyBorder="1" applyAlignment="1">
      <alignment vertical="center"/>
    </xf>
    <xf numFmtId="0" fontId="20" fillId="2" borderId="48" xfId="0" applyFont="1" applyFill="1" applyBorder="1" applyAlignment="1">
      <alignment vertical="center"/>
    </xf>
    <xf numFmtId="0" fontId="22" fillId="2" borderId="29" xfId="0" applyFont="1" applyFill="1" applyBorder="1" applyAlignment="1">
      <alignment horizontal="distributed" vertical="center" indent="1"/>
    </xf>
    <xf numFmtId="0" fontId="20" fillId="2" borderId="57" xfId="0" applyFont="1" applyFill="1" applyBorder="1" applyAlignment="1">
      <alignment horizontal="left" vertical="center"/>
    </xf>
    <xf numFmtId="0" fontId="20" fillId="2" borderId="48" xfId="0" applyFont="1" applyFill="1" applyBorder="1" applyAlignment="1">
      <alignment horizontal="left" vertical="center"/>
    </xf>
    <xf numFmtId="0" fontId="20" fillId="2" borderId="58" xfId="0" applyFont="1" applyFill="1" applyBorder="1" applyAlignment="1">
      <alignment horizontal="center" vertical="center"/>
    </xf>
    <xf numFmtId="0" fontId="20" fillId="2" borderId="59" xfId="0" applyFont="1" applyFill="1" applyBorder="1" applyAlignment="1">
      <alignment horizontal="left" vertical="center"/>
    </xf>
    <xf numFmtId="0" fontId="20" fillId="2" borderId="8" xfId="0" applyFont="1" applyFill="1" applyBorder="1" applyAlignment="1">
      <alignment horizontal="center" vertical="center"/>
    </xf>
    <xf numFmtId="0" fontId="20" fillId="2" borderId="9" xfId="0" applyFont="1" applyFill="1" applyBorder="1" applyAlignment="1">
      <alignment horizontal="distributed" vertical="center" indent="1"/>
    </xf>
    <xf numFmtId="0" fontId="20" fillId="2" borderId="60" xfId="0" applyFont="1" applyFill="1" applyBorder="1" applyAlignment="1">
      <alignment vertical="center"/>
    </xf>
    <xf numFmtId="0" fontId="20" fillId="2" borderId="49" xfId="0" applyFont="1" applyFill="1" applyBorder="1" applyAlignment="1">
      <alignment vertical="center"/>
    </xf>
    <xf numFmtId="0" fontId="35" fillId="0" borderId="3" xfId="0" applyFont="1" applyBorder="1" applyAlignment="1">
      <alignment horizontal="center" vertical="center"/>
    </xf>
    <xf numFmtId="0" fontId="33" fillId="6" borderId="0" xfId="0" applyFont="1" applyFill="1" applyAlignment="1">
      <alignment vertical="center"/>
    </xf>
    <xf numFmtId="0" fontId="35" fillId="6" borderId="0" xfId="0" applyFont="1" applyFill="1" applyAlignment="1">
      <alignment vertical="center"/>
    </xf>
    <xf numFmtId="0" fontId="36" fillId="6" borderId="0" xfId="0" applyFont="1" applyFill="1" applyAlignment="1">
      <alignment vertical="center"/>
    </xf>
    <xf numFmtId="0" fontId="35" fillId="7" borderId="3" xfId="0" applyFont="1" applyFill="1" applyBorder="1" applyAlignment="1">
      <alignment horizontal="center" vertical="center"/>
    </xf>
    <xf numFmtId="0" fontId="35" fillId="6" borderId="3" xfId="0" applyFont="1" applyFill="1" applyBorder="1" applyAlignment="1">
      <alignment horizontal="center" vertical="center"/>
    </xf>
    <xf numFmtId="0" fontId="38" fillId="0" borderId="0" xfId="0" applyFont="1" applyFill="1" applyBorder="1" applyAlignment="1">
      <alignment horizontal="center" vertical="center"/>
    </xf>
    <xf numFmtId="0" fontId="37" fillId="2" borderId="0" xfId="4" applyFont="1" applyFill="1" applyBorder="1" applyAlignment="1">
      <alignment horizontal="distributed" vertical="center" wrapText="1" indent="1"/>
    </xf>
    <xf numFmtId="38" fontId="5" fillId="7" borderId="45" xfId="1" applyFont="1" applyFill="1" applyBorder="1"/>
    <xf numFmtId="38" fontId="5" fillId="7" borderId="1" xfId="1" applyFont="1" applyFill="1" applyBorder="1"/>
    <xf numFmtId="38" fontId="5" fillId="7" borderId="3" xfId="1" applyFont="1" applyFill="1" applyBorder="1"/>
    <xf numFmtId="38" fontId="5" fillId="7" borderId="1" xfId="1" applyNumberFormat="1" applyFont="1" applyFill="1" applyBorder="1"/>
    <xf numFmtId="38" fontId="5" fillId="7" borderId="3" xfId="1" applyNumberFormat="1" applyFont="1" applyFill="1" applyBorder="1"/>
    <xf numFmtId="38" fontId="5" fillId="7" borderId="2" xfId="1" applyFont="1" applyFill="1" applyBorder="1"/>
    <xf numFmtId="38" fontId="5" fillId="7" borderId="61" xfId="1" applyFont="1" applyFill="1" applyBorder="1"/>
    <xf numFmtId="38" fontId="5" fillId="7" borderId="62" xfId="1" applyFont="1" applyFill="1" applyBorder="1"/>
    <xf numFmtId="38" fontId="5" fillId="7" borderId="32" xfId="1" applyFont="1" applyFill="1" applyBorder="1"/>
    <xf numFmtId="187" fontId="7" fillId="7" borderId="63" xfId="0" applyNumberFormat="1" applyFont="1" applyFill="1" applyBorder="1" applyAlignment="1">
      <alignment vertical="center"/>
    </xf>
    <xf numFmtId="187" fontId="7" fillId="7" borderId="64" xfId="0" applyNumberFormat="1" applyFont="1" applyFill="1" applyBorder="1" applyAlignment="1">
      <alignment vertical="center"/>
    </xf>
    <xf numFmtId="187" fontId="7" fillId="7" borderId="50" xfId="0" applyNumberFormat="1" applyFont="1" applyFill="1" applyBorder="1" applyAlignment="1">
      <alignment vertical="center"/>
    </xf>
    <xf numFmtId="187" fontId="7" fillId="7" borderId="16" xfId="0" applyNumberFormat="1" applyFont="1" applyFill="1" applyBorder="1" applyAlignment="1">
      <alignment vertical="center"/>
    </xf>
    <xf numFmtId="187" fontId="7" fillId="7" borderId="42" xfId="0" applyNumberFormat="1" applyFont="1" applyFill="1" applyBorder="1" applyAlignment="1">
      <alignment vertical="center"/>
    </xf>
    <xf numFmtId="187" fontId="7" fillId="7" borderId="10" xfId="0" applyNumberFormat="1" applyFont="1" applyFill="1" applyBorder="1" applyAlignment="1">
      <alignment vertical="center"/>
    </xf>
    <xf numFmtId="176" fontId="7" fillId="8" borderId="64" xfId="0" applyNumberFormat="1" applyFont="1" applyFill="1" applyBorder="1" applyAlignment="1">
      <alignment horizontal="center" vertical="center" textRotation="255"/>
    </xf>
    <xf numFmtId="176" fontId="7" fillId="8" borderId="16" xfId="0" applyNumberFormat="1" applyFont="1" applyFill="1" applyBorder="1" applyAlignment="1">
      <alignment horizontal="center" vertical="center" textRotation="255"/>
    </xf>
    <xf numFmtId="176" fontId="7" fillId="8" borderId="10" xfId="0" applyNumberFormat="1" applyFont="1" applyFill="1" applyBorder="1" applyAlignment="1">
      <alignment horizontal="center" vertical="center" textRotation="255"/>
    </xf>
    <xf numFmtId="178" fontId="7" fillId="7" borderId="16" xfId="0" applyNumberFormat="1" applyFont="1" applyFill="1" applyBorder="1" applyAlignment="1">
      <alignment vertical="center"/>
    </xf>
    <xf numFmtId="187" fontId="7" fillId="7" borderId="3" xfId="0" applyNumberFormat="1" applyFont="1" applyFill="1" applyBorder="1" applyAlignment="1">
      <alignment vertical="center"/>
    </xf>
    <xf numFmtId="178" fontId="7" fillId="7" borderId="64" xfId="0" applyNumberFormat="1" applyFont="1" applyFill="1" applyBorder="1" applyAlignment="1">
      <alignment vertical="center"/>
    </xf>
    <xf numFmtId="178" fontId="7" fillId="7" borderId="65" xfId="0" applyNumberFormat="1" applyFont="1" applyFill="1" applyBorder="1" applyAlignment="1">
      <alignment vertical="center"/>
    </xf>
    <xf numFmtId="176" fontId="7" fillId="7" borderId="66" xfId="0" applyNumberFormat="1" applyFont="1" applyFill="1" applyBorder="1" applyAlignment="1">
      <alignment vertical="center"/>
    </xf>
    <xf numFmtId="176" fontId="7" fillId="7" borderId="67" xfId="0" applyNumberFormat="1" applyFont="1" applyFill="1" applyBorder="1" applyAlignment="1">
      <alignment vertical="center"/>
    </xf>
    <xf numFmtId="176" fontId="7" fillId="7" borderId="68" xfId="0" applyNumberFormat="1" applyFont="1" applyFill="1" applyBorder="1" applyAlignment="1">
      <alignment vertical="center"/>
    </xf>
    <xf numFmtId="176" fontId="7" fillId="7" borderId="69" xfId="0" applyNumberFormat="1" applyFont="1" applyFill="1" applyBorder="1" applyAlignment="1">
      <alignment vertical="center"/>
    </xf>
    <xf numFmtId="176" fontId="7" fillId="9" borderId="65" xfId="0" applyNumberFormat="1" applyFont="1" applyFill="1" applyBorder="1" applyAlignment="1">
      <alignment vertical="center"/>
    </xf>
    <xf numFmtId="176" fontId="7" fillId="7" borderId="64" xfId="0" applyNumberFormat="1" applyFont="1" applyFill="1" applyBorder="1" applyAlignment="1">
      <alignment vertical="center"/>
    </xf>
    <xf numFmtId="176" fontId="7" fillId="7" borderId="16" xfId="0" applyNumberFormat="1" applyFont="1" applyFill="1" applyBorder="1" applyAlignment="1">
      <alignment vertical="center"/>
    </xf>
    <xf numFmtId="176" fontId="7" fillId="7" borderId="10" xfId="0" applyNumberFormat="1" applyFont="1" applyFill="1" applyBorder="1" applyAlignment="1">
      <alignment vertical="center"/>
    </xf>
    <xf numFmtId="176" fontId="7" fillId="9" borderId="70" xfId="0" applyNumberFormat="1" applyFont="1" applyFill="1" applyBorder="1" applyAlignment="1">
      <alignment vertical="center"/>
    </xf>
    <xf numFmtId="176" fontId="5" fillId="7" borderId="0" xfId="0" applyNumberFormat="1" applyFont="1" applyFill="1" applyBorder="1" applyAlignment="1">
      <alignment vertical="center" shrinkToFit="1"/>
    </xf>
    <xf numFmtId="176" fontId="5" fillId="7" borderId="57" xfId="0" applyNumberFormat="1" applyFont="1" applyFill="1" applyBorder="1" applyAlignment="1">
      <alignment vertical="center" shrinkToFit="1"/>
    </xf>
    <xf numFmtId="176" fontId="5" fillId="9" borderId="71" xfId="0" applyNumberFormat="1" applyFont="1" applyFill="1" applyBorder="1" applyAlignment="1">
      <alignment vertical="center" shrinkToFit="1"/>
    </xf>
    <xf numFmtId="176" fontId="5" fillId="9" borderId="14" xfId="0" applyNumberFormat="1" applyFont="1" applyFill="1" applyBorder="1" applyAlignment="1">
      <alignment vertical="center" shrinkToFit="1"/>
    </xf>
    <xf numFmtId="176" fontId="5" fillId="9" borderId="60" xfId="0" applyNumberFormat="1" applyFont="1" applyFill="1" applyBorder="1" applyAlignment="1">
      <alignment vertical="center" shrinkToFit="1"/>
    </xf>
    <xf numFmtId="185" fontId="35" fillId="10" borderId="3" xfId="0" applyNumberFormat="1" applyFont="1" applyFill="1" applyBorder="1" applyAlignment="1">
      <alignment vertical="center"/>
    </xf>
    <xf numFmtId="185" fontId="35" fillId="7" borderId="3" xfId="0" applyNumberFormat="1" applyFont="1" applyFill="1" applyBorder="1" applyAlignment="1">
      <alignment vertical="center"/>
    </xf>
    <xf numFmtId="188" fontId="7" fillId="7" borderId="47" xfId="0" applyNumberFormat="1" applyFont="1" applyFill="1" applyBorder="1" applyAlignment="1">
      <alignment vertical="center"/>
    </xf>
    <xf numFmtId="176" fontId="5" fillId="7" borderId="71" xfId="0" applyNumberFormat="1" applyFont="1" applyFill="1" applyBorder="1" applyAlignment="1">
      <alignment vertical="center" shrinkToFit="1"/>
    </xf>
    <xf numFmtId="176" fontId="5" fillId="7" borderId="24" xfId="0" applyNumberFormat="1" applyFont="1" applyFill="1" applyBorder="1" applyAlignment="1">
      <alignment vertical="center" shrinkToFit="1"/>
    </xf>
    <xf numFmtId="176" fontId="7" fillId="9" borderId="72" xfId="0" applyNumberFormat="1" applyFont="1" applyFill="1" applyBorder="1" applyAlignment="1">
      <alignment vertical="center"/>
    </xf>
    <xf numFmtId="176" fontId="7" fillId="7" borderId="19" xfId="0" applyNumberFormat="1" applyFont="1" applyFill="1" applyBorder="1" applyAlignment="1">
      <alignment vertical="center"/>
    </xf>
    <xf numFmtId="176" fontId="7" fillId="7" borderId="71" xfId="0" applyNumberFormat="1" applyFont="1" applyFill="1" applyBorder="1" applyAlignment="1">
      <alignment vertical="center"/>
    </xf>
    <xf numFmtId="176" fontId="7" fillId="7" borderId="24" xfId="0" applyNumberFormat="1" applyFont="1" applyFill="1" applyBorder="1" applyAlignment="1">
      <alignment vertical="center"/>
    </xf>
    <xf numFmtId="38" fontId="5" fillId="7" borderId="61" xfId="1" applyNumberFormat="1" applyFont="1" applyFill="1" applyBorder="1"/>
    <xf numFmtId="177" fontId="16" fillId="11" borderId="0" xfId="8" applyNumberFormat="1" applyFont="1" applyFill="1" applyBorder="1" applyAlignment="1">
      <alignment vertical="center"/>
    </xf>
    <xf numFmtId="177" fontId="7" fillId="11" borderId="0" xfId="8" applyNumberFormat="1" applyFont="1" applyFill="1" applyBorder="1" applyAlignment="1">
      <alignment vertical="center"/>
    </xf>
    <xf numFmtId="177" fontId="7" fillId="11" borderId="0" xfId="8" applyNumberFormat="1" applyFont="1" applyFill="1" applyAlignment="1">
      <alignment vertical="center"/>
    </xf>
    <xf numFmtId="177" fontId="5" fillId="11" borderId="0" xfId="8" applyNumberFormat="1" applyFont="1" applyFill="1" applyAlignment="1">
      <alignment vertical="center"/>
    </xf>
    <xf numFmtId="0" fontId="7" fillId="11" borderId="0" xfId="3" applyFont="1" applyFill="1" applyAlignment="1">
      <alignment vertical="center"/>
    </xf>
    <xf numFmtId="177" fontId="7" fillId="11" borderId="0" xfId="8" applyNumberFormat="1" applyFont="1" applyFill="1" applyBorder="1" applyAlignment="1">
      <alignment horizontal="centerContinuous" vertical="center"/>
    </xf>
    <xf numFmtId="176" fontId="7" fillId="12" borderId="64" xfId="0" applyNumberFormat="1" applyFont="1" applyFill="1" applyBorder="1" applyAlignment="1">
      <alignment vertical="center"/>
    </xf>
    <xf numFmtId="176" fontId="7" fillId="12" borderId="16" xfId="0" applyNumberFormat="1" applyFont="1" applyFill="1" applyBorder="1" applyAlignment="1">
      <alignment vertical="center"/>
    </xf>
    <xf numFmtId="176" fontId="7" fillId="12" borderId="10" xfId="0" applyNumberFormat="1" applyFont="1" applyFill="1" applyBorder="1" applyAlignment="1">
      <alignment vertical="center"/>
    </xf>
    <xf numFmtId="0" fontId="7" fillId="12" borderId="0" xfId="0" applyFont="1" applyFill="1" applyAlignment="1">
      <alignment vertical="center"/>
    </xf>
    <xf numFmtId="0" fontId="5" fillId="0" borderId="0" xfId="0" applyFont="1" applyAlignment="1">
      <alignment vertical="center"/>
    </xf>
    <xf numFmtId="0" fontId="5" fillId="0" borderId="0" xfId="0" quotePrefix="1" applyFont="1" applyAlignment="1">
      <alignment vertical="center"/>
    </xf>
    <xf numFmtId="0" fontId="26" fillId="0" borderId="0" xfId="0" applyFont="1" applyAlignment="1">
      <alignment vertical="center" wrapText="1"/>
    </xf>
    <xf numFmtId="0" fontId="34" fillId="0" borderId="13" xfId="4" applyFont="1" applyFill="1" applyBorder="1" applyAlignment="1">
      <alignment horizontal="distributed" vertical="center"/>
    </xf>
    <xf numFmtId="0" fontId="34" fillId="0" borderId="2" xfId="4" applyFont="1" applyFill="1" applyBorder="1" applyAlignment="1">
      <alignment horizontal="distributed" vertical="center"/>
    </xf>
    <xf numFmtId="0" fontId="34" fillId="0" borderId="6" xfId="4" applyFont="1" applyFill="1" applyBorder="1" applyAlignment="1">
      <alignment horizontal="distributed" vertical="center"/>
    </xf>
    <xf numFmtId="0" fontId="34" fillId="2" borderId="13" xfId="4" applyFont="1" applyFill="1" applyBorder="1" applyAlignment="1">
      <alignment horizontal="distributed" vertical="center"/>
    </xf>
    <xf numFmtId="0" fontId="34" fillId="2" borderId="2" xfId="4" applyFont="1" applyFill="1" applyBorder="1" applyAlignment="1">
      <alignment horizontal="distributed" vertical="center"/>
    </xf>
    <xf numFmtId="0" fontId="34" fillId="2" borderId="6" xfId="4" applyFont="1" applyFill="1" applyBorder="1" applyAlignment="1">
      <alignment horizontal="distributed" vertical="center"/>
    </xf>
    <xf numFmtId="0" fontId="5" fillId="0" borderId="0" xfId="0" applyFont="1"/>
    <xf numFmtId="0" fontId="5" fillId="0" borderId="0" xfId="0" applyFont="1" applyAlignment="1">
      <alignment vertical="center" wrapText="1"/>
    </xf>
    <xf numFmtId="0" fontId="5" fillId="0" borderId="3" xfId="0" applyFont="1" applyBorder="1" applyAlignment="1">
      <alignment horizontal="center" vertical="center" wrapText="1"/>
    </xf>
    <xf numFmtId="0" fontId="32" fillId="0" borderId="13" xfId="4" applyFont="1" applyFill="1" applyBorder="1" applyAlignment="1">
      <alignment horizontal="distributed" vertical="center"/>
    </xf>
    <xf numFmtId="0" fontId="32" fillId="0" borderId="31" xfId="4" applyFont="1" applyFill="1" applyBorder="1" applyAlignment="1">
      <alignment horizontal="distributed" vertical="center" wrapText="1" indent="1"/>
    </xf>
    <xf numFmtId="0" fontId="5" fillId="0" borderId="3" xfId="0" applyFont="1" applyBorder="1" applyAlignment="1">
      <alignment vertical="center"/>
    </xf>
    <xf numFmtId="38" fontId="5" fillId="0" borderId="3" xfId="1" applyFont="1" applyBorder="1" applyAlignment="1">
      <alignment vertical="center"/>
    </xf>
    <xf numFmtId="38" fontId="5" fillId="0" borderId="0" xfId="1" applyFont="1" applyAlignment="1">
      <alignment vertical="center"/>
    </xf>
    <xf numFmtId="0" fontId="5" fillId="0" borderId="0" xfId="1" applyNumberFormat="1" applyFont="1" applyAlignment="1">
      <alignment vertical="center"/>
    </xf>
    <xf numFmtId="0" fontId="32" fillId="0" borderId="2" xfId="4" applyFont="1" applyFill="1" applyBorder="1" applyAlignment="1">
      <alignment horizontal="distributed" vertical="center"/>
    </xf>
    <xf numFmtId="0" fontId="32" fillId="0" borderId="43" xfId="4" applyFont="1" applyFill="1" applyBorder="1" applyAlignment="1">
      <alignment horizontal="distributed" vertical="center" wrapText="1" indent="1"/>
    </xf>
    <xf numFmtId="0" fontId="32" fillId="0" borderId="43" xfId="4" applyFont="1" applyFill="1" applyBorder="1" applyAlignment="1">
      <alignment horizontal="distributed" vertical="center" indent="1" shrinkToFit="1"/>
    </xf>
    <xf numFmtId="0" fontId="32" fillId="0" borderId="43" xfId="4" applyFont="1" applyFill="1" applyBorder="1" applyAlignment="1">
      <alignment horizontal="distributed" vertical="center" indent="1"/>
    </xf>
    <xf numFmtId="0" fontId="32" fillId="0" borderId="6" xfId="4" applyFont="1" applyFill="1" applyBorder="1" applyAlignment="1">
      <alignment horizontal="distributed" vertical="center"/>
    </xf>
    <xf numFmtId="0" fontId="32" fillId="0" borderId="44" xfId="4" applyFont="1" applyFill="1" applyBorder="1" applyAlignment="1">
      <alignment horizontal="distributed" vertical="center" wrapText="1" indent="1"/>
    </xf>
    <xf numFmtId="0" fontId="32" fillId="0" borderId="33" xfId="4" applyFont="1" applyFill="1" applyBorder="1" applyAlignment="1">
      <alignment horizontal="distributed" vertical="center" wrapText="1" indent="1"/>
    </xf>
    <xf numFmtId="38" fontId="39" fillId="0" borderId="0" xfId="0" applyNumberFormat="1" applyFont="1" applyAlignment="1">
      <alignment vertical="center"/>
    </xf>
    <xf numFmtId="38" fontId="5" fillId="0" borderId="0" xfId="2" applyFont="1" applyAlignment="1">
      <alignment vertical="center"/>
    </xf>
    <xf numFmtId="0" fontId="5" fillId="0" borderId="2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32" fillId="0" borderId="0" xfId="4" applyFont="1" applyFill="1" applyBorder="1" applyAlignment="1">
      <alignment horizontal="distributed" vertical="center" wrapText="1" indent="1"/>
    </xf>
    <xf numFmtId="0" fontId="5" fillId="0" borderId="2" xfId="4" applyFont="1" applyFill="1" applyBorder="1" applyAlignment="1">
      <alignment horizontal="distributed" vertical="center"/>
    </xf>
    <xf numFmtId="0" fontId="5" fillId="0" borderId="43" xfId="4" applyFont="1" applyFill="1" applyBorder="1" applyAlignment="1">
      <alignment horizontal="distributed" vertical="center" indent="1"/>
    </xf>
    <xf numFmtId="0" fontId="32" fillId="0" borderId="0" xfId="4" applyFont="1" applyFill="1" applyBorder="1" applyAlignment="1">
      <alignment horizontal="distributed" vertical="center" indent="1" shrinkToFit="1"/>
    </xf>
    <xf numFmtId="0" fontId="32" fillId="0" borderId="0" xfId="4" applyFont="1" applyFill="1" applyBorder="1" applyAlignment="1">
      <alignment horizontal="distributed" vertical="center" indent="1"/>
    </xf>
    <xf numFmtId="0" fontId="32" fillId="0" borderId="7" xfId="4" applyFont="1" applyFill="1" applyBorder="1" applyAlignment="1">
      <alignment horizontal="distributed" vertical="center" wrapText="1" indent="1"/>
    </xf>
    <xf numFmtId="0" fontId="5" fillId="0" borderId="15" xfId="4" applyFont="1" applyFill="1" applyBorder="1" applyAlignment="1">
      <alignment horizontal="distributed" vertical="center"/>
    </xf>
    <xf numFmtId="0" fontId="5" fillId="0" borderId="48" xfId="4" applyFont="1" applyFill="1" applyBorder="1" applyAlignment="1">
      <alignment horizontal="distributed" vertical="center" indent="1"/>
    </xf>
    <xf numFmtId="0" fontId="5" fillId="0" borderId="43" xfId="4" applyFont="1" applyFill="1" applyBorder="1" applyAlignment="1">
      <alignment horizontal="distributed" vertical="center"/>
    </xf>
    <xf numFmtId="0" fontId="5" fillId="0" borderId="43" xfId="4" applyFont="1" applyFill="1" applyBorder="1" applyAlignment="1">
      <alignment horizontal="center" vertical="center" shrinkToFit="1"/>
    </xf>
    <xf numFmtId="0" fontId="5" fillId="0" borderId="48" xfId="4" applyFont="1" applyFill="1" applyBorder="1" applyAlignment="1">
      <alignment horizontal="distributed" vertical="center"/>
    </xf>
    <xf numFmtId="0" fontId="5" fillId="0" borderId="8" xfId="4" applyFont="1" applyFill="1" applyBorder="1" applyAlignment="1">
      <alignment horizontal="distributed" vertical="center"/>
    </xf>
    <xf numFmtId="0" fontId="5" fillId="0" borderId="49" xfId="4" applyFont="1" applyFill="1" applyBorder="1" applyAlignment="1">
      <alignment horizontal="distributed" vertical="center" indent="1"/>
    </xf>
    <xf numFmtId="38" fontId="7" fillId="13" borderId="19" xfId="1" applyFont="1" applyFill="1" applyBorder="1" applyAlignment="1">
      <alignment vertical="center"/>
    </xf>
    <xf numFmtId="38" fontId="7" fillId="13" borderId="71" xfId="1" applyFont="1" applyFill="1" applyBorder="1" applyAlignment="1">
      <alignment vertical="center"/>
    </xf>
    <xf numFmtId="38" fontId="7" fillId="13" borderId="24" xfId="1" applyFont="1" applyFill="1" applyBorder="1" applyAlignment="1">
      <alignment vertical="center"/>
    </xf>
    <xf numFmtId="38" fontId="7" fillId="13" borderId="44" xfId="1" applyFont="1" applyFill="1" applyBorder="1" applyAlignment="1">
      <alignment vertical="center"/>
    </xf>
    <xf numFmtId="38" fontId="5" fillId="0" borderId="0" xfId="0" applyNumberFormat="1" applyFont="1" applyFill="1"/>
    <xf numFmtId="38" fontId="5" fillId="0" borderId="0" xfId="1" applyFont="1" applyFill="1"/>
    <xf numFmtId="182" fontId="5" fillId="0" borderId="0" xfId="3" applyNumberFormat="1" applyFont="1" applyFill="1" applyAlignment="1">
      <alignment vertical="center"/>
    </xf>
    <xf numFmtId="183" fontId="5" fillId="0" borderId="0" xfId="3" applyNumberFormat="1" applyFont="1" applyFill="1" applyAlignment="1">
      <alignment vertical="center"/>
    </xf>
    <xf numFmtId="181" fontId="5" fillId="0" borderId="0" xfId="3" applyNumberFormat="1" applyFont="1" applyFill="1" applyAlignment="1">
      <alignment vertical="center"/>
    </xf>
    <xf numFmtId="0" fontId="40" fillId="0" borderId="0" xfId="0" applyFont="1" applyAlignment="1">
      <alignment vertical="center"/>
    </xf>
    <xf numFmtId="49" fontId="40" fillId="0" borderId="0" xfId="0" applyNumberFormat="1" applyFont="1" applyAlignment="1">
      <alignment vertical="center"/>
    </xf>
    <xf numFmtId="0" fontId="40" fillId="0" borderId="0" xfId="0" applyFont="1" applyAlignment="1">
      <alignment vertical="center" wrapText="1"/>
    </xf>
    <xf numFmtId="38" fontId="40" fillId="0" borderId="0" xfId="1" applyFont="1" applyAlignment="1">
      <alignment vertical="center"/>
    </xf>
    <xf numFmtId="0" fontId="40" fillId="0" borderId="0" xfId="0" applyFont="1" applyAlignment="1">
      <alignment vertical="center"/>
    </xf>
    <xf numFmtId="0" fontId="40" fillId="0" borderId="0" xfId="0" applyFont="1" applyAlignment="1">
      <alignment vertical="center" wrapText="1"/>
    </xf>
    <xf numFmtId="184" fontId="40" fillId="0" borderId="0" xfId="1" applyNumberFormat="1" applyFont="1" applyAlignment="1">
      <alignment vertical="center"/>
    </xf>
    <xf numFmtId="0" fontId="40" fillId="0" borderId="0" xfId="0" applyFont="1" applyAlignment="1">
      <alignment horizontal="center" vertical="center"/>
    </xf>
    <xf numFmtId="0" fontId="40" fillId="0" borderId="0" xfId="0" applyFont="1" applyAlignment="1">
      <alignment horizontal="center" vertical="center" wrapText="1"/>
    </xf>
    <xf numFmtId="0" fontId="5" fillId="0" borderId="29" xfId="3" applyFont="1" applyFill="1" applyBorder="1" applyAlignment="1" applyProtection="1">
      <alignment horizontal="distributed" vertical="center" indent="1"/>
      <protection locked="0"/>
    </xf>
    <xf numFmtId="186" fontId="7" fillId="7" borderId="64" xfId="0" applyNumberFormat="1" applyFont="1" applyFill="1" applyBorder="1" applyAlignment="1">
      <alignment vertical="center"/>
    </xf>
    <xf numFmtId="38" fontId="5" fillId="7" borderId="2" xfId="1" applyNumberFormat="1" applyFont="1" applyFill="1" applyBorder="1"/>
    <xf numFmtId="0" fontId="5" fillId="0" borderId="32" xfId="0" applyFont="1" applyBorder="1" applyAlignment="1">
      <alignment horizontal="center" vertical="center" wrapText="1" shrinkToFit="1"/>
    </xf>
    <xf numFmtId="190" fontId="35" fillId="0" borderId="36" xfId="0" applyNumberFormat="1" applyFont="1" applyFill="1" applyBorder="1" applyAlignment="1">
      <alignment vertical="center"/>
    </xf>
    <xf numFmtId="190" fontId="35" fillId="0" borderId="38" xfId="0" applyNumberFormat="1" applyFont="1" applyFill="1" applyBorder="1" applyAlignment="1">
      <alignment vertical="center"/>
    </xf>
    <xf numFmtId="190" fontId="35" fillId="0" borderId="40" xfId="0" applyNumberFormat="1" applyFont="1" applyFill="1" applyBorder="1" applyAlignment="1">
      <alignment vertical="center"/>
    </xf>
    <xf numFmtId="0" fontId="41" fillId="0" borderId="0" xfId="0" applyFont="1" applyAlignment="1">
      <alignment vertical="center"/>
    </xf>
    <xf numFmtId="189" fontId="34" fillId="5" borderId="35" xfId="1" applyNumberFormat="1" applyFont="1" applyFill="1" applyBorder="1" applyAlignment="1">
      <alignment vertical="center"/>
    </xf>
    <xf numFmtId="189" fontId="34" fillId="5" borderId="37" xfId="1" applyNumberFormat="1" applyFont="1" applyFill="1" applyBorder="1" applyAlignment="1">
      <alignment vertical="center"/>
    </xf>
    <xf numFmtId="189" fontId="34" fillId="5" borderId="39" xfId="1" applyNumberFormat="1" applyFont="1" applyFill="1" applyBorder="1" applyAlignment="1">
      <alignment vertical="center"/>
    </xf>
    <xf numFmtId="0" fontId="7" fillId="0" borderId="23" xfId="7" applyFont="1" applyBorder="1" applyAlignment="1">
      <alignment horizontal="center" vertical="center"/>
    </xf>
    <xf numFmtId="178" fontId="7" fillId="0" borderId="73" xfId="0" applyNumberFormat="1" applyFont="1" applyFill="1" applyBorder="1" applyAlignment="1">
      <alignment horizontal="center" vertical="center"/>
    </xf>
    <xf numFmtId="178" fontId="7" fillId="0" borderId="74" xfId="0" applyNumberFormat="1" applyFont="1" applyFill="1" applyBorder="1" applyAlignment="1">
      <alignment horizontal="center" vertical="center"/>
    </xf>
    <xf numFmtId="178" fontId="7" fillId="0" borderId="75" xfId="0" applyNumberFormat="1" applyFont="1" applyFill="1" applyBorder="1" applyAlignment="1">
      <alignment horizontal="center" vertical="center"/>
    </xf>
    <xf numFmtId="1" fontId="5" fillId="0" borderId="0" xfId="9" applyFont="1" applyFill="1" applyBorder="1" applyAlignment="1">
      <alignment vertical="center"/>
    </xf>
    <xf numFmtId="0" fontId="7" fillId="0" borderId="0" xfId="0" applyFont="1" applyFill="1" applyBorder="1" applyAlignment="1">
      <alignment horizontal="distributed" vertical="center" wrapText="1"/>
    </xf>
    <xf numFmtId="187" fontId="7" fillId="0" borderId="0" xfId="0" applyNumberFormat="1" applyFont="1" applyFill="1" applyBorder="1" applyAlignment="1">
      <alignment vertical="center"/>
    </xf>
    <xf numFmtId="176" fontId="7" fillId="0" borderId="0" xfId="0" applyNumberFormat="1" applyFont="1" applyFill="1" applyBorder="1" applyAlignment="1">
      <alignment horizontal="center" vertical="center"/>
    </xf>
    <xf numFmtId="3" fontId="0" fillId="0" borderId="0" xfId="0" applyNumberFormat="1" applyAlignment="1">
      <alignment vertical="center"/>
    </xf>
    <xf numFmtId="38" fontId="5" fillId="14" borderId="3" xfId="1" applyFont="1" applyFill="1" applyBorder="1" applyAlignment="1">
      <alignment vertical="center"/>
    </xf>
    <xf numFmtId="38" fontId="5" fillId="14" borderId="1" xfId="1" applyFont="1" applyFill="1" applyBorder="1"/>
    <xf numFmtId="0" fontId="42" fillId="0" borderId="0" xfId="0" applyFont="1" applyAlignment="1">
      <alignment horizontal="left" vertical="center"/>
    </xf>
    <xf numFmtId="0" fontId="42" fillId="0" borderId="0" xfId="0" applyFont="1" applyAlignment="1">
      <alignment horizontal="left" vertical="center" wrapText="1"/>
    </xf>
    <xf numFmtId="0" fontId="7" fillId="0" borderId="53" xfId="0" applyFont="1" applyFill="1" applyBorder="1" applyAlignment="1">
      <alignment vertical="center"/>
    </xf>
    <xf numFmtId="0" fontId="18" fillId="3" borderId="32" xfId="0" applyFont="1" applyFill="1" applyBorder="1" applyAlignment="1">
      <alignment horizontal="center" vertical="center"/>
    </xf>
    <xf numFmtId="0" fontId="18" fillId="3" borderId="33" xfId="0" applyFont="1" applyFill="1" applyBorder="1" applyAlignment="1">
      <alignment horizontal="center" vertical="center"/>
    </xf>
    <xf numFmtId="0" fontId="20" fillId="2" borderId="25" xfId="7" applyFont="1" applyFill="1" applyBorder="1" applyAlignment="1">
      <alignment horizontal="center" vertical="center"/>
    </xf>
    <xf numFmtId="0" fontId="20" fillId="2" borderId="29" xfId="7" applyFont="1" applyFill="1" applyBorder="1" applyAlignment="1">
      <alignment horizontal="center" vertical="center"/>
    </xf>
    <xf numFmtId="0" fontId="20" fillId="2" borderId="52" xfId="7" applyFont="1" applyFill="1" applyBorder="1" applyAlignment="1">
      <alignment horizontal="center" vertical="center" wrapText="1"/>
    </xf>
    <xf numFmtId="0" fontId="20" fillId="2" borderId="16" xfId="7" applyFont="1" applyFill="1" applyBorder="1" applyAlignment="1">
      <alignment horizontal="center" vertical="center" wrapText="1"/>
    </xf>
    <xf numFmtId="0" fontId="20" fillId="2" borderId="78" xfId="7" applyFont="1" applyFill="1" applyBorder="1" applyAlignment="1">
      <alignment horizontal="center" vertical="center" wrapText="1"/>
    </xf>
    <xf numFmtId="0" fontId="20" fillId="2" borderId="53" xfId="7" applyFont="1" applyFill="1" applyBorder="1" applyAlignment="1">
      <alignment horizontal="center" vertical="center" wrapText="1"/>
    </xf>
    <xf numFmtId="0" fontId="20" fillId="2" borderId="71" xfId="7" applyFont="1" applyFill="1" applyBorder="1" applyAlignment="1">
      <alignment horizontal="center" vertical="center" wrapText="1"/>
    </xf>
    <xf numFmtId="0" fontId="20" fillId="2" borderId="79" xfId="7" applyFont="1" applyFill="1" applyBorder="1" applyAlignment="1">
      <alignment horizontal="center" vertical="center" wrapText="1"/>
    </xf>
    <xf numFmtId="0" fontId="20" fillId="2" borderId="24" xfId="7" applyFont="1" applyFill="1" applyBorder="1" applyAlignment="1">
      <alignment horizontal="center" vertical="center" wrapText="1"/>
    </xf>
    <xf numFmtId="0" fontId="20" fillId="2" borderId="80" xfId="0" applyFont="1" applyFill="1" applyBorder="1" applyAlignment="1">
      <alignment horizontal="center" vertical="center"/>
    </xf>
    <xf numFmtId="0" fontId="20" fillId="2" borderId="77" xfId="0" applyFont="1" applyFill="1" applyBorder="1" applyAlignment="1">
      <alignment horizontal="center" vertical="center"/>
    </xf>
    <xf numFmtId="0" fontId="20" fillId="2" borderId="76" xfId="0" applyFont="1" applyFill="1" applyBorder="1" applyAlignment="1">
      <alignment horizontal="center" vertical="center"/>
    </xf>
    <xf numFmtId="0" fontId="20" fillId="2" borderId="81" xfId="0" applyFont="1" applyFill="1" applyBorder="1" applyAlignment="1">
      <alignment horizontal="center" vertical="center"/>
    </xf>
    <xf numFmtId="0" fontId="18" fillId="0" borderId="32" xfId="0" applyFont="1" applyFill="1" applyBorder="1" applyAlignment="1">
      <alignment horizontal="center" vertical="center"/>
    </xf>
    <xf numFmtId="0" fontId="0" fillId="0" borderId="33" xfId="0" applyFont="1" applyFill="1" applyBorder="1"/>
    <xf numFmtId="0" fontId="20" fillId="2" borderId="76" xfId="7" applyFont="1" applyFill="1" applyBorder="1" applyAlignment="1">
      <alignment horizontal="center" vertical="center"/>
    </xf>
    <xf numFmtId="0" fontId="20" fillId="2" borderId="77" xfId="7" applyFont="1" applyFill="1" applyBorder="1" applyAlignment="1">
      <alignment horizontal="center" vertical="center"/>
    </xf>
    <xf numFmtId="0" fontId="20" fillId="2" borderId="52" xfId="7" applyFont="1" applyFill="1" applyBorder="1" applyAlignment="1">
      <alignment horizontal="center" vertical="center"/>
    </xf>
    <xf numFmtId="0" fontId="20" fillId="2" borderId="16" xfId="7" applyFont="1" applyFill="1" applyBorder="1" applyAlignment="1">
      <alignment horizontal="center" vertical="center"/>
    </xf>
    <xf numFmtId="0" fontId="20" fillId="2" borderId="78" xfId="7" applyFont="1" applyFill="1" applyBorder="1" applyAlignment="1">
      <alignment horizontal="center" vertical="center"/>
    </xf>
    <xf numFmtId="0" fontId="38" fillId="0" borderId="32" xfId="0" applyFont="1" applyFill="1" applyBorder="1" applyAlignment="1">
      <alignment horizontal="center" vertical="center"/>
    </xf>
    <xf numFmtId="0" fontId="38" fillId="0" borderId="33" xfId="0" applyFont="1" applyFill="1" applyBorder="1" applyAlignment="1">
      <alignment horizontal="center" vertical="center"/>
    </xf>
    <xf numFmtId="0" fontId="35" fillId="0" borderId="32" xfId="0" applyFont="1" applyFill="1" applyBorder="1" applyAlignment="1">
      <alignment horizontal="center" vertical="center"/>
    </xf>
    <xf numFmtId="0" fontId="35" fillId="0" borderId="33" xfId="0" applyFont="1" applyFill="1" applyBorder="1" applyAlignment="1">
      <alignment horizontal="center" vertical="center"/>
    </xf>
    <xf numFmtId="0" fontId="36" fillId="0" borderId="82" xfId="0" applyFont="1" applyBorder="1" applyAlignment="1">
      <alignment horizontal="center" vertical="center"/>
    </xf>
    <xf numFmtId="0" fontId="36" fillId="0" borderId="83" xfId="0" applyFont="1" applyBorder="1" applyAlignment="1">
      <alignment horizontal="center" vertical="center"/>
    </xf>
    <xf numFmtId="0" fontId="36" fillId="0" borderId="84" xfId="0" applyFont="1" applyBorder="1" applyAlignment="1">
      <alignment horizontal="center" vertical="center"/>
    </xf>
    <xf numFmtId="0" fontId="36" fillId="0" borderId="85" xfId="0" applyFont="1" applyBorder="1" applyAlignment="1">
      <alignment horizontal="center" vertical="center"/>
    </xf>
    <xf numFmtId="0" fontId="36" fillId="0" borderId="86" xfId="0" applyFont="1" applyBorder="1" applyAlignment="1">
      <alignment horizontal="center" vertical="center" wrapText="1"/>
    </xf>
    <xf numFmtId="0" fontId="36" fillId="0" borderId="87" xfId="0" applyFont="1" applyBorder="1" applyAlignment="1">
      <alignment horizontal="center" vertical="center"/>
    </xf>
    <xf numFmtId="0" fontId="35" fillId="0" borderId="46" xfId="0" applyFont="1" applyFill="1" applyBorder="1" applyAlignment="1">
      <alignment horizontal="center" vertical="center"/>
    </xf>
    <xf numFmtId="0" fontId="35" fillId="0" borderId="41" xfId="0" applyFont="1" applyFill="1" applyBorder="1" applyAlignment="1">
      <alignment horizontal="center" vertical="center"/>
    </xf>
    <xf numFmtId="0" fontId="36" fillId="0" borderId="86" xfId="0" applyFont="1" applyBorder="1" applyAlignment="1">
      <alignment horizontal="center" vertical="center"/>
    </xf>
    <xf numFmtId="0" fontId="7" fillId="0" borderId="45" xfId="7" applyFont="1" applyFill="1" applyBorder="1" applyAlignment="1">
      <alignment horizontal="center" vertical="center" wrapText="1"/>
    </xf>
    <xf numFmtId="0" fontId="7" fillId="0" borderId="88" xfId="7" applyFont="1" applyFill="1" applyBorder="1" applyAlignment="1">
      <alignment horizontal="center" vertical="center" wrapText="1"/>
    </xf>
    <xf numFmtId="1" fontId="5" fillId="0" borderId="54" xfId="9" applyNumberFormat="1" applyFont="1" applyFill="1" applyBorder="1" applyAlignment="1" applyProtection="1">
      <alignment horizontal="distributed" vertical="center" indent="1"/>
    </xf>
    <xf numFmtId="1" fontId="5" fillId="0" borderId="28" xfId="9" applyNumberFormat="1" applyFont="1" applyFill="1" applyBorder="1" applyAlignment="1" applyProtection="1">
      <alignment horizontal="distributed" vertical="center" indent="1"/>
    </xf>
    <xf numFmtId="1" fontId="5" fillId="0" borderId="55" xfId="9" applyNumberFormat="1" applyFont="1" applyFill="1" applyBorder="1" applyAlignment="1" applyProtection="1">
      <alignment horizontal="distributed" vertical="center" indent="1"/>
    </xf>
    <xf numFmtId="1" fontId="5" fillId="0" borderId="12" xfId="9" applyNumberFormat="1" applyFont="1" applyFill="1" applyBorder="1" applyAlignment="1" applyProtection="1">
      <alignment horizontal="distributed" vertical="center" indent="1"/>
    </xf>
    <xf numFmtId="0" fontId="5" fillId="0" borderId="76" xfId="7" applyFont="1" applyFill="1" applyBorder="1" applyAlignment="1">
      <alignment horizontal="center" vertical="center" wrapText="1"/>
    </xf>
    <xf numFmtId="0" fontId="5" fillId="0" borderId="18" xfId="7" applyFont="1" applyFill="1" applyBorder="1" applyAlignment="1">
      <alignment horizontal="center" vertical="center" wrapText="1"/>
    </xf>
    <xf numFmtId="0" fontId="5" fillId="0" borderId="81" xfId="7" applyFont="1" applyFill="1" applyBorder="1" applyAlignment="1">
      <alignment horizontal="center" vertical="center" wrapText="1"/>
    </xf>
    <xf numFmtId="0" fontId="5" fillId="0" borderId="6" xfId="5" applyFont="1" applyFill="1" applyBorder="1" applyAlignment="1">
      <alignment horizontal="distributed" vertical="center" indent="1"/>
    </xf>
    <xf numFmtId="0" fontId="5" fillId="0" borderId="42" xfId="5" applyFont="1" applyFill="1" applyBorder="1" applyAlignment="1">
      <alignment horizontal="distributed" vertical="center" indent="1"/>
    </xf>
    <xf numFmtId="0" fontId="5" fillId="0" borderId="0" xfId="5" applyFont="1" applyFill="1" applyBorder="1" applyAlignment="1">
      <alignment horizontal="distributed" vertical="center" indent="1"/>
    </xf>
    <xf numFmtId="0" fontId="5" fillId="0" borderId="8" xfId="5" applyFont="1" applyFill="1" applyBorder="1" applyAlignment="1">
      <alignment horizontal="distributed" vertical="center" indent="1"/>
    </xf>
    <xf numFmtId="0" fontId="5" fillId="0" borderId="9" xfId="5" applyFont="1" applyFill="1" applyBorder="1" applyAlignment="1">
      <alignment horizontal="distributed" vertical="center" indent="1"/>
    </xf>
    <xf numFmtId="0" fontId="15" fillId="15" borderId="32" xfId="3" applyFont="1" applyFill="1" applyBorder="1" applyAlignment="1">
      <alignment horizontal="center" vertical="center"/>
    </xf>
    <xf numFmtId="0" fontId="15" fillId="15" borderId="33" xfId="3" applyFont="1" applyFill="1" applyBorder="1" applyAlignment="1">
      <alignment horizontal="center" vertical="center"/>
    </xf>
    <xf numFmtId="0" fontId="5" fillId="0" borderId="15" xfId="5" applyFont="1" applyFill="1" applyBorder="1" applyAlignment="1">
      <alignment horizontal="distributed" vertical="center" indent="1"/>
    </xf>
    <xf numFmtId="0" fontId="5" fillId="0" borderId="29" xfId="5" applyFont="1" applyFill="1" applyBorder="1" applyAlignment="1">
      <alignment horizontal="distributed" vertical="center" indent="1"/>
    </xf>
    <xf numFmtId="0" fontId="5" fillId="0" borderId="15" xfId="5" applyFont="1" applyFill="1" applyBorder="1" applyAlignment="1">
      <alignment horizontal="distributed" vertical="center" wrapText="1" indent="1"/>
    </xf>
    <xf numFmtId="0" fontId="5" fillId="0" borderId="29" xfId="5" applyFont="1" applyFill="1" applyBorder="1" applyAlignment="1">
      <alignment horizontal="distributed" vertical="center" wrapText="1" indent="1"/>
    </xf>
    <xf numFmtId="0" fontId="5" fillId="0" borderId="8" xfId="3" applyFont="1" applyFill="1" applyBorder="1" applyAlignment="1">
      <alignment horizontal="distributed" vertical="center" indent="1"/>
    </xf>
    <xf numFmtId="0" fontId="5" fillId="0" borderId="9" xfId="3" applyFont="1" applyFill="1" applyBorder="1" applyAlignment="1">
      <alignment horizontal="distributed" vertical="center" indent="1"/>
    </xf>
    <xf numFmtId="0" fontId="5" fillId="0" borderId="80" xfId="3" applyFont="1" applyFill="1" applyBorder="1" applyAlignment="1">
      <alignment horizontal="distributed" vertical="center" indent="1"/>
    </xf>
    <xf numFmtId="0" fontId="5" fillId="0" borderId="77" xfId="3" applyFont="1" applyFill="1" applyBorder="1" applyAlignment="1">
      <alignment horizontal="distributed" vertical="center" indent="1"/>
    </xf>
    <xf numFmtId="0" fontId="5" fillId="0" borderId="15" xfId="3" applyFont="1" applyFill="1" applyBorder="1" applyAlignment="1">
      <alignment horizontal="distributed" vertical="center" indent="1"/>
    </xf>
    <xf numFmtId="0" fontId="5" fillId="0" borderId="29" xfId="3" applyFont="1" applyFill="1" applyBorder="1" applyAlignment="1">
      <alignment horizontal="distributed" vertical="center" indent="1"/>
    </xf>
    <xf numFmtId="0" fontId="5" fillId="0" borderId="80" xfId="5" applyFont="1" applyFill="1" applyBorder="1" applyAlignment="1">
      <alignment horizontal="center" vertical="center"/>
    </xf>
    <xf numFmtId="0" fontId="5" fillId="0" borderId="77" xfId="5" applyFont="1" applyFill="1" applyBorder="1" applyAlignment="1">
      <alignment horizontal="center" vertical="center"/>
    </xf>
    <xf numFmtId="182" fontId="7" fillId="0" borderId="0" xfId="8" applyNumberFormat="1" applyFont="1" applyFill="1" applyBorder="1" applyAlignment="1">
      <alignment horizontal="center" vertical="center"/>
    </xf>
    <xf numFmtId="177" fontId="7" fillId="0" borderId="30" xfId="8" applyNumberFormat="1" applyFont="1" applyFill="1" applyBorder="1" applyAlignment="1">
      <alignment horizontal="center" vertical="center" shrinkToFit="1"/>
    </xf>
    <xf numFmtId="177" fontId="7" fillId="0" borderId="89" xfId="8" applyNumberFormat="1" applyFont="1" applyFill="1" applyBorder="1" applyAlignment="1">
      <alignment horizontal="center" vertical="center" shrinkToFit="1"/>
    </xf>
    <xf numFmtId="177" fontId="7" fillId="0" borderId="59" xfId="8" applyNumberFormat="1" applyFont="1" applyFill="1" applyBorder="1" applyAlignment="1">
      <alignment horizontal="center" vertical="center" shrinkToFit="1"/>
    </xf>
    <xf numFmtId="0" fontId="15" fillId="15" borderId="91" xfId="3" applyFont="1" applyFill="1" applyBorder="1" applyAlignment="1">
      <alignment horizontal="center" vertical="center"/>
    </xf>
    <xf numFmtId="177" fontId="7" fillId="0" borderId="13" xfId="8" applyNumberFormat="1" applyFont="1" applyFill="1" applyBorder="1" applyAlignment="1">
      <alignment horizontal="center" vertical="center"/>
    </xf>
    <xf numFmtId="177" fontId="7" fillId="0" borderId="20" xfId="8" applyNumberFormat="1" applyFont="1" applyFill="1" applyBorder="1" applyAlignment="1">
      <alignment horizontal="center" vertical="center"/>
    </xf>
    <xf numFmtId="177" fontId="7" fillId="0" borderId="31" xfId="8" applyNumberFormat="1" applyFont="1" applyFill="1" applyBorder="1" applyAlignment="1">
      <alignment horizontal="center" vertical="center"/>
    </xf>
    <xf numFmtId="177" fontId="7" fillId="0" borderId="2" xfId="8" applyNumberFormat="1" applyFont="1" applyFill="1" applyBorder="1" applyAlignment="1">
      <alignment horizontal="center" vertical="center"/>
    </xf>
    <xf numFmtId="177" fontId="7" fillId="0" borderId="0" xfId="8" applyNumberFormat="1" applyFont="1" applyFill="1" applyBorder="1" applyAlignment="1">
      <alignment horizontal="center" vertical="center"/>
    </xf>
    <xf numFmtId="177" fontId="7" fillId="0" borderId="43" xfId="8" applyNumberFormat="1" applyFont="1" applyFill="1" applyBorder="1" applyAlignment="1">
      <alignment horizontal="center" vertical="center"/>
    </xf>
    <xf numFmtId="182" fontId="7" fillId="3" borderId="6" xfId="8" applyNumberFormat="1" applyFont="1" applyFill="1" applyBorder="1" applyAlignment="1">
      <alignment horizontal="center" vertical="center"/>
    </xf>
    <xf numFmtId="182" fontId="7" fillId="3" borderId="7" xfId="8" applyNumberFormat="1" applyFont="1" applyFill="1" applyBorder="1" applyAlignment="1">
      <alignment horizontal="center" vertical="center"/>
    </xf>
    <xf numFmtId="182" fontId="7" fillId="3" borderId="44" xfId="8" applyNumberFormat="1" applyFont="1" applyFill="1" applyBorder="1" applyAlignment="1">
      <alignment horizontal="center" vertical="center"/>
    </xf>
    <xf numFmtId="177" fontId="7" fillId="0" borderId="13" xfId="8" applyNumberFormat="1" applyFont="1" applyFill="1" applyBorder="1" applyAlignment="1">
      <alignment horizontal="left" vertical="center" wrapText="1"/>
    </xf>
    <xf numFmtId="177" fontId="7" fillId="0" borderId="20" xfId="8" applyNumberFormat="1" applyFont="1" applyFill="1" applyBorder="1" applyAlignment="1">
      <alignment horizontal="left" vertical="center" wrapText="1"/>
    </xf>
    <xf numFmtId="177" fontId="7" fillId="0" borderId="31" xfId="8" applyNumberFormat="1" applyFont="1" applyFill="1" applyBorder="1" applyAlignment="1">
      <alignment horizontal="left" vertical="center" wrapText="1"/>
    </xf>
    <xf numFmtId="177" fontId="7" fillId="2" borderId="13" xfId="8" applyNumberFormat="1" applyFont="1" applyFill="1" applyBorder="1" applyAlignment="1">
      <alignment horizontal="center" vertical="center"/>
    </xf>
    <xf numFmtId="177" fontId="7" fillId="2" borderId="20" xfId="8" applyNumberFormat="1" applyFont="1" applyFill="1" applyBorder="1" applyAlignment="1">
      <alignment horizontal="center" vertical="center"/>
    </xf>
    <xf numFmtId="177" fontId="7" fillId="2" borderId="31" xfId="8" applyNumberFormat="1" applyFont="1" applyFill="1" applyBorder="1" applyAlignment="1">
      <alignment horizontal="center" vertical="center"/>
    </xf>
    <xf numFmtId="177" fontId="7" fillId="2" borderId="2" xfId="8" applyNumberFormat="1" applyFont="1" applyFill="1" applyBorder="1" applyAlignment="1">
      <alignment horizontal="center" vertical="center"/>
    </xf>
    <xf numFmtId="177" fontId="7" fillId="2" borderId="0" xfId="8" applyNumberFormat="1" applyFont="1" applyFill="1" applyBorder="1" applyAlignment="1">
      <alignment horizontal="center" vertical="center"/>
    </xf>
    <xf numFmtId="177" fontId="7" fillId="2" borderId="43" xfId="8" applyNumberFormat="1" applyFont="1" applyFill="1" applyBorder="1" applyAlignment="1">
      <alignment horizontal="center" vertical="center"/>
    </xf>
    <xf numFmtId="177" fontId="7" fillId="2" borderId="2" xfId="8" applyNumberFormat="1" applyFont="1" applyFill="1" applyBorder="1" applyAlignment="1">
      <alignment horizontal="center" vertical="center" textRotation="255" wrapText="1"/>
    </xf>
    <xf numFmtId="182" fontId="7" fillId="3" borderId="42" xfId="8" applyNumberFormat="1" applyFont="1" applyFill="1" applyBorder="1" applyAlignment="1">
      <alignment horizontal="center" vertical="center"/>
    </xf>
    <xf numFmtId="177" fontId="7" fillId="0" borderId="30" xfId="8" applyNumberFormat="1" applyFont="1" applyFill="1" applyBorder="1" applyAlignment="1">
      <alignment horizontal="center" vertical="center" wrapText="1"/>
    </xf>
    <xf numFmtId="177" fontId="7" fillId="0" borderId="89" xfId="8" applyNumberFormat="1" applyFont="1" applyFill="1" applyBorder="1" applyAlignment="1">
      <alignment horizontal="center" vertical="center" wrapText="1"/>
    </xf>
    <xf numFmtId="177" fontId="7" fillId="0" borderId="59" xfId="8" applyNumberFormat="1" applyFont="1" applyFill="1" applyBorder="1" applyAlignment="1">
      <alignment horizontal="center" vertical="center" wrapText="1"/>
    </xf>
    <xf numFmtId="182" fontId="7" fillId="3" borderId="47" xfId="8" applyNumberFormat="1" applyFont="1" applyFill="1" applyBorder="1" applyAlignment="1">
      <alignment horizontal="center" vertical="center"/>
    </xf>
    <xf numFmtId="177" fontId="7" fillId="0" borderId="50" xfId="8" applyNumberFormat="1" applyFont="1" applyFill="1" applyBorder="1" applyAlignment="1">
      <alignment horizontal="center" vertical="center"/>
    </xf>
    <xf numFmtId="182" fontId="7" fillId="5" borderId="6" xfId="8" applyNumberFormat="1" applyFont="1" applyFill="1" applyBorder="1" applyAlignment="1">
      <alignment horizontal="center" vertical="center"/>
    </xf>
    <xf numFmtId="182" fontId="7" fillId="5" borderId="7" xfId="8" applyNumberFormat="1" applyFont="1" applyFill="1" applyBorder="1" applyAlignment="1">
      <alignment horizontal="center" vertical="center"/>
    </xf>
    <xf numFmtId="182" fontId="7" fillId="5" borderId="44" xfId="8" applyNumberFormat="1" applyFont="1" applyFill="1" applyBorder="1" applyAlignment="1">
      <alignment horizontal="center" vertical="center"/>
    </xf>
    <xf numFmtId="177" fontId="7" fillId="0" borderId="17" xfId="8" applyNumberFormat="1" applyFont="1" applyFill="1" applyBorder="1" applyAlignment="1">
      <alignment horizontal="center" vertical="center" wrapText="1"/>
    </xf>
    <xf numFmtId="177" fontId="7" fillId="0" borderId="50" xfId="8" applyNumberFormat="1" applyFont="1" applyFill="1" applyBorder="1" applyAlignment="1">
      <alignment horizontal="center" vertical="center" wrapText="1"/>
    </xf>
    <xf numFmtId="177" fontId="7" fillId="0" borderId="13" xfId="8" applyNumberFormat="1" applyFont="1" applyFill="1" applyBorder="1" applyAlignment="1">
      <alignment horizontal="center" vertical="center" wrapText="1"/>
    </xf>
    <xf numFmtId="177" fontId="7" fillId="0" borderId="20" xfId="8" applyNumberFormat="1" applyFont="1" applyFill="1" applyBorder="1" applyAlignment="1">
      <alignment horizontal="center" vertical="center" wrapText="1"/>
    </xf>
    <xf numFmtId="177" fontId="7" fillId="0" borderId="63" xfId="8" applyNumberFormat="1" applyFont="1" applyFill="1" applyBorder="1" applyAlignment="1">
      <alignment horizontal="center" vertical="center" wrapText="1"/>
    </xf>
    <xf numFmtId="177" fontId="7" fillId="0" borderId="2" xfId="8" applyNumberFormat="1" applyFont="1" applyFill="1" applyBorder="1" applyAlignment="1">
      <alignment horizontal="center" vertical="center" wrapText="1"/>
    </xf>
    <xf numFmtId="177" fontId="7" fillId="0" borderId="0" xfId="8" applyNumberFormat="1" applyFont="1" applyFill="1" applyBorder="1" applyAlignment="1">
      <alignment horizontal="center" vertical="center" wrapText="1"/>
    </xf>
    <xf numFmtId="177" fontId="7" fillId="0" borderId="90" xfId="8" applyNumberFormat="1" applyFont="1" applyFill="1" applyBorder="1" applyAlignment="1">
      <alignment horizontal="left" vertical="center" wrapText="1"/>
    </xf>
    <xf numFmtId="177" fontId="7" fillId="2" borderId="13" xfId="8" applyNumberFormat="1" applyFont="1" applyFill="1" applyBorder="1" applyAlignment="1">
      <alignment horizontal="center" vertical="center" wrapText="1"/>
    </xf>
    <xf numFmtId="177" fontId="7" fillId="2" borderId="20" xfId="8" applyNumberFormat="1" applyFont="1" applyFill="1" applyBorder="1" applyAlignment="1">
      <alignment horizontal="center" vertical="center" wrapText="1"/>
    </xf>
    <xf numFmtId="177" fontId="7" fillId="2" borderId="2" xfId="8" applyNumberFormat="1" applyFont="1" applyFill="1" applyBorder="1" applyAlignment="1">
      <alignment horizontal="center" vertical="center" wrapText="1"/>
    </xf>
    <xf numFmtId="177" fontId="7" fillId="2" borderId="0" xfId="8" applyNumberFormat="1" applyFont="1" applyFill="1" applyBorder="1" applyAlignment="1">
      <alignment horizontal="center" vertical="center" wrapText="1"/>
    </xf>
    <xf numFmtId="177" fontId="7" fillId="2" borderId="31" xfId="8" applyNumberFormat="1" applyFont="1" applyFill="1" applyBorder="1" applyAlignment="1">
      <alignment horizontal="center" vertical="center" wrapText="1"/>
    </xf>
    <xf numFmtId="177" fontId="7" fillId="2" borderId="43" xfId="8" applyNumberFormat="1" applyFont="1" applyFill="1" applyBorder="1" applyAlignment="1">
      <alignment horizontal="center" vertical="center" wrapText="1"/>
    </xf>
    <xf numFmtId="0" fontId="7" fillId="0" borderId="63" xfId="7" applyFont="1" applyFill="1" applyBorder="1" applyAlignment="1">
      <alignment horizontal="distributed" vertical="center" wrapText="1"/>
    </xf>
    <xf numFmtId="0" fontId="7" fillId="0" borderId="92" xfId="7" applyFont="1" applyFill="1" applyBorder="1" applyAlignment="1">
      <alignment horizontal="distributed" vertical="center" wrapText="1"/>
    </xf>
    <xf numFmtId="0" fontId="7" fillId="0" borderId="64" xfId="7" applyFont="1" applyFill="1" applyBorder="1" applyAlignment="1">
      <alignment horizontal="distributed" vertical="center"/>
    </xf>
    <xf numFmtId="0" fontId="7" fillId="0" borderId="78" xfId="7" applyFont="1" applyFill="1" applyBorder="1" applyAlignment="1">
      <alignment horizontal="distributed" vertical="center"/>
    </xf>
    <xf numFmtId="0" fontId="7" fillId="0" borderId="76" xfId="7" applyFont="1" applyFill="1" applyBorder="1" applyAlignment="1">
      <alignment horizontal="center" vertical="center"/>
    </xf>
    <xf numFmtId="0" fontId="7" fillId="0" borderId="18" xfId="7" applyFont="1" applyFill="1" applyBorder="1" applyAlignment="1">
      <alignment horizontal="center" vertical="center"/>
    </xf>
    <xf numFmtId="0" fontId="7" fillId="0" borderId="77" xfId="7" applyFont="1" applyFill="1" applyBorder="1" applyAlignment="1">
      <alignment horizontal="center" vertical="center"/>
    </xf>
    <xf numFmtId="0" fontId="7" fillId="0" borderId="64" xfId="7" applyFont="1" applyFill="1" applyBorder="1" applyAlignment="1">
      <alignment horizontal="distributed" vertical="center" wrapText="1"/>
    </xf>
    <xf numFmtId="0" fontId="7" fillId="0" borderId="81" xfId="7" applyFont="1" applyFill="1" applyBorder="1" applyAlignment="1">
      <alignment horizontal="center" vertical="center"/>
    </xf>
    <xf numFmtId="176" fontId="7" fillId="0" borderId="73" xfId="0" applyNumberFormat="1" applyFont="1" applyFill="1" applyBorder="1" applyAlignment="1">
      <alignment horizontal="center" vertical="center"/>
    </xf>
    <xf numFmtId="176" fontId="7" fillId="0" borderId="74" xfId="0" applyNumberFormat="1" applyFont="1" applyFill="1" applyBorder="1" applyAlignment="1">
      <alignment horizontal="center" vertical="center"/>
    </xf>
    <xf numFmtId="176" fontId="7" fillId="0" borderId="75" xfId="0" applyNumberFormat="1" applyFont="1" applyFill="1" applyBorder="1" applyAlignment="1">
      <alignment horizontal="center" vertical="center"/>
    </xf>
    <xf numFmtId="49" fontId="5" fillId="0" borderId="13" xfId="0" applyNumberFormat="1" applyFont="1" applyFill="1" applyBorder="1" applyAlignment="1">
      <alignment horizontal="center" vertical="center"/>
    </xf>
    <xf numFmtId="49" fontId="5" fillId="0" borderId="31" xfId="0" applyNumberFormat="1" applyFont="1" applyFill="1" applyBorder="1" applyAlignment="1">
      <alignment horizontal="center" vertical="center"/>
    </xf>
    <xf numFmtId="49" fontId="5" fillId="0" borderId="6" xfId="0" applyNumberFormat="1" applyFont="1" applyFill="1" applyBorder="1" applyAlignment="1">
      <alignment horizontal="center" vertical="center"/>
    </xf>
    <xf numFmtId="49" fontId="5" fillId="0" borderId="44" xfId="0" applyNumberFormat="1" applyFont="1" applyFill="1" applyBorder="1" applyAlignment="1">
      <alignment horizontal="center" vertical="center"/>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49" fontId="5" fillId="0" borderId="20" xfId="0" applyNumberFormat="1" applyFont="1" applyFill="1" applyBorder="1" applyAlignment="1">
      <alignment horizontal="center" vertical="center"/>
    </xf>
    <xf numFmtId="49" fontId="5" fillId="0" borderId="7" xfId="0" applyNumberFormat="1" applyFont="1" applyFill="1" applyBorder="1" applyAlignment="1">
      <alignment horizontal="center" vertical="center"/>
    </xf>
    <xf numFmtId="0" fontId="5" fillId="0" borderId="20" xfId="0" applyFont="1" applyFill="1" applyBorder="1" applyAlignment="1">
      <alignment horizontal="center"/>
    </xf>
    <xf numFmtId="0" fontId="5" fillId="0" borderId="0" xfId="0" applyFont="1" applyFill="1" applyBorder="1" applyAlignment="1">
      <alignment horizontal="center"/>
    </xf>
    <xf numFmtId="0" fontId="5" fillId="0" borderId="13" xfId="0" applyFont="1" applyFill="1" applyBorder="1" applyAlignment="1">
      <alignment horizontal="center" vertical="center"/>
    </xf>
    <xf numFmtId="0" fontId="5" fillId="0" borderId="31"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44" xfId="0" applyFont="1" applyFill="1" applyBorder="1" applyAlignment="1">
      <alignment horizontal="center" vertical="center"/>
    </xf>
    <xf numFmtId="0" fontId="5" fillId="0" borderId="7" xfId="0" applyFont="1" applyBorder="1" applyAlignment="1">
      <alignment horizontal="center" vertical="center"/>
    </xf>
    <xf numFmtId="0" fontId="32" fillId="0" borderId="32" xfId="0" applyFont="1" applyFill="1" applyBorder="1" applyAlignment="1">
      <alignment horizontal="center" vertical="center"/>
    </xf>
    <xf numFmtId="0" fontId="32" fillId="0" borderId="33" xfId="0" applyFont="1" applyFill="1" applyBorder="1" applyAlignment="1">
      <alignment horizontal="center" vertical="center"/>
    </xf>
    <xf numFmtId="0" fontId="32" fillId="0" borderId="91" xfId="0" applyFont="1" applyFill="1" applyBorder="1" applyAlignment="1">
      <alignment horizontal="center" vertical="center"/>
    </xf>
  </cellXfs>
  <cellStyles count="10">
    <cellStyle name="桁区切り" xfId="1" builtinId="6"/>
    <cellStyle name="桁区切り 2" xfId="2" xr:uid="{C9F3DA1D-E4AB-49E8-BCE2-62E0F8CA7C9B}"/>
    <cellStyle name="標準" xfId="0" builtinId="0"/>
    <cellStyle name="標準_34部門分析（新）" xfId="3" xr:uid="{368ADA4A-029E-421E-ADF4-A43F59C0647E}"/>
    <cellStyle name="標準_code_jp" xfId="4" xr:uid="{A1912BC8-6E75-43AB-B457-B0CD17378861}"/>
    <cellStyle name="標準_Sheet1_2" xfId="5" xr:uid="{95345E96-72E6-4C68-A238-99B921F12AE3}"/>
    <cellStyle name="標準_概念と利用の手引き" xfId="6" xr:uid="{D4B14E26-CDBF-41CE-B3D2-97DE7C84CCA7}"/>
    <cellStyle name="標準_国体県７-15分析ツール" xfId="7" xr:uid="{04118343-4151-413D-A1DD-C825BC86E80E}"/>
    <cellStyle name="標準_図１　生産フロー_34部門分析（新）" xfId="8" xr:uid="{4580A61C-E0F0-4A5E-AB3B-E996E3FFB760}"/>
    <cellStyle name="標準_生産誘発額等の算定 (医療・保健)" xfId="9" xr:uid="{70F3B1A7-47E1-4883-9168-A90629CCE978}"/>
  </cellStyles>
  <dxfs count="6">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externalLink" Target="externalLinks/externalLink1.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calcChain" Target="calcChain.xml" />
  <Relationship Id="rId2" Type="http://schemas.openxmlformats.org/officeDocument/2006/relationships/worksheet" Target="worksheets/sheet2.xml" />
  <Relationship Id="rId16"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styles" Target="styles.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15</xdr:col>
      <xdr:colOff>8467</xdr:colOff>
      <xdr:row>6</xdr:row>
      <xdr:rowOff>0</xdr:rowOff>
    </xdr:from>
    <xdr:to>
      <xdr:col>15</xdr:col>
      <xdr:colOff>8467</xdr:colOff>
      <xdr:row>9</xdr:row>
      <xdr:rowOff>8467</xdr:rowOff>
    </xdr:to>
    <xdr:sp macro="" textlink="">
      <xdr:nvSpPr>
        <xdr:cNvPr id="27254" name="Line 1">
          <a:extLst>
            <a:ext uri="{FF2B5EF4-FFF2-40B4-BE49-F238E27FC236}">
              <a16:creationId xmlns:a16="http://schemas.microsoft.com/office/drawing/2014/main" id="{31E56CD5-A146-A24F-131D-ABA3E048FDF1}"/>
            </a:ext>
          </a:extLst>
        </xdr:cNvPr>
        <xdr:cNvSpPr>
          <a:spLocks noChangeShapeType="1"/>
        </xdr:cNvSpPr>
      </xdr:nvSpPr>
      <xdr:spPr bwMode="auto">
        <a:xfrm>
          <a:off x="2865967" y="1198033"/>
          <a:ext cx="0" cy="630767"/>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12</xdr:row>
      <xdr:rowOff>0</xdr:rowOff>
    </xdr:from>
    <xdr:to>
      <xdr:col>8</xdr:col>
      <xdr:colOff>0</xdr:colOff>
      <xdr:row>15</xdr:row>
      <xdr:rowOff>0</xdr:rowOff>
    </xdr:to>
    <xdr:sp macro="" textlink="">
      <xdr:nvSpPr>
        <xdr:cNvPr id="27255" name="Line 2">
          <a:extLst>
            <a:ext uri="{FF2B5EF4-FFF2-40B4-BE49-F238E27FC236}">
              <a16:creationId xmlns:a16="http://schemas.microsoft.com/office/drawing/2014/main" id="{FCA8C386-C509-3721-3DA8-1AE5619AC219}"/>
            </a:ext>
          </a:extLst>
        </xdr:cNvPr>
        <xdr:cNvSpPr>
          <a:spLocks noChangeShapeType="1"/>
        </xdr:cNvSpPr>
      </xdr:nvSpPr>
      <xdr:spPr bwMode="auto">
        <a:xfrm>
          <a:off x="1524000" y="24426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8467</xdr:colOff>
      <xdr:row>12</xdr:row>
      <xdr:rowOff>0</xdr:rowOff>
    </xdr:from>
    <xdr:to>
      <xdr:col>18</xdr:col>
      <xdr:colOff>8467</xdr:colOff>
      <xdr:row>15</xdr:row>
      <xdr:rowOff>8467</xdr:rowOff>
    </xdr:to>
    <xdr:sp macro="" textlink="">
      <xdr:nvSpPr>
        <xdr:cNvPr id="27256" name="Line 3">
          <a:extLst>
            <a:ext uri="{FF2B5EF4-FFF2-40B4-BE49-F238E27FC236}">
              <a16:creationId xmlns:a16="http://schemas.microsoft.com/office/drawing/2014/main" id="{3F5BE68F-8A63-4149-43D7-CD47AD169725}"/>
            </a:ext>
          </a:extLst>
        </xdr:cNvPr>
        <xdr:cNvSpPr>
          <a:spLocks noChangeShapeType="1"/>
        </xdr:cNvSpPr>
      </xdr:nvSpPr>
      <xdr:spPr bwMode="auto">
        <a:xfrm flipH="1">
          <a:off x="3437467" y="2442633"/>
          <a:ext cx="0" cy="630767"/>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0</xdr:colOff>
      <xdr:row>12</xdr:row>
      <xdr:rowOff>0</xdr:rowOff>
    </xdr:from>
    <xdr:to>
      <xdr:col>25</xdr:col>
      <xdr:colOff>0</xdr:colOff>
      <xdr:row>16</xdr:row>
      <xdr:rowOff>0</xdr:rowOff>
    </xdr:to>
    <xdr:sp macro="" textlink="">
      <xdr:nvSpPr>
        <xdr:cNvPr id="27257" name="Line 4">
          <a:extLst>
            <a:ext uri="{FF2B5EF4-FFF2-40B4-BE49-F238E27FC236}">
              <a16:creationId xmlns:a16="http://schemas.microsoft.com/office/drawing/2014/main" id="{210387FB-F965-E5C9-3F86-67B4DD969558}"/>
            </a:ext>
          </a:extLst>
        </xdr:cNvPr>
        <xdr:cNvSpPr>
          <a:spLocks noChangeShapeType="1"/>
        </xdr:cNvSpPr>
      </xdr:nvSpPr>
      <xdr:spPr bwMode="auto">
        <a:xfrm>
          <a:off x="4876800" y="2442633"/>
          <a:ext cx="0" cy="829734"/>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18</xdr:row>
      <xdr:rowOff>0</xdr:rowOff>
    </xdr:from>
    <xdr:to>
      <xdr:col>8</xdr:col>
      <xdr:colOff>0</xdr:colOff>
      <xdr:row>21</xdr:row>
      <xdr:rowOff>0</xdr:rowOff>
    </xdr:to>
    <xdr:sp macro="" textlink="">
      <xdr:nvSpPr>
        <xdr:cNvPr id="27258" name="Line 5">
          <a:extLst>
            <a:ext uri="{FF2B5EF4-FFF2-40B4-BE49-F238E27FC236}">
              <a16:creationId xmlns:a16="http://schemas.microsoft.com/office/drawing/2014/main" id="{F5D0FE18-D167-1145-7415-01FFBF03ED63}"/>
            </a:ext>
          </a:extLst>
        </xdr:cNvPr>
        <xdr:cNvSpPr>
          <a:spLocks noChangeShapeType="1"/>
        </xdr:cNvSpPr>
      </xdr:nvSpPr>
      <xdr:spPr bwMode="auto">
        <a:xfrm>
          <a:off x="1524000" y="36872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24</xdr:row>
      <xdr:rowOff>0</xdr:rowOff>
    </xdr:from>
    <xdr:to>
      <xdr:col>8</xdr:col>
      <xdr:colOff>0</xdr:colOff>
      <xdr:row>27</xdr:row>
      <xdr:rowOff>8467</xdr:rowOff>
    </xdr:to>
    <xdr:sp macro="" textlink="">
      <xdr:nvSpPr>
        <xdr:cNvPr id="27259" name="Line 6">
          <a:extLst>
            <a:ext uri="{FF2B5EF4-FFF2-40B4-BE49-F238E27FC236}">
              <a16:creationId xmlns:a16="http://schemas.microsoft.com/office/drawing/2014/main" id="{E2BA8A49-0C05-7EEC-7BFA-EB2C35831A91}"/>
            </a:ext>
          </a:extLst>
        </xdr:cNvPr>
        <xdr:cNvSpPr>
          <a:spLocks noChangeShapeType="1"/>
        </xdr:cNvSpPr>
      </xdr:nvSpPr>
      <xdr:spPr bwMode="auto">
        <a:xfrm>
          <a:off x="1524000" y="4931833"/>
          <a:ext cx="0" cy="630767"/>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0</xdr:rowOff>
    </xdr:from>
    <xdr:to>
      <xdr:col>3</xdr:col>
      <xdr:colOff>0</xdr:colOff>
      <xdr:row>33</xdr:row>
      <xdr:rowOff>0</xdr:rowOff>
    </xdr:to>
    <xdr:sp macro="" textlink="">
      <xdr:nvSpPr>
        <xdr:cNvPr id="27260" name="Line 7">
          <a:extLst>
            <a:ext uri="{FF2B5EF4-FFF2-40B4-BE49-F238E27FC236}">
              <a16:creationId xmlns:a16="http://schemas.microsoft.com/office/drawing/2014/main" id="{83A14F46-56F0-AFD8-2A5A-CA9C85FE25F9}"/>
            </a:ext>
          </a:extLst>
        </xdr:cNvPr>
        <xdr:cNvSpPr>
          <a:spLocks noChangeShapeType="1"/>
        </xdr:cNvSpPr>
      </xdr:nvSpPr>
      <xdr:spPr bwMode="auto">
        <a:xfrm>
          <a:off x="571500" y="61764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30</xdr:row>
      <xdr:rowOff>0</xdr:rowOff>
    </xdr:from>
    <xdr:to>
      <xdr:col>10</xdr:col>
      <xdr:colOff>0</xdr:colOff>
      <xdr:row>34</xdr:row>
      <xdr:rowOff>8467</xdr:rowOff>
    </xdr:to>
    <xdr:sp macro="" textlink="">
      <xdr:nvSpPr>
        <xdr:cNvPr id="27261" name="Line 8">
          <a:extLst>
            <a:ext uri="{FF2B5EF4-FFF2-40B4-BE49-F238E27FC236}">
              <a16:creationId xmlns:a16="http://schemas.microsoft.com/office/drawing/2014/main" id="{F381D72E-B257-D6D7-96A8-ED969314B39B}"/>
            </a:ext>
          </a:extLst>
        </xdr:cNvPr>
        <xdr:cNvSpPr>
          <a:spLocks noChangeShapeType="1"/>
        </xdr:cNvSpPr>
      </xdr:nvSpPr>
      <xdr:spPr bwMode="auto">
        <a:xfrm>
          <a:off x="1905000" y="6176433"/>
          <a:ext cx="0" cy="8382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18</xdr:row>
      <xdr:rowOff>0</xdr:rowOff>
    </xdr:from>
    <xdr:to>
      <xdr:col>26</xdr:col>
      <xdr:colOff>0</xdr:colOff>
      <xdr:row>21</xdr:row>
      <xdr:rowOff>0</xdr:rowOff>
    </xdr:to>
    <xdr:sp macro="" textlink="">
      <xdr:nvSpPr>
        <xdr:cNvPr id="27262" name="Line 9">
          <a:extLst>
            <a:ext uri="{FF2B5EF4-FFF2-40B4-BE49-F238E27FC236}">
              <a16:creationId xmlns:a16="http://schemas.microsoft.com/office/drawing/2014/main" id="{F5F3EF8D-B509-D9D8-8B58-B9C20462D5C1}"/>
            </a:ext>
          </a:extLst>
        </xdr:cNvPr>
        <xdr:cNvSpPr>
          <a:spLocks noChangeShapeType="1"/>
        </xdr:cNvSpPr>
      </xdr:nvSpPr>
      <xdr:spPr bwMode="auto">
        <a:xfrm>
          <a:off x="5067300" y="36872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292100</xdr:colOff>
      <xdr:row>29</xdr:row>
      <xdr:rowOff>313267</xdr:rowOff>
    </xdr:from>
    <xdr:to>
      <xdr:col>25</xdr:col>
      <xdr:colOff>292100</xdr:colOff>
      <xdr:row>33</xdr:row>
      <xdr:rowOff>0</xdr:rowOff>
    </xdr:to>
    <xdr:sp macro="" textlink="">
      <xdr:nvSpPr>
        <xdr:cNvPr id="27263" name="Line 10">
          <a:extLst>
            <a:ext uri="{FF2B5EF4-FFF2-40B4-BE49-F238E27FC236}">
              <a16:creationId xmlns:a16="http://schemas.microsoft.com/office/drawing/2014/main" id="{0DA8E730-32D3-90C8-C1C9-ADDA51D0507E}"/>
            </a:ext>
          </a:extLst>
        </xdr:cNvPr>
        <xdr:cNvSpPr>
          <a:spLocks noChangeShapeType="1"/>
        </xdr:cNvSpPr>
      </xdr:nvSpPr>
      <xdr:spPr bwMode="auto">
        <a:xfrm>
          <a:off x="5067300" y="61764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8467</xdr:colOff>
      <xdr:row>22</xdr:row>
      <xdr:rowOff>190500</xdr:rowOff>
    </xdr:from>
    <xdr:to>
      <xdr:col>21</xdr:col>
      <xdr:colOff>38100</xdr:colOff>
      <xdr:row>22</xdr:row>
      <xdr:rowOff>190500</xdr:rowOff>
    </xdr:to>
    <xdr:sp macro="" textlink="">
      <xdr:nvSpPr>
        <xdr:cNvPr id="27264" name="Line 12">
          <a:extLst>
            <a:ext uri="{FF2B5EF4-FFF2-40B4-BE49-F238E27FC236}">
              <a16:creationId xmlns:a16="http://schemas.microsoft.com/office/drawing/2014/main" id="{474BDB8D-8F83-75E0-6CC2-51AB867D0EA3}"/>
            </a:ext>
          </a:extLst>
        </xdr:cNvPr>
        <xdr:cNvSpPr>
          <a:spLocks noChangeShapeType="1"/>
        </xdr:cNvSpPr>
      </xdr:nvSpPr>
      <xdr:spPr bwMode="auto">
        <a:xfrm>
          <a:off x="3742267" y="4707467"/>
          <a:ext cx="410633" cy="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0</xdr:colOff>
      <xdr:row>42</xdr:row>
      <xdr:rowOff>0</xdr:rowOff>
    </xdr:from>
    <xdr:to>
      <xdr:col>2</xdr:col>
      <xdr:colOff>0</xdr:colOff>
      <xdr:row>45</xdr:row>
      <xdr:rowOff>8467</xdr:rowOff>
    </xdr:to>
    <xdr:sp macro="" textlink="">
      <xdr:nvSpPr>
        <xdr:cNvPr id="27265" name="Line 13">
          <a:extLst>
            <a:ext uri="{FF2B5EF4-FFF2-40B4-BE49-F238E27FC236}">
              <a16:creationId xmlns:a16="http://schemas.microsoft.com/office/drawing/2014/main" id="{B4F3BC88-4978-9EA5-AF1C-85C6B678CC06}"/>
            </a:ext>
          </a:extLst>
        </xdr:cNvPr>
        <xdr:cNvSpPr>
          <a:spLocks noChangeShapeType="1"/>
        </xdr:cNvSpPr>
      </xdr:nvSpPr>
      <xdr:spPr bwMode="auto">
        <a:xfrm>
          <a:off x="381000" y="8665633"/>
          <a:ext cx="0" cy="630767"/>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8467</xdr:colOff>
      <xdr:row>42</xdr:row>
      <xdr:rowOff>0</xdr:rowOff>
    </xdr:from>
    <xdr:to>
      <xdr:col>10</xdr:col>
      <xdr:colOff>8467</xdr:colOff>
      <xdr:row>46</xdr:row>
      <xdr:rowOff>0</xdr:rowOff>
    </xdr:to>
    <xdr:sp macro="" textlink="">
      <xdr:nvSpPr>
        <xdr:cNvPr id="27266" name="Line 14">
          <a:extLst>
            <a:ext uri="{FF2B5EF4-FFF2-40B4-BE49-F238E27FC236}">
              <a16:creationId xmlns:a16="http://schemas.microsoft.com/office/drawing/2014/main" id="{5C08349E-03A5-459E-4BE2-60A958FDE121}"/>
            </a:ext>
          </a:extLst>
        </xdr:cNvPr>
        <xdr:cNvSpPr>
          <a:spLocks noChangeShapeType="1"/>
        </xdr:cNvSpPr>
      </xdr:nvSpPr>
      <xdr:spPr bwMode="auto">
        <a:xfrm>
          <a:off x="1913467" y="8665633"/>
          <a:ext cx="0" cy="829734"/>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0</xdr:colOff>
      <xdr:row>22</xdr:row>
      <xdr:rowOff>190500</xdr:rowOff>
    </xdr:from>
    <xdr:to>
      <xdr:col>19</xdr:col>
      <xdr:colOff>0</xdr:colOff>
      <xdr:row>34</xdr:row>
      <xdr:rowOff>169333</xdr:rowOff>
    </xdr:to>
    <xdr:sp macro="" textlink="">
      <xdr:nvSpPr>
        <xdr:cNvPr id="27267" name="Line 15">
          <a:extLst>
            <a:ext uri="{FF2B5EF4-FFF2-40B4-BE49-F238E27FC236}">
              <a16:creationId xmlns:a16="http://schemas.microsoft.com/office/drawing/2014/main" id="{595B74F7-55EE-3F77-946F-A86E414E78F3}"/>
            </a:ext>
          </a:extLst>
        </xdr:cNvPr>
        <xdr:cNvSpPr>
          <a:spLocks noChangeShapeType="1"/>
        </xdr:cNvSpPr>
      </xdr:nvSpPr>
      <xdr:spPr bwMode="auto">
        <a:xfrm flipH="1">
          <a:off x="3733800" y="4707467"/>
          <a:ext cx="0" cy="2468033"/>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16</xdr:col>
      <xdr:colOff>0</xdr:colOff>
      <xdr:row>34</xdr:row>
      <xdr:rowOff>169333</xdr:rowOff>
    </xdr:from>
    <xdr:to>
      <xdr:col>19</xdr:col>
      <xdr:colOff>8467</xdr:colOff>
      <xdr:row>34</xdr:row>
      <xdr:rowOff>169333</xdr:rowOff>
    </xdr:to>
    <xdr:sp macro="" textlink="">
      <xdr:nvSpPr>
        <xdr:cNvPr id="27268" name="Line 16">
          <a:extLst>
            <a:ext uri="{FF2B5EF4-FFF2-40B4-BE49-F238E27FC236}">
              <a16:creationId xmlns:a16="http://schemas.microsoft.com/office/drawing/2014/main" id="{5B0155C3-9543-C156-800D-1C5797C1F22C}"/>
            </a:ext>
          </a:extLst>
        </xdr:cNvPr>
        <xdr:cNvSpPr>
          <a:spLocks noChangeShapeType="1"/>
        </xdr:cNvSpPr>
      </xdr:nvSpPr>
      <xdr:spPr bwMode="auto">
        <a:xfrm>
          <a:off x="3048000" y="7175500"/>
          <a:ext cx="694267"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12</xdr:col>
      <xdr:colOff>8467</xdr:colOff>
      <xdr:row>40</xdr:row>
      <xdr:rowOff>8467</xdr:rowOff>
    </xdr:from>
    <xdr:to>
      <xdr:col>26</xdr:col>
      <xdr:colOff>0</xdr:colOff>
      <xdr:row>40</xdr:row>
      <xdr:rowOff>8467</xdr:rowOff>
    </xdr:to>
    <xdr:sp macro="" textlink="">
      <xdr:nvSpPr>
        <xdr:cNvPr id="27269" name="Line 17">
          <a:extLst>
            <a:ext uri="{FF2B5EF4-FFF2-40B4-BE49-F238E27FC236}">
              <a16:creationId xmlns:a16="http://schemas.microsoft.com/office/drawing/2014/main" id="{5BBC4193-8893-7F49-667A-8C1B5A357DA6}"/>
            </a:ext>
          </a:extLst>
        </xdr:cNvPr>
        <xdr:cNvSpPr>
          <a:spLocks noChangeShapeType="1"/>
        </xdr:cNvSpPr>
      </xdr:nvSpPr>
      <xdr:spPr bwMode="auto">
        <a:xfrm flipV="1">
          <a:off x="2294467" y="8259233"/>
          <a:ext cx="2772833" cy="0"/>
        </a:xfrm>
        <a:prstGeom prst="line">
          <a:avLst/>
        </a:prstGeom>
        <a:noFill/>
        <a:ln w="24765">
          <a:pattFill prst="pct75">
            <a:fgClr>
              <a:srgbClr val="000000"/>
            </a:fgClr>
            <a:bgClr>
              <a:srgbClr val="FFFFFF"/>
            </a:bgClr>
          </a:patt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26</xdr:col>
      <xdr:colOff>38100</xdr:colOff>
      <xdr:row>36</xdr:row>
      <xdr:rowOff>0</xdr:rowOff>
    </xdr:from>
    <xdr:to>
      <xdr:col>26</xdr:col>
      <xdr:colOff>38100</xdr:colOff>
      <xdr:row>40</xdr:row>
      <xdr:rowOff>16933</xdr:rowOff>
    </xdr:to>
    <xdr:sp macro="" textlink="">
      <xdr:nvSpPr>
        <xdr:cNvPr id="27270" name="Line 15">
          <a:extLst>
            <a:ext uri="{FF2B5EF4-FFF2-40B4-BE49-F238E27FC236}">
              <a16:creationId xmlns:a16="http://schemas.microsoft.com/office/drawing/2014/main" id="{B87834F5-1593-6D9C-B50A-FDBE9E2F8640}"/>
            </a:ext>
          </a:extLst>
        </xdr:cNvPr>
        <xdr:cNvSpPr>
          <a:spLocks noChangeShapeType="1"/>
        </xdr:cNvSpPr>
      </xdr:nvSpPr>
      <xdr:spPr bwMode="auto">
        <a:xfrm flipH="1">
          <a:off x="5105400" y="7421033"/>
          <a:ext cx="0" cy="846667"/>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24</xdr:row>
      <xdr:rowOff>8467</xdr:rowOff>
    </xdr:from>
    <xdr:to>
      <xdr:col>26</xdr:col>
      <xdr:colOff>0</xdr:colOff>
      <xdr:row>27</xdr:row>
      <xdr:rowOff>8467</xdr:rowOff>
    </xdr:to>
    <xdr:sp macro="" textlink="">
      <xdr:nvSpPr>
        <xdr:cNvPr id="27271" name="Line 9">
          <a:extLst>
            <a:ext uri="{FF2B5EF4-FFF2-40B4-BE49-F238E27FC236}">
              <a16:creationId xmlns:a16="http://schemas.microsoft.com/office/drawing/2014/main" id="{1F6FA256-5607-294D-6079-E62B082E92A8}"/>
            </a:ext>
          </a:extLst>
        </xdr:cNvPr>
        <xdr:cNvSpPr>
          <a:spLocks noChangeShapeType="1"/>
        </xdr:cNvSpPr>
      </xdr:nvSpPr>
      <xdr:spPr bwMode="auto">
        <a:xfrm>
          <a:off x="5067300" y="4940300"/>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２次産業 "/>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9EAF2-C847-4E43-BC43-94FC50FA5284}">
  <dimension ref="A1:H56"/>
  <sheetViews>
    <sheetView tabSelected="1" workbookViewId="0"/>
  </sheetViews>
  <sheetFormatPr defaultColWidth="9" defaultRowHeight="15" customHeight="1"/>
  <cols>
    <col min="1" max="1" width="4.796875" style="194" customWidth="1"/>
    <col min="2" max="5" width="11.6640625" style="194" customWidth="1"/>
    <col min="6" max="7" width="13.6640625" style="194" customWidth="1"/>
    <col min="8" max="8" width="15.1328125" style="194" customWidth="1"/>
    <col min="9" max="16384" width="9" style="194"/>
  </cols>
  <sheetData>
    <row r="1" spans="1:8" ht="15" customHeight="1">
      <c r="A1" s="190"/>
      <c r="B1" s="396" t="s">
        <v>178</v>
      </c>
      <c r="C1" s="397"/>
      <c r="D1" s="191"/>
      <c r="E1" s="192"/>
      <c r="F1" s="193"/>
      <c r="G1" s="192"/>
    </row>
    <row r="2" spans="1:8" ht="15" customHeight="1">
      <c r="A2" s="195"/>
      <c r="B2" s="195"/>
      <c r="C2" s="196"/>
      <c r="D2" s="191"/>
      <c r="E2" s="192"/>
      <c r="F2" s="193"/>
      <c r="G2" s="192"/>
    </row>
    <row r="3" spans="1:8" ht="15" customHeight="1">
      <c r="A3" t="s">
        <v>706</v>
      </c>
      <c r="B3" s="195"/>
      <c r="C3" s="196"/>
      <c r="D3" s="191"/>
      <c r="E3" s="192"/>
      <c r="F3" s="193"/>
      <c r="G3" s="192"/>
    </row>
    <row r="4" spans="1:8" ht="15" customHeight="1">
      <c r="A4" t="s">
        <v>179</v>
      </c>
      <c r="B4" s="195"/>
      <c r="C4" s="196"/>
      <c r="D4" s="191"/>
      <c r="E4" s="192"/>
      <c r="F4" s="193"/>
      <c r="G4" s="192"/>
    </row>
    <row r="5" spans="1:8" s="200" customFormat="1" ht="15" customHeight="1">
      <c r="A5" s="197"/>
      <c r="B5" s="198"/>
      <c r="C5" s="198"/>
      <c r="D5" s="198"/>
      <c r="E5" s="197"/>
      <c r="F5" s="199"/>
      <c r="G5" s="199"/>
      <c r="H5" s="199"/>
    </row>
    <row r="6" spans="1:8" s="197" customFormat="1" ht="15" customHeight="1">
      <c r="A6" s="201"/>
      <c r="B6" s="202" t="s">
        <v>180</v>
      </c>
      <c r="C6" s="202"/>
      <c r="D6" s="194"/>
      <c r="E6" s="194"/>
      <c r="F6" s="194"/>
      <c r="G6" s="194"/>
      <c r="H6" s="194"/>
    </row>
    <row r="7" spans="1:8" s="197" customFormat="1" ht="15" customHeight="1">
      <c r="A7" s="203"/>
      <c r="B7" s="204" t="s">
        <v>181</v>
      </c>
    </row>
    <row r="8" spans="1:8" s="197" customFormat="1" ht="15" customHeight="1">
      <c r="A8" s="203"/>
      <c r="B8" t="s">
        <v>182</v>
      </c>
    </row>
    <row r="9" spans="1:8" s="197" customFormat="1" ht="15" customHeight="1">
      <c r="A9" s="203"/>
      <c r="B9" t="s">
        <v>183</v>
      </c>
    </row>
    <row r="10" spans="1:8" s="197" customFormat="1" ht="15" customHeight="1">
      <c r="A10" s="203"/>
      <c r="B10" t="s">
        <v>184</v>
      </c>
    </row>
    <row r="11" spans="1:8" s="197" customFormat="1" ht="15" customHeight="1">
      <c r="A11" s="203"/>
      <c r="B11" s="204"/>
    </row>
    <row r="12" spans="1:8" s="197" customFormat="1" ht="15" customHeight="1">
      <c r="A12" s="203"/>
      <c r="B12" s="204" t="s">
        <v>185</v>
      </c>
    </row>
    <row r="13" spans="1:8" s="197" customFormat="1" ht="15" customHeight="1">
      <c r="A13" s="203"/>
      <c r="B13" s="204" t="s">
        <v>186</v>
      </c>
    </row>
    <row r="14" spans="1:8" s="197" customFormat="1" ht="15" customHeight="1">
      <c r="A14" s="203"/>
      <c r="B14" s="204" t="s">
        <v>187</v>
      </c>
    </row>
    <row r="15" spans="1:8" s="197" customFormat="1" ht="15" customHeight="1">
      <c r="A15" s="203"/>
      <c r="B15" s="204" t="s">
        <v>188</v>
      </c>
    </row>
    <row r="16" spans="1:8" s="197" customFormat="1" ht="15" customHeight="1">
      <c r="A16" s="203"/>
      <c r="B16" s="204" t="s">
        <v>189</v>
      </c>
    </row>
    <row r="17" spans="1:2" s="197" customFormat="1" ht="15" customHeight="1">
      <c r="A17" s="203"/>
      <c r="B17" s="378" t="s">
        <v>707</v>
      </c>
    </row>
    <row r="18" spans="1:2" s="197" customFormat="1" ht="15" customHeight="1">
      <c r="A18" s="203"/>
      <c r="B18" s="378"/>
    </row>
    <row r="19" spans="1:2" s="197" customFormat="1" ht="15" customHeight="1">
      <c r="A19" s="203"/>
      <c r="B19" s="378"/>
    </row>
    <row r="20" spans="1:2" s="197" customFormat="1" ht="15" customHeight="1">
      <c r="A20" s="203"/>
      <c r="B20" s="204" t="s">
        <v>190</v>
      </c>
    </row>
    <row r="21" spans="1:2" s="197" customFormat="1" ht="15" customHeight="1">
      <c r="A21" s="203"/>
      <c r="B21" s="204" t="s">
        <v>283</v>
      </c>
    </row>
    <row r="22" spans="1:2" s="197" customFormat="1" ht="15" customHeight="1">
      <c r="A22" s="203"/>
      <c r="B22" s="204"/>
    </row>
    <row r="23" spans="1:2" s="197" customFormat="1" ht="15" customHeight="1">
      <c r="A23" s="203"/>
      <c r="B23" s="204" t="s">
        <v>284</v>
      </c>
    </row>
    <row r="24" spans="1:2" ht="15" customHeight="1">
      <c r="A24" s="201"/>
      <c r="B24" s="205" t="s">
        <v>191</v>
      </c>
    </row>
    <row r="25" spans="1:2" ht="15" customHeight="1">
      <c r="A25" s="203"/>
      <c r="B25" s="205" t="s">
        <v>708</v>
      </c>
    </row>
    <row r="26" spans="1:2" ht="15" customHeight="1">
      <c r="A26" s="203"/>
      <c r="B26" s="205" t="s">
        <v>285</v>
      </c>
    </row>
    <row r="27" spans="1:2" ht="15" customHeight="1">
      <c r="A27" s="203"/>
      <c r="B27" s="205" t="s">
        <v>286</v>
      </c>
    </row>
    <row r="28" spans="1:2" ht="15" customHeight="1">
      <c r="A28" s="203"/>
      <c r="B28" s="205" t="s">
        <v>192</v>
      </c>
    </row>
    <row r="29" spans="1:2" ht="15" customHeight="1">
      <c r="A29" s="203"/>
      <c r="B29" s="205"/>
    </row>
    <row r="30" spans="1:2" ht="15" customHeight="1">
      <c r="A30" s="203"/>
    </row>
    <row r="31" spans="1:2" ht="15" customHeight="1">
      <c r="B31" s="205" t="s">
        <v>193</v>
      </c>
    </row>
    <row r="32" spans="1:2" ht="15" customHeight="1">
      <c r="B32" s="205" t="s">
        <v>194</v>
      </c>
    </row>
    <row r="33" spans="2:2" ht="15" customHeight="1">
      <c r="B33" s="205" t="s">
        <v>195</v>
      </c>
    </row>
    <row r="34" spans="2:2" ht="15" customHeight="1">
      <c r="B34" s="205" t="s">
        <v>196</v>
      </c>
    </row>
    <row r="35" spans="2:2" ht="15" customHeight="1">
      <c r="B35" s="205" t="s">
        <v>197</v>
      </c>
    </row>
    <row r="36" spans="2:2" ht="15" customHeight="1">
      <c r="B36" s="205" t="s">
        <v>198</v>
      </c>
    </row>
    <row r="37" spans="2:2" ht="15" customHeight="1">
      <c r="B37" s="205" t="s">
        <v>199</v>
      </c>
    </row>
    <row r="38" spans="2:2" ht="15" customHeight="1">
      <c r="B38" s="205" t="s">
        <v>200</v>
      </c>
    </row>
    <row r="39" spans="2:2" ht="15" customHeight="1">
      <c r="B39" s="205" t="s">
        <v>201</v>
      </c>
    </row>
    <row r="40" spans="2:2" ht="15" customHeight="1">
      <c r="B40" s="205" t="s">
        <v>709</v>
      </c>
    </row>
    <row r="41" spans="2:2" ht="15" customHeight="1">
      <c r="B41" s="205" t="s">
        <v>418</v>
      </c>
    </row>
    <row r="55" spans="1:1" ht="15" customHeight="1">
      <c r="A55" s="203"/>
    </row>
    <row r="56" spans="1:1" ht="15" customHeight="1">
      <c r="A56" s="203"/>
    </row>
  </sheetData>
  <mergeCells count="1">
    <mergeCell ref="B1:C1"/>
  </mergeCells>
  <phoneticPr fontId="2"/>
  <pageMargins left="0.59055118110236227" right="0.59055118110236227" top="0.98425196850393704" bottom="0.98425196850393704" header="0.51181102362204722" footer="0.5118110236220472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C6F67-BB0D-4B96-BAD7-985953E001DE}">
  <sheetPr codeName="Sheet9"/>
  <dimension ref="B2:DG123"/>
  <sheetViews>
    <sheetView zoomScaleNormal="100" workbookViewId="0">
      <pane xSplit="3" ySplit="5" topLeftCell="D6" activePane="bottomRight" state="frozen"/>
      <selection pane="topRight" activeCell="D1" sqref="D1"/>
      <selection pane="bottomLeft" activeCell="A6" sqref="A6"/>
      <selection pane="bottomRight"/>
    </sheetView>
  </sheetViews>
  <sheetFormatPr defaultColWidth="10.1328125" defaultRowHeight="15" customHeight="1"/>
  <cols>
    <col min="1" max="1" width="1.6640625" style="8" customWidth="1"/>
    <col min="2" max="2" width="4.6640625" style="8" customWidth="1"/>
    <col min="3" max="3" width="17.6640625" style="8" customWidth="1"/>
    <col min="4" max="17" width="10.6640625" style="8" customWidth="1"/>
    <col min="18" max="19" width="11.19921875" style="8" bestFit="1" customWidth="1"/>
    <col min="20" max="21" width="10.1328125" style="8" customWidth="1"/>
    <col min="22" max="22" width="11.19921875" style="8" bestFit="1" customWidth="1"/>
    <col min="23" max="23" width="11.19921875" style="8" customWidth="1"/>
    <col min="24" max="24" width="11.19921875" style="8" bestFit="1" customWidth="1"/>
    <col min="25" max="25" width="14.86328125" style="8" bestFit="1" customWidth="1"/>
    <col min="26" max="32" width="11.19921875" style="8" bestFit="1" customWidth="1"/>
    <col min="33" max="33" width="10.1328125" style="8" customWidth="1"/>
    <col min="34" max="36" width="11.19921875" style="8" bestFit="1" customWidth="1"/>
    <col min="37" max="37" width="11.19921875" style="8" customWidth="1"/>
    <col min="38" max="38" width="11.19921875" style="8" bestFit="1" customWidth="1"/>
    <col min="39" max="40" width="10.19921875" style="8" bestFit="1" customWidth="1"/>
    <col min="41" max="16384" width="10.1328125" style="8"/>
  </cols>
  <sheetData>
    <row r="2" spans="2:111" ht="20.25" customHeight="1">
      <c r="B2" s="533" t="s">
        <v>71</v>
      </c>
      <c r="C2" s="534"/>
      <c r="D2" s="7"/>
    </row>
    <row r="3" spans="2:111" ht="15" customHeight="1">
      <c r="Q3" s="9"/>
    </row>
    <row r="4" spans="2:111" ht="15" customHeight="1">
      <c r="B4" s="366"/>
      <c r="C4" s="366"/>
      <c r="D4" s="366" t="s">
        <v>420</v>
      </c>
      <c r="E4" s="366" t="s">
        <v>421</v>
      </c>
      <c r="F4" s="366" t="s">
        <v>422</v>
      </c>
      <c r="G4" s="366" t="s">
        <v>423</v>
      </c>
      <c r="H4" s="366" t="s">
        <v>424</v>
      </c>
      <c r="I4" s="366" t="s">
        <v>425</v>
      </c>
      <c r="J4" s="366" t="s">
        <v>426</v>
      </c>
      <c r="K4" s="366" t="s">
        <v>427</v>
      </c>
      <c r="L4" s="366" t="s">
        <v>428</v>
      </c>
      <c r="M4" s="366" t="s">
        <v>429</v>
      </c>
      <c r="N4" s="366" t="s">
        <v>430</v>
      </c>
      <c r="O4" s="366" t="s">
        <v>431</v>
      </c>
      <c r="P4" s="366" t="s">
        <v>432</v>
      </c>
      <c r="Q4" s="366" t="s">
        <v>433</v>
      </c>
      <c r="R4" s="366" t="s">
        <v>434</v>
      </c>
      <c r="S4" s="366" t="s">
        <v>435</v>
      </c>
      <c r="T4" s="366" t="s">
        <v>436</v>
      </c>
      <c r="U4" s="366" t="s">
        <v>437</v>
      </c>
      <c r="V4" s="366" t="s">
        <v>438</v>
      </c>
      <c r="W4" s="366" t="s">
        <v>439</v>
      </c>
      <c r="X4" s="366" t="s">
        <v>440</v>
      </c>
      <c r="Y4" s="366" t="s">
        <v>441</v>
      </c>
      <c r="Z4" s="366" t="s">
        <v>442</v>
      </c>
      <c r="AA4" s="366" t="s">
        <v>443</v>
      </c>
      <c r="AB4" s="366" t="s">
        <v>444</v>
      </c>
      <c r="AC4" s="366" t="s">
        <v>445</v>
      </c>
      <c r="AD4" s="366" t="s">
        <v>446</v>
      </c>
      <c r="AE4" s="366" t="s">
        <v>447</v>
      </c>
      <c r="AF4" s="366" t="s">
        <v>448</v>
      </c>
      <c r="AG4" s="366" t="s">
        <v>449</v>
      </c>
      <c r="AH4" s="366" t="s">
        <v>450</v>
      </c>
      <c r="AI4" s="366" t="s">
        <v>451</v>
      </c>
      <c r="AJ4" s="366" t="s">
        <v>452</v>
      </c>
      <c r="AK4" s="366" t="s">
        <v>453</v>
      </c>
      <c r="AL4" s="366" t="s">
        <v>454</v>
      </c>
      <c r="AM4" s="366" t="s">
        <v>455</v>
      </c>
      <c r="AN4" s="366" t="s">
        <v>456</v>
      </c>
      <c r="AO4" s="366" t="s">
        <v>457</v>
      </c>
      <c r="AP4" s="366" t="s">
        <v>458</v>
      </c>
      <c r="AQ4" s="366" t="s">
        <v>459</v>
      </c>
      <c r="AR4" s="366" t="s">
        <v>460</v>
      </c>
      <c r="AS4" s="366" t="s">
        <v>461</v>
      </c>
      <c r="AT4" s="366" t="s">
        <v>462</v>
      </c>
      <c r="AU4" s="366" t="s">
        <v>463</v>
      </c>
      <c r="AV4" s="366" t="s">
        <v>464</v>
      </c>
      <c r="AW4" s="366" t="s">
        <v>465</v>
      </c>
      <c r="AX4" s="366" t="s">
        <v>466</v>
      </c>
      <c r="AY4" s="366" t="s">
        <v>467</v>
      </c>
      <c r="AZ4" s="366" t="s">
        <v>468</v>
      </c>
      <c r="BA4" s="366" t="s">
        <v>469</v>
      </c>
      <c r="BB4" s="366" t="s">
        <v>470</v>
      </c>
      <c r="BC4" s="366" t="s">
        <v>471</v>
      </c>
      <c r="BD4" s="366" t="s">
        <v>472</v>
      </c>
      <c r="BE4" s="366" t="s">
        <v>473</v>
      </c>
      <c r="BF4" s="366" t="s">
        <v>474</v>
      </c>
      <c r="BG4" s="366" t="s">
        <v>475</v>
      </c>
      <c r="BH4" s="366" t="s">
        <v>476</v>
      </c>
      <c r="BI4" s="366" t="s">
        <v>477</v>
      </c>
      <c r="BJ4" s="366" t="s">
        <v>478</v>
      </c>
      <c r="BK4" s="366" t="s">
        <v>479</v>
      </c>
      <c r="BL4" s="366" t="s">
        <v>480</v>
      </c>
      <c r="BM4" s="366" t="s">
        <v>481</v>
      </c>
      <c r="BN4" s="366" t="s">
        <v>482</v>
      </c>
      <c r="BO4" s="366" t="s">
        <v>483</v>
      </c>
      <c r="BP4" s="366" t="s">
        <v>484</v>
      </c>
      <c r="BQ4" s="366" t="s">
        <v>485</v>
      </c>
      <c r="BR4" s="366" t="s">
        <v>486</v>
      </c>
      <c r="BS4" s="366" t="s">
        <v>487</v>
      </c>
      <c r="BT4" s="366" t="s">
        <v>488</v>
      </c>
      <c r="BU4" s="366" t="s">
        <v>489</v>
      </c>
      <c r="BV4" s="366" t="s">
        <v>490</v>
      </c>
      <c r="BW4" s="366" t="s">
        <v>491</v>
      </c>
      <c r="BX4" s="366" t="s">
        <v>492</v>
      </c>
      <c r="BY4" s="366" t="s">
        <v>493</v>
      </c>
      <c r="BZ4" s="366" t="s">
        <v>494</v>
      </c>
      <c r="CA4" s="366" t="s">
        <v>495</v>
      </c>
      <c r="CB4" s="366" t="s">
        <v>496</v>
      </c>
      <c r="CC4" s="366" t="s">
        <v>497</v>
      </c>
      <c r="CD4" s="366" t="s">
        <v>498</v>
      </c>
      <c r="CE4" s="366" t="s">
        <v>499</v>
      </c>
      <c r="CF4" s="366" t="s">
        <v>500</v>
      </c>
      <c r="CG4" s="366" t="s">
        <v>501</v>
      </c>
      <c r="CH4" s="366" t="s">
        <v>502</v>
      </c>
      <c r="CI4" s="366" t="s">
        <v>503</v>
      </c>
      <c r="CJ4" s="366" t="s">
        <v>504</v>
      </c>
      <c r="CK4" s="366" t="s">
        <v>505</v>
      </c>
      <c r="CL4" s="366" t="s">
        <v>506</v>
      </c>
      <c r="CM4" s="366" t="s">
        <v>507</v>
      </c>
      <c r="CN4" s="366" t="s">
        <v>508</v>
      </c>
      <c r="CO4" s="366" t="s">
        <v>509</v>
      </c>
      <c r="CP4" s="366" t="s">
        <v>510</v>
      </c>
      <c r="CQ4" s="366" t="s">
        <v>511</v>
      </c>
      <c r="CR4" s="366" t="s">
        <v>512</v>
      </c>
      <c r="CS4" s="366" t="s">
        <v>513</v>
      </c>
      <c r="CT4" s="366" t="s">
        <v>514</v>
      </c>
      <c r="CU4" s="366" t="s">
        <v>515</v>
      </c>
      <c r="CV4" s="366" t="s">
        <v>516</v>
      </c>
      <c r="CW4" s="366" t="s">
        <v>517</v>
      </c>
      <c r="CX4" s="366" t="s">
        <v>518</v>
      </c>
      <c r="CY4" s="366" t="s">
        <v>519</v>
      </c>
      <c r="CZ4" s="366" t="s">
        <v>520</v>
      </c>
      <c r="DA4" s="366" t="s">
        <v>521</v>
      </c>
      <c r="DB4" s="366" t="s">
        <v>522</v>
      </c>
      <c r="DC4" s="366" t="s">
        <v>523</v>
      </c>
      <c r="DD4" s="366" t="s">
        <v>681</v>
      </c>
      <c r="DE4" s="366" t="s">
        <v>524</v>
      </c>
      <c r="DF4" s="366" t="s">
        <v>525</v>
      </c>
      <c r="DG4" s="366" t="s">
        <v>526</v>
      </c>
    </row>
    <row r="5" spans="2:111" s="10" customFormat="1" ht="36" customHeight="1">
      <c r="B5" s="366"/>
      <c r="C5" s="366"/>
      <c r="D5" s="367" t="s">
        <v>547</v>
      </c>
      <c r="E5" s="367" t="s">
        <v>548</v>
      </c>
      <c r="F5" s="367" t="s">
        <v>549</v>
      </c>
      <c r="G5" s="367" t="s">
        <v>550</v>
      </c>
      <c r="H5" s="367" t="s">
        <v>551</v>
      </c>
      <c r="I5" s="367" t="s">
        <v>552</v>
      </c>
      <c r="J5" s="367" t="s">
        <v>553</v>
      </c>
      <c r="K5" s="367" t="s">
        <v>554</v>
      </c>
      <c r="L5" s="367" t="s">
        <v>555</v>
      </c>
      <c r="M5" s="367" t="s">
        <v>556</v>
      </c>
      <c r="N5" s="367" t="s">
        <v>557</v>
      </c>
      <c r="O5" s="367" t="s">
        <v>558</v>
      </c>
      <c r="P5" s="367" t="s">
        <v>559</v>
      </c>
      <c r="Q5" s="367" t="s">
        <v>560</v>
      </c>
      <c r="R5" s="367" t="s">
        <v>561</v>
      </c>
      <c r="S5" s="367" t="s">
        <v>562</v>
      </c>
      <c r="T5" s="367" t="s">
        <v>563</v>
      </c>
      <c r="U5" s="367" t="s">
        <v>564</v>
      </c>
      <c r="V5" s="367" t="s">
        <v>565</v>
      </c>
      <c r="W5" s="367" t="s">
        <v>566</v>
      </c>
      <c r="X5" s="367" t="s">
        <v>567</v>
      </c>
      <c r="Y5" s="367" t="s">
        <v>568</v>
      </c>
      <c r="Z5" s="367" t="s">
        <v>569</v>
      </c>
      <c r="AA5" s="367" t="s">
        <v>570</v>
      </c>
      <c r="AB5" s="367" t="s">
        <v>571</v>
      </c>
      <c r="AC5" s="367" t="s">
        <v>572</v>
      </c>
      <c r="AD5" s="367" t="s">
        <v>573</v>
      </c>
      <c r="AE5" s="367" t="s">
        <v>574</v>
      </c>
      <c r="AF5" s="367" t="s">
        <v>575</v>
      </c>
      <c r="AG5" s="367" t="s">
        <v>576</v>
      </c>
      <c r="AH5" s="367" t="s">
        <v>577</v>
      </c>
      <c r="AI5" s="367" t="s">
        <v>578</v>
      </c>
      <c r="AJ5" s="367" t="s">
        <v>579</v>
      </c>
      <c r="AK5" s="367" t="s">
        <v>580</v>
      </c>
      <c r="AL5" s="367" t="s">
        <v>581</v>
      </c>
      <c r="AM5" s="367" t="s">
        <v>582</v>
      </c>
      <c r="AN5" s="367" t="s">
        <v>583</v>
      </c>
      <c r="AO5" s="367" t="s">
        <v>584</v>
      </c>
      <c r="AP5" s="367" t="s">
        <v>585</v>
      </c>
      <c r="AQ5" s="367" t="s">
        <v>586</v>
      </c>
      <c r="AR5" s="367" t="s">
        <v>587</v>
      </c>
      <c r="AS5" s="367" t="s">
        <v>588</v>
      </c>
      <c r="AT5" s="367" t="s">
        <v>589</v>
      </c>
      <c r="AU5" s="367" t="s">
        <v>398</v>
      </c>
      <c r="AV5" s="367" t="s">
        <v>399</v>
      </c>
      <c r="AW5" s="367" t="s">
        <v>400</v>
      </c>
      <c r="AX5" s="367" t="s">
        <v>590</v>
      </c>
      <c r="AY5" s="367" t="s">
        <v>591</v>
      </c>
      <c r="AZ5" s="367" t="s">
        <v>592</v>
      </c>
      <c r="BA5" s="367" t="s">
        <v>593</v>
      </c>
      <c r="BB5" s="367" t="s">
        <v>594</v>
      </c>
      <c r="BC5" s="367" t="s">
        <v>595</v>
      </c>
      <c r="BD5" s="367" t="s">
        <v>596</v>
      </c>
      <c r="BE5" s="367" t="s">
        <v>597</v>
      </c>
      <c r="BF5" s="367" t="s">
        <v>598</v>
      </c>
      <c r="BG5" s="367" t="s">
        <v>599</v>
      </c>
      <c r="BH5" s="367" t="s">
        <v>600</v>
      </c>
      <c r="BI5" s="367" t="s">
        <v>601</v>
      </c>
      <c r="BJ5" s="367" t="s">
        <v>602</v>
      </c>
      <c r="BK5" s="367" t="s">
        <v>148</v>
      </c>
      <c r="BL5" s="367" t="s">
        <v>603</v>
      </c>
      <c r="BM5" s="367" t="s">
        <v>604</v>
      </c>
      <c r="BN5" s="367" t="s">
        <v>605</v>
      </c>
      <c r="BO5" s="367" t="s">
        <v>606</v>
      </c>
      <c r="BP5" s="367" t="s">
        <v>607</v>
      </c>
      <c r="BQ5" s="367" t="s">
        <v>608</v>
      </c>
      <c r="BR5" s="367" t="s">
        <v>609</v>
      </c>
      <c r="BS5" s="367" t="s">
        <v>290</v>
      </c>
      <c r="BT5" s="367" t="s">
        <v>291</v>
      </c>
      <c r="BU5" s="367" t="s">
        <v>292</v>
      </c>
      <c r="BV5" s="367" t="s">
        <v>293</v>
      </c>
      <c r="BW5" s="366" t="s">
        <v>610</v>
      </c>
      <c r="BX5" s="367" t="s">
        <v>611</v>
      </c>
      <c r="BY5" s="367" t="s">
        <v>612</v>
      </c>
      <c r="BZ5" s="367" t="s">
        <v>613</v>
      </c>
      <c r="CA5" s="367" t="s">
        <v>614</v>
      </c>
      <c r="CB5" s="367" t="s">
        <v>615</v>
      </c>
      <c r="CC5" s="367" t="s">
        <v>616</v>
      </c>
      <c r="CD5" s="366" t="s">
        <v>617</v>
      </c>
      <c r="CE5" s="367" t="s">
        <v>618</v>
      </c>
      <c r="CF5" s="367" t="s">
        <v>619</v>
      </c>
      <c r="CG5" s="367" t="s">
        <v>620</v>
      </c>
      <c r="CH5" s="367" t="s">
        <v>621</v>
      </c>
      <c r="CI5" s="367" t="s">
        <v>622</v>
      </c>
      <c r="CJ5" s="367" t="s">
        <v>623</v>
      </c>
      <c r="CK5" s="367" t="s">
        <v>624</v>
      </c>
      <c r="CL5" s="367" t="s">
        <v>625</v>
      </c>
      <c r="CM5" s="367" t="s">
        <v>626</v>
      </c>
      <c r="CN5" s="367" t="s">
        <v>294</v>
      </c>
      <c r="CO5" s="367" t="s">
        <v>627</v>
      </c>
      <c r="CP5" s="367" t="s">
        <v>628</v>
      </c>
      <c r="CQ5" s="367" t="s">
        <v>629</v>
      </c>
      <c r="CR5" s="367" t="s">
        <v>630</v>
      </c>
      <c r="CS5" s="367" t="s">
        <v>631</v>
      </c>
      <c r="CT5" s="367" t="s">
        <v>632</v>
      </c>
      <c r="CU5" s="367" t="s">
        <v>401</v>
      </c>
      <c r="CV5" s="367" t="s">
        <v>633</v>
      </c>
      <c r="CW5" s="367" t="s">
        <v>634</v>
      </c>
      <c r="CX5" s="367" t="s">
        <v>635</v>
      </c>
      <c r="CY5" s="367" t="s">
        <v>636</v>
      </c>
      <c r="CZ5" s="367" t="s">
        <v>637</v>
      </c>
      <c r="DA5" s="367" t="s">
        <v>638</v>
      </c>
      <c r="DB5" s="367" t="s">
        <v>639</v>
      </c>
      <c r="DC5" s="367" t="s">
        <v>640</v>
      </c>
      <c r="DD5" s="367" t="s">
        <v>682</v>
      </c>
      <c r="DE5" s="367" t="s">
        <v>641</v>
      </c>
      <c r="DF5" s="367" t="s">
        <v>402</v>
      </c>
      <c r="DG5" s="367" t="s">
        <v>403</v>
      </c>
    </row>
    <row r="6" spans="2:111" ht="15" customHeight="1">
      <c r="B6" s="366" t="s">
        <v>420</v>
      </c>
      <c r="C6" s="366" t="s">
        <v>547</v>
      </c>
      <c r="D6" s="368">
        <v>3.8698851168194139E-2</v>
      </c>
      <c r="E6" s="368">
        <v>4.5948932705170711E-2</v>
      </c>
      <c r="F6" s="368">
        <v>9.278853980139997E-3</v>
      </c>
      <c r="G6" s="368">
        <v>3.5782442748091603E-4</v>
      </c>
      <c r="H6" s="368">
        <v>0</v>
      </c>
      <c r="I6" s="368">
        <v>0</v>
      </c>
      <c r="J6" s="368">
        <v>0</v>
      </c>
      <c r="K6" s="368">
        <v>8.0918719616730472E-2</v>
      </c>
      <c r="L6" s="368">
        <v>1.2544802867383513E-2</v>
      </c>
      <c r="M6" s="368">
        <v>0.25399402519807768</v>
      </c>
      <c r="N6" s="368">
        <v>0</v>
      </c>
      <c r="O6" s="368">
        <v>1.1158021712907118E-2</v>
      </c>
      <c r="P6" s="368">
        <v>2.137854773313675E-3</v>
      </c>
      <c r="Q6" s="368">
        <v>4.8939241931142485E-5</v>
      </c>
      <c r="R6" s="368">
        <v>0</v>
      </c>
      <c r="S6" s="368">
        <v>6.9275096690017239E-3</v>
      </c>
      <c r="T6" s="368">
        <v>0</v>
      </c>
      <c r="U6" s="368">
        <v>0</v>
      </c>
      <c r="V6" s="368">
        <v>0</v>
      </c>
      <c r="W6" s="368">
        <v>0</v>
      </c>
      <c r="X6" s="368">
        <v>0</v>
      </c>
      <c r="Y6" s="368">
        <v>3.835936975555492E-5</v>
      </c>
      <c r="Z6" s="368">
        <v>0</v>
      </c>
      <c r="AA6" s="368">
        <v>1.2030477208929287E-3</v>
      </c>
      <c r="AB6" s="368">
        <v>3.019833180391408E-3</v>
      </c>
      <c r="AC6" s="368">
        <v>1.3535387363250726E-3</v>
      </c>
      <c r="AD6" s="368">
        <v>0</v>
      </c>
      <c r="AE6" s="368">
        <v>0</v>
      </c>
      <c r="AF6" s="368">
        <v>0</v>
      </c>
      <c r="AG6" s="368">
        <v>7.54485225815862E-2</v>
      </c>
      <c r="AH6" s="368">
        <v>0</v>
      </c>
      <c r="AI6" s="368">
        <v>0</v>
      </c>
      <c r="AJ6" s="368">
        <v>0</v>
      </c>
      <c r="AK6" s="368">
        <v>0</v>
      </c>
      <c r="AL6" s="368">
        <v>1.8606574322927434E-4</v>
      </c>
      <c r="AM6" s="368">
        <v>0</v>
      </c>
      <c r="AN6" s="368">
        <v>0</v>
      </c>
      <c r="AO6" s="368">
        <v>0</v>
      </c>
      <c r="AP6" s="368">
        <v>0</v>
      </c>
      <c r="AQ6" s="368">
        <v>0</v>
      </c>
      <c r="AR6" s="368">
        <v>0</v>
      </c>
      <c r="AS6" s="368">
        <v>0</v>
      </c>
      <c r="AT6" s="368">
        <v>0</v>
      </c>
      <c r="AU6" s="368">
        <v>0</v>
      </c>
      <c r="AV6" s="368">
        <v>0</v>
      </c>
      <c r="AW6" s="368">
        <v>0</v>
      </c>
      <c r="AX6" s="368">
        <v>0</v>
      </c>
      <c r="AY6" s="368">
        <v>0</v>
      </c>
      <c r="AZ6" s="368">
        <v>0</v>
      </c>
      <c r="BA6" s="368">
        <v>0</v>
      </c>
      <c r="BB6" s="368">
        <v>0</v>
      </c>
      <c r="BC6" s="368">
        <v>0</v>
      </c>
      <c r="BD6" s="368">
        <v>0</v>
      </c>
      <c r="BE6" s="368">
        <v>0</v>
      </c>
      <c r="BF6" s="368">
        <v>0</v>
      </c>
      <c r="BG6" s="368">
        <v>0</v>
      </c>
      <c r="BH6" s="368">
        <v>0</v>
      </c>
      <c r="BI6" s="368">
        <v>0</v>
      </c>
      <c r="BJ6" s="368">
        <v>0</v>
      </c>
      <c r="BK6" s="368">
        <v>1.1624583134826108E-2</v>
      </c>
      <c r="BL6" s="368">
        <v>0</v>
      </c>
      <c r="BM6" s="368">
        <v>6.1293661585922756E-4</v>
      </c>
      <c r="BN6" s="368">
        <v>1.477039422182178E-5</v>
      </c>
      <c r="BO6" s="368">
        <v>1.6411547312763371E-3</v>
      </c>
      <c r="BP6" s="368">
        <v>2.1111699078361335E-3</v>
      </c>
      <c r="BQ6" s="368">
        <v>0</v>
      </c>
      <c r="BR6" s="368">
        <v>0</v>
      </c>
      <c r="BS6" s="368">
        <v>0</v>
      </c>
      <c r="BT6" s="368">
        <v>0</v>
      </c>
      <c r="BU6" s="368">
        <v>1.8352991870156573E-4</v>
      </c>
      <c r="BV6" s="368">
        <v>0</v>
      </c>
      <c r="BW6" s="368">
        <v>0</v>
      </c>
      <c r="BX6" s="368">
        <v>0</v>
      </c>
      <c r="BY6" s="368">
        <v>8.0695921628120919E-6</v>
      </c>
      <c r="BZ6" s="368">
        <v>0</v>
      </c>
      <c r="CA6" s="368">
        <v>0</v>
      </c>
      <c r="CB6" s="368">
        <v>0</v>
      </c>
      <c r="CC6" s="368">
        <v>0</v>
      </c>
      <c r="CD6" s="368">
        <v>0</v>
      </c>
      <c r="CE6" s="368">
        <v>0</v>
      </c>
      <c r="CF6" s="368">
        <v>0</v>
      </c>
      <c r="CG6" s="368">
        <v>1.9640770311011597E-5</v>
      </c>
      <c r="CH6" s="368">
        <v>0</v>
      </c>
      <c r="CI6" s="368">
        <v>0</v>
      </c>
      <c r="CJ6" s="368">
        <v>0</v>
      </c>
      <c r="CK6" s="368">
        <v>0</v>
      </c>
      <c r="CL6" s="368">
        <v>0</v>
      </c>
      <c r="CM6" s="368">
        <v>0</v>
      </c>
      <c r="CN6" s="368">
        <v>1.6806828614466058E-5</v>
      </c>
      <c r="CO6" s="368">
        <v>1.104626686390304E-3</v>
      </c>
      <c r="CP6" s="368">
        <v>3.3822062131128137E-4</v>
      </c>
      <c r="CQ6" s="368">
        <v>7.1274081689294273E-4</v>
      </c>
      <c r="CR6" s="368">
        <v>0</v>
      </c>
      <c r="CS6" s="368">
        <v>2.4633431085043988E-3</v>
      </c>
      <c r="CT6" s="368">
        <v>3.7182690954891701E-3</v>
      </c>
      <c r="CU6" s="368">
        <v>2.0949905858017978E-3</v>
      </c>
      <c r="CV6" s="368">
        <v>6.8856296908352267E-5</v>
      </c>
      <c r="CW6" s="368">
        <v>0</v>
      </c>
      <c r="CX6" s="368">
        <v>0</v>
      </c>
      <c r="CY6" s="368">
        <v>0</v>
      </c>
      <c r="CZ6" s="368">
        <v>1.6102649849151249E-2</v>
      </c>
      <c r="DA6" s="368">
        <v>1.6500291098078754E-2</v>
      </c>
      <c r="DB6" s="368">
        <v>1.440576230492197E-4</v>
      </c>
      <c r="DC6" s="368">
        <v>1.0137509776162993E-2</v>
      </c>
      <c r="DD6" s="368">
        <v>2.6546865427812946E-3</v>
      </c>
      <c r="DE6" s="368">
        <v>4.8839246605343846E-3</v>
      </c>
      <c r="DF6" s="368">
        <v>0</v>
      </c>
      <c r="DG6" s="368">
        <v>0</v>
      </c>
    </row>
    <row r="7" spans="2:111" ht="15" customHeight="1">
      <c r="B7" s="366" t="s">
        <v>421</v>
      </c>
      <c r="C7" s="366" t="s">
        <v>548</v>
      </c>
      <c r="D7" s="368">
        <v>4.4404285529882539E-3</v>
      </c>
      <c r="E7" s="368">
        <v>7.4914209271215032E-2</v>
      </c>
      <c r="F7" s="368">
        <v>3.3859677681914377E-2</v>
      </c>
      <c r="G7" s="368">
        <v>2.3854961832061068E-4</v>
      </c>
      <c r="H7" s="368">
        <v>0</v>
      </c>
      <c r="I7" s="368">
        <v>0</v>
      </c>
      <c r="J7" s="368">
        <v>0</v>
      </c>
      <c r="K7" s="368">
        <v>4.3418426058570721E-2</v>
      </c>
      <c r="L7" s="368">
        <v>0</v>
      </c>
      <c r="M7" s="368">
        <v>1.1040394856474867E-3</v>
      </c>
      <c r="N7" s="368">
        <v>0</v>
      </c>
      <c r="O7" s="368">
        <v>6.0313630880579007E-4</v>
      </c>
      <c r="P7" s="368">
        <v>7.3719130114264649E-5</v>
      </c>
      <c r="Q7" s="368">
        <v>0</v>
      </c>
      <c r="R7" s="368">
        <v>0</v>
      </c>
      <c r="S7" s="368">
        <v>0</v>
      </c>
      <c r="T7" s="368">
        <v>0</v>
      </c>
      <c r="U7" s="368">
        <v>0</v>
      </c>
      <c r="V7" s="368">
        <v>5.8333333333333338E-4</v>
      </c>
      <c r="W7" s="368">
        <v>0</v>
      </c>
      <c r="X7" s="368">
        <v>0</v>
      </c>
      <c r="Y7" s="368">
        <v>0</v>
      </c>
      <c r="Z7" s="368">
        <v>0</v>
      </c>
      <c r="AA7" s="368">
        <v>0</v>
      </c>
      <c r="AB7" s="368">
        <v>2.0529117473768919E-5</v>
      </c>
      <c r="AC7" s="368">
        <v>0</v>
      </c>
      <c r="AD7" s="368">
        <v>0</v>
      </c>
      <c r="AE7" s="368">
        <v>0</v>
      </c>
      <c r="AF7" s="368">
        <v>0</v>
      </c>
      <c r="AG7" s="368">
        <v>0</v>
      </c>
      <c r="AH7" s="368">
        <v>2.1739130434782608E-2</v>
      </c>
      <c r="AI7" s="368">
        <v>0</v>
      </c>
      <c r="AJ7" s="368">
        <v>0</v>
      </c>
      <c r="AK7" s="368">
        <v>0</v>
      </c>
      <c r="AL7" s="368">
        <v>0</v>
      </c>
      <c r="AM7" s="368">
        <v>0</v>
      </c>
      <c r="AN7" s="368">
        <v>0</v>
      </c>
      <c r="AO7" s="368">
        <v>0</v>
      </c>
      <c r="AP7" s="368">
        <v>0</v>
      </c>
      <c r="AQ7" s="368">
        <v>0</v>
      </c>
      <c r="AR7" s="368">
        <v>0</v>
      </c>
      <c r="AS7" s="368">
        <v>0</v>
      </c>
      <c r="AT7" s="368">
        <v>0</v>
      </c>
      <c r="AU7" s="368">
        <v>0</v>
      </c>
      <c r="AV7" s="368">
        <v>0</v>
      </c>
      <c r="AW7" s="368">
        <v>0</v>
      </c>
      <c r="AX7" s="368">
        <v>0</v>
      </c>
      <c r="AY7" s="368">
        <v>0</v>
      </c>
      <c r="AZ7" s="368">
        <v>0</v>
      </c>
      <c r="BA7" s="368">
        <v>0</v>
      </c>
      <c r="BB7" s="368">
        <v>0</v>
      </c>
      <c r="BC7" s="368">
        <v>0</v>
      </c>
      <c r="BD7" s="368">
        <v>0</v>
      </c>
      <c r="BE7" s="368">
        <v>0</v>
      </c>
      <c r="BF7" s="368">
        <v>0</v>
      </c>
      <c r="BG7" s="368">
        <v>0</v>
      </c>
      <c r="BH7" s="368">
        <v>0</v>
      </c>
      <c r="BI7" s="368">
        <v>0</v>
      </c>
      <c r="BJ7" s="368">
        <v>0</v>
      </c>
      <c r="BK7" s="368">
        <v>0</v>
      </c>
      <c r="BL7" s="368">
        <v>0</v>
      </c>
      <c r="BM7" s="368">
        <v>0</v>
      </c>
      <c r="BN7" s="368">
        <v>0</v>
      </c>
      <c r="BO7" s="368">
        <v>0</v>
      </c>
      <c r="BP7" s="368">
        <v>0</v>
      </c>
      <c r="BQ7" s="368">
        <v>0</v>
      </c>
      <c r="BR7" s="368">
        <v>0</v>
      </c>
      <c r="BS7" s="368">
        <v>0</v>
      </c>
      <c r="BT7" s="368">
        <v>0</v>
      </c>
      <c r="BU7" s="368">
        <v>0</v>
      </c>
      <c r="BV7" s="368">
        <v>0</v>
      </c>
      <c r="BW7" s="368">
        <v>0</v>
      </c>
      <c r="BX7" s="368">
        <v>0</v>
      </c>
      <c r="BY7" s="368">
        <v>0</v>
      </c>
      <c r="BZ7" s="368">
        <v>0</v>
      </c>
      <c r="CA7" s="368">
        <v>0</v>
      </c>
      <c r="CB7" s="368">
        <v>0</v>
      </c>
      <c r="CC7" s="368">
        <v>0</v>
      </c>
      <c r="CD7" s="368">
        <v>0</v>
      </c>
      <c r="CE7" s="368">
        <v>0</v>
      </c>
      <c r="CF7" s="368">
        <v>0</v>
      </c>
      <c r="CG7" s="368">
        <v>0</v>
      </c>
      <c r="CH7" s="368">
        <v>0</v>
      </c>
      <c r="CI7" s="368">
        <v>0</v>
      </c>
      <c r="CJ7" s="368">
        <v>0</v>
      </c>
      <c r="CK7" s="368">
        <v>0</v>
      </c>
      <c r="CL7" s="368">
        <v>0</v>
      </c>
      <c r="CM7" s="368">
        <v>0</v>
      </c>
      <c r="CN7" s="368">
        <v>2.1008535768082573E-6</v>
      </c>
      <c r="CO7" s="368">
        <v>1.3518158749531691E-4</v>
      </c>
      <c r="CP7" s="368">
        <v>1.020298874289032E-3</v>
      </c>
      <c r="CQ7" s="368">
        <v>9.1966557018444221E-5</v>
      </c>
      <c r="CR7" s="368">
        <v>0</v>
      </c>
      <c r="CS7" s="368">
        <v>4.2731462086300796E-4</v>
      </c>
      <c r="CT7" s="368">
        <v>6.8335756349530694E-4</v>
      </c>
      <c r="CU7" s="368">
        <v>0</v>
      </c>
      <c r="CV7" s="368">
        <v>0</v>
      </c>
      <c r="CW7" s="368">
        <v>0</v>
      </c>
      <c r="CX7" s="368">
        <v>0</v>
      </c>
      <c r="CY7" s="368">
        <v>0</v>
      </c>
      <c r="CZ7" s="368">
        <v>1.890153029697212E-3</v>
      </c>
      <c r="DA7" s="368">
        <v>3.9759737585731937E-3</v>
      </c>
      <c r="DB7" s="368">
        <v>0</v>
      </c>
      <c r="DC7" s="368">
        <v>0</v>
      </c>
      <c r="DD7" s="368">
        <v>0</v>
      </c>
      <c r="DE7" s="368">
        <v>1.9710906701708277E-4</v>
      </c>
      <c r="DF7" s="368">
        <v>0</v>
      </c>
      <c r="DG7" s="368">
        <v>0</v>
      </c>
    </row>
    <row r="8" spans="2:111" ht="15" customHeight="1">
      <c r="B8" s="366" t="s">
        <v>422</v>
      </c>
      <c r="C8" s="366" t="s">
        <v>549</v>
      </c>
      <c r="D8" s="368">
        <v>5.1865238156705823E-2</v>
      </c>
      <c r="E8" s="368">
        <v>6.1769324725178855E-2</v>
      </c>
      <c r="F8" s="368">
        <v>0</v>
      </c>
      <c r="G8" s="368">
        <v>0</v>
      </c>
      <c r="H8" s="368">
        <v>0</v>
      </c>
      <c r="I8" s="368">
        <v>0</v>
      </c>
      <c r="J8" s="368">
        <v>0</v>
      </c>
      <c r="K8" s="368">
        <v>0</v>
      </c>
      <c r="L8" s="368">
        <v>0</v>
      </c>
      <c r="M8" s="368">
        <v>0</v>
      </c>
      <c r="N8" s="368">
        <v>0</v>
      </c>
      <c r="O8" s="368">
        <v>0</v>
      </c>
      <c r="P8" s="368">
        <v>0</v>
      </c>
      <c r="Q8" s="368">
        <v>0</v>
      </c>
      <c r="R8" s="368">
        <v>0</v>
      </c>
      <c r="S8" s="368">
        <v>0</v>
      </c>
      <c r="T8" s="368">
        <v>0</v>
      </c>
      <c r="U8" s="368">
        <v>0</v>
      </c>
      <c r="V8" s="368">
        <v>0</v>
      </c>
      <c r="W8" s="368">
        <v>0</v>
      </c>
      <c r="X8" s="368">
        <v>0</v>
      </c>
      <c r="Y8" s="368">
        <v>0</v>
      </c>
      <c r="Z8" s="368">
        <v>0</v>
      </c>
      <c r="AA8" s="368">
        <v>0</v>
      </c>
      <c r="AB8" s="368">
        <v>0</v>
      </c>
      <c r="AC8" s="368">
        <v>0</v>
      </c>
      <c r="AD8" s="368">
        <v>0</v>
      </c>
      <c r="AE8" s="368">
        <v>0</v>
      </c>
      <c r="AF8" s="368">
        <v>0</v>
      </c>
      <c r="AG8" s="368">
        <v>0</v>
      </c>
      <c r="AH8" s="368">
        <v>0</v>
      </c>
      <c r="AI8" s="368">
        <v>0</v>
      </c>
      <c r="AJ8" s="368">
        <v>0</v>
      </c>
      <c r="AK8" s="368">
        <v>0</v>
      </c>
      <c r="AL8" s="368">
        <v>0</v>
      </c>
      <c r="AM8" s="368">
        <v>0</v>
      </c>
      <c r="AN8" s="368">
        <v>0</v>
      </c>
      <c r="AO8" s="368">
        <v>0</v>
      </c>
      <c r="AP8" s="368">
        <v>0</v>
      </c>
      <c r="AQ8" s="368">
        <v>0</v>
      </c>
      <c r="AR8" s="368">
        <v>0</v>
      </c>
      <c r="AS8" s="368">
        <v>0</v>
      </c>
      <c r="AT8" s="368">
        <v>0</v>
      </c>
      <c r="AU8" s="368">
        <v>0</v>
      </c>
      <c r="AV8" s="368">
        <v>0</v>
      </c>
      <c r="AW8" s="368">
        <v>0</v>
      </c>
      <c r="AX8" s="368">
        <v>0</v>
      </c>
      <c r="AY8" s="368">
        <v>0</v>
      </c>
      <c r="AZ8" s="368">
        <v>0</v>
      </c>
      <c r="BA8" s="368">
        <v>0</v>
      </c>
      <c r="BB8" s="368">
        <v>0</v>
      </c>
      <c r="BC8" s="368">
        <v>0</v>
      </c>
      <c r="BD8" s="368">
        <v>0</v>
      </c>
      <c r="BE8" s="368">
        <v>0</v>
      </c>
      <c r="BF8" s="368">
        <v>0</v>
      </c>
      <c r="BG8" s="368">
        <v>0</v>
      </c>
      <c r="BH8" s="368">
        <v>0</v>
      </c>
      <c r="BI8" s="368">
        <v>0</v>
      </c>
      <c r="BJ8" s="368">
        <v>0</v>
      </c>
      <c r="BK8" s="368">
        <v>0</v>
      </c>
      <c r="BL8" s="368">
        <v>0</v>
      </c>
      <c r="BM8" s="368">
        <v>0</v>
      </c>
      <c r="BN8" s="368">
        <v>0</v>
      </c>
      <c r="BO8" s="368">
        <v>0</v>
      </c>
      <c r="BP8" s="368">
        <v>0</v>
      </c>
      <c r="BQ8" s="368">
        <v>0</v>
      </c>
      <c r="BR8" s="368">
        <v>0</v>
      </c>
      <c r="BS8" s="368">
        <v>0</v>
      </c>
      <c r="BT8" s="368">
        <v>0</v>
      </c>
      <c r="BU8" s="368">
        <v>0</v>
      </c>
      <c r="BV8" s="368">
        <v>0</v>
      </c>
      <c r="BW8" s="368">
        <v>0</v>
      </c>
      <c r="BX8" s="368">
        <v>0</v>
      </c>
      <c r="BY8" s="368">
        <v>0</v>
      </c>
      <c r="BZ8" s="368">
        <v>0</v>
      </c>
      <c r="CA8" s="368">
        <v>0</v>
      </c>
      <c r="CB8" s="368">
        <v>0</v>
      </c>
      <c r="CC8" s="368">
        <v>0</v>
      </c>
      <c r="CD8" s="368">
        <v>0</v>
      </c>
      <c r="CE8" s="368">
        <v>0</v>
      </c>
      <c r="CF8" s="368">
        <v>0</v>
      </c>
      <c r="CG8" s="368">
        <v>0</v>
      </c>
      <c r="CH8" s="368">
        <v>0</v>
      </c>
      <c r="CI8" s="368">
        <v>0</v>
      </c>
      <c r="CJ8" s="368">
        <v>0</v>
      </c>
      <c r="CK8" s="368">
        <v>0</v>
      </c>
      <c r="CL8" s="368">
        <v>0</v>
      </c>
      <c r="CM8" s="368">
        <v>0</v>
      </c>
      <c r="CN8" s="368">
        <v>0</v>
      </c>
      <c r="CO8" s="368">
        <v>0</v>
      </c>
      <c r="CP8" s="368">
        <v>0</v>
      </c>
      <c r="CQ8" s="368">
        <v>0</v>
      </c>
      <c r="CR8" s="368">
        <v>0</v>
      </c>
      <c r="CS8" s="368">
        <v>0</v>
      </c>
      <c r="CT8" s="368">
        <v>0</v>
      </c>
      <c r="CU8" s="368">
        <v>0</v>
      </c>
      <c r="CV8" s="368">
        <v>0</v>
      </c>
      <c r="CW8" s="368">
        <v>0</v>
      </c>
      <c r="CX8" s="368">
        <v>0</v>
      </c>
      <c r="CY8" s="368">
        <v>0</v>
      </c>
      <c r="CZ8" s="368">
        <v>0</v>
      </c>
      <c r="DA8" s="368">
        <v>0</v>
      </c>
      <c r="DB8" s="368">
        <v>0</v>
      </c>
      <c r="DC8" s="368">
        <v>0</v>
      </c>
      <c r="DD8" s="368">
        <v>0</v>
      </c>
      <c r="DE8" s="368">
        <v>0</v>
      </c>
      <c r="DF8" s="368">
        <v>0</v>
      </c>
      <c r="DG8" s="368">
        <v>0</v>
      </c>
    </row>
    <row r="9" spans="2:111" ht="15" customHeight="1">
      <c r="B9" s="366" t="s">
        <v>423</v>
      </c>
      <c r="C9" s="366" t="s">
        <v>550</v>
      </c>
      <c r="D9" s="368">
        <v>7.4867690718987995E-4</v>
      </c>
      <c r="E9" s="368">
        <v>0</v>
      </c>
      <c r="F9" s="368">
        <v>0</v>
      </c>
      <c r="G9" s="368">
        <v>0.15947041984732824</v>
      </c>
      <c r="H9" s="368">
        <v>6.852131012744963E-5</v>
      </c>
      <c r="I9" s="368">
        <v>0</v>
      </c>
      <c r="J9" s="368">
        <v>7.1669175087794734E-5</v>
      </c>
      <c r="K9" s="368">
        <v>5.9181325004109813E-4</v>
      </c>
      <c r="L9" s="368">
        <v>0</v>
      </c>
      <c r="M9" s="368">
        <v>6.4943499155734505E-5</v>
      </c>
      <c r="N9" s="368">
        <v>0</v>
      </c>
      <c r="O9" s="368">
        <v>0</v>
      </c>
      <c r="P9" s="368">
        <v>0</v>
      </c>
      <c r="Q9" s="368">
        <v>9.2226001419238021E-2</v>
      </c>
      <c r="R9" s="368">
        <v>0</v>
      </c>
      <c r="S9" s="368">
        <v>0</v>
      </c>
      <c r="T9" s="368">
        <v>0</v>
      </c>
      <c r="U9" s="368">
        <v>0</v>
      </c>
      <c r="V9" s="368">
        <v>0</v>
      </c>
      <c r="W9" s="368">
        <v>1.1274539740403723E-4</v>
      </c>
      <c r="X9" s="368">
        <v>0</v>
      </c>
      <c r="Y9" s="368">
        <v>0</v>
      </c>
      <c r="Z9" s="368">
        <v>0</v>
      </c>
      <c r="AA9" s="368">
        <v>0</v>
      </c>
      <c r="AB9" s="368">
        <v>0</v>
      </c>
      <c r="AC9" s="368">
        <v>5.302522884572449E-4</v>
      </c>
      <c r="AD9" s="368">
        <v>0</v>
      </c>
      <c r="AE9" s="368">
        <v>0</v>
      </c>
      <c r="AF9" s="368">
        <v>0</v>
      </c>
      <c r="AG9" s="368">
        <v>0</v>
      </c>
      <c r="AH9" s="368">
        <v>0</v>
      </c>
      <c r="AI9" s="368">
        <v>0</v>
      </c>
      <c r="AJ9" s="368">
        <v>0</v>
      </c>
      <c r="AK9" s="368">
        <v>0</v>
      </c>
      <c r="AL9" s="368">
        <v>0</v>
      </c>
      <c r="AM9" s="368">
        <v>0</v>
      </c>
      <c r="AN9" s="368">
        <v>0</v>
      </c>
      <c r="AO9" s="368">
        <v>0</v>
      </c>
      <c r="AP9" s="368">
        <v>0</v>
      </c>
      <c r="AQ9" s="368">
        <v>0</v>
      </c>
      <c r="AR9" s="368">
        <v>0</v>
      </c>
      <c r="AS9" s="368">
        <v>0</v>
      </c>
      <c r="AT9" s="368">
        <v>0</v>
      </c>
      <c r="AU9" s="368">
        <v>0</v>
      </c>
      <c r="AV9" s="368">
        <v>0</v>
      </c>
      <c r="AW9" s="368">
        <v>0</v>
      </c>
      <c r="AX9" s="368">
        <v>0</v>
      </c>
      <c r="AY9" s="368">
        <v>0</v>
      </c>
      <c r="AZ9" s="368">
        <v>0</v>
      </c>
      <c r="BA9" s="368">
        <v>0</v>
      </c>
      <c r="BB9" s="368">
        <v>0</v>
      </c>
      <c r="BC9" s="368">
        <v>0</v>
      </c>
      <c r="BD9" s="368">
        <v>0</v>
      </c>
      <c r="BE9" s="368">
        <v>0</v>
      </c>
      <c r="BF9" s="368">
        <v>0</v>
      </c>
      <c r="BG9" s="368">
        <v>0</v>
      </c>
      <c r="BH9" s="368">
        <v>0</v>
      </c>
      <c r="BI9" s="368">
        <v>0</v>
      </c>
      <c r="BJ9" s="368">
        <v>0</v>
      </c>
      <c r="BK9" s="368">
        <v>5.717008099094807E-4</v>
      </c>
      <c r="BL9" s="368">
        <v>0</v>
      </c>
      <c r="BM9" s="368">
        <v>1.2177548659454851E-5</v>
      </c>
      <c r="BN9" s="368">
        <v>4.4311182665465344E-5</v>
      </c>
      <c r="BO9" s="368">
        <v>8.0206810175159339E-5</v>
      </c>
      <c r="BP9" s="368">
        <v>3.3073157825109142E-5</v>
      </c>
      <c r="BQ9" s="368">
        <v>0</v>
      </c>
      <c r="BR9" s="368">
        <v>0</v>
      </c>
      <c r="BS9" s="368">
        <v>0</v>
      </c>
      <c r="BT9" s="368">
        <v>0</v>
      </c>
      <c r="BU9" s="368">
        <v>0</v>
      </c>
      <c r="BV9" s="368">
        <v>0</v>
      </c>
      <c r="BW9" s="368">
        <v>0</v>
      </c>
      <c r="BX9" s="368">
        <v>0</v>
      </c>
      <c r="BY9" s="368">
        <v>0</v>
      </c>
      <c r="BZ9" s="368">
        <v>0</v>
      </c>
      <c r="CA9" s="368">
        <v>0</v>
      </c>
      <c r="CB9" s="368">
        <v>0</v>
      </c>
      <c r="CC9" s="368">
        <v>0</v>
      </c>
      <c r="CD9" s="368">
        <v>0</v>
      </c>
      <c r="CE9" s="368">
        <v>0</v>
      </c>
      <c r="CF9" s="368">
        <v>0</v>
      </c>
      <c r="CG9" s="368">
        <v>0</v>
      </c>
      <c r="CH9" s="368">
        <v>0</v>
      </c>
      <c r="CI9" s="368">
        <v>0</v>
      </c>
      <c r="CJ9" s="368">
        <v>0</v>
      </c>
      <c r="CK9" s="368">
        <v>0</v>
      </c>
      <c r="CL9" s="368">
        <v>0</v>
      </c>
      <c r="CM9" s="368">
        <v>0</v>
      </c>
      <c r="CN9" s="368">
        <v>4.2017071536165146E-6</v>
      </c>
      <c r="CO9" s="368">
        <v>4.6347972855537233E-5</v>
      </c>
      <c r="CP9" s="368">
        <v>5.0733093196692202E-5</v>
      </c>
      <c r="CQ9" s="368">
        <v>6.5690397870317304E-6</v>
      </c>
      <c r="CR9" s="368">
        <v>0</v>
      </c>
      <c r="CS9" s="368">
        <v>9.2165898617511521E-5</v>
      </c>
      <c r="CT9" s="368">
        <v>1.7418918285174492E-4</v>
      </c>
      <c r="CU9" s="368">
        <v>0</v>
      </c>
      <c r="CV9" s="368">
        <v>0</v>
      </c>
      <c r="CW9" s="368">
        <v>0</v>
      </c>
      <c r="CX9" s="368">
        <v>0</v>
      </c>
      <c r="CY9" s="368">
        <v>0</v>
      </c>
      <c r="CZ9" s="368">
        <v>1.5630111591726946E-3</v>
      </c>
      <c r="DA9" s="368">
        <v>2.1725856609346376E-3</v>
      </c>
      <c r="DB9" s="368">
        <v>0</v>
      </c>
      <c r="DC9" s="368">
        <v>0</v>
      </c>
      <c r="DD9" s="368">
        <v>0</v>
      </c>
      <c r="DE9" s="368">
        <v>1.7520805957074026E-4</v>
      </c>
      <c r="DF9" s="368">
        <v>0</v>
      </c>
      <c r="DG9" s="368">
        <v>0</v>
      </c>
    </row>
    <row r="10" spans="2:111" ht="15" customHeight="1">
      <c r="B10" s="366" t="s">
        <v>424</v>
      </c>
      <c r="C10" s="366" t="s">
        <v>551</v>
      </c>
      <c r="D10" s="368">
        <v>0</v>
      </c>
      <c r="E10" s="368">
        <v>0</v>
      </c>
      <c r="F10" s="368">
        <v>0</v>
      </c>
      <c r="G10" s="368">
        <v>0</v>
      </c>
      <c r="H10" s="368">
        <v>1.6924763601480059E-2</v>
      </c>
      <c r="I10" s="368">
        <v>0</v>
      </c>
      <c r="J10" s="368">
        <v>0</v>
      </c>
      <c r="K10" s="368">
        <v>6.1694182851506539E-2</v>
      </c>
      <c r="L10" s="368">
        <v>0</v>
      </c>
      <c r="M10" s="368">
        <v>1.4287569814261593E-3</v>
      </c>
      <c r="N10" s="368">
        <v>0</v>
      </c>
      <c r="O10" s="368">
        <v>0</v>
      </c>
      <c r="P10" s="368">
        <v>0</v>
      </c>
      <c r="Q10" s="368">
        <v>0</v>
      </c>
      <c r="R10" s="368">
        <v>0</v>
      </c>
      <c r="S10" s="368">
        <v>0</v>
      </c>
      <c r="T10" s="368">
        <v>0</v>
      </c>
      <c r="U10" s="368">
        <v>0</v>
      </c>
      <c r="V10" s="368">
        <v>8.3333333333333331E-5</v>
      </c>
      <c r="W10" s="368">
        <v>0</v>
      </c>
      <c r="X10" s="368">
        <v>0</v>
      </c>
      <c r="Y10" s="368">
        <v>0</v>
      </c>
      <c r="Z10" s="368">
        <v>0</v>
      </c>
      <c r="AA10" s="368">
        <v>0</v>
      </c>
      <c r="AB10" s="368">
        <v>1.7039167503228204E-4</v>
      </c>
      <c r="AC10" s="368">
        <v>0</v>
      </c>
      <c r="AD10" s="368">
        <v>0</v>
      </c>
      <c r="AE10" s="368">
        <v>0</v>
      </c>
      <c r="AF10" s="368">
        <v>0</v>
      </c>
      <c r="AG10" s="368">
        <v>0</v>
      </c>
      <c r="AH10" s="368">
        <v>0</v>
      </c>
      <c r="AI10" s="368">
        <v>0</v>
      </c>
      <c r="AJ10" s="368">
        <v>0</v>
      </c>
      <c r="AK10" s="368">
        <v>0</v>
      </c>
      <c r="AL10" s="368">
        <v>0</v>
      </c>
      <c r="AM10" s="368">
        <v>0</v>
      </c>
      <c r="AN10" s="368">
        <v>0</v>
      </c>
      <c r="AO10" s="368">
        <v>0</v>
      </c>
      <c r="AP10" s="368">
        <v>0</v>
      </c>
      <c r="AQ10" s="368">
        <v>0</v>
      </c>
      <c r="AR10" s="368">
        <v>0</v>
      </c>
      <c r="AS10" s="368">
        <v>0</v>
      </c>
      <c r="AT10" s="368">
        <v>0</v>
      </c>
      <c r="AU10" s="368">
        <v>0</v>
      </c>
      <c r="AV10" s="368">
        <v>0</v>
      </c>
      <c r="AW10" s="368">
        <v>0</v>
      </c>
      <c r="AX10" s="368">
        <v>0</v>
      </c>
      <c r="AY10" s="368">
        <v>0</v>
      </c>
      <c r="AZ10" s="368">
        <v>0</v>
      </c>
      <c r="BA10" s="368">
        <v>0</v>
      </c>
      <c r="BB10" s="368">
        <v>0</v>
      </c>
      <c r="BC10" s="368">
        <v>0</v>
      </c>
      <c r="BD10" s="368">
        <v>0</v>
      </c>
      <c r="BE10" s="368">
        <v>0</v>
      </c>
      <c r="BF10" s="368">
        <v>0</v>
      </c>
      <c r="BG10" s="368">
        <v>0</v>
      </c>
      <c r="BH10" s="368">
        <v>0</v>
      </c>
      <c r="BI10" s="368">
        <v>0</v>
      </c>
      <c r="BJ10" s="368">
        <v>0</v>
      </c>
      <c r="BK10" s="368">
        <v>1.9056693663649358E-4</v>
      </c>
      <c r="BL10" s="368">
        <v>0</v>
      </c>
      <c r="BM10" s="368">
        <v>0</v>
      </c>
      <c r="BN10" s="368">
        <v>0</v>
      </c>
      <c r="BO10" s="368">
        <v>0</v>
      </c>
      <c r="BP10" s="368">
        <v>0</v>
      </c>
      <c r="BQ10" s="368">
        <v>0</v>
      </c>
      <c r="BR10" s="368">
        <v>0</v>
      </c>
      <c r="BS10" s="368">
        <v>0</v>
      </c>
      <c r="BT10" s="368">
        <v>0</v>
      </c>
      <c r="BU10" s="368">
        <v>0</v>
      </c>
      <c r="BV10" s="368">
        <v>0</v>
      </c>
      <c r="BW10" s="368">
        <v>0</v>
      </c>
      <c r="BX10" s="368">
        <v>0</v>
      </c>
      <c r="BY10" s="368">
        <v>0</v>
      </c>
      <c r="BZ10" s="368">
        <v>0</v>
      </c>
      <c r="CA10" s="368">
        <v>0</v>
      </c>
      <c r="CB10" s="368">
        <v>0</v>
      </c>
      <c r="CC10" s="368">
        <v>0</v>
      </c>
      <c r="CD10" s="368">
        <v>0</v>
      </c>
      <c r="CE10" s="368">
        <v>0</v>
      </c>
      <c r="CF10" s="368">
        <v>0</v>
      </c>
      <c r="CG10" s="368">
        <v>0</v>
      </c>
      <c r="CH10" s="368">
        <v>0</v>
      </c>
      <c r="CI10" s="368">
        <v>0</v>
      </c>
      <c r="CJ10" s="368">
        <v>0</v>
      </c>
      <c r="CK10" s="368">
        <v>0</v>
      </c>
      <c r="CL10" s="368">
        <v>0</v>
      </c>
      <c r="CM10" s="368">
        <v>0</v>
      </c>
      <c r="CN10" s="368">
        <v>6.3025607304247719E-6</v>
      </c>
      <c r="CO10" s="368">
        <v>4.6347972855537233E-5</v>
      </c>
      <c r="CP10" s="368">
        <v>1.747473210108287E-4</v>
      </c>
      <c r="CQ10" s="368">
        <v>1.2481175595360287E-4</v>
      </c>
      <c r="CR10" s="368">
        <v>0</v>
      </c>
      <c r="CS10" s="368">
        <v>5.1110180142438207E-4</v>
      </c>
      <c r="CT10" s="368">
        <v>9.3794175381708793E-4</v>
      </c>
      <c r="CU10" s="368">
        <v>0</v>
      </c>
      <c r="CV10" s="368">
        <v>0</v>
      </c>
      <c r="CW10" s="368">
        <v>0</v>
      </c>
      <c r="CX10" s="368">
        <v>0</v>
      </c>
      <c r="CY10" s="368">
        <v>0</v>
      </c>
      <c r="CZ10" s="368">
        <v>5.4887136054669041E-3</v>
      </c>
      <c r="DA10" s="368">
        <v>6.8159550146969028E-3</v>
      </c>
      <c r="DB10" s="368">
        <v>0</v>
      </c>
      <c r="DC10" s="368">
        <v>1.9799823781568345E-5</v>
      </c>
      <c r="DD10" s="368">
        <v>0</v>
      </c>
      <c r="DE10" s="368">
        <v>4.1611914148050809E-4</v>
      </c>
      <c r="DF10" s="368">
        <v>0</v>
      </c>
      <c r="DG10" s="368">
        <v>0</v>
      </c>
    </row>
    <row r="11" spans="2:111" ht="15" customHeight="1">
      <c r="B11" s="366" t="s">
        <v>425</v>
      </c>
      <c r="C11" s="366" t="s">
        <v>552</v>
      </c>
      <c r="D11" s="368">
        <v>0</v>
      </c>
      <c r="E11" s="368">
        <v>0</v>
      </c>
      <c r="F11" s="368">
        <v>0</v>
      </c>
      <c r="G11" s="368">
        <v>0</v>
      </c>
      <c r="H11" s="368">
        <v>0</v>
      </c>
      <c r="I11" s="368">
        <v>0</v>
      </c>
      <c r="J11" s="368">
        <v>0</v>
      </c>
      <c r="K11" s="368">
        <v>2.254526666823231E-4</v>
      </c>
      <c r="L11" s="368">
        <v>2.1505376344086021E-4</v>
      </c>
      <c r="M11" s="368">
        <v>1.2988699831146901E-4</v>
      </c>
      <c r="N11" s="368">
        <v>0</v>
      </c>
      <c r="O11" s="368">
        <v>3.0156815440289503E-4</v>
      </c>
      <c r="P11" s="368">
        <v>0</v>
      </c>
      <c r="Q11" s="368">
        <v>0</v>
      </c>
      <c r="R11" s="368">
        <v>0</v>
      </c>
      <c r="S11" s="368">
        <v>4.8150851959429027E-3</v>
      </c>
      <c r="T11" s="368">
        <v>0</v>
      </c>
      <c r="U11" s="368">
        <v>0</v>
      </c>
      <c r="V11" s="368">
        <v>6.3111111111111118E-2</v>
      </c>
      <c r="W11" s="368">
        <v>2.3958396948357911E-4</v>
      </c>
      <c r="X11" s="368">
        <v>5.0417877906976745E-4</v>
      </c>
      <c r="Y11" s="368">
        <v>5.0327493119288053E-3</v>
      </c>
      <c r="Z11" s="368">
        <v>8.00587587219978E-4</v>
      </c>
      <c r="AA11" s="368">
        <v>1.2832509022857907E-2</v>
      </c>
      <c r="AB11" s="368">
        <v>1.7039167503228204E-4</v>
      </c>
      <c r="AC11" s="368">
        <v>1.6744809109176155E-4</v>
      </c>
      <c r="AD11" s="368">
        <v>0.48422739669339371</v>
      </c>
      <c r="AE11" s="368">
        <v>0</v>
      </c>
      <c r="AF11" s="368">
        <v>1.9271907340669506E-5</v>
      </c>
      <c r="AG11" s="368">
        <v>1.4586100214185368E-4</v>
      </c>
      <c r="AH11" s="368">
        <v>0</v>
      </c>
      <c r="AI11" s="368">
        <v>2.5324469768914213E-3</v>
      </c>
      <c r="AJ11" s="368">
        <v>7.6790973647378052E-2</v>
      </c>
      <c r="AK11" s="368">
        <v>7.9275198187995465E-3</v>
      </c>
      <c r="AL11" s="368">
        <v>4.5689476948521813E-3</v>
      </c>
      <c r="AM11" s="368">
        <v>4.0739372234696684E-4</v>
      </c>
      <c r="AN11" s="368">
        <v>1.3306619287037386E-3</v>
      </c>
      <c r="AO11" s="368">
        <v>1.4940239043824701E-3</v>
      </c>
      <c r="AP11" s="368">
        <v>0</v>
      </c>
      <c r="AQ11" s="368">
        <v>6.2666065072441968E-4</v>
      </c>
      <c r="AR11" s="368">
        <v>4.5068165600470713E-4</v>
      </c>
      <c r="AS11" s="368">
        <v>2.8541256386106115E-5</v>
      </c>
      <c r="AT11" s="368">
        <v>5.9145349696880086E-5</v>
      </c>
      <c r="AU11" s="368">
        <v>3.8538987002726636E-5</v>
      </c>
      <c r="AV11" s="368">
        <v>0</v>
      </c>
      <c r="AW11" s="368">
        <v>0</v>
      </c>
      <c r="AX11" s="368">
        <v>0</v>
      </c>
      <c r="AY11" s="368">
        <v>9.4954137151755704E-5</v>
      </c>
      <c r="AZ11" s="368">
        <v>7.1546111468841667E-5</v>
      </c>
      <c r="BA11" s="368">
        <v>0</v>
      </c>
      <c r="BB11" s="368">
        <v>0</v>
      </c>
      <c r="BC11" s="368">
        <v>0</v>
      </c>
      <c r="BD11" s="368">
        <v>0</v>
      </c>
      <c r="BE11" s="368">
        <v>0</v>
      </c>
      <c r="BF11" s="368">
        <v>3.7361323557852911E-5</v>
      </c>
      <c r="BG11" s="368">
        <v>0</v>
      </c>
      <c r="BH11" s="368">
        <v>1.052563870160399E-4</v>
      </c>
      <c r="BI11" s="368">
        <v>0</v>
      </c>
      <c r="BJ11" s="368">
        <v>0</v>
      </c>
      <c r="BK11" s="368">
        <v>0</v>
      </c>
      <c r="BL11" s="368">
        <v>2.0489703923778303E-4</v>
      </c>
      <c r="BM11" s="368">
        <v>0</v>
      </c>
      <c r="BN11" s="368">
        <v>0</v>
      </c>
      <c r="BO11" s="368">
        <v>6.1697546288584102E-6</v>
      </c>
      <c r="BP11" s="368">
        <v>5.512192970851524E-6</v>
      </c>
      <c r="BQ11" s="368">
        <v>0.20164875946703562</v>
      </c>
      <c r="BR11" s="368">
        <v>0.43781649986044102</v>
      </c>
      <c r="BS11" s="368">
        <v>0</v>
      </c>
      <c r="BT11" s="368">
        <v>0</v>
      </c>
      <c r="BU11" s="368">
        <v>1.3299269471127951E-6</v>
      </c>
      <c r="BV11" s="368">
        <v>0</v>
      </c>
      <c r="BW11" s="368">
        <v>0</v>
      </c>
      <c r="BX11" s="368">
        <v>0</v>
      </c>
      <c r="BY11" s="368">
        <v>0</v>
      </c>
      <c r="BZ11" s="368">
        <v>0</v>
      </c>
      <c r="CA11" s="368">
        <v>0</v>
      </c>
      <c r="CB11" s="368">
        <v>0</v>
      </c>
      <c r="CC11" s="368">
        <v>0</v>
      </c>
      <c r="CD11" s="368">
        <v>0</v>
      </c>
      <c r="CE11" s="368">
        <v>0</v>
      </c>
      <c r="CF11" s="368">
        <v>0</v>
      </c>
      <c r="CG11" s="368">
        <v>1.9640770311011597E-5</v>
      </c>
      <c r="CH11" s="368">
        <v>0</v>
      </c>
      <c r="CI11" s="368">
        <v>0</v>
      </c>
      <c r="CJ11" s="368">
        <v>0</v>
      </c>
      <c r="CK11" s="368">
        <v>0</v>
      </c>
      <c r="CL11" s="368">
        <v>0</v>
      </c>
      <c r="CM11" s="368">
        <v>0</v>
      </c>
      <c r="CN11" s="368">
        <v>0</v>
      </c>
      <c r="CO11" s="368">
        <v>0</v>
      </c>
      <c r="CP11" s="368">
        <v>9.0192165683008362E-5</v>
      </c>
      <c r="CQ11" s="368">
        <v>4.9267798402737972E-6</v>
      </c>
      <c r="CR11" s="368">
        <v>0</v>
      </c>
      <c r="CS11" s="368">
        <v>0</v>
      </c>
      <c r="CT11" s="368">
        <v>6.6995839558363422E-6</v>
      </c>
      <c r="CU11" s="368">
        <v>3.9778302262059455E-5</v>
      </c>
      <c r="CV11" s="368">
        <v>3.4428148454176133E-5</v>
      </c>
      <c r="CW11" s="368">
        <v>0</v>
      </c>
      <c r="CX11" s="368">
        <v>0</v>
      </c>
      <c r="CY11" s="368">
        <v>0</v>
      </c>
      <c r="CZ11" s="368">
        <v>7.269819344989277E-5</v>
      </c>
      <c r="DA11" s="368">
        <v>0</v>
      </c>
      <c r="DB11" s="368">
        <v>4.8019207683073229E-5</v>
      </c>
      <c r="DC11" s="368">
        <v>0</v>
      </c>
      <c r="DD11" s="368">
        <v>0</v>
      </c>
      <c r="DE11" s="368">
        <v>0</v>
      </c>
      <c r="DF11" s="368">
        <v>0</v>
      </c>
      <c r="DG11" s="368">
        <v>0</v>
      </c>
    </row>
    <row r="12" spans="2:111" ht="15" customHeight="1">
      <c r="B12" s="366" t="s">
        <v>426</v>
      </c>
      <c r="C12" s="366" t="s">
        <v>553</v>
      </c>
      <c r="D12" s="368">
        <v>0</v>
      </c>
      <c r="E12" s="368">
        <v>0</v>
      </c>
      <c r="F12" s="368">
        <v>0</v>
      </c>
      <c r="G12" s="368">
        <v>3.5782442748091603E-4</v>
      </c>
      <c r="H12" s="368">
        <v>0</v>
      </c>
      <c r="I12" s="368">
        <v>0</v>
      </c>
      <c r="J12" s="368">
        <v>4.8018347308822476E-3</v>
      </c>
      <c r="K12" s="368">
        <v>0</v>
      </c>
      <c r="L12" s="368">
        <v>0</v>
      </c>
      <c r="M12" s="368">
        <v>6.4943499155734505E-5</v>
      </c>
      <c r="N12" s="368">
        <v>0</v>
      </c>
      <c r="O12" s="368">
        <v>0</v>
      </c>
      <c r="P12" s="368">
        <v>0</v>
      </c>
      <c r="Q12" s="368">
        <v>0</v>
      </c>
      <c r="R12" s="368">
        <v>0</v>
      </c>
      <c r="S12" s="368">
        <v>2.3609449993010358E-3</v>
      </c>
      <c r="T12" s="368">
        <v>0</v>
      </c>
      <c r="U12" s="368">
        <v>0</v>
      </c>
      <c r="V12" s="368">
        <v>4.7499999999999999E-3</v>
      </c>
      <c r="W12" s="368">
        <v>1.9312347030333209E-2</v>
      </c>
      <c r="X12" s="368">
        <v>-2.2710755813953488E-5</v>
      </c>
      <c r="Y12" s="368">
        <v>2.1097653365555205E-4</v>
      </c>
      <c r="Z12" s="368">
        <v>1.4689680499449136E-5</v>
      </c>
      <c r="AA12" s="368">
        <v>0</v>
      </c>
      <c r="AB12" s="368">
        <v>1.2522761658999041E-4</v>
      </c>
      <c r="AC12" s="368">
        <v>1.3954007590980129E-4</v>
      </c>
      <c r="AD12" s="368">
        <v>-1.3022553332265655E-3</v>
      </c>
      <c r="AE12" s="368">
        <v>4.5018757815756566E-2</v>
      </c>
      <c r="AF12" s="368">
        <v>0</v>
      </c>
      <c r="AG12" s="368">
        <v>3.6849095277941978E-4</v>
      </c>
      <c r="AH12" s="368">
        <v>0</v>
      </c>
      <c r="AI12" s="368">
        <v>4.51883507439063E-2</v>
      </c>
      <c r="AJ12" s="368">
        <v>6.2640070754514471E-2</v>
      </c>
      <c r="AK12" s="368">
        <v>4.1336353340883356E-2</v>
      </c>
      <c r="AL12" s="368">
        <v>2.6669423196195988E-2</v>
      </c>
      <c r="AM12" s="368">
        <v>1.2600782574917811E-3</v>
      </c>
      <c r="AN12" s="368">
        <v>0</v>
      </c>
      <c r="AO12" s="368">
        <v>0</v>
      </c>
      <c r="AP12" s="368">
        <v>0</v>
      </c>
      <c r="AQ12" s="368">
        <v>0.31300446182383318</v>
      </c>
      <c r="AR12" s="368">
        <v>1.2518934889019643E-5</v>
      </c>
      <c r="AS12" s="368">
        <v>4.2811884579159176E-5</v>
      </c>
      <c r="AT12" s="368">
        <v>0</v>
      </c>
      <c r="AU12" s="368">
        <v>9.6347467506816589E-6</v>
      </c>
      <c r="AV12" s="368">
        <v>1.286239806549533E-5</v>
      </c>
      <c r="AW12" s="368">
        <v>2.3180940115904701E-4</v>
      </c>
      <c r="AX12" s="368">
        <v>0</v>
      </c>
      <c r="AY12" s="368">
        <v>0</v>
      </c>
      <c r="AZ12" s="368">
        <v>0</v>
      </c>
      <c r="BA12" s="368">
        <v>0</v>
      </c>
      <c r="BB12" s="368">
        <v>0</v>
      </c>
      <c r="BC12" s="368">
        <v>0</v>
      </c>
      <c r="BD12" s="368">
        <v>0</v>
      </c>
      <c r="BE12" s="368">
        <v>0</v>
      </c>
      <c r="BF12" s="368">
        <v>0</v>
      </c>
      <c r="BG12" s="368">
        <v>0</v>
      </c>
      <c r="BH12" s="368">
        <v>0</v>
      </c>
      <c r="BI12" s="368">
        <v>0</v>
      </c>
      <c r="BJ12" s="368">
        <v>0</v>
      </c>
      <c r="BK12" s="368">
        <v>9.528346831824678E-4</v>
      </c>
      <c r="BL12" s="368">
        <v>0</v>
      </c>
      <c r="BM12" s="368">
        <v>1.0635059162590571E-3</v>
      </c>
      <c r="BN12" s="368">
        <v>1.5508913932912868E-4</v>
      </c>
      <c r="BO12" s="368">
        <v>4.0596985457888339E-3</v>
      </c>
      <c r="BP12" s="368">
        <v>4.7625347268157167E-3</v>
      </c>
      <c r="BQ12" s="368">
        <v>-1.6213762241390492E-5</v>
      </c>
      <c r="BR12" s="368">
        <v>0</v>
      </c>
      <c r="BS12" s="368">
        <v>0</v>
      </c>
      <c r="BT12" s="368">
        <v>0</v>
      </c>
      <c r="BU12" s="368">
        <v>0</v>
      </c>
      <c r="BV12" s="368">
        <v>0</v>
      </c>
      <c r="BW12" s="368">
        <v>0</v>
      </c>
      <c r="BX12" s="368">
        <v>0</v>
      </c>
      <c r="BY12" s="368">
        <v>0</v>
      </c>
      <c r="BZ12" s="368">
        <v>0</v>
      </c>
      <c r="CA12" s="368">
        <v>0</v>
      </c>
      <c r="CB12" s="368">
        <v>0</v>
      </c>
      <c r="CC12" s="368">
        <v>0</v>
      </c>
      <c r="CD12" s="368">
        <v>0</v>
      </c>
      <c r="CE12" s="368">
        <v>0</v>
      </c>
      <c r="CF12" s="368">
        <v>0</v>
      </c>
      <c r="CG12" s="368">
        <v>0</v>
      </c>
      <c r="CH12" s="368">
        <v>0</v>
      </c>
      <c r="CI12" s="368">
        <v>0</v>
      </c>
      <c r="CJ12" s="368">
        <v>0</v>
      </c>
      <c r="CK12" s="368">
        <v>0</v>
      </c>
      <c r="CL12" s="368">
        <v>0</v>
      </c>
      <c r="CM12" s="368">
        <v>0</v>
      </c>
      <c r="CN12" s="368">
        <v>8.4034143072330291E-6</v>
      </c>
      <c r="CO12" s="368">
        <v>0</v>
      </c>
      <c r="CP12" s="368">
        <v>0</v>
      </c>
      <c r="CQ12" s="368">
        <v>0</v>
      </c>
      <c r="CR12" s="368">
        <v>0</v>
      </c>
      <c r="CS12" s="368">
        <v>0</v>
      </c>
      <c r="CT12" s="368">
        <v>0</v>
      </c>
      <c r="CU12" s="368">
        <v>0</v>
      </c>
      <c r="CV12" s="368">
        <v>0</v>
      </c>
      <c r="CW12" s="368">
        <v>0</v>
      </c>
      <c r="CX12" s="368">
        <v>0</v>
      </c>
      <c r="CY12" s="368">
        <v>0</v>
      </c>
      <c r="CZ12" s="368">
        <v>-7.269819344989277E-5</v>
      </c>
      <c r="DA12" s="368">
        <v>-3.5499765701546371E-5</v>
      </c>
      <c r="DB12" s="368">
        <v>0</v>
      </c>
      <c r="DC12" s="368">
        <v>1.9799823781568345E-5</v>
      </c>
      <c r="DD12" s="368">
        <v>0</v>
      </c>
      <c r="DE12" s="368">
        <v>6.5703022339027591E-5</v>
      </c>
      <c r="DF12" s="368">
        <v>0</v>
      </c>
      <c r="DG12" s="368">
        <v>1.197365795250449E-4</v>
      </c>
    </row>
    <row r="13" spans="2:111" ht="15" customHeight="1">
      <c r="B13" s="366" t="s">
        <v>427</v>
      </c>
      <c r="C13" s="366" t="s">
        <v>554</v>
      </c>
      <c r="D13" s="368">
        <v>0</v>
      </c>
      <c r="E13" s="368">
        <v>7.61937998022451E-3</v>
      </c>
      <c r="F13" s="368">
        <v>0</v>
      </c>
      <c r="G13" s="368">
        <v>3.6975190839694657E-3</v>
      </c>
      <c r="H13" s="368">
        <v>2.3776894614225025E-2</v>
      </c>
      <c r="I13" s="368">
        <v>0</v>
      </c>
      <c r="J13" s="368">
        <v>0</v>
      </c>
      <c r="K13" s="368">
        <v>0.23690378337756277</v>
      </c>
      <c r="L13" s="368">
        <v>9.7204301075268812E-2</v>
      </c>
      <c r="M13" s="368">
        <v>0.26048837511365114</v>
      </c>
      <c r="N13" s="368">
        <v>0</v>
      </c>
      <c r="O13" s="368">
        <v>0</v>
      </c>
      <c r="P13" s="368">
        <v>2.2115739034279398E-3</v>
      </c>
      <c r="Q13" s="368">
        <v>1.2234810482785621E-4</v>
      </c>
      <c r="R13" s="368">
        <v>0</v>
      </c>
      <c r="S13" s="368">
        <v>4.8461502617231792E-3</v>
      </c>
      <c r="T13" s="368">
        <v>1.2284257723727045E-4</v>
      </c>
      <c r="U13" s="368">
        <v>0</v>
      </c>
      <c r="V13" s="368">
        <v>1.3888888888888889E-4</v>
      </c>
      <c r="W13" s="368">
        <v>8.9256772944862805E-5</v>
      </c>
      <c r="X13" s="368">
        <v>0</v>
      </c>
      <c r="Y13" s="368">
        <v>2.1960739185055188E-3</v>
      </c>
      <c r="Z13" s="368">
        <v>7.3448402497245689E-5</v>
      </c>
      <c r="AA13" s="368">
        <v>0</v>
      </c>
      <c r="AB13" s="368">
        <v>1.2381110748430036E-2</v>
      </c>
      <c r="AC13" s="368">
        <v>1.709365929895066E-2</v>
      </c>
      <c r="AD13" s="368">
        <v>5.8449521239971526E-6</v>
      </c>
      <c r="AE13" s="368">
        <v>0</v>
      </c>
      <c r="AF13" s="368">
        <v>1.9271907340669506E-5</v>
      </c>
      <c r="AG13" s="368">
        <v>0</v>
      </c>
      <c r="AH13" s="368">
        <v>2.1739130434782608E-2</v>
      </c>
      <c r="AI13" s="368">
        <v>0</v>
      </c>
      <c r="AJ13" s="368">
        <v>0</v>
      </c>
      <c r="AK13" s="368">
        <v>5.6625141562853911E-4</v>
      </c>
      <c r="AL13" s="368">
        <v>1.054372544965888E-3</v>
      </c>
      <c r="AM13" s="368">
        <v>0</v>
      </c>
      <c r="AN13" s="368">
        <v>0</v>
      </c>
      <c r="AO13" s="368">
        <v>0</v>
      </c>
      <c r="AP13" s="368">
        <v>0</v>
      </c>
      <c r="AQ13" s="368">
        <v>0</v>
      </c>
      <c r="AR13" s="368">
        <v>0</v>
      </c>
      <c r="AS13" s="368">
        <v>0</v>
      </c>
      <c r="AT13" s="368">
        <v>0</v>
      </c>
      <c r="AU13" s="368">
        <v>0</v>
      </c>
      <c r="AV13" s="368">
        <v>0</v>
      </c>
      <c r="AW13" s="368">
        <v>0</v>
      </c>
      <c r="AX13" s="368">
        <v>0</v>
      </c>
      <c r="AY13" s="368">
        <v>0</v>
      </c>
      <c r="AZ13" s="368">
        <v>0</v>
      </c>
      <c r="BA13" s="368">
        <v>0</v>
      </c>
      <c r="BB13" s="368">
        <v>0</v>
      </c>
      <c r="BC13" s="368">
        <v>0</v>
      </c>
      <c r="BD13" s="368">
        <v>0</v>
      </c>
      <c r="BE13" s="368">
        <v>0</v>
      </c>
      <c r="BF13" s="368">
        <v>0</v>
      </c>
      <c r="BG13" s="368">
        <v>0</v>
      </c>
      <c r="BH13" s="368">
        <v>0</v>
      </c>
      <c r="BI13" s="368">
        <v>0</v>
      </c>
      <c r="BJ13" s="368">
        <v>0</v>
      </c>
      <c r="BK13" s="368">
        <v>3.2396379228203905E-3</v>
      </c>
      <c r="BL13" s="368">
        <v>0</v>
      </c>
      <c r="BM13" s="368">
        <v>0</v>
      </c>
      <c r="BN13" s="368">
        <v>0</v>
      </c>
      <c r="BO13" s="368">
        <v>0</v>
      </c>
      <c r="BP13" s="368">
        <v>0</v>
      </c>
      <c r="BQ13" s="368">
        <v>0</v>
      </c>
      <c r="BR13" s="368">
        <v>0</v>
      </c>
      <c r="BS13" s="368">
        <v>0</v>
      </c>
      <c r="BT13" s="368">
        <v>0</v>
      </c>
      <c r="BU13" s="368">
        <v>0</v>
      </c>
      <c r="BV13" s="368">
        <v>0</v>
      </c>
      <c r="BW13" s="368">
        <v>0</v>
      </c>
      <c r="BX13" s="368">
        <v>0</v>
      </c>
      <c r="BY13" s="368">
        <v>0</v>
      </c>
      <c r="BZ13" s="368">
        <v>0</v>
      </c>
      <c r="CA13" s="368">
        <v>0</v>
      </c>
      <c r="CB13" s="368">
        <v>0</v>
      </c>
      <c r="CC13" s="368">
        <v>0</v>
      </c>
      <c r="CD13" s="368">
        <v>0</v>
      </c>
      <c r="CE13" s="368">
        <v>0</v>
      </c>
      <c r="CF13" s="368">
        <v>0</v>
      </c>
      <c r="CG13" s="368">
        <v>9.8203851555057986E-6</v>
      </c>
      <c r="CH13" s="368">
        <v>0</v>
      </c>
      <c r="CI13" s="368">
        <v>0</v>
      </c>
      <c r="CJ13" s="368">
        <v>0</v>
      </c>
      <c r="CK13" s="368">
        <v>0</v>
      </c>
      <c r="CL13" s="368">
        <v>0</v>
      </c>
      <c r="CM13" s="368">
        <v>0</v>
      </c>
      <c r="CN13" s="368">
        <v>6.3655863377290196E-4</v>
      </c>
      <c r="CO13" s="368">
        <v>5.3956765065987927E-3</v>
      </c>
      <c r="CP13" s="368">
        <v>1.8263913550809192E-3</v>
      </c>
      <c r="CQ13" s="368">
        <v>2.7967686893287593E-3</v>
      </c>
      <c r="CR13" s="368">
        <v>0</v>
      </c>
      <c r="CS13" s="368">
        <v>1.1319648093841643E-2</v>
      </c>
      <c r="CT13" s="368">
        <v>1.835686003899158E-2</v>
      </c>
      <c r="CU13" s="368">
        <v>1.5513537882203188E-3</v>
      </c>
      <c r="CV13" s="368">
        <v>0</v>
      </c>
      <c r="CW13" s="368">
        <v>0</v>
      </c>
      <c r="CX13" s="368">
        <v>0</v>
      </c>
      <c r="CY13" s="368">
        <v>0</v>
      </c>
      <c r="CZ13" s="368">
        <v>7.0589945839845875E-2</v>
      </c>
      <c r="DA13" s="368">
        <v>0.1600897434076935</v>
      </c>
      <c r="DB13" s="368">
        <v>0</v>
      </c>
      <c r="DC13" s="368">
        <v>1.9799823781568345E-5</v>
      </c>
      <c r="DD13" s="368">
        <v>0</v>
      </c>
      <c r="DE13" s="368">
        <v>7.1616294349540078E-3</v>
      </c>
      <c r="DF13" s="368">
        <v>0</v>
      </c>
      <c r="DG13" s="368">
        <v>0</v>
      </c>
    </row>
    <row r="14" spans="2:111" ht="15" customHeight="1">
      <c r="B14" s="366" t="s">
        <v>428</v>
      </c>
      <c r="C14" s="366" t="s">
        <v>555</v>
      </c>
      <c r="D14" s="368">
        <v>0</v>
      </c>
      <c r="E14" s="368">
        <v>1.1632641191182458E-4</v>
      </c>
      <c r="F14" s="368">
        <v>0</v>
      </c>
      <c r="G14" s="368">
        <v>0</v>
      </c>
      <c r="H14" s="368">
        <v>1.9665616006578047E-2</v>
      </c>
      <c r="I14" s="368">
        <v>0</v>
      </c>
      <c r="J14" s="368">
        <v>0</v>
      </c>
      <c r="K14" s="368">
        <v>1.5124116389939174E-3</v>
      </c>
      <c r="L14" s="368">
        <v>4.1111111111111112E-2</v>
      </c>
      <c r="M14" s="368">
        <v>0</v>
      </c>
      <c r="N14" s="368">
        <v>0</v>
      </c>
      <c r="O14" s="368">
        <v>0</v>
      </c>
      <c r="P14" s="368">
        <v>0</v>
      </c>
      <c r="Q14" s="368">
        <v>0</v>
      </c>
      <c r="R14" s="368">
        <v>0</v>
      </c>
      <c r="S14" s="368">
        <v>0</v>
      </c>
      <c r="T14" s="368">
        <v>0</v>
      </c>
      <c r="U14" s="368">
        <v>0</v>
      </c>
      <c r="V14" s="368">
        <v>0</v>
      </c>
      <c r="W14" s="368">
        <v>0</v>
      </c>
      <c r="X14" s="368">
        <v>0</v>
      </c>
      <c r="Y14" s="368">
        <v>1.1507810926666475E-5</v>
      </c>
      <c r="Z14" s="368">
        <v>0</v>
      </c>
      <c r="AA14" s="368">
        <v>0</v>
      </c>
      <c r="AB14" s="368">
        <v>1.0264558736884461E-4</v>
      </c>
      <c r="AC14" s="368">
        <v>0</v>
      </c>
      <c r="AD14" s="368">
        <v>0</v>
      </c>
      <c r="AE14" s="368">
        <v>0</v>
      </c>
      <c r="AF14" s="368">
        <v>0</v>
      </c>
      <c r="AG14" s="368">
        <v>0</v>
      </c>
      <c r="AH14" s="368">
        <v>0</v>
      </c>
      <c r="AI14" s="368">
        <v>0</v>
      </c>
      <c r="AJ14" s="368">
        <v>0</v>
      </c>
      <c r="AK14" s="368">
        <v>0</v>
      </c>
      <c r="AL14" s="368">
        <v>0</v>
      </c>
      <c r="AM14" s="368">
        <v>0</v>
      </c>
      <c r="AN14" s="368">
        <v>0</v>
      </c>
      <c r="AO14" s="368">
        <v>0</v>
      </c>
      <c r="AP14" s="368">
        <v>0</v>
      </c>
      <c r="AQ14" s="368">
        <v>0</v>
      </c>
      <c r="AR14" s="368">
        <v>0</v>
      </c>
      <c r="AS14" s="368">
        <v>0</v>
      </c>
      <c r="AT14" s="368">
        <v>0</v>
      </c>
      <c r="AU14" s="368">
        <v>0</v>
      </c>
      <c r="AV14" s="368">
        <v>0</v>
      </c>
      <c r="AW14" s="368">
        <v>0</v>
      </c>
      <c r="AX14" s="368">
        <v>0</v>
      </c>
      <c r="AY14" s="368">
        <v>0</v>
      </c>
      <c r="AZ14" s="368">
        <v>0</v>
      </c>
      <c r="BA14" s="368">
        <v>0</v>
      </c>
      <c r="BB14" s="368">
        <v>0</v>
      </c>
      <c r="BC14" s="368">
        <v>0</v>
      </c>
      <c r="BD14" s="368">
        <v>0</v>
      </c>
      <c r="BE14" s="368">
        <v>0</v>
      </c>
      <c r="BF14" s="368">
        <v>0</v>
      </c>
      <c r="BG14" s="368">
        <v>0</v>
      </c>
      <c r="BH14" s="368">
        <v>0</v>
      </c>
      <c r="BI14" s="368">
        <v>0</v>
      </c>
      <c r="BJ14" s="368">
        <v>0</v>
      </c>
      <c r="BK14" s="368">
        <v>0</v>
      </c>
      <c r="BL14" s="368">
        <v>0</v>
      </c>
      <c r="BM14" s="368">
        <v>0</v>
      </c>
      <c r="BN14" s="368">
        <v>0</v>
      </c>
      <c r="BO14" s="368">
        <v>0</v>
      </c>
      <c r="BP14" s="368">
        <v>0</v>
      </c>
      <c r="BQ14" s="368">
        <v>0</v>
      </c>
      <c r="BR14" s="368">
        <v>0</v>
      </c>
      <c r="BS14" s="368">
        <v>0</v>
      </c>
      <c r="BT14" s="368">
        <v>0</v>
      </c>
      <c r="BU14" s="368">
        <v>7.4475909038316526E-5</v>
      </c>
      <c r="BV14" s="368">
        <v>0</v>
      </c>
      <c r="BW14" s="368">
        <v>0</v>
      </c>
      <c r="BX14" s="368">
        <v>0</v>
      </c>
      <c r="BY14" s="368">
        <v>0</v>
      </c>
      <c r="BZ14" s="368">
        <v>0</v>
      </c>
      <c r="CA14" s="368">
        <v>0</v>
      </c>
      <c r="CB14" s="368">
        <v>0</v>
      </c>
      <c r="CC14" s="368">
        <v>0</v>
      </c>
      <c r="CD14" s="368">
        <v>0</v>
      </c>
      <c r="CE14" s="368">
        <v>0</v>
      </c>
      <c r="CF14" s="368">
        <v>0</v>
      </c>
      <c r="CG14" s="368">
        <v>2.9461155466517397E-5</v>
      </c>
      <c r="CH14" s="368">
        <v>0</v>
      </c>
      <c r="CI14" s="368">
        <v>0</v>
      </c>
      <c r="CJ14" s="368">
        <v>0</v>
      </c>
      <c r="CK14" s="368">
        <v>0</v>
      </c>
      <c r="CL14" s="368">
        <v>0</v>
      </c>
      <c r="CM14" s="368">
        <v>0</v>
      </c>
      <c r="CN14" s="368">
        <v>5.2521339420206433E-5</v>
      </c>
      <c r="CO14" s="368">
        <v>5.4072634998126767E-5</v>
      </c>
      <c r="CP14" s="368">
        <v>5.0733093196692202E-5</v>
      </c>
      <c r="CQ14" s="368">
        <v>3.038180901502175E-4</v>
      </c>
      <c r="CR14" s="368">
        <v>0</v>
      </c>
      <c r="CS14" s="368">
        <v>9.3841642228739003E-4</v>
      </c>
      <c r="CT14" s="368">
        <v>1.5275051419306861E-3</v>
      </c>
      <c r="CU14" s="368">
        <v>0</v>
      </c>
      <c r="CV14" s="368">
        <v>0</v>
      </c>
      <c r="CW14" s="368">
        <v>0</v>
      </c>
      <c r="CX14" s="368">
        <v>0</v>
      </c>
      <c r="CY14" s="368">
        <v>6.8504177042195149E-6</v>
      </c>
      <c r="CZ14" s="368">
        <v>2.1118825197193849E-2</v>
      </c>
      <c r="DA14" s="368">
        <v>5.9561506894054497E-2</v>
      </c>
      <c r="DB14" s="368">
        <v>0</v>
      </c>
      <c r="DC14" s="368">
        <v>0</v>
      </c>
      <c r="DD14" s="368">
        <v>0</v>
      </c>
      <c r="DE14" s="368">
        <v>1.6644765659220323E-3</v>
      </c>
      <c r="DF14" s="368">
        <v>0</v>
      </c>
      <c r="DG14" s="368">
        <v>3.8515266413889442E-3</v>
      </c>
    </row>
    <row r="15" spans="2:111" ht="15" customHeight="1">
      <c r="B15" s="366" t="s">
        <v>429</v>
      </c>
      <c r="C15" s="366" t="s">
        <v>556</v>
      </c>
      <c r="D15" s="368">
        <v>8.0805473086356001E-3</v>
      </c>
      <c r="E15" s="368">
        <v>0.37195370208805911</v>
      </c>
      <c r="F15" s="368">
        <v>2.7999348852352272E-2</v>
      </c>
      <c r="G15" s="368">
        <v>7.1564885496183206E-4</v>
      </c>
      <c r="H15" s="368">
        <v>2.1652734000274086E-2</v>
      </c>
      <c r="I15" s="368">
        <v>0</v>
      </c>
      <c r="J15" s="368">
        <v>0</v>
      </c>
      <c r="K15" s="368">
        <v>-9.393861111763463E-6</v>
      </c>
      <c r="L15" s="368">
        <v>0</v>
      </c>
      <c r="M15" s="368">
        <v>4.8123132874399274E-2</v>
      </c>
      <c r="N15" s="368">
        <v>0</v>
      </c>
      <c r="O15" s="368">
        <v>0</v>
      </c>
      <c r="P15" s="368">
        <v>0</v>
      </c>
      <c r="Q15" s="368">
        <v>0</v>
      </c>
      <c r="R15" s="368">
        <v>0</v>
      </c>
      <c r="S15" s="368">
        <v>0</v>
      </c>
      <c r="T15" s="368">
        <v>0</v>
      </c>
      <c r="U15" s="368">
        <v>0</v>
      </c>
      <c r="V15" s="368">
        <v>4.7222222222222224E-4</v>
      </c>
      <c r="W15" s="368">
        <v>0</v>
      </c>
      <c r="X15" s="368">
        <v>0</v>
      </c>
      <c r="Y15" s="368">
        <v>0</v>
      </c>
      <c r="Z15" s="368">
        <v>0</v>
      </c>
      <c r="AA15" s="368">
        <v>0</v>
      </c>
      <c r="AB15" s="368">
        <v>0</v>
      </c>
      <c r="AC15" s="368">
        <v>0</v>
      </c>
      <c r="AD15" s="368">
        <v>0</v>
      </c>
      <c r="AE15" s="368">
        <v>0</v>
      </c>
      <c r="AF15" s="368">
        <v>0</v>
      </c>
      <c r="AG15" s="368">
        <v>0</v>
      </c>
      <c r="AH15" s="368">
        <v>0</v>
      </c>
      <c r="AI15" s="368">
        <v>0</v>
      </c>
      <c r="AJ15" s="368">
        <v>0</v>
      </c>
      <c r="AK15" s="368">
        <v>0</v>
      </c>
      <c r="AL15" s="368">
        <v>0</v>
      </c>
      <c r="AM15" s="368">
        <v>0</v>
      </c>
      <c r="AN15" s="368">
        <v>0</v>
      </c>
      <c r="AO15" s="368">
        <v>0</v>
      </c>
      <c r="AP15" s="368">
        <v>0</v>
      </c>
      <c r="AQ15" s="368">
        <v>0</v>
      </c>
      <c r="AR15" s="368">
        <v>0</v>
      </c>
      <c r="AS15" s="368">
        <v>0</v>
      </c>
      <c r="AT15" s="368">
        <v>0</v>
      </c>
      <c r="AU15" s="368">
        <v>0</v>
      </c>
      <c r="AV15" s="368">
        <v>0</v>
      </c>
      <c r="AW15" s="368">
        <v>0</v>
      </c>
      <c r="AX15" s="368">
        <v>0</v>
      </c>
      <c r="AY15" s="368">
        <v>0</v>
      </c>
      <c r="AZ15" s="368">
        <v>0</v>
      </c>
      <c r="BA15" s="368">
        <v>0</v>
      </c>
      <c r="BB15" s="368">
        <v>0</v>
      </c>
      <c r="BC15" s="368">
        <v>0</v>
      </c>
      <c r="BD15" s="368">
        <v>0</v>
      </c>
      <c r="BE15" s="368">
        <v>0</v>
      </c>
      <c r="BF15" s="368">
        <v>0</v>
      </c>
      <c r="BG15" s="368">
        <v>0</v>
      </c>
      <c r="BH15" s="368">
        <v>0</v>
      </c>
      <c r="BI15" s="368">
        <v>0</v>
      </c>
      <c r="BJ15" s="368">
        <v>0</v>
      </c>
      <c r="BK15" s="368">
        <v>0</v>
      </c>
      <c r="BL15" s="368">
        <v>0</v>
      </c>
      <c r="BM15" s="368">
        <v>0</v>
      </c>
      <c r="BN15" s="368">
        <v>0</v>
      </c>
      <c r="BO15" s="368">
        <v>1.233950925771682E-4</v>
      </c>
      <c r="BP15" s="368">
        <v>0</v>
      </c>
      <c r="BQ15" s="368">
        <v>0</v>
      </c>
      <c r="BR15" s="368">
        <v>0</v>
      </c>
      <c r="BS15" s="368">
        <v>0</v>
      </c>
      <c r="BT15" s="368">
        <v>0</v>
      </c>
      <c r="BU15" s="368">
        <v>6.6496347355639757E-5</v>
      </c>
      <c r="BV15" s="368">
        <v>0</v>
      </c>
      <c r="BW15" s="368">
        <v>0</v>
      </c>
      <c r="BX15" s="368">
        <v>0</v>
      </c>
      <c r="BY15" s="368">
        <v>0</v>
      </c>
      <c r="BZ15" s="368">
        <v>0</v>
      </c>
      <c r="CA15" s="368">
        <v>0</v>
      </c>
      <c r="CB15" s="368">
        <v>0</v>
      </c>
      <c r="CC15" s="368">
        <v>0</v>
      </c>
      <c r="CD15" s="368">
        <v>0</v>
      </c>
      <c r="CE15" s="368">
        <v>0</v>
      </c>
      <c r="CF15" s="368">
        <v>0</v>
      </c>
      <c r="CG15" s="368">
        <v>0</v>
      </c>
      <c r="CH15" s="368">
        <v>0</v>
      </c>
      <c r="CI15" s="368">
        <v>0</v>
      </c>
      <c r="CJ15" s="368">
        <v>0</v>
      </c>
      <c r="CK15" s="368">
        <v>0</v>
      </c>
      <c r="CL15" s="368">
        <v>0</v>
      </c>
      <c r="CM15" s="368">
        <v>0</v>
      </c>
      <c r="CN15" s="368">
        <v>0</v>
      </c>
      <c r="CO15" s="368">
        <v>3.0126182356099201E-4</v>
      </c>
      <c r="CP15" s="368">
        <v>3.3652951820472496E-3</v>
      </c>
      <c r="CQ15" s="368">
        <v>6.0763618030043504E-5</v>
      </c>
      <c r="CR15" s="368">
        <v>0</v>
      </c>
      <c r="CS15" s="368">
        <v>6.7029744449099288E-5</v>
      </c>
      <c r="CT15" s="368">
        <v>2.0098751867509028E-5</v>
      </c>
      <c r="CU15" s="368">
        <v>0</v>
      </c>
      <c r="CV15" s="368">
        <v>0</v>
      </c>
      <c r="CW15" s="368">
        <v>0</v>
      </c>
      <c r="CX15" s="368">
        <v>0</v>
      </c>
      <c r="CY15" s="368">
        <v>0</v>
      </c>
      <c r="CZ15" s="368">
        <v>0</v>
      </c>
      <c r="DA15" s="368">
        <v>0</v>
      </c>
      <c r="DB15" s="368">
        <v>0</v>
      </c>
      <c r="DC15" s="368">
        <v>2.9501737434536831E-3</v>
      </c>
      <c r="DD15" s="368">
        <v>7.9640596283438846E-3</v>
      </c>
      <c r="DE15" s="368">
        <v>0</v>
      </c>
      <c r="DF15" s="368">
        <v>0</v>
      </c>
      <c r="DG15" s="368">
        <v>0</v>
      </c>
    </row>
    <row r="16" spans="2:111" ht="15" customHeight="1">
      <c r="B16" s="366" t="s">
        <v>430</v>
      </c>
      <c r="C16" s="366" t="s">
        <v>557</v>
      </c>
      <c r="D16" s="368">
        <v>0</v>
      </c>
      <c r="E16" s="368">
        <v>0</v>
      </c>
      <c r="F16" s="368">
        <v>0</v>
      </c>
      <c r="G16" s="368">
        <v>0</v>
      </c>
      <c r="H16" s="368">
        <v>0</v>
      </c>
      <c r="I16" s="368">
        <v>0</v>
      </c>
      <c r="J16" s="368">
        <v>0</v>
      </c>
      <c r="K16" s="368">
        <v>0</v>
      </c>
      <c r="L16" s="368">
        <v>0</v>
      </c>
      <c r="M16" s="368">
        <v>0</v>
      </c>
      <c r="N16" s="368">
        <v>0</v>
      </c>
      <c r="O16" s="368">
        <v>0</v>
      </c>
      <c r="P16" s="368">
        <v>0</v>
      </c>
      <c r="Q16" s="368">
        <v>0</v>
      </c>
      <c r="R16" s="368">
        <v>0</v>
      </c>
      <c r="S16" s="368">
        <v>0</v>
      </c>
      <c r="T16" s="368">
        <v>0</v>
      </c>
      <c r="U16" s="368">
        <v>0</v>
      </c>
      <c r="V16" s="368">
        <v>0</v>
      </c>
      <c r="W16" s="368">
        <v>0</v>
      </c>
      <c r="X16" s="368">
        <v>0</v>
      </c>
      <c r="Y16" s="368">
        <v>0</v>
      </c>
      <c r="Z16" s="368">
        <v>0</v>
      </c>
      <c r="AA16" s="368">
        <v>0</v>
      </c>
      <c r="AB16" s="368">
        <v>0</v>
      </c>
      <c r="AC16" s="368">
        <v>0</v>
      </c>
      <c r="AD16" s="368">
        <v>0</v>
      </c>
      <c r="AE16" s="368">
        <v>0</v>
      </c>
      <c r="AF16" s="368">
        <v>0</v>
      </c>
      <c r="AG16" s="368">
        <v>0</v>
      </c>
      <c r="AH16" s="368">
        <v>0</v>
      </c>
      <c r="AI16" s="368">
        <v>0</v>
      </c>
      <c r="AJ16" s="368">
        <v>0</v>
      </c>
      <c r="AK16" s="368">
        <v>0</v>
      </c>
      <c r="AL16" s="368">
        <v>0</v>
      </c>
      <c r="AM16" s="368">
        <v>0</v>
      </c>
      <c r="AN16" s="368">
        <v>0</v>
      </c>
      <c r="AO16" s="368">
        <v>0</v>
      </c>
      <c r="AP16" s="368">
        <v>0</v>
      </c>
      <c r="AQ16" s="368">
        <v>0</v>
      </c>
      <c r="AR16" s="368">
        <v>0</v>
      </c>
      <c r="AS16" s="368">
        <v>0</v>
      </c>
      <c r="AT16" s="368">
        <v>0</v>
      </c>
      <c r="AU16" s="368">
        <v>0</v>
      </c>
      <c r="AV16" s="368">
        <v>0</v>
      </c>
      <c r="AW16" s="368">
        <v>0</v>
      </c>
      <c r="AX16" s="368">
        <v>0</v>
      </c>
      <c r="AY16" s="368">
        <v>0</v>
      </c>
      <c r="AZ16" s="368">
        <v>0</v>
      </c>
      <c r="BA16" s="368">
        <v>0</v>
      </c>
      <c r="BB16" s="368">
        <v>0</v>
      </c>
      <c r="BC16" s="368">
        <v>0</v>
      </c>
      <c r="BD16" s="368">
        <v>0</v>
      </c>
      <c r="BE16" s="368">
        <v>0</v>
      </c>
      <c r="BF16" s="368">
        <v>0</v>
      </c>
      <c r="BG16" s="368">
        <v>0</v>
      </c>
      <c r="BH16" s="368">
        <v>0</v>
      </c>
      <c r="BI16" s="368">
        <v>0</v>
      </c>
      <c r="BJ16" s="368">
        <v>0</v>
      </c>
      <c r="BK16" s="368">
        <v>0</v>
      </c>
      <c r="BL16" s="368">
        <v>0</v>
      </c>
      <c r="BM16" s="368">
        <v>0</v>
      </c>
      <c r="BN16" s="368">
        <v>0</v>
      </c>
      <c r="BO16" s="368">
        <v>0</v>
      </c>
      <c r="BP16" s="368">
        <v>0</v>
      </c>
      <c r="BQ16" s="368">
        <v>0</v>
      </c>
      <c r="BR16" s="368">
        <v>0</v>
      </c>
      <c r="BS16" s="368">
        <v>0</v>
      </c>
      <c r="BT16" s="368">
        <v>0</v>
      </c>
      <c r="BU16" s="368">
        <v>0</v>
      </c>
      <c r="BV16" s="368">
        <v>0</v>
      </c>
      <c r="BW16" s="368">
        <v>0</v>
      </c>
      <c r="BX16" s="368">
        <v>0</v>
      </c>
      <c r="BY16" s="368">
        <v>0</v>
      </c>
      <c r="BZ16" s="368">
        <v>0</v>
      </c>
      <c r="CA16" s="368">
        <v>0</v>
      </c>
      <c r="CB16" s="368">
        <v>0</v>
      </c>
      <c r="CC16" s="368">
        <v>0</v>
      </c>
      <c r="CD16" s="368">
        <v>0</v>
      </c>
      <c r="CE16" s="368">
        <v>0</v>
      </c>
      <c r="CF16" s="368">
        <v>0</v>
      </c>
      <c r="CG16" s="368">
        <v>0</v>
      </c>
      <c r="CH16" s="368">
        <v>0</v>
      </c>
      <c r="CI16" s="368">
        <v>0</v>
      </c>
      <c r="CJ16" s="368">
        <v>0</v>
      </c>
      <c r="CK16" s="368">
        <v>0</v>
      </c>
      <c r="CL16" s="368">
        <v>0</v>
      </c>
      <c r="CM16" s="368">
        <v>0</v>
      </c>
      <c r="CN16" s="368">
        <v>0</v>
      </c>
      <c r="CO16" s="368">
        <v>0</v>
      </c>
      <c r="CP16" s="368">
        <v>0</v>
      </c>
      <c r="CQ16" s="368">
        <v>0</v>
      </c>
      <c r="CR16" s="368">
        <v>0</v>
      </c>
      <c r="CS16" s="368">
        <v>0</v>
      </c>
      <c r="CT16" s="368">
        <v>0</v>
      </c>
      <c r="CU16" s="368">
        <v>0</v>
      </c>
      <c r="CV16" s="368">
        <v>0</v>
      </c>
      <c r="CW16" s="368">
        <v>0</v>
      </c>
      <c r="CX16" s="368">
        <v>0</v>
      </c>
      <c r="CY16" s="368">
        <v>0</v>
      </c>
      <c r="CZ16" s="368">
        <v>0</v>
      </c>
      <c r="DA16" s="368">
        <v>0</v>
      </c>
      <c r="DB16" s="368">
        <v>0</v>
      </c>
      <c r="DC16" s="368">
        <v>0</v>
      </c>
      <c r="DD16" s="368">
        <v>0</v>
      </c>
      <c r="DE16" s="368">
        <v>0</v>
      </c>
      <c r="DF16" s="368">
        <v>0</v>
      </c>
      <c r="DG16" s="368">
        <v>0</v>
      </c>
    </row>
    <row r="17" spans="2:111" ht="15" customHeight="1">
      <c r="B17" s="366" t="s">
        <v>431</v>
      </c>
      <c r="C17" s="366" t="s">
        <v>558</v>
      </c>
      <c r="D17" s="368">
        <v>1.032657803020524E-4</v>
      </c>
      <c r="E17" s="368">
        <v>0</v>
      </c>
      <c r="F17" s="368">
        <v>0</v>
      </c>
      <c r="G17" s="368">
        <v>3.5782442748091603E-4</v>
      </c>
      <c r="H17" s="368">
        <v>1.7335891462244759E-2</v>
      </c>
      <c r="I17" s="368">
        <v>0</v>
      </c>
      <c r="J17" s="368">
        <v>0</v>
      </c>
      <c r="K17" s="368">
        <v>0</v>
      </c>
      <c r="L17" s="368">
        <v>0</v>
      </c>
      <c r="M17" s="368">
        <v>0</v>
      </c>
      <c r="N17" s="368">
        <v>0</v>
      </c>
      <c r="O17" s="368">
        <v>0.17129071170084439</v>
      </c>
      <c r="P17" s="368">
        <v>0.19432362698120162</v>
      </c>
      <c r="Q17" s="368">
        <v>5.3833166124256739E-4</v>
      </c>
      <c r="R17" s="368">
        <v>3.630926954293037E-3</v>
      </c>
      <c r="S17" s="368">
        <v>6.057687827153974E-4</v>
      </c>
      <c r="T17" s="368">
        <v>3.6852773171181132E-4</v>
      </c>
      <c r="U17" s="368">
        <v>1.9179133103183735E-4</v>
      </c>
      <c r="V17" s="368">
        <v>1.1388888888888889E-3</v>
      </c>
      <c r="W17" s="368">
        <v>0</v>
      </c>
      <c r="X17" s="368">
        <v>0</v>
      </c>
      <c r="Y17" s="368">
        <v>0</v>
      </c>
      <c r="Z17" s="368">
        <v>0</v>
      </c>
      <c r="AA17" s="368">
        <v>9.2902018446731714E-3</v>
      </c>
      <c r="AB17" s="368">
        <v>0</v>
      </c>
      <c r="AC17" s="368">
        <v>9.7678053136860901E-5</v>
      </c>
      <c r="AD17" s="368">
        <v>0</v>
      </c>
      <c r="AE17" s="368">
        <v>0</v>
      </c>
      <c r="AF17" s="368">
        <v>2.7944265643970785E-4</v>
      </c>
      <c r="AG17" s="368">
        <v>2.1549043842746488E-2</v>
      </c>
      <c r="AH17" s="368">
        <v>4.3478260869565216E-2</v>
      </c>
      <c r="AI17" s="368">
        <v>2.6115859449192783E-3</v>
      </c>
      <c r="AJ17" s="368">
        <v>0</v>
      </c>
      <c r="AK17" s="368">
        <v>0</v>
      </c>
      <c r="AL17" s="368">
        <v>9.7167665908621051E-4</v>
      </c>
      <c r="AM17" s="368">
        <v>0</v>
      </c>
      <c r="AN17" s="368">
        <v>0</v>
      </c>
      <c r="AO17" s="368">
        <v>0</v>
      </c>
      <c r="AP17" s="368">
        <v>0</v>
      </c>
      <c r="AQ17" s="368">
        <v>0</v>
      </c>
      <c r="AR17" s="368">
        <v>3.7556804667058927E-5</v>
      </c>
      <c r="AS17" s="368">
        <v>7.1353140965265291E-5</v>
      </c>
      <c r="AT17" s="368">
        <v>2.6615407363596039E-4</v>
      </c>
      <c r="AU17" s="368">
        <v>1.0598221425749825E-4</v>
      </c>
      <c r="AV17" s="368">
        <v>1.6592493504488978E-3</v>
      </c>
      <c r="AW17" s="368">
        <v>1.004507405022537E-3</v>
      </c>
      <c r="AX17" s="368">
        <v>2.1170421896264933E-3</v>
      </c>
      <c r="AY17" s="368">
        <v>7.0266061492299222E-4</v>
      </c>
      <c r="AZ17" s="368">
        <v>0</v>
      </c>
      <c r="BA17" s="368">
        <v>1.10803324099723E-3</v>
      </c>
      <c r="BB17" s="368">
        <v>0</v>
      </c>
      <c r="BC17" s="368">
        <v>0</v>
      </c>
      <c r="BD17" s="368">
        <v>0</v>
      </c>
      <c r="BE17" s="368">
        <v>0</v>
      </c>
      <c r="BF17" s="368">
        <v>7.2964467183571564E-4</v>
      </c>
      <c r="BG17" s="368">
        <v>0</v>
      </c>
      <c r="BH17" s="368">
        <v>7.9527047967674596E-4</v>
      </c>
      <c r="BI17" s="368">
        <v>3.3651388652240588E-3</v>
      </c>
      <c r="BJ17" s="368">
        <v>1.3297872340425532E-3</v>
      </c>
      <c r="BK17" s="368">
        <v>6.1934254406860413E-3</v>
      </c>
      <c r="BL17" s="368">
        <v>0</v>
      </c>
      <c r="BM17" s="368">
        <v>4.7086521483225425E-4</v>
      </c>
      <c r="BN17" s="368">
        <v>2.5700485945969898E-3</v>
      </c>
      <c r="BO17" s="368">
        <v>5.7378718048383217E-4</v>
      </c>
      <c r="BP17" s="368">
        <v>2.3702429774661552E-4</v>
      </c>
      <c r="BQ17" s="368">
        <v>0</v>
      </c>
      <c r="BR17" s="368">
        <v>0</v>
      </c>
      <c r="BS17" s="368">
        <v>6.4383208859129546E-5</v>
      </c>
      <c r="BT17" s="368">
        <v>7.7232004942848318E-5</v>
      </c>
      <c r="BU17" s="368">
        <v>2.9524378225904052E-4</v>
      </c>
      <c r="BV17" s="368">
        <v>6.8580050063436548E-6</v>
      </c>
      <c r="BW17" s="368">
        <v>0</v>
      </c>
      <c r="BX17" s="368">
        <v>0</v>
      </c>
      <c r="BY17" s="368">
        <v>0</v>
      </c>
      <c r="BZ17" s="368">
        <v>5.666525003541578E-4</v>
      </c>
      <c r="CA17" s="368">
        <v>7.4108475045206164E-5</v>
      </c>
      <c r="CB17" s="368">
        <v>1.5912164850027847E-5</v>
      </c>
      <c r="CC17" s="368">
        <v>2.392527770411621E-3</v>
      </c>
      <c r="CD17" s="368">
        <v>0</v>
      </c>
      <c r="CE17" s="368">
        <v>5.2119527449617786E-4</v>
      </c>
      <c r="CF17" s="368">
        <v>4.6821959499005031E-4</v>
      </c>
      <c r="CG17" s="368">
        <v>1.1588054483496844E-3</v>
      </c>
      <c r="CH17" s="368">
        <v>0</v>
      </c>
      <c r="CI17" s="368">
        <v>6.0799513603891167E-6</v>
      </c>
      <c r="CJ17" s="368">
        <v>0</v>
      </c>
      <c r="CK17" s="368">
        <v>3.9172161650453746E-4</v>
      </c>
      <c r="CL17" s="368">
        <v>0</v>
      </c>
      <c r="CM17" s="368">
        <v>1.0921799912625601E-4</v>
      </c>
      <c r="CN17" s="368">
        <v>7.1429021611480749E-5</v>
      </c>
      <c r="CO17" s="368">
        <v>0</v>
      </c>
      <c r="CP17" s="368">
        <v>0</v>
      </c>
      <c r="CQ17" s="368">
        <v>7.0617177710591094E-5</v>
      </c>
      <c r="CR17" s="368">
        <v>2.3990403838464614E-3</v>
      </c>
      <c r="CS17" s="368">
        <v>9.2165898617511521E-5</v>
      </c>
      <c r="CT17" s="368">
        <v>5.3596671646690738E-5</v>
      </c>
      <c r="CU17" s="368">
        <v>1.1933490678617836E-4</v>
      </c>
      <c r="CV17" s="368">
        <v>1.3771259381670453E-4</v>
      </c>
      <c r="CW17" s="368">
        <v>0</v>
      </c>
      <c r="CX17" s="368">
        <v>3.0945062199575022E-5</v>
      </c>
      <c r="CY17" s="368">
        <v>2.4661503735190255E-4</v>
      </c>
      <c r="CZ17" s="368">
        <v>9.0872741812365963E-4</v>
      </c>
      <c r="DA17" s="368">
        <v>0</v>
      </c>
      <c r="DB17" s="368">
        <v>7.202881152460985E-5</v>
      </c>
      <c r="DC17" s="368">
        <v>2.0690815851738919E-3</v>
      </c>
      <c r="DD17" s="368">
        <v>0</v>
      </c>
      <c r="DE17" s="368">
        <v>3.5041611914148052E-4</v>
      </c>
      <c r="DF17" s="368">
        <v>1.4602487831260141E-2</v>
      </c>
      <c r="DG17" s="368">
        <v>3.9912193175014965E-5</v>
      </c>
    </row>
    <row r="18" spans="2:111" ht="15" customHeight="1">
      <c r="B18" s="366" t="s">
        <v>432</v>
      </c>
      <c r="C18" s="366" t="s">
        <v>559</v>
      </c>
      <c r="D18" s="368">
        <v>3.1496062992125984E-3</v>
      </c>
      <c r="E18" s="368">
        <v>1.1632641191182458E-4</v>
      </c>
      <c r="F18" s="368">
        <v>5.0463942699006999E-3</v>
      </c>
      <c r="G18" s="368">
        <v>2.3854961832061068E-4</v>
      </c>
      <c r="H18" s="368">
        <v>7.1262162532547621E-3</v>
      </c>
      <c r="I18" s="368">
        <v>0</v>
      </c>
      <c r="J18" s="368">
        <v>1.5767218519314842E-3</v>
      </c>
      <c r="K18" s="368">
        <v>1.0802940278527983E-3</v>
      </c>
      <c r="L18" s="368">
        <v>4.3010752688172043E-4</v>
      </c>
      <c r="M18" s="368">
        <v>0</v>
      </c>
      <c r="N18" s="368">
        <v>0</v>
      </c>
      <c r="O18" s="368">
        <v>2.1109770808202654E-3</v>
      </c>
      <c r="P18" s="368">
        <v>1.0836712126796905E-2</v>
      </c>
      <c r="Q18" s="368">
        <v>1.2234810482785621E-3</v>
      </c>
      <c r="R18" s="368">
        <v>1.7086715079026058E-3</v>
      </c>
      <c r="S18" s="368">
        <v>1.2892002298814868E-3</v>
      </c>
      <c r="T18" s="368">
        <v>1.5969535040845158E-3</v>
      </c>
      <c r="U18" s="368">
        <v>6.3930443677279116E-4</v>
      </c>
      <c r="V18" s="368">
        <v>6.0000000000000001E-3</v>
      </c>
      <c r="W18" s="368">
        <v>9.8652222728532564E-4</v>
      </c>
      <c r="X18" s="368">
        <v>9.9927325581395347E-5</v>
      </c>
      <c r="Y18" s="368">
        <v>4.1619916184777083E-4</v>
      </c>
      <c r="Z18" s="368">
        <v>4.1865589423430041E-4</v>
      </c>
      <c r="AA18" s="368">
        <v>1.2030477208929287E-3</v>
      </c>
      <c r="AB18" s="368">
        <v>1.825038543418057E-3</v>
      </c>
      <c r="AC18" s="368">
        <v>7.2560839473096675E-4</v>
      </c>
      <c r="AD18" s="368">
        <v>1.1689904247994305E-5</v>
      </c>
      <c r="AE18" s="368">
        <v>6.2526052521884117E-4</v>
      </c>
      <c r="AF18" s="368">
        <v>9.1541559868180155E-4</v>
      </c>
      <c r="AG18" s="368">
        <v>1.4355793368698228E-3</v>
      </c>
      <c r="AH18" s="368">
        <v>0</v>
      </c>
      <c r="AI18" s="368">
        <v>6.489395378284267E-3</v>
      </c>
      <c r="AJ18" s="368">
        <v>7.2128388531586226E-4</v>
      </c>
      <c r="AK18" s="368">
        <v>4.5300113250283129E-3</v>
      </c>
      <c r="AL18" s="368">
        <v>2.0467231755220178E-3</v>
      </c>
      <c r="AM18" s="368">
        <v>3.7897090450880631E-5</v>
      </c>
      <c r="AN18" s="368">
        <v>3.0998374475484824E-4</v>
      </c>
      <c r="AO18" s="368">
        <v>2.3240371845949536E-3</v>
      </c>
      <c r="AP18" s="368">
        <v>6.400341351538749E-4</v>
      </c>
      <c r="AQ18" s="368">
        <v>1.0026570411590716E-4</v>
      </c>
      <c r="AR18" s="368">
        <v>6.8854141889608035E-4</v>
      </c>
      <c r="AS18" s="368">
        <v>1.1131089990581385E-3</v>
      </c>
      <c r="AT18" s="368">
        <v>8.2803489575632118E-4</v>
      </c>
      <c r="AU18" s="368">
        <v>1.156169610081799E-3</v>
      </c>
      <c r="AV18" s="368">
        <v>5.788079129472899E-4</v>
      </c>
      <c r="AW18" s="368">
        <v>1.3908564069542821E-3</v>
      </c>
      <c r="AX18" s="368">
        <v>1.6633902918493876E-3</v>
      </c>
      <c r="AY18" s="368">
        <v>3.2664223180203962E-3</v>
      </c>
      <c r="AZ18" s="368">
        <v>2.5756600128783E-3</v>
      </c>
      <c r="BA18" s="368">
        <v>6.4635272391505084E-4</v>
      </c>
      <c r="BB18" s="368">
        <v>6.8697046027020841E-4</v>
      </c>
      <c r="BC18" s="368">
        <v>0</v>
      </c>
      <c r="BD18" s="368">
        <v>0</v>
      </c>
      <c r="BE18" s="368">
        <v>0</v>
      </c>
      <c r="BF18" s="368">
        <v>2.1120136434762734E-3</v>
      </c>
      <c r="BG18" s="368">
        <v>4.5903144365389031E-4</v>
      </c>
      <c r="BH18" s="368">
        <v>6.1984316798334611E-4</v>
      </c>
      <c r="BI18" s="368">
        <v>1.0563980235133753E-3</v>
      </c>
      <c r="BJ18" s="368">
        <v>3.6569148936170211E-4</v>
      </c>
      <c r="BK18" s="368">
        <v>1.0481181515007145E-2</v>
      </c>
      <c r="BL18" s="368">
        <v>1.6391763139022642E-3</v>
      </c>
      <c r="BM18" s="368">
        <v>3.8927563881390676E-3</v>
      </c>
      <c r="BN18" s="368">
        <v>1.683824941287683E-3</v>
      </c>
      <c r="BO18" s="368">
        <v>1.6411547312763371E-3</v>
      </c>
      <c r="BP18" s="368">
        <v>1.874145610089518E-3</v>
      </c>
      <c r="BQ18" s="368">
        <v>1.0088563172420751E-4</v>
      </c>
      <c r="BR18" s="368">
        <v>4.3861397982375693E-4</v>
      </c>
      <c r="BS18" s="368">
        <v>6.4383208859129543E-4</v>
      </c>
      <c r="BT18" s="368">
        <v>2.5949953660797036E-3</v>
      </c>
      <c r="BU18" s="368">
        <v>4.0190392341748664E-3</v>
      </c>
      <c r="BV18" s="368">
        <v>1.2961629461989508E-3</v>
      </c>
      <c r="BW18" s="368">
        <v>1.9964359920438329E-4</v>
      </c>
      <c r="BX18" s="368">
        <v>2.2539528698454915E-5</v>
      </c>
      <c r="BY18" s="368">
        <v>0</v>
      </c>
      <c r="BZ18" s="368">
        <v>8.499787505312367E-4</v>
      </c>
      <c r="CA18" s="368">
        <v>7.7072814047014413E-4</v>
      </c>
      <c r="CB18" s="368">
        <v>5.012331927758772E-4</v>
      </c>
      <c r="CC18" s="368">
        <v>2.3984206959545068E-3</v>
      </c>
      <c r="CD18" s="368">
        <v>1.2698412698412698E-3</v>
      </c>
      <c r="CE18" s="368">
        <v>1.7373175816539263E-4</v>
      </c>
      <c r="CF18" s="368">
        <v>1.5607319833001677E-3</v>
      </c>
      <c r="CG18" s="368">
        <v>2.9166543911852221E-3</v>
      </c>
      <c r="CH18" s="368">
        <v>1.4901543374135177E-3</v>
      </c>
      <c r="CI18" s="368">
        <v>3.2223742210062318E-4</v>
      </c>
      <c r="CJ18" s="368">
        <v>4.0239289642406844E-4</v>
      </c>
      <c r="CK18" s="368">
        <v>8.7049248112119426E-4</v>
      </c>
      <c r="CL18" s="368">
        <v>5.1295203898435492E-4</v>
      </c>
      <c r="CM18" s="368">
        <v>7.2811999417504009E-4</v>
      </c>
      <c r="CN18" s="368">
        <v>4.0357397210486617E-3</v>
      </c>
      <c r="CO18" s="368">
        <v>1.0814526999625353E-4</v>
      </c>
      <c r="CP18" s="368">
        <v>8.1736650150226325E-4</v>
      </c>
      <c r="CQ18" s="368">
        <v>2.7672080102871164E-3</v>
      </c>
      <c r="CR18" s="368">
        <v>1.1773068550357636E-2</v>
      </c>
      <c r="CS18" s="368">
        <v>5.8232090490155011E-3</v>
      </c>
      <c r="CT18" s="368">
        <v>2.7535290058487366E-3</v>
      </c>
      <c r="CU18" s="368">
        <v>2.3257047389217429E-2</v>
      </c>
      <c r="CV18" s="368">
        <v>3.4083866969634373E-3</v>
      </c>
      <c r="CW18" s="368">
        <v>8.475294516484448E-5</v>
      </c>
      <c r="CX18" s="368">
        <v>8.4583170012171723E-4</v>
      </c>
      <c r="CY18" s="368">
        <v>1.8119354827660617E-3</v>
      </c>
      <c r="CZ18" s="368">
        <v>5.1615717349423867E-3</v>
      </c>
      <c r="DA18" s="368">
        <v>1.1288925493091746E-3</v>
      </c>
      <c r="DB18" s="368">
        <v>1.0468187274909963E-2</v>
      </c>
      <c r="DC18" s="368">
        <v>1.5542861668531151E-3</v>
      </c>
      <c r="DD18" s="368">
        <v>8.3724729426179288E-3</v>
      </c>
      <c r="DE18" s="368">
        <v>2.8471309680245293E-3</v>
      </c>
      <c r="DF18" s="368">
        <v>5.475932936722553E-3</v>
      </c>
      <c r="DG18" s="368">
        <v>1.3969267611255238E-4</v>
      </c>
    </row>
    <row r="19" spans="2:111" ht="15" customHeight="1">
      <c r="B19" s="366" t="s">
        <v>433</v>
      </c>
      <c r="C19" s="366" t="s">
        <v>560</v>
      </c>
      <c r="D19" s="368">
        <v>2.8398089583064412E-4</v>
      </c>
      <c r="E19" s="368">
        <v>4.0132612109579479E-3</v>
      </c>
      <c r="F19" s="368">
        <v>0</v>
      </c>
      <c r="G19" s="368">
        <v>5.844465648854962E-3</v>
      </c>
      <c r="H19" s="368">
        <v>1.3019048924215431E-3</v>
      </c>
      <c r="I19" s="368">
        <v>0</v>
      </c>
      <c r="J19" s="368">
        <v>7.1669175087794734E-5</v>
      </c>
      <c r="K19" s="368">
        <v>1.2165050139733684E-3</v>
      </c>
      <c r="L19" s="368">
        <v>5.3763440860215054E-4</v>
      </c>
      <c r="M19" s="368">
        <v>7.7932198986881411E-4</v>
      </c>
      <c r="N19" s="368">
        <v>0</v>
      </c>
      <c r="O19" s="368">
        <v>0</v>
      </c>
      <c r="P19" s="368">
        <v>2.2115739034279396E-4</v>
      </c>
      <c r="Q19" s="368">
        <v>0.1574130716715198</v>
      </c>
      <c r="R19" s="368">
        <v>0.17513882956001708</v>
      </c>
      <c r="S19" s="368">
        <v>7.1449651294636617E-4</v>
      </c>
      <c r="T19" s="368">
        <v>2.7639579878385848E-3</v>
      </c>
      <c r="U19" s="368">
        <v>0</v>
      </c>
      <c r="V19" s="368">
        <v>2.5000000000000001E-4</v>
      </c>
      <c r="W19" s="368">
        <v>0</v>
      </c>
      <c r="X19" s="368">
        <v>0</v>
      </c>
      <c r="Y19" s="368">
        <v>7.8636707998887582E-5</v>
      </c>
      <c r="Z19" s="368">
        <v>0</v>
      </c>
      <c r="AA19" s="368">
        <v>0</v>
      </c>
      <c r="AB19" s="368">
        <v>1.6423293979015138E-5</v>
      </c>
      <c r="AC19" s="368">
        <v>5.302522884572449E-4</v>
      </c>
      <c r="AD19" s="368">
        <v>0</v>
      </c>
      <c r="AE19" s="368">
        <v>0</v>
      </c>
      <c r="AF19" s="368">
        <v>3.1798647112104683E-4</v>
      </c>
      <c r="AG19" s="368">
        <v>7.6768948495712454E-6</v>
      </c>
      <c r="AH19" s="368">
        <v>0</v>
      </c>
      <c r="AI19" s="368">
        <v>7.399493510604622E-3</v>
      </c>
      <c r="AJ19" s="368">
        <v>3.4346851681707722E-5</v>
      </c>
      <c r="AK19" s="368">
        <v>2.0951302378255945E-2</v>
      </c>
      <c r="AL19" s="368">
        <v>1.116394459375646E-3</v>
      </c>
      <c r="AM19" s="368">
        <v>0</v>
      </c>
      <c r="AN19" s="368">
        <v>2.2681737421086456E-5</v>
      </c>
      <c r="AO19" s="368">
        <v>6.6401062416998667E-4</v>
      </c>
      <c r="AP19" s="368">
        <v>0</v>
      </c>
      <c r="AQ19" s="368">
        <v>0</v>
      </c>
      <c r="AR19" s="368">
        <v>6.6350354911804104E-4</v>
      </c>
      <c r="AS19" s="368">
        <v>1.241544652795616E-3</v>
      </c>
      <c r="AT19" s="368">
        <v>4.4359012272660064E-4</v>
      </c>
      <c r="AU19" s="368">
        <v>9.6347467506816589E-5</v>
      </c>
      <c r="AV19" s="368">
        <v>5.1449592261981322E-5</v>
      </c>
      <c r="AW19" s="368">
        <v>3.8634900193174499E-4</v>
      </c>
      <c r="AX19" s="368">
        <v>0</v>
      </c>
      <c r="AY19" s="368">
        <v>2.0889910173386254E-4</v>
      </c>
      <c r="AZ19" s="368">
        <v>7.1546111468841667E-5</v>
      </c>
      <c r="BA19" s="368">
        <v>1.8467220683287164E-4</v>
      </c>
      <c r="BB19" s="368">
        <v>0</v>
      </c>
      <c r="BC19" s="368">
        <v>0</v>
      </c>
      <c r="BD19" s="368">
        <v>0</v>
      </c>
      <c r="BE19" s="368">
        <v>0</v>
      </c>
      <c r="BF19" s="368">
        <v>3.0768148812349454E-5</v>
      </c>
      <c r="BG19" s="368">
        <v>2.2951572182694515E-4</v>
      </c>
      <c r="BH19" s="368">
        <v>1.7542731169339985E-4</v>
      </c>
      <c r="BI19" s="368">
        <v>3.2884648151303461E-3</v>
      </c>
      <c r="BJ19" s="368">
        <v>2.3404255319148938E-3</v>
      </c>
      <c r="BK19" s="368">
        <v>3.7160552644116246E-2</v>
      </c>
      <c r="BL19" s="368">
        <v>0</v>
      </c>
      <c r="BM19" s="368">
        <v>6.2312516490430479E-2</v>
      </c>
      <c r="BN19" s="368">
        <v>1.5080572500480038E-2</v>
      </c>
      <c r="BO19" s="368">
        <v>1.400534300750859E-3</v>
      </c>
      <c r="BP19" s="368">
        <v>3.1309256074436654E-3</v>
      </c>
      <c r="BQ19" s="368">
        <v>4.3975326256926878E-3</v>
      </c>
      <c r="BR19" s="368">
        <v>0</v>
      </c>
      <c r="BS19" s="368">
        <v>0</v>
      </c>
      <c r="BT19" s="368">
        <v>0</v>
      </c>
      <c r="BU19" s="368">
        <v>5.4128026747490756E-4</v>
      </c>
      <c r="BV19" s="368">
        <v>9.2583067585639333E-5</v>
      </c>
      <c r="BW19" s="368">
        <v>0</v>
      </c>
      <c r="BX19" s="368">
        <v>0</v>
      </c>
      <c r="BY19" s="368">
        <v>4.034796081406046E-6</v>
      </c>
      <c r="BZ19" s="368">
        <v>0</v>
      </c>
      <c r="CA19" s="368">
        <v>0</v>
      </c>
      <c r="CB19" s="368">
        <v>0</v>
      </c>
      <c r="CC19" s="368">
        <v>1.885736173723445E-4</v>
      </c>
      <c r="CD19" s="368">
        <v>0</v>
      </c>
      <c r="CE19" s="368">
        <v>0</v>
      </c>
      <c r="CF19" s="368">
        <v>7.0232939248507549E-4</v>
      </c>
      <c r="CG19" s="368">
        <v>1.1480030246786279E-2</v>
      </c>
      <c r="CH19" s="368">
        <v>0</v>
      </c>
      <c r="CI19" s="368">
        <v>4.2559659522723818E-5</v>
      </c>
      <c r="CJ19" s="368">
        <v>8.0478579284813692E-5</v>
      </c>
      <c r="CK19" s="368">
        <v>2.1762312028029858E-5</v>
      </c>
      <c r="CL19" s="368">
        <v>0</v>
      </c>
      <c r="CM19" s="368">
        <v>3.6405999708752E-5</v>
      </c>
      <c r="CN19" s="368">
        <v>2.7311096498507342E-5</v>
      </c>
      <c r="CO19" s="368">
        <v>3.0898648570358153E-5</v>
      </c>
      <c r="CP19" s="368">
        <v>1.1837721745894847E-4</v>
      </c>
      <c r="CQ19" s="368">
        <v>0</v>
      </c>
      <c r="CR19" s="368">
        <v>1.7770669509973788E-4</v>
      </c>
      <c r="CS19" s="368">
        <v>4.1893590280687055E-5</v>
      </c>
      <c r="CT19" s="368">
        <v>2.0098751867509028E-5</v>
      </c>
      <c r="CU19" s="368">
        <v>1.3259434087353151E-4</v>
      </c>
      <c r="CV19" s="368">
        <v>3.4428148454176133E-5</v>
      </c>
      <c r="CW19" s="368">
        <v>0</v>
      </c>
      <c r="CX19" s="368">
        <v>1.0315020733191673E-5</v>
      </c>
      <c r="CY19" s="368">
        <v>2.4318982849979277E-4</v>
      </c>
      <c r="CZ19" s="368">
        <v>2.1809458034967831E-4</v>
      </c>
      <c r="DA19" s="368">
        <v>6.6029564204876244E-4</v>
      </c>
      <c r="DB19" s="368">
        <v>2.1608643457382952E-4</v>
      </c>
      <c r="DC19" s="368">
        <v>7.2269356802724454E-4</v>
      </c>
      <c r="DD19" s="368">
        <v>0</v>
      </c>
      <c r="DE19" s="368">
        <v>7.0083223828296104E-4</v>
      </c>
      <c r="DF19" s="368">
        <v>0</v>
      </c>
      <c r="DG19" s="368">
        <v>1.9956096587507483E-5</v>
      </c>
    </row>
    <row r="20" spans="2:111" ht="15" customHeight="1">
      <c r="B20" s="366" t="s">
        <v>434</v>
      </c>
      <c r="C20" s="366" t="s">
        <v>561</v>
      </c>
      <c r="D20" s="368">
        <v>0</v>
      </c>
      <c r="E20" s="368">
        <v>0</v>
      </c>
      <c r="F20" s="368">
        <v>0</v>
      </c>
      <c r="G20" s="368">
        <v>2.3854961832061068E-4</v>
      </c>
      <c r="H20" s="368">
        <v>2.7408524050979852E-4</v>
      </c>
      <c r="I20" s="368">
        <v>0</v>
      </c>
      <c r="J20" s="368">
        <v>3.5834587543897369E-4</v>
      </c>
      <c r="K20" s="368">
        <v>3.4757286113524811E-4</v>
      </c>
      <c r="L20" s="368">
        <v>3.5842293906810036E-4</v>
      </c>
      <c r="M20" s="368">
        <v>0</v>
      </c>
      <c r="N20" s="368">
        <v>0</v>
      </c>
      <c r="O20" s="368">
        <v>1.2062726176115801E-3</v>
      </c>
      <c r="P20" s="368">
        <v>1.2532252119424991E-3</v>
      </c>
      <c r="Q20" s="368">
        <v>5.3833166124256739E-4</v>
      </c>
      <c r="R20" s="368">
        <v>2.9901751388295601E-2</v>
      </c>
      <c r="S20" s="368">
        <v>1.8017738152560539E-3</v>
      </c>
      <c r="T20" s="368">
        <v>1.4126896382286101E-3</v>
      </c>
      <c r="U20" s="368">
        <v>5.7537399309551208E-4</v>
      </c>
      <c r="V20" s="368">
        <v>9.4444444444444448E-4</v>
      </c>
      <c r="W20" s="368">
        <v>7.8452005693642566E-4</v>
      </c>
      <c r="X20" s="368">
        <v>1.1355377906976744E-4</v>
      </c>
      <c r="Y20" s="368">
        <v>4.6223040555443676E-4</v>
      </c>
      <c r="Z20" s="368">
        <v>5.0679397723099519E-4</v>
      </c>
      <c r="AA20" s="368">
        <v>1.002539767410774E-3</v>
      </c>
      <c r="AB20" s="368">
        <v>1.9153666603026402E-3</v>
      </c>
      <c r="AC20" s="368">
        <v>6.8374637195802639E-4</v>
      </c>
      <c r="AD20" s="368">
        <v>3.5069712743982912E-6</v>
      </c>
      <c r="AE20" s="368">
        <v>6.2526052521884117E-4</v>
      </c>
      <c r="AF20" s="368">
        <v>7.9014820096744978E-4</v>
      </c>
      <c r="AG20" s="368">
        <v>1.6505323926578178E-3</v>
      </c>
      <c r="AH20" s="368">
        <v>0</v>
      </c>
      <c r="AI20" s="368">
        <v>7.1225071225071229E-4</v>
      </c>
      <c r="AJ20" s="368">
        <v>5.8389647858903134E-4</v>
      </c>
      <c r="AK20" s="368">
        <v>4.5300113250283129E-3</v>
      </c>
      <c r="AL20" s="368">
        <v>1.4471780028943559E-3</v>
      </c>
      <c r="AM20" s="368">
        <v>5.684563567632095E-5</v>
      </c>
      <c r="AN20" s="368">
        <v>1.5121158280724303E-4</v>
      </c>
      <c r="AO20" s="368">
        <v>6.6401062416998667E-4</v>
      </c>
      <c r="AP20" s="368">
        <v>1.0667235585897915E-4</v>
      </c>
      <c r="AQ20" s="368">
        <v>5.0132852057953579E-5</v>
      </c>
      <c r="AR20" s="368">
        <v>6.5098461422902145E-4</v>
      </c>
      <c r="AS20" s="368">
        <v>2.8541256386106117E-4</v>
      </c>
      <c r="AT20" s="368">
        <v>4.4359012272660064E-4</v>
      </c>
      <c r="AU20" s="368">
        <v>6.0698904529294447E-4</v>
      </c>
      <c r="AV20" s="368">
        <v>5.5951431584904689E-4</v>
      </c>
      <c r="AW20" s="368">
        <v>1.0560206052801031E-3</v>
      </c>
      <c r="AX20" s="368">
        <v>7.5608649629517618E-4</v>
      </c>
      <c r="AY20" s="368">
        <v>1.4433028847066866E-3</v>
      </c>
      <c r="AZ20" s="368">
        <v>6.43915003219575E-4</v>
      </c>
      <c r="BA20" s="368">
        <v>5.54016620498615E-4</v>
      </c>
      <c r="BB20" s="368">
        <v>9.1596061369361118E-4</v>
      </c>
      <c r="BC20" s="368">
        <v>0</v>
      </c>
      <c r="BD20" s="368">
        <v>0</v>
      </c>
      <c r="BE20" s="368">
        <v>0</v>
      </c>
      <c r="BF20" s="368">
        <v>4.1317228405154981E-4</v>
      </c>
      <c r="BG20" s="368">
        <v>6.8854716548083549E-4</v>
      </c>
      <c r="BH20" s="368">
        <v>6.8416651560425942E-4</v>
      </c>
      <c r="BI20" s="368">
        <v>5.5886863179417275E-3</v>
      </c>
      <c r="BJ20" s="368">
        <v>1.9946808510638296E-3</v>
      </c>
      <c r="BK20" s="368">
        <v>3.2396379228203905E-3</v>
      </c>
      <c r="BL20" s="368">
        <v>0</v>
      </c>
      <c r="BM20" s="368">
        <v>1.0115483753120496E-2</v>
      </c>
      <c r="BN20" s="368">
        <v>2.1114278540094233E-2</v>
      </c>
      <c r="BO20" s="368">
        <v>5.5527791659725695E-5</v>
      </c>
      <c r="BP20" s="368">
        <v>1.0473166644617895E-4</v>
      </c>
      <c r="BQ20" s="368">
        <v>6.5755813534528103E-4</v>
      </c>
      <c r="BR20" s="368">
        <v>4.3861397982375693E-4</v>
      </c>
      <c r="BS20" s="368">
        <v>2.4894840758863421E-3</v>
      </c>
      <c r="BT20" s="368">
        <v>3.1665122026567809E-3</v>
      </c>
      <c r="BU20" s="368">
        <v>8.9504083540691112E-4</v>
      </c>
      <c r="BV20" s="368">
        <v>2.5306038473408084E-3</v>
      </c>
      <c r="BW20" s="368">
        <v>4.7322927218816782E-4</v>
      </c>
      <c r="BX20" s="368">
        <v>1.7468134741302559E-3</v>
      </c>
      <c r="BY20" s="368">
        <v>1.3920046480850857E-4</v>
      </c>
      <c r="BZ20" s="368">
        <v>2.833262501770789E-4</v>
      </c>
      <c r="CA20" s="368">
        <v>3.4583955021096215E-4</v>
      </c>
      <c r="CB20" s="368">
        <v>0</v>
      </c>
      <c r="CC20" s="368">
        <v>9.3108223577595102E-4</v>
      </c>
      <c r="CD20" s="368">
        <v>6.3492063492063492E-4</v>
      </c>
      <c r="CE20" s="368">
        <v>3.4746351633078526E-4</v>
      </c>
      <c r="CF20" s="368">
        <v>2.185024776620235E-3</v>
      </c>
      <c r="CG20" s="368">
        <v>2.6809651474530832E-3</v>
      </c>
      <c r="CH20" s="368">
        <v>3.1931878658861094E-4</v>
      </c>
      <c r="CI20" s="368">
        <v>2.7055783553731568E-3</v>
      </c>
      <c r="CJ20" s="368">
        <v>6.1700244118357162E-4</v>
      </c>
      <c r="CK20" s="368">
        <v>2.2415181388870755E-3</v>
      </c>
      <c r="CL20" s="368">
        <v>3.07771223390613E-3</v>
      </c>
      <c r="CM20" s="368">
        <v>1.2742099898063201E-3</v>
      </c>
      <c r="CN20" s="368">
        <v>8.2143374853202856E-4</v>
      </c>
      <c r="CO20" s="368">
        <v>2.0084121570732799E-3</v>
      </c>
      <c r="CP20" s="368">
        <v>4.01918838324906E-3</v>
      </c>
      <c r="CQ20" s="368">
        <v>1.8836721589313486E-3</v>
      </c>
      <c r="CR20" s="368">
        <v>6.2197343284908259E-4</v>
      </c>
      <c r="CS20" s="368">
        <v>6.9710934227063259E-3</v>
      </c>
      <c r="CT20" s="368">
        <v>3.1220061234197355E-3</v>
      </c>
      <c r="CU20" s="368">
        <v>1.4611896364263173E-2</v>
      </c>
      <c r="CV20" s="368">
        <v>2.1345452041589205E-3</v>
      </c>
      <c r="CW20" s="368">
        <v>4.2376472582422237E-4</v>
      </c>
      <c r="CX20" s="368">
        <v>1.959853939306418E-4</v>
      </c>
      <c r="CY20" s="368">
        <v>1.7160296349069885E-3</v>
      </c>
      <c r="CZ20" s="368">
        <v>1.7447566427974265E-3</v>
      </c>
      <c r="DA20" s="368">
        <v>2.3003848174602049E-3</v>
      </c>
      <c r="DB20" s="368">
        <v>5.5222088835534216E-4</v>
      </c>
      <c r="DC20" s="368">
        <v>3.0689726861430934E-3</v>
      </c>
      <c r="DD20" s="368">
        <v>0</v>
      </c>
      <c r="DE20" s="368">
        <v>1.9491896627244854E-3</v>
      </c>
      <c r="DF20" s="368">
        <v>0</v>
      </c>
      <c r="DG20" s="368">
        <v>5.9868289762522451E-5</v>
      </c>
    </row>
    <row r="21" spans="2:111" ht="15" customHeight="1">
      <c r="B21" s="366" t="s">
        <v>435</v>
      </c>
      <c r="C21" s="366" t="s">
        <v>562</v>
      </c>
      <c r="D21" s="368">
        <v>1.0068413579450109E-3</v>
      </c>
      <c r="E21" s="368">
        <v>0</v>
      </c>
      <c r="F21" s="368">
        <v>1.6278691193228064E-4</v>
      </c>
      <c r="G21" s="368">
        <v>0</v>
      </c>
      <c r="H21" s="368">
        <v>6.852131012744963E-5</v>
      </c>
      <c r="I21" s="368">
        <v>0</v>
      </c>
      <c r="J21" s="368">
        <v>0</v>
      </c>
      <c r="K21" s="368">
        <v>1.5969563889997886E-4</v>
      </c>
      <c r="L21" s="368">
        <v>3.5842293906810036E-5</v>
      </c>
      <c r="M21" s="368">
        <v>1.2988699831146901E-4</v>
      </c>
      <c r="N21" s="368">
        <v>0</v>
      </c>
      <c r="O21" s="368">
        <v>2.4125452352231603E-3</v>
      </c>
      <c r="P21" s="368">
        <v>1.695539992628087E-3</v>
      </c>
      <c r="Q21" s="368">
        <v>3.5236254190422591E-3</v>
      </c>
      <c r="R21" s="368">
        <v>4.2716787697565147E-3</v>
      </c>
      <c r="S21" s="368">
        <v>0.31823053385315542</v>
      </c>
      <c r="T21" s="368">
        <v>0.3076592346907438</v>
      </c>
      <c r="U21" s="368">
        <v>9.928397903081447E-2</v>
      </c>
      <c r="V21" s="368">
        <v>0</v>
      </c>
      <c r="W21" s="368">
        <v>1.8790899567339538E-5</v>
      </c>
      <c r="X21" s="368">
        <v>0</v>
      </c>
      <c r="Y21" s="368">
        <v>0</v>
      </c>
      <c r="Z21" s="368">
        <v>7.3448402497245682E-6</v>
      </c>
      <c r="AA21" s="368">
        <v>2.6132869937174175E-2</v>
      </c>
      <c r="AB21" s="368">
        <v>4.3644903749232725E-3</v>
      </c>
      <c r="AC21" s="368">
        <v>6.0002232641214555E-4</v>
      </c>
      <c r="AD21" s="368">
        <v>0</v>
      </c>
      <c r="AE21" s="368">
        <v>0</v>
      </c>
      <c r="AF21" s="368">
        <v>1.4261211432095434E-3</v>
      </c>
      <c r="AG21" s="368">
        <v>1.4893176008168216E-3</v>
      </c>
      <c r="AH21" s="368">
        <v>0</v>
      </c>
      <c r="AI21" s="368">
        <v>1.0446343779677113E-2</v>
      </c>
      <c r="AJ21" s="368">
        <v>0</v>
      </c>
      <c r="AK21" s="368">
        <v>1.7553793884484713E-2</v>
      </c>
      <c r="AL21" s="368">
        <v>4.3415340086830683E-3</v>
      </c>
      <c r="AM21" s="368">
        <v>0</v>
      </c>
      <c r="AN21" s="368">
        <v>9.8287528824707971E-5</v>
      </c>
      <c r="AO21" s="368">
        <v>0</v>
      </c>
      <c r="AP21" s="368">
        <v>2.133447117179583E-4</v>
      </c>
      <c r="AQ21" s="368">
        <v>0</v>
      </c>
      <c r="AR21" s="368">
        <v>1.7526508844627499E-4</v>
      </c>
      <c r="AS21" s="368">
        <v>9.9894397351371413E-5</v>
      </c>
      <c r="AT21" s="368">
        <v>5.9145349696880078E-4</v>
      </c>
      <c r="AU21" s="368">
        <v>2.7940765576976809E-4</v>
      </c>
      <c r="AV21" s="368">
        <v>7.0743189360224316E-5</v>
      </c>
      <c r="AW21" s="368">
        <v>2.5756600128783001E-4</v>
      </c>
      <c r="AX21" s="368">
        <v>1.2097383940722819E-3</v>
      </c>
      <c r="AY21" s="368">
        <v>7.6153217995708075E-3</v>
      </c>
      <c r="AZ21" s="368">
        <v>2.0032911211275667E-3</v>
      </c>
      <c r="BA21" s="368">
        <v>2.1237303785780239E-3</v>
      </c>
      <c r="BB21" s="368">
        <v>0</v>
      </c>
      <c r="BC21" s="368">
        <v>0</v>
      </c>
      <c r="BD21" s="368">
        <v>0</v>
      </c>
      <c r="BE21" s="368">
        <v>0</v>
      </c>
      <c r="BF21" s="368">
        <v>0</v>
      </c>
      <c r="BG21" s="368">
        <v>0</v>
      </c>
      <c r="BH21" s="368">
        <v>5.7891012858821947E-4</v>
      </c>
      <c r="BI21" s="368">
        <v>8.5193388993014146E-6</v>
      </c>
      <c r="BJ21" s="368">
        <v>0</v>
      </c>
      <c r="BK21" s="368">
        <v>1.6484040019056692E-2</v>
      </c>
      <c r="BL21" s="368">
        <v>1.0244851961889151E-4</v>
      </c>
      <c r="BM21" s="368">
        <v>5.0293275963548536E-3</v>
      </c>
      <c r="BN21" s="368">
        <v>4.5049702376556431E-3</v>
      </c>
      <c r="BO21" s="368">
        <v>0</v>
      </c>
      <c r="BP21" s="368">
        <v>0</v>
      </c>
      <c r="BQ21" s="368">
        <v>0</v>
      </c>
      <c r="BR21" s="368">
        <v>0</v>
      </c>
      <c r="BS21" s="368">
        <v>0</v>
      </c>
      <c r="BT21" s="368">
        <v>2.7803521779425392E-4</v>
      </c>
      <c r="BU21" s="368">
        <v>-6.3703500766702889E-4</v>
      </c>
      <c r="BV21" s="368">
        <v>4.5948633542502488E-4</v>
      </c>
      <c r="BW21" s="368">
        <v>0</v>
      </c>
      <c r="BX21" s="368">
        <v>0</v>
      </c>
      <c r="BY21" s="368">
        <v>7.0608931424605804E-5</v>
      </c>
      <c r="BZ21" s="368">
        <v>0</v>
      </c>
      <c r="CA21" s="368">
        <v>3.0631503018685219E-4</v>
      </c>
      <c r="CB21" s="368">
        <v>0</v>
      </c>
      <c r="CC21" s="368">
        <v>5.8929255428857655E-5</v>
      </c>
      <c r="CD21" s="368">
        <v>0</v>
      </c>
      <c r="CE21" s="368">
        <v>1.389854065323141E-3</v>
      </c>
      <c r="CF21" s="368">
        <v>4.4090678528229737E-3</v>
      </c>
      <c r="CG21" s="368">
        <v>1.3012010331045184E-2</v>
      </c>
      <c r="CH21" s="368">
        <v>0</v>
      </c>
      <c r="CI21" s="368">
        <v>1.0335917312661498E-4</v>
      </c>
      <c r="CJ21" s="368">
        <v>0</v>
      </c>
      <c r="CK21" s="368">
        <v>4.9835694544188378E-3</v>
      </c>
      <c r="CL21" s="368">
        <v>2.5647601949217746E-4</v>
      </c>
      <c r="CM21" s="368">
        <v>6.0615989515072084E-2</v>
      </c>
      <c r="CN21" s="368">
        <v>1.4495889679976974E-4</v>
      </c>
      <c r="CO21" s="368">
        <v>2.3019493184916824E-3</v>
      </c>
      <c r="CP21" s="368">
        <v>4.4814232323744782E-3</v>
      </c>
      <c r="CQ21" s="368">
        <v>0</v>
      </c>
      <c r="CR21" s="368">
        <v>5.286774179217202E-3</v>
      </c>
      <c r="CS21" s="368">
        <v>1.407624633431085E-3</v>
      </c>
      <c r="CT21" s="368">
        <v>7.3695423514199773E-4</v>
      </c>
      <c r="CU21" s="368">
        <v>1.9889151131029727E-3</v>
      </c>
      <c r="CV21" s="368">
        <v>0</v>
      </c>
      <c r="CW21" s="368">
        <v>0</v>
      </c>
      <c r="CX21" s="368">
        <v>2.3724547686340848E-4</v>
      </c>
      <c r="CY21" s="368">
        <v>3.1785938147578549E-3</v>
      </c>
      <c r="CZ21" s="368">
        <v>3.9984006397441024E-4</v>
      </c>
      <c r="DA21" s="368">
        <v>0</v>
      </c>
      <c r="DB21" s="368">
        <v>6.7226890756302523E-4</v>
      </c>
      <c r="DC21" s="368">
        <v>2.6729762105117262E-4</v>
      </c>
      <c r="DD21" s="368">
        <v>0</v>
      </c>
      <c r="DE21" s="368">
        <v>1.0950503723171266E-4</v>
      </c>
      <c r="DF21" s="368">
        <v>0.12391833423472147</v>
      </c>
      <c r="DG21" s="368">
        <v>2.5942925563759728E-4</v>
      </c>
    </row>
    <row r="22" spans="2:111" ht="15" customHeight="1">
      <c r="B22" s="366" t="s">
        <v>436</v>
      </c>
      <c r="C22" s="366" t="s">
        <v>563</v>
      </c>
      <c r="D22" s="368">
        <v>3.2554537240222024E-2</v>
      </c>
      <c r="E22" s="368">
        <v>8.5499912755191074E-3</v>
      </c>
      <c r="F22" s="368">
        <v>3.8417711216018231E-2</v>
      </c>
      <c r="G22" s="368">
        <v>9.5419847328244271E-4</v>
      </c>
      <c r="H22" s="368">
        <v>4.7964917089214745E-4</v>
      </c>
      <c r="I22" s="368">
        <v>0</v>
      </c>
      <c r="J22" s="368">
        <v>0</v>
      </c>
      <c r="K22" s="368">
        <v>1.5513961626077358E-2</v>
      </c>
      <c r="L22" s="368">
        <v>2.4874551971326164E-2</v>
      </c>
      <c r="M22" s="368">
        <v>1.2988699831146901E-4</v>
      </c>
      <c r="N22" s="368">
        <v>0</v>
      </c>
      <c r="O22" s="368">
        <v>3.0156815440289505E-3</v>
      </c>
      <c r="P22" s="368">
        <v>2.5064504238849982E-3</v>
      </c>
      <c r="Q22" s="368">
        <v>1.614994983727702E-3</v>
      </c>
      <c r="R22" s="368">
        <v>7.9026057240495513E-3</v>
      </c>
      <c r="S22" s="368">
        <v>3.075441512247402E-3</v>
      </c>
      <c r="T22" s="368">
        <v>3.6238560284994779E-3</v>
      </c>
      <c r="U22" s="368">
        <v>1.086817542513745E-3</v>
      </c>
      <c r="V22" s="368">
        <v>2.2222222222222222E-3</v>
      </c>
      <c r="W22" s="368">
        <v>9.4424270325881173E-4</v>
      </c>
      <c r="X22" s="368">
        <v>0</v>
      </c>
      <c r="Y22" s="368">
        <v>1.2332537376410905E-3</v>
      </c>
      <c r="Z22" s="368">
        <v>3.878075651854572E-3</v>
      </c>
      <c r="AA22" s="368">
        <v>5.4137147440181796E-3</v>
      </c>
      <c r="AB22" s="368">
        <v>2.6026815133244237E-2</v>
      </c>
      <c r="AC22" s="368">
        <v>3.7954900647465951E-3</v>
      </c>
      <c r="AD22" s="368">
        <v>0</v>
      </c>
      <c r="AE22" s="368">
        <v>0</v>
      </c>
      <c r="AF22" s="368">
        <v>2.8522422864190869E-3</v>
      </c>
      <c r="AG22" s="368">
        <v>1.9959926608885238E-4</v>
      </c>
      <c r="AH22" s="368">
        <v>0</v>
      </c>
      <c r="AI22" s="368">
        <v>8.784425451092117E-3</v>
      </c>
      <c r="AJ22" s="368">
        <v>1.1394568045406539E-2</v>
      </c>
      <c r="AK22" s="368">
        <v>2.2650056625141562E-2</v>
      </c>
      <c r="AL22" s="368">
        <v>1.7366136034732273E-3</v>
      </c>
      <c r="AM22" s="368">
        <v>0</v>
      </c>
      <c r="AN22" s="368">
        <v>0</v>
      </c>
      <c r="AO22" s="368">
        <v>0</v>
      </c>
      <c r="AP22" s="368">
        <v>6.9337031308336447E-4</v>
      </c>
      <c r="AQ22" s="368">
        <v>0</v>
      </c>
      <c r="AR22" s="368">
        <v>2.2534082800235356E-4</v>
      </c>
      <c r="AS22" s="368">
        <v>1.8551816650968977E-4</v>
      </c>
      <c r="AT22" s="368">
        <v>4.2436788407511456E-3</v>
      </c>
      <c r="AU22" s="368">
        <v>4.8173733753408292E-4</v>
      </c>
      <c r="AV22" s="368">
        <v>9.0036786458467323E-5</v>
      </c>
      <c r="AW22" s="368">
        <v>7.9072762395363816E-3</v>
      </c>
      <c r="AX22" s="368">
        <v>9.0730379555421141E-4</v>
      </c>
      <c r="AY22" s="368">
        <v>6.1910097422944715E-3</v>
      </c>
      <c r="AZ22" s="368">
        <v>2.2179294555340918E-3</v>
      </c>
      <c r="BA22" s="368">
        <v>1.9390581717451524E-3</v>
      </c>
      <c r="BB22" s="368">
        <v>4.5798030684680559E-4</v>
      </c>
      <c r="BC22" s="368">
        <v>7.0821529745042496E-4</v>
      </c>
      <c r="BD22" s="368">
        <v>0</v>
      </c>
      <c r="BE22" s="368">
        <v>0</v>
      </c>
      <c r="BF22" s="368">
        <v>3.7361323557852911E-5</v>
      </c>
      <c r="BG22" s="368">
        <v>0</v>
      </c>
      <c r="BH22" s="368">
        <v>2.9237885282233308E-4</v>
      </c>
      <c r="BI22" s="368">
        <v>5.9635372295109902E-5</v>
      </c>
      <c r="BJ22" s="368">
        <v>8.4441489361702124E-4</v>
      </c>
      <c r="BK22" s="368">
        <v>3.2396379228203905E-3</v>
      </c>
      <c r="BL22" s="368">
        <v>1.4342792746644812E-3</v>
      </c>
      <c r="BM22" s="368">
        <v>1.6236731545939804E-5</v>
      </c>
      <c r="BN22" s="368">
        <v>1.0265423984166138E-3</v>
      </c>
      <c r="BO22" s="368">
        <v>0</v>
      </c>
      <c r="BP22" s="368">
        <v>0</v>
      </c>
      <c r="BQ22" s="368">
        <v>0</v>
      </c>
      <c r="BR22" s="368">
        <v>0</v>
      </c>
      <c r="BS22" s="368">
        <v>2.1461069619709845E-5</v>
      </c>
      <c r="BT22" s="368">
        <v>1.0658016682113067E-3</v>
      </c>
      <c r="BU22" s="368">
        <v>6.3277924143626792E-3</v>
      </c>
      <c r="BV22" s="368">
        <v>1.488187086376573E-3</v>
      </c>
      <c r="BW22" s="368">
        <v>4.4365244267640728E-5</v>
      </c>
      <c r="BX22" s="368">
        <v>0</v>
      </c>
      <c r="BY22" s="368">
        <v>0</v>
      </c>
      <c r="BZ22" s="368">
        <v>2.1249468763280918E-4</v>
      </c>
      <c r="CA22" s="368">
        <v>4.6935367528630576E-4</v>
      </c>
      <c r="CB22" s="368">
        <v>0</v>
      </c>
      <c r="CC22" s="368">
        <v>6.7768643743186302E-4</v>
      </c>
      <c r="CD22" s="368">
        <v>6.3492063492063492E-4</v>
      </c>
      <c r="CE22" s="368">
        <v>1.7373175816539263E-4</v>
      </c>
      <c r="CF22" s="368">
        <v>1.7168051816301845E-3</v>
      </c>
      <c r="CG22" s="368">
        <v>1.636076166907266E-2</v>
      </c>
      <c r="CH22" s="368">
        <v>3.1931878658861094E-4</v>
      </c>
      <c r="CI22" s="368">
        <v>2.3711810305517556E-4</v>
      </c>
      <c r="CJ22" s="368">
        <v>2.9508812404431686E-4</v>
      </c>
      <c r="CK22" s="368">
        <v>8.9225479314922413E-4</v>
      </c>
      <c r="CL22" s="368">
        <v>2.5647601949217746E-4</v>
      </c>
      <c r="CM22" s="368">
        <v>4.0046599679627201E-4</v>
      </c>
      <c r="CN22" s="368">
        <v>1.5546316468381102E-4</v>
      </c>
      <c r="CO22" s="368">
        <v>7.6087922104506951E-4</v>
      </c>
      <c r="CP22" s="368">
        <v>1.8263913550809192E-3</v>
      </c>
      <c r="CQ22" s="368">
        <v>1.2349794799619653E-3</v>
      </c>
      <c r="CR22" s="368">
        <v>4.8425074414678573E-3</v>
      </c>
      <c r="CS22" s="368">
        <v>6.0242982823627989E-3</v>
      </c>
      <c r="CT22" s="368">
        <v>5.9559301367385084E-3</v>
      </c>
      <c r="CU22" s="368">
        <v>1.9623962449282664E-3</v>
      </c>
      <c r="CV22" s="368">
        <v>0</v>
      </c>
      <c r="CW22" s="368">
        <v>5.0851767098906682E-4</v>
      </c>
      <c r="CX22" s="368">
        <v>0</v>
      </c>
      <c r="CY22" s="368">
        <v>6.6791572616140265E-4</v>
      </c>
      <c r="CZ22" s="368">
        <v>1.4539638689978554E-3</v>
      </c>
      <c r="DA22" s="368">
        <v>3.0103801314911322E-3</v>
      </c>
      <c r="DB22" s="368">
        <v>9.1236494597839136E-4</v>
      </c>
      <c r="DC22" s="368">
        <v>6.1379453722861866E-4</v>
      </c>
      <c r="DD22" s="368">
        <v>2.0420665713702266E-4</v>
      </c>
      <c r="DE22" s="368">
        <v>1.1388523872098116E-3</v>
      </c>
      <c r="DF22" s="368">
        <v>0.30847755543537048</v>
      </c>
      <c r="DG22" s="368">
        <v>2.5942925563759728E-4</v>
      </c>
    </row>
    <row r="23" spans="2:111" ht="15" customHeight="1">
      <c r="B23" s="366" t="s">
        <v>437</v>
      </c>
      <c r="C23" s="366" t="s">
        <v>564</v>
      </c>
      <c r="D23" s="368">
        <v>1.8071511552859171E-4</v>
      </c>
      <c r="E23" s="368">
        <v>0</v>
      </c>
      <c r="F23" s="368">
        <v>1.6278691193228064E-4</v>
      </c>
      <c r="G23" s="368">
        <v>0</v>
      </c>
      <c r="H23" s="368">
        <v>2.055639303823489E-4</v>
      </c>
      <c r="I23" s="368">
        <v>0</v>
      </c>
      <c r="J23" s="368">
        <v>3.5834587543897369E-4</v>
      </c>
      <c r="K23" s="368">
        <v>6.500551889340316E-3</v>
      </c>
      <c r="L23" s="368">
        <v>1.2186379928315412E-3</v>
      </c>
      <c r="M23" s="368">
        <v>0</v>
      </c>
      <c r="N23" s="368">
        <v>0</v>
      </c>
      <c r="O23" s="368">
        <v>3.0156815440289503E-4</v>
      </c>
      <c r="P23" s="368">
        <v>2.948765204570586E-4</v>
      </c>
      <c r="Q23" s="368">
        <v>2.9363545158685492E-4</v>
      </c>
      <c r="R23" s="368">
        <v>4.2716787697565144E-4</v>
      </c>
      <c r="S23" s="368">
        <v>1.2426026312110716E-4</v>
      </c>
      <c r="T23" s="368">
        <v>2.8253792764572202E-3</v>
      </c>
      <c r="U23" s="368">
        <v>3.8550057537399311E-2</v>
      </c>
      <c r="V23" s="368">
        <v>8.3333333333333331E-5</v>
      </c>
      <c r="W23" s="368">
        <v>7.5163598269358152E-5</v>
      </c>
      <c r="X23" s="368">
        <v>4.9963662790697674E-5</v>
      </c>
      <c r="Y23" s="368">
        <v>2.4933590341110695E-5</v>
      </c>
      <c r="Z23" s="368">
        <v>3.6724201248622845E-5</v>
      </c>
      <c r="AA23" s="368">
        <v>1.8045715813393931E-3</v>
      </c>
      <c r="AB23" s="368">
        <v>4.0770827302905079E-3</v>
      </c>
      <c r="AC23" s="368">
        <v>2.0931011386470196E-3</v>
      </c>
      <c r="AD23" s="368">
        <v>1.0520913823194874E-5</v>
      </c>
      <c r="AE23" s="368">
        <v>4.1684035014589413E-4</v>
      </c>
      <c r="AF23" s="368">
        <v>6.2633698857175897E-4</v>
      </c>
      <c r="AG23" s="368">
        <v>2.4566063518627985E-4</v>
      </c>
      <c r="AH23" s="368">
        <v>0</v>
      </c>
      <c r="AI23" s="368">
        <v>4.3922127255460585E-3</v>
      </c>
      <c r="AJ23" s="368">
        <v>1.1162726796555011E-4</v>
      </c>
      <c r="AK23" s="368">
        <v>1.1325028312570782E-3</v>
      </c>
      <c r="AL23" s="368">
        <v>4.1347942939838741E-5</v>
      </c>
      <c r="AM23" s="368">
        <v>9.4742726127201578E-6</v>
      </c>
      <c r="AN23" s="368">
        <v>1.260096523393692E-5</v>
      </c>
      <c r="AO23" s="368">
        <v>4.9800796812749003E-4</v>
      </c>
      <c r="AP23" s="368">
        <v>5.3336177929489575E-5</v>
      </c>
      <c r="AQ23" s="368">
        <v>2.5066426028976789E-5</v>
      </c>
      <c r="AR23" s="368">
        <v>2.5037869778039287E-4</v>
      </c>
      <c r="AS23" s="368">
        <v>2.1405942289579586E-4</v>
      </c>
      <c r="AT23" s="368">
        <v>3.4156439449948249E-3</v>
      </c>
      <c r="AU23" s="368">
        <v>8.1895347380794099E-4</v>
      </c>
      <c r="AV23" s="368">
        <v>7.5245028683147686E-4</v>
      </c>
      <c r="AW23" s="368">
        <v>1.3135866065679331E-3</v>
      </c>
      <c r="AX23" s="368">
        <v>1.6633902918493876E-3</v>
      </c>
      <c r="AY23" s="368">
        <v>3.3993581100328542E-3</v>
      </c>
      <c r="AZ23" s="368">
        <v>6.43915003219575E-4</v>
      </c>
      <c r="BA23" s="368">
        <v>6.1865189289012001E-3</v>
      </c>
      <c r="BB23" s="368">
        <v>2.2899015342340279E-4</v>
      </c>
      <c r="BC23" s="368">
        <v>0</v>
      </c>
      <c r="BD23" s="368">
        <v>0</v>
      </c>
      <c r="BE23" s="368">
        <v>0</v>
      </c>
      <c r="BF23" s="368">
        <v>8.4172864250927444E-4</v>
      </c>
      <c r="BG23" s="368">
        <v>4.5903144365389031E-4</v>
      </c>
      <c r="BH23" s="368">
        <v>2.455982363707598E-4</v>
      </c>
      <c r="BI23" s="368">
        <v>6.9858578974271593E-4</v>
      </c>
      <c r="BJ23" s="368">
        <v>3.94281914893617E-3</v>
      </c>
      <c r="BK23" s="368">
        <v>5.3358742258218196E-3</v>
      </c>
      <c r="BL23" s="368">
        <v>2.7661100297100708E-3</v>
      </c>
      <c r="BM23" s="368">
        <v>4.9522031215116396E-4</v>
      </c>
      <c r="BN23" s="368">
        <v>8.2714207642201976E-4</v>
      </c>
      <c r="BO23" s="368">
        <v>3.8869454161807984E-4</v>
      </c>
      <c r="BP23" s="368">
        <v>2.3702429774661552E-4</v>
      </c>
      <c r="BQ23" s="368">
        <v>1.1691924105180476E-3</v>
      </c>
      <c r="BR23" s="368">
        <v>5.0241237688903066E-3</v>
      </c>
      <c r="BS23" s="368">
        <v>2.2104901708301142E-3</v>
      </c>
      <c r="BT23" s="368">
        <v>4.525795489650911E-3</v>
      </c>
      <c r="BU23" s="368">
        <v>5.4340815059028807E-3</v>
      </c>
      <c r="BV23" s="368">
        <v>1.4192641360628193E-2</v>
      </c>
      <c r="BW23" s="368">
        <v>1.7006676969262281E-4</v>
      </c>
      <c r="BX23" s="368">
        <v>2.2539528698454915E-5</v>
      </c>
      <c r="BY23" s="368">
        <v>0</v>
      </c>
      <c r="BZ23" s="368">
        <v>7.7914718798696703E-4</v>
      </c>
      <c r="CA23" s="368">
        <v>1.1906761657263126E-3</v>
      </c>
      <c r="CB23" s="368">
        <v>0</v>
      </c>
      <c r="CC23" s="368">
        <v>7.3072276731783498E-4</v>
      </c>
      <c r="CD23" s="368">
        <v>6.3492063492063492E-4</v>
      </c>
      <c r="CE23" s="368">
        <v>1.2161223071577485E-3</v>
      </c>
      <c r="CF23" s="368">
        <v>7.8036599165008387E-4</v>
      </c>
      <c r="CG23" s="368">
        <v>4.1834840762454703E-3</v>
      </c>
      <c r="CH23" s="368">
        <v>5.4284193720063861E-3</v>
      </c>
      <c r="CI23" s="368">
        <v>6.0252317981456145E-3</v>
      </c>
      <c r="CJ23" s="368">
        <v>1.6632239718861496E-3</v>
      </c>
      <c r="CK23" s="368">
        <v>4.8094709581945989E-3</v>
      </c>
      <c r="CL23" s="368">
        <v>7.1813285457809697E-3</v>
      </c>
      <c r="CM23" s="368">
        <v>9.8369011213047905E-2</v>
      </c>
      <c r="CN23" s="368">
        <v>5.197511749023628E-3</v>
      </c>
      <c r="CO23" s="368">
        <v>2.4332685749157046E-3</v>
      </c>
      <c r="CP23" s="368">
        <v>2.1663030794987572E-2</v>
      </c>
      <c r="CQ23" s="368">
        <v>1.7095926045750077E-3</v>
      </c>
      <c r="CR23" s="368">
        <v>7.8635212581634022E-3</v>
      </c>
      <c r="CS23" s="368">
        <v>4.8596564725596984E-3</v>
      </c>
      <c r="CT23" s="368">
        <v>1.1188305206246692E-3</v>
      </c>
      <c r="CU23" s="368">
        <v>3.1252486143891381E-2</v>
      </c>
      <c r="CV23" s="368">
        <v>1.5492666804379259E-4</v>
      </c>
      <c r="CW23" s="368">
        <v>2.6612424781761165E-2</v>
      </c>
      <c r="CX23" s="368">
        <v>1.103707218451509E-3</v>
      </c>
      <c r="CY23" s="368">
        <v>2.753867917096245E-3</v>
      </c>
      <c r="CZ23" s="368">
        <v>3.9984006397441024E-4</v>
      </c>
      <c r="DA23" s="368">
        <v>2.3429845363020604E-4</v>
      </c>
      <c r="DB23" s="368">
        <v>1.3685474189675871E-3</v>
      </c>
      <c r="DC23" s="368">
        <v>3.9104651968597482E-3</v>
      </c>
      <c r="DD23" s="368">
        <v>0</v>
      </c>
      <c r="DE23" s="368">
        <v>1.4235654840122646E-3</v>
      </c>
      <c r="DF23" s="368">
        <v>0</v>
      </c>
      <c r="DG23" s="368">
        <v>1.9956096587507483E-5</v>
      </c>
    </row>
    <row r="24" spans="2:111" ht="15" customHeight="1">
      <c r="B24" s="366" t="s">
        <v>438</v>
      </c>
      <c r="C24" s="366" t="s">
        <v>565</v>
      </c>
      <c r="D24" s="368">
        <v>3.4929650187169224E-2</v>
      </c>
      <c r="E24" s="368">
        <v>0</v>
      </c>
      <c r="F24" s="368">
        <v>1.3022952954582451E-3</v>
      </c>
      <c r="G24" s="368">
        <v>1.1927480916030534E-4</v>
      </c>
      <c r="H24" s="368">
        <v>0</v>
      </c>
      <c r="I24" s="368">
        <v>0</v>
      </c>
      <c r="J24" s="368">
        <v>0</v>
      </c>
      <c r="K24" s="368">
        <v>9.393861111763463E-6</v>
      </c>
      <c r="L24" s="368">
        <v>7.1684587813620072E-5</v>
      </c>
      <c r="M24" s="368">
        <v>0</v>
      </c>
      <c r="N24" s="368">
        <v>0</v>
      </c>
      <c r="O24" s="368">
        <v>0</v>
      </c>
      <c r="P24" s="368">
        <v>0</v>
      </c>
      <c r="Q24" s="368">
        <v>0</v>
      </c>
      <c r="R24" s="368">
        <v>0</v>
      </c>
      <c r="S24" s="368">
        <v>0</v>
      </c>
      <c r="T24" s="368">
        <v>0</v>
      </c>
      <c r="U24" s="368">
        <v>0</v>
      </c>
      <c r="V24" s="368">
        <v>0.18644444444444444</v>
      </c>
      <c r="W24" s="368">
        <v>3.9930661580596518E-4</v>
      </c>
      <c r="X24" s="368">
        <v>0</v>
      </c>
      <c r="Y24" s="368">
        <v>6.1585968142543416E-3</v>
      </c>
      <c r="Z24" s="368">
        <v>2.1079691516709513E-3</v>
      </c>
      <c r="AA24" s="368">
        <v>3.3417992247025799E-4</v>
      </c>
      <c r="AB24" s="368">
        <v>1.1311543728046674E-3</v>
      </c>
      <c r="AC24" s="368">
        <v>5.0792587631167674E-3</v>
      </c>
      <c r="AD24" s="368">
        <v>4.6759616991977219E-6</v>
      </c>
      <c r="AE24" s="368">
        <v>0</v>
      </c>
      <c r="AF24" s="368">
        <v>0</v>
      </c>
      <c r="AG24" s="368">
        <v>0</v>
      </c>
      <c r="AH24" s="368">
        <v>0</v>
      </c>
      <c r="AI24" s="368">
        <v>0</v>
      </c>
      <c r="AJ24" s="368">
        <v>0</v>
      </c>
      <c r="AK24" s="368">
        <v>0</v>
      </c>
      <c r="AL24" s="368">
        <v>1.0336985734959685E-4</v>
      </c>
      <c r="AM24" s="368">
        <v>0</v>
      </c>
      <c r="AN24" s="368">
        <v>3.6038760569059592E-4</v>
      </c>
      <c r="AO24" s="368">
        <v>0</v>
      </c>
      <c r="AP24" s="368">
        <v>0</v>
      </c>
      <c r="AQ24" s="368">
        <v>2.5066426028976789E-5</v>
      </c>
      <c r="AR24" s="368">
        <v>1.2518934889019643E-5</v>
      </c>
      <c r="AS24" s="368">
        <v>0</v>
      </c>
      <c r="AT24" s="368">
        <v>0</v>
      </c>
      <c r="AU24" s="368">
        <v>0</v>
      </c>
      <c r="AV24" s="368">
        <v>0</v>
      </c>
      <c r="AW24" s="368">
        <v>0</v>
      </c>
      <c r="AX24" s="368">
        <v>0</v>
      </c>
      <c r="AY24" s="368">
        <v>0</v>
      </c>
      <c r="AZ24" s="368">
        <v>0</v>
      </c>
      <c r="BA24" s="368">
        <v>0</v>
      </c>
      <c r="BB24" s="368">
        <v>0</v>
      </c>
      <c r="BC24" s="368">
        <v>0</v>
      </c>
      <c r="BD24" s="368">
        <v>0</v>
      </c>
      <c r="BE24" s="368">
        <v>0</v>
      </c>
      <c r="BF24" s="368">
        <v>0</v>
      </c>
      <c r="BG24" s="368">
        <v>0</v>
      </c>
      <c r="BH24" s="368">
        <v>0</v>
      </c>
      <c r="BI24" s="368">
        <v>0</v>
      </c>
      <c r="BJ24" s="368">
        <v>0</v>
      </c>
      <c r="BK24" s="368">
        <v>0</v>
      </c>
      <c r="BL24" s="368">
        <v>0</v>
      </c>
      <c r="BM24" s="368">
        <v>0</v>
      </c>
      <c r="BN24" s="368">
        <v>0</v>
      </c>
      <c r="BO24" s="368">
        <v>2.1594141201004437E-4</v>
      </c>
      <c r="BP24" s="368">
        <v>1.5434140318384265E-4</v>
      </c>
      <c r="BQ24" s="368">
        <v>1.1529786482766572E-4</v>
      </c>
      <c r="BR24" s="368">
        <v>1.1962199449738825E-4</v>
      </c>
      <c r="BS24" s="368">
        <v>0</v>
      </c>
      <c r="BT24" s="368">
        <v>0</v>
      </c>
      <c r="BU24" s="368">
        <v>0</v>
      </c>
      <c r="BV24" s="368">
        <v>0</v>
      </c>
      <c r="BW24" s="368">
        <v>0</v>
      </c>
      <c r="BX24" s="368">
        <v>0</v>
      </c>
      <c r="BY24" s="368">
        <v>0</v>
      </c>
      <c r="BZ24" s="368">
        <v>0</v>
      </c>
      <c r="CA24" s="368">
        <v>0</v>
      </c>
      <c r="CB24" s="368">
        <v>0</v>
      </c>
      <c r="CC24" s="368">
        <v>0</v>
      </c>
      <c r="CD24" s="368">
        <v>0</v>
      </c>
      <c r="CE24" s="368">
        <v>0</v>
      </c>
      <c r="CF24" s="368">
        <v>0</v>
      </c>
      <c r="CG24" s="368">
        <v>0</v>
      </c>
      <c r="CH24" s="368">
        <v>0</v>
      </c>
      <c r="CI24" s="368">
        <v>0</v>
      </c>
      <c r="CJ24" s="368">
        <v>0</v>
      </c>
      <c r="CK24" s="368">
        <v>0</v>
      </c>
      <c r="CL24" s="368">
        <v>0</v>
      </c>
      <c r="CM24" s="368">
        <v>0</v>
      </c>
      <c r="CN24" s="368">
        <v>2.1008535768082573E-6</v>
      </c>
      <c r="CO24" s="368">
        <v>0</v>
      </c>
      <c r="CP24" s="368">
        <v>0</v>
      </c>
      <c r="CQ24" s="368">
        <v>0</v>
      </c>
      <c r="CR24" s="368">
        <v>0</v>
      </c>
      <c r="CS24" s="368">
        <v>0</v>
      </c>
      <c r="CT24" s="368">
        <v>0</v>
      </c>
      <c r="CU24" s="368">
        <v>0</v>
      </c>
      <c r="CV24" s="368">
        <v>0</v>
      </c>
      <c r="CW24" s="368">
        <v>0</v>
      </c>
      <c r="CX24" s="368">
        <v>0</v>
      </c>
      <c r="CY24" s="368">
        <v>0</v>
      </c>
      <c r="CZ24" s="368">
        <v>0</v>
      </c>
      <c r="DA24" s="368">
        <v>0</v>
      </c>
      <c r="DB24" s="368">
        <v>0</v>
      </c>
      <c r="DC24" s="368">
        <v>4.9499559453920861E-5</v>
      </c>
      <c r="DD24" s="368">
        <v>0</v>
      </c>
      <c r="DE24" s="368">
        <v>4.818221638195357E-4</v>
      </c>
      <c r="DF24" s="368">
        <v>0</v>
      </c>
      <c r="DG24" s="368">
        <v>4.7894631810017961E-4</v>
      </c>
    </row>
    <row r="25" spans="2:111" ht="15" customHeight="1">
      <c r="B25" s="366" t="s">
        <v>439</v>
      </c>
      <c r="C25" s="366" t="s">
        <v>566</v>
      </c>
      <c r="D25" s="368">
        <v>1.032657803020524E-3</v>
      </c>
      <c r="E25" s="368">
        <v>4.0714244169138603E-4</v>
      </c>
      <c r="F25" s="368">
        <v>1.6278691193228064E-4</v>
      </c>
      <c r="G25" s="368">
        <v>1.1927480916030534E-4</v>
      </c>
      <c r="H25" s="368">
        <v>6.1669179114704669E-4</v>
      </c>
      <c r="I25" s="368">
        <v>0</v>
      </c>
      <c r="J25" s="368">
        <v>3.5834587543897369E-4</v>
      </c>
      <c r="K25" s="368">
        <v>4.6922336253258498E-3</v>
      </c>
      <c r="L25" s="368">
        <v>2.4731182795698927E-3</v>
      </c>
      <c r="M25" s="368">
        <v>2.5327964670736457E-3</v>
      </c>
      <c r="N25" s="368">
        <v>0</v>
      </c>
      <c r="O25" s="368">
        <v>3.0156815440289503E-4</v>
      </c>
      <c r="P25" s="368">
        <v>9.5834869148544045E-4</v>
      </c>
      <c r="Q25" s="368">
        <v>2.9363545158685492E-4</v>
      </c>
      <c r="R25" s="368">
        <v>0</v>
      </c>
      <c r="S25" s="368">
        <v>1.0670850095525077E-2</v>
      </c>
      <c r="T25" s="368">
        <v>8.5989804066089305E-4</v>
      </c>
      <c r="U25" s="368">
        <v>0</v>
      </c>
      <c r="V25" s="368">
        <v>4.3444444444444445E-2</v>
      </c>
      <c r="W25" s="368">
        <v>0.15111171659565273</v>
      </c>
      <c r="X25" s="368">
        <v>7.6035610465116279E-3</v>
      </c>
      <c r="Y25" s="368">
        <v>2.2860266405822952E-2</v>
      </c>
      <c r="Z25" s="368">
        <v>1.9632757987513773E-2</v>
      </c>
      <c r="AA25" s="368">
        <v>3.9165886913514233E-2</v>
      </c>
      <c r="AB25" s="368">
        <v>3.1898142730742145E-2</v>
      </c>
      <c r="AC25" s="368">
        <v>4.240622906898861E-2</v>
      </c>
      <c r="AD25" s="368">
        <v>5.2604569115974372E-5</v>
      </c>
      <c r="AE25" s="368">
        <v>4.1684035014589413E-4</v>
      </c>
      <c r="AF25" s="368">
        <v>3.5460309506831892E-3</v>
      </c>
      <c r="AG25" s="368">
        <v>5.0636798427771933E-2</v>
      </c>
      <c r="AH25" s="368">
        <v>0</v>
      </c>
      <c r="AI25" s="368">
        <v>2.7896486229819564E-2</v>
      </c>
      <c r="AJ25" s="368">
        <v>5.4954962690732356E-4</v>
      </c>
      <c r="AK25" s="368">
        <v>1.868629671574179E-2</v>
      </c>
      <c r="AL25" s="368">
        <v>2.5428984908000829E-3</v>
      </c>
      <c r="AM25" s="368">
        <v>5.9308946555628192E-3</v>
      </c>
      <c r="AN25" s="368">
        <v>4.6144734686677001E-3</v>
      </c>
      <c r="AO25" s="368">
        <v>1.1620185922974768E-3</v>
      </c>
      <c r="AP25" s="368">
        <v>2.133447117179583E-4</v>
      </c>
      <c r="AQ25" s="368">
        <v>1.5290519877675841E-3</v>
      </c>
      <c r="AR25" s="368">
        <v>3.0045443733647142E-4</v>
      </c>
      <c r="AS25" s="368">
        <v>5.6939806490281701E-3</v>
      </c>
      <c r="AT25" s="368">
        <v>7.5410320863522108E-4</v>
      </c>
      <c r="AU25" s="368">
        <v>9.7310942181884753E-4</v>
      </c>
      <c r="AV25" s="368">
        <v>8.1033107812620588E-4</v>
      </c>
      <c r="AW25" s="368">
        <v>6.6967160334835798E-4</v>
      </c>
      <c r="AX25" s="368">
        <v>8.0145168607288677E-3</v>
      </c>
      <c r="AY25" s="368">
        <v>3.3613764551721518E-3</v>
      </c>
      <c r="AZ25" s="368">
        <v>1.28783000643915E-3</v>
      </c>
      <c r="BA25" s="368">
        <v>1.0064635272391506E-2</v>
      </c>
      <c r="BB25" s="368">
        <v>0</v>
      </c>
      <c r="BC25" s="368">
        <v>1.4164305949008499E-3</v>
      </c>
      <c r="BD25" s="368">
        <v>0</v>
      </c>
      <c r="BE25" s="368">
        <v>0</v>
      </c>
      <c r="BF25" s="368">
        <v>1.2307259524939782E-4</v>
      </c>
      <c r="BG25" s="368">
        <v>0</v>
      </c>
      <c r="BH25" s="368">
        <v>1.5788458052405985E-4</v>
      </c>
      <c r="BI25" s="368">
        <v>2.5898790253876297E-3</v>
      </c>
      <c r="BJ25" s="368">
        <v>9.3749999999999997E-4</v>
      </c>
      <c r="BK25" s="368">
        <v>3.0490709861838972E-3</v>
      </c>
      <c r="BL25" s="368">
        <v>8.195881569511321E-4</v>
      </c>
      <c r="BM25" s="368">
        <v>1.4613058391345823E-4</v>
      </c>
      <c r="BN25" s="368">
        <v>3.8403024976736629E-4</v>
      </c>
      <c r="BO25" s="368">
        <v>6.8484276380328349E-4</v>
      </c>
      <c r="BP25" s="368">
        <v>6.0082903382281607E-4</v>
      </c>
      <c r="BQ25" s="368">
        <v>5.4045874137968309E-6</v>
      </c>
      <c r="BR25" s="368">
        <v>3.9873998165796087E-5</v>
      </c>
      <c r="BS25" s="368">
        <v>6.2451712593355651E-3</v>
      </c>
      <c r="BT25" s="368">
        <v>6.3021316033364224E-3</v>
      </c>
      <c r="BU25" s="368">
        <v>0</v>
      </c>
      <c r="BV25" s="368">
        <v>0</v>
      </c>
      <c r="BW25" s="368">
        <v>0</v>
      </c>
      <c r="BX25" s="368">
        <v>0</v>
      </c>
      <c r="BY25" s="368">
        <v>0</v>
      </c>
      <c r="BZ25" s="368">
        <v>7.0831562544269725E-5</v>
      </c>
      <c r="CA25" s="368">
        <v>5.4346215033151188E-5</v>
      </c>
      <c r="CB25" s="368">
        <v>0</v>
      </c>
      <c r="CC25" s="368">
        <v>0</v>
      </c>
      <c r="CD25" s="368">
        <v>0</v>
      </c>
      <c r="CE25" s="368">
        <v>0</v>
      </c>
      <c r="CF25" s="368">
        <v>6.6331109290257136E-4</v>
      </c>
      <c r="CG25" s="368">
        <v>5.2048041324180734E-4</v>
      </c>
      <c r="CH25" s="368">
        <v>0</v>
      </c>
      <c r="CI25" s="368">
        <v>0</v>
      </c>
      <c r="CJ25" s="368">
        <v>0</v>
      </c>
      <c r="CK25" s="368">
        <v>0</v>
      </c>
      <c r="CL25" s="368">
        <v>0</v>
      </c>
      <c r="CM25" s="368">
        <v>2.1843599825251202E-4</v>
      </c>
      <c r="CN25" s="368">
        <v>1.428580432229615E-4</v>
      </c>
      <c r="CO25" s="368">
        <v>2.3173986427768617E-5</v>
      </c>
      <c r="CP25" s="368">
        <v>6.2627185046138928E-3</v>
      </c>
      <c r="CQ25" s="368">
        <v>2.8903775062939611E-4</v>
      </c>
      <c r="CR25" s="368">
        <v>1.7237549424674575E-2</v>
      </c>
      <c r="CS25" s="368">
        <v>4.0217846669459573E-4</v>
      </c>
      <c r="CT25" s="368">
        <v>3.0818086196847177E-4</v>
      </c>
      <c r="CU25" s="368">
        <v>0</v>
      </c>
      <c r="CV25" s="368">
        <v>0</v>
      </c>
      <c r="CW25" s="368">
        <v>1.6950589032968896E-4</v>
      </c>
      <c r="CX25" s="368">
        <v>3.6102572566170857E-4</v>
      </c>
      <c r="CY25" s="368">
        <v>0</v>
      </c>
      <c r="CZ25" s="368">
        <v>1.0904729017483916E-4</v>
      </c>
      <c r="DA25" s="368">
        <v>3.1239793817360804E-4</v>
      </c>
      <c r="DB25" s="368">
        <v>1.8007202881152461E-3</v>
      </c>
      <c r="DC25" s="368">
        <v>3.2669709239587766E-4</v>
      </c>
      <c r="DD25" s="368">
        <v>4.0841331427404533E-3</v>
      </c>
      <c r="DE25" s="368">
        <v>6.5703022339027591E-5</v>
      </c>
      <c r="DF25" s="368">
        <v>0</v>
      </c>
      <c r="DG25" s="368">
        <v>6.3859509080023945E-4</v>
      </c>
    </row>
    <row r="26" spans="2:111" ht="15" customHeight="1">
      <c r="B26" s="366" t="s">
        <v>440</v>
      </c>
      <c r="C26" s="366" t="s">
        <v>567</v>
      </c>
      <c r="D26" s="368">
        <v>0</v>
      </c>
      <c r="E26" s="368">
        <v>0</v>
      </c>
      <c r="F26" s="368">
        <v>0</v>
      </c>
      <c r="G26" s="368">
        <v>0</v>
      </c>
      <c r="H26" s="368">
        <v>0</v>
      </c>
      <c r="I26" s="368">
        <v>0</v>
      </c>
      <c r="J26" s="368">
        <v>0</v>
      </c>
      <c r="K26" s="368">
        <v>0</v>
      </c>
      <c r="L26" s="368">
        <v>0</v>
      </c>
      <c r="M26" s="368">
        <v>0</v>
      </c>
      <c r="N26" s="368">
        <v>0</v>
      </c>
      <c r="O26" s="368">
        <v>0</v>
      </c>
      <c r="P26" s="368">
        <v>0</v>
      </c>
      <c r="Q26" s="368">
        <v>0</v>
      </c>
      <c r="R26" s="368">
        <v>0</v>
      </c>
      <c r="S26" s="368">
        <v>7.766266445069198E-5</v>
      </c>
      <c r="T26" s="368">
        <v>0</v>
      </c>
      <c r="U26" s="368">
        <v>0</v>
      </c>
      <c r="V26" s="368">
        <v>1.6361111111111111E-2</v>
      </c>
      <c r="W26" s="368">
        <v>4.1058115554636889E-3</v>
      </c>
      <c r="X26" s="368">
        <v>0.16715570494186047</v>
      </c>
      <c r="Y26" s="368">
        <v>0.23559174122769164</v>
      </c>
      <c r="Z26" s="368">
        <v>0.17756885787734117</v>
      </c>
      <c r="AA26" s="368">
        <v>0</v>
      </c>
      <c r="AB26" s="368">
        <v>2.9561929162227245E-4</v>
      </c>
      <c r="AC26" s="368">
        <v>1.6130832775173031E-2</v>
      </c>
      <c r="AD26" s="368">
        <v>1.4846178394952768E-4</v>
      </c>
      <c r="AE26" s="368">
        <v>0</v>
      </c>
      <c r="AF26" s="368">
        <v>9.6359536703347529E-6</v>
      </c>
      <c r="AG26" s="368">
        <v>6.1415158796569963E-5</v>
      </c>
      <c r="AH26" s="368">
        <v>0</v>
      </c>
      <c r="AI26" s="368">
        <v>5.1440329218107E-4</v>
      </c>
      <c r="AJ26" s="368">
        <v>0</v>
      </c>
      <c r="AK26" s="368">
        <v>0</v>
      </c>
      <c r="AL26" s="368">
        <v>1.0336985734959685E-4</v>
      </c>
      <c r="AM26" s="368">
        <v>0</v>
      </c>
      <c r="AN26" s="368">
        <v>0</v>
      </c>
      <c r="AO26" s="368">
        <v>0</v>
      </c>
      <c r="AP26" s="368">
        <v>0</v>
      </c>
      <c r="AQ26" s="368">
        <v>0</v>
      </c>
      <c r="AR26" s="368">
        <v>0</v>
      </c>
      <c r="AS26" s="368">
        <v>0</v>
      </c>
      <c r="AT26" s="368">
        <v>0</v>
      </c>
      <c r="AU26" s="368">
        <v>1.9269493501363318E-5</v>
      </c>
      <c r="AV26" s="368">
        <v>0</v>
      </c>
      <c r="AW26" s="368">
        <v>0</v>
      </c>
      <c r="AX26" s="368">
        <v>0</v>
      </c>
      <c r="AY26" s="368">
        <v>7.5963309721404561E-5</v>
      </c>
      <c r="AZ26" s="368">
        <v>0</v>
      </c>
      <c r="BA26" s="368">
        <v>0</v>
      </c>
      <c r="BB26" s="368">
        <v>0</v>
      </c>
      <c r="BC26" s="368">
        <v>0</v>
      </c>
      <c r="BD26" s="368">
        <v>0</v>
      </c>
      <c r="BE26" s="368">
        <v>0</v>
      </c>
      <c r="BF26" s="368">
        <v>0</v>
      </c>
      <c r="BG26" s="368">
        <v>0</v>
      </c>
      <c r="BH26" s="368">
        <v>0</v>
      </c>
      <c r="BI26" s="368">
        <v>2.5558016697904244E-5</v>
      </c>
      <c r="BJ26" s="368">
        <v>0</v>
      </c>
      <c r="BK26" s="368">
        <v>2.8585040495474035E-4</v>
      </c>
      <c r="BL26" s="368">
        <v>0</v>
      </c>
      <c r="BM26" s="368">
        <v>0</v>
      </c>
      <c r="BN26" s="368">
        <v>0</v>
      </c>
      <c r="BO26" s="368">
        <v>0</v>
      </c>
      <c r="BP26" s="368">
        <v>0</v>
      </c>
      <c r="BQ26" s="368">
        <v>0</v>
      </c>
      <c r="BR26" s="368">
        <v>3.189919853263687E-4</v>
      </c>
      <c r="BS26" s="368">
        <v>0</v>
      </c>
      <c r="BT26" s="368">
        <v>0</v>
      </c>
      <c r="BU26" s="368">
        <v>0</v>
      </c>
      <c r="BV26" s="368">
        <v>0</v>
      </c>
      <c r="BW26" s="368">
        <v>0</v>
      </c>
      <c r="BX26" s="368">
        <v>0</v>
      </c>
      <c r="BY26" s="368">
        <v>0</v>
      </c>
      <c r="BZ26" s="368">
        <v>0</v>
      </c>
      <c r="CA26" s="368">
        <v>0</v>
      </c>
      <c r="CB26" s="368">
        <v>0</v>
      </c>
      <c r="CC26" s="368">
        <v>0</v>
      </c>
      <c r="CD26" s="368">
        <v>0</v>
      </c>
      <c r="CE26" s="368">
        <v>0</v>
      </c>
      <c r="CF26" s="368">
        <v>0</v>
      </c>
      <c r="CG26" s="368">
        <v>0</v>
      </c>
      <c r="CH26" s="368">
        <v>0</v>
      </c>
      <c r="CI26" s="368">
        <v>0</v>
      </c>
      <c r="CJ26" s="368">
        <v>0</v>
      </c>
      <c r="CK26" s="368">
        <v>0</v>
      </c>
      <c r="CL26" s="368">
        <v>0</v>
      </c>
      <c r="CM26" s="368">
        <v>0</v>
      </c>
      <c r="CN26" s="368">
        <v>0</v>
      </c>
      <c r="CO26" s="368">
        <v>0</v>
      </c>
      <c r="CP26" s="368">
        <v>9.921138225130919E-4</v>
      </c>
      <c r="CQ26" s="368">
        <v>6.5690397870317302E-5</v>
      </c>
      <c r="CR26" s="368">
        <v>4.4426673774934471E-5</v>
      </c>
      <c r="CS26" s="368">
        <v>0</v>
      </c>
      <c r="CT26" s="368">
        <v>0</v>
      </c>
      <c r="CU26" s="368">
        <v>0</v>
      </c>
      <c r="CV26" s="368">
        <v>0</v>
      </c>
      <c r="CW26" s="368">
        <v>0</v>
      </c>
      <c r="CX26" s="368">
        <v>0</v>
      </c>
      <c r="CY26" s="368">
        <v>0</v>
      </c>
      <c r="CZ26" s="368">
        <v>0</v>
      </c>
      <c r="DA26" s="368">
        <v>0</v>
      </c>
      <c r="DB26" s="368">
        <v>0</v>
      </c>
      <c r="DC26" s="368">
        <v>0</v>
      </c>
      <c r="DD26" s="368">
        <v>0</v>
      </c>
      <c r="DE26" s="368">
        <v>0</v>
      </c>
      <c r="DF26" s="368">
        <v>0</v>
      </c>
      <c r="DG26" s="368">
        <v>0</v>
      </c>
    </row>
    <row r="27" spans="2:111" ht="15" customHeight="1">
      <c r="B27" s="366" t="s">
        <v>441</v>
      </c>
      <c r="C27" s="366" t="s">
        <v>568</v>
      </c>
      <c r="D27" s="368">
        <v>0</v>
      </c>
      <c r="E27" s="368">
        <v>0</v>
      </c>
      <c r="F27" s="368">
        <v>0</v>
      </c>
      <c r="G27" s="368">
        <v>0</v>
      </c>
      <c r="H27" s="368">
        <v>0</v>
      </c>
      <c r="I27" s="368">
        <v>0</v>
      </c>
      <c r="J27" s="368">
        <v>2.2217444277216371E-3</v>
      </c>
      <c r="K27" s="368">
        <v>5.3357131114816466E-3</v>
      </c>
      <c r="L27" s="368">
        <v>3.3333333333333335E-3</v>
      </c>
      <c r="M27" s="368">
        <v>1.4287569814261593E-3</v>
      </c>
      <c r="N27" s="368">
        <v>0</v>
      </c>
      <c r="O27" s="368">
        <v>2.4125452352231603E-3</v>
      </c>
      <c r="P27" s="368">
        <v>7.3719130114264651E-4</v>
      </c>
      <c r="Q27" s="368">
        <v>2.6671886852472656E-3</v>
      </c>
      <c r="R27" s="368">
        <v>1.7086715079026058E-3</v>
      </c>
      <c r="S27" s="368">
        <v>1.5610195554589087E-2</v>
      </c>
      <c r="T27" s="368">
        <v>7.3705546342362263E-4</v>
      </c>
      <c r="U27" s="368">
        <v>3.835826620636747E-4</v>
      </c>
      <c r="V27" s="368">
        <v>6.8888888888888888E-3</v>
      </c>
      <c r="W27" s="368">
        <v>1.8358708877290728E-2</v>
      </c>
      <c r="X27" s="368">
        <v>1.8459302325581396E-2</v>
      </c>
      <c r="Y27" s="368">
        <v>0.28423334004622303</v>
      </c>
      <c r="Z27" s="368">
        <v>0.36434814542783694</v>
      </c>
      <c r="AA27" s="368">
        <v>0.18045715813393931</v>
      </c>
      <c r="AB27" s="368">
        <v>7.6696782882000686E-2</v>
      </c>
      <c r="AC27" s="368">
        <v>0.15191728064300067</v>
      </c>
      <c r="AD27" s="368">
        <v>2.8406467322626163E-4</v>
      </c>
      <c r="AE27" s="368">
        <v>3.1263026260942061E-3</v>
      </c>
      <c r="AF27" s="368">
        <v>3.7397136194569178E-2</v>
      </c>
      <c r="AG27" s="368">
        <v>0.15072815347648183</v>
      </c>
      <c r="AH27" s="368">
        <v>0</v>
      </c>
      <c r="AI27" s="368">
        <v>1.7291864514086736E-2</v>
      </c>
      <c r="AJ27" s="368">
        <v>2.3184124885152716E-4</v>
      </c>
      <c r="AK27" s="368">
        <v>5.6625141562853911E-4</v>
      </c>
      <c r="AL27" s="368">
        <v>2.929501757287575E-2</v>
      </c>
      <c r="AM27" s="368">
        <v>1.8948545225440316E-5</v>
      </c>
      <c r="AN27" s="368">
        <v>0</v>
      </c>
      <c r="AO27" s="368">
        <v>0</v>
      </c>
      <c r="AP27" s="368">
        <v>0</v>
      </c>
      <c r="AQ27" s="368">
        <v>2.5066426028976787E-4</v>
      </c>
      <c r="AR27" s="368">
        <v>2.2534082800235356E-4</v>
      </c>
      <c r="AS27" s="368">
        <v>9.9894397351371413E-5</v>
      </c>
      <c r="AT27" s="368">
        <v>3.9923111045394054E-4</v>
      </c>
      <c r="AU27" s="368">
        <v>2.6013816226840475E-4</v>
      </c>
      <c r="AV27" s="368">
        <v>1.286239806549533E-5</v>
      </c>
      <c r="AW27" s="368">
        <v>7.9845460399227306E-4</v>
      </c>
      <c r="AX27" s="368">
        <v>4.2340843792529866E-3</v>
      </c>
      <c r="AY27" s="368">
        <v>6.9506428395085173E-3</v>
      </c>
      <c r="AZ27" s="368">
        <v>3.5773055734420833E-4</v>
      </c>
      <c r="BA27" s="368">
        <v>1.9390581717451524E-3</v>
      </c>
      <c r="BB27" s="368">
        <v>1.3739409205404168E-3</v>
      </c>
      <c r="BC27" s="368">
        <v>0</v>
      </c>
      <c r="BD27" s="368">
        <v>0</v>
      </c>
      <c r="BE27" s="368">
        <v>0</v>
      </c>
      <c r="BF27" s="368">
        <v>2.6372698982013821E-5</v>
      </c>
      <c r="BG27" s="368">
        <v>0</v>
      </c>
      <c r="BH27" s="368">
        <v>4.0348281689481962E-4</v>
      </c>
      <c r="BI27" s="368">
        <v>6.8154711194411317E-5</v>
      </c>
      <c r="BJ27" s="368">
        <v>4.6542553191489364E-5</v>
      </c>
      <c r="BK27" s="368">
        <v>1.7151024297284421E-3</v>
      </c>
      <c r="BL27" s="368">
        <v>0</v>
      </c>
      <c r="BM27" s="368">
        <v>6.9006109070244166E-5</v>
      </c>
      <c r="BN27" s="368">
        <v>2.1417071621641581E-4</v>
      </c>
      <c r="BO27" s="368">
        <v>0</v>
      </c>
      <c r="BP27" s="368">
        <v>0</v>
      </c>
      <c r="BQ27" s="368">
        <v>0</v>
      </c>
      <c r="BR27" s="368">
        <v>0</v>
      </c>
      <c r="BS27" s="368">
        <v>4.292213923941969E-5</v>
      </c>
      <c r="BT27" s="368">
        <v>0</v>
      </c>
      <c r="BU27" s="368">
        <v>0</v>
      </c>
      <c r="BV27" s="368">
        <v>0</v>
      </c>
      <c r="BW27" s="368">
        <v>0</v>
      </c>
      <c r="BX27" s="368">
        <v>0</v>
      </c>
      <c r="BY27" s="368">
        <v>0</v>
      </c>
      <c r="BZ27" s="368">
        <v>0</v>
      </c>
      <c r="CA27" s="368">
        <v>0</v>
      </c>
      <c r="CB27" s="368">
        <v>0</v>
      </c>
      <c r="CC27" s="368">
        <v>0</v>
      </c>
      <c r="CD27" s="368">
        <v>0</v>
      </c>
      <c r="CE27" s="368">
        <v>0</v>
      </c>
      <c r="CF27" s="368">
        <v>0</v>
      </c>
      <c r="CG27" s="368">
        <v>8.7401427884001607E-4</v>
      </c>
      <c r="CH27" s="368">
        <v>0</v>
      </c>
      <c r="CI27" s="368">
        <v>0</v>
      </c>
      <c r="CJ27" s="368">
        <v>0</v>
      </c>
      <c r="CK27" s="368">
        <v>0</v>
      </c>
      <c r="CL27" s="368">
        <v>0</v>
      </c>
      <c r="CM27" s="368">
        <v>2.91247997670016E-4</v>
      </c>
      <c r="CN27" s="368">
        <v>6.3025607304247719E-6</v>
      </c>
      <c r="CO27" s="368">
        <v>7.9177786961542765E-4</v>
      </c>
      <c r="CP27" s="368">
        <v>5.0056651954069643E-3</v>
      </c>
      <c r="CQ27" s="368">
        <v>4.6804408482601078E-4</v>
      </c>
      <c r="CR27" s="368">
        <v>1.510506908347772E-3</v>
      </c>
      <c r="CS27" s="368">
        <v>8.378718056137411E-6</v>
      </c>
      <c r="CT27" s="368">
        <v>6.0296255602527086E-5</v>
      </c>
      <c r="CU27" s="368">
        <v>0</v>
      </c>
      <c r="CV27" s="368">
        <v>0</v>
      </c>
      <c r="CW27" s="368">
        <v>0</v>
      </c>
      <c r="CX27" s="368">
        <v>3.6102572566170857E-4</v>
      </c>
      <c r="CY27" s="368">
        <v>0</v>
      </c>
      <c r="CZ27" s="368">
        <v>0</v>
      </c>
      <c r="DA27" s="368">
        <v>0</v>
      </c>
      <c r="DB27" s="368">
        <v>4.8019207683073231E-4</v>
      </c>
      <c r="DC27" s="368">
        <v>0</v>
      </c>
      <c r="DD27" s="368">
        <v>1.0210332856851133E-3</v>
      </c>
      <c r="DE27" s="368">
        <v>4.3802014892685065E-5</v>
      </c>
      <c r="DF27" s="368">
        <v>0</v>
      </c>
      <c r="DG27" s="368">
        <v>1.3969267611255238E-4</v>
      </c>
    </row>
    <row r="28" spans="2:111" ht="15" customHeight="1">
      <c r="B28" s="366" t="s">
        <v>442</v>
      </c>
      <c r="C28" s="366" t="s">
        <v>569</v>
      </c>
      <c r="D28" s="368">
        <v>0</v>
      </c>
      <c r="E28" s="368">
        <v>0</v>
      </c>
      <c r="F28" s="368">
        <v>0</v>
      </c>
      <c r="G28" s="368">
        <v>0</v>
      </c>
      <c r="H28" s="368">
        <v>0</v>
      </c>
      <c r="I28" s="368">
        <v>0</v>
      </c>
      <c r="J28" s="368">
        <v>0</v>
      </c>
      <c r="K28" s="368">
        <v>5.1666236114699044E-5</v>
      </c>
      <c r="L28" s="368">
        <v>0</v>
      </c>
      <c r="M28" s="368">
        <v>0</v>
      </c>
      <c r="N28" s="368">
        <v>0</v>
      </c>
      <c r="O28" s="368">
        <v>1.3872135102533172E-2</v>
      </c>
      <c r="P28" s="368">
        <v>0</v>
      </c>
      <c r="Q28" s="368">
        <v>2.4469620965571243E-3</v>
      </c>
      <c r="R28" s="368">
        <v>2.1358393848782572E-4</v>
      </c>
      <c r="S28" s="368">
        <v>1.8794364797067459E-3</v>
      </c>
      <c r="T28" s="368">
        <v>1.658374792703151E-3</v>
      </c>
      <c r="U28" s="368">
        <v>3.1965221838639558E-4</v>
      </c>
      <c r="V28" s="368">
        <v>0</v>
      </c>
      <c r="W28" s="368">
        <v>0</v>
      </c>
      <c r="X28" s="368">
        <v>0</v>
      </c>
      <c r="Y28" s="368">
        <v>0</v>
      </c>
      <c r="Z28" s="368">
        <v>1.4248990084465662E-3</v>
      </c>
      <c r="AA28" s="368">
        <v>6.0085550060152385E-2</v>
      </c>
      <c r="AB28" s="368">
        <v>0</v>
      </c>
      <c r="AC28" s="368">
        <v>1.4554029917392275E-2</v>
      </c>
      <c r="AD28" s="368">
        <v>0</v>
      </c>
      <c r="AE28" s="368">
        <v>0</v>
      </c>
      <c r="AF28" s="368">
        <v>0.12159609936595425</v>
      </c>
      <c r="AG28" s="368">
        <v>5.3738263946998717E-5</v>
      </c>
      <c r="AH28" s="368">
        <v>0</v>
      </c>
      <c r="AI28" s="368">
        <v>0</v>
      </c>
      <c r="AJ28" s="368">
        <v>0</v>
      </c>
      <c r="AK28" s="368">
        <v>0</v>
      </c>
      <c r="AL28" s="368">
        <v>1.5091999173041141E-3</v>
      </c>
      <c r="AM28" s="368">
        <v>0</v>
      </c>
      <c r="AN28" s="368">
        <v>1.7641351327511689E-5</v>
      </c>
      <c r="AO28" s="368">
        <v>0</v>
      </c>
      <c r="AP28" s="368">
        <v>0</v>
      </c>
      <c r="AQ28" s="368">
        <v>0</v>
      </c>
      <c r="AR28" s="368">
        <v>2.7541656755843212E-4</v>
      </c>
      <c r="AS28" s="368">
        <v>1.4270628193053058E-5</v>
      </c>
      <c r="AT28" s="368">
        <v>5.9145349696880086E-5</v>
      </c>
      <c r="AU28" s="368">
        <v>0</v>
      </c>
      <c r="AV28" s="368">
        <v>1.9293597098242997E-5</v>
      </c>
      <c r="AW28" s="368">
        <v>7.1345782356728909E-3</v>
      </c>
      <c r="AX28" s="368">
        <v>1.8146075911084228E-3</v>
      </c>
      <c r="AY28" s="368">
        <v>7.5583493172797535E-3</v>
      </c>
      <c r="AZ28" s="368">
        <v>3.1480289046290333E-3</v>
      </c>
      <c r="BA28" s="368">
        <v>2.4930747922437672E-3</v>
      </c>
      <c r="BB28" s="368">
        <v>0</v>
      </c>
      <c r="BC28" s="368">
        <v>2.8328611898016999E-3</v>
      </c>
      <c r="BD28" s="368">
        <v>0</v>
      </c>
      <c r="BE28" s="368">
        <v>0</v>
      </c>
      <c r="BF28" s="368">
        <v>0</v>
      </c>
      <c r="BG28" s="368">
        <v>0</v>
      </c>
      <c r="BH28" s="368">
        <v>2.935483682336224E-3</v>
      </c>
      <c r="BI28" s="368">
        <v>2.6409950587834383E-4</v>
      </c>
      <c r="BJ28" s="368">
        <v>3.324468085106383E-5</v>
      </c>
      <c r="BK28" s="368">
        <v>2.9537875178656504E-3</v>
      </c>
      <c r="BL28" s="368">
        <v>0</v>
      </c>
      <c r="BM28" s="368">
        <v>0</v>
      </c>
      <c r="BN28" s="368">
        <v>0</v>
      </c>
      <c r="BO28" s="368">
        <v>0</v>
      </c>
      <c r="BP28" s="368">
        <v>0</v>
      </c>
      <c r="BQ28" s="368">
        <v>0</v>
      </c>
      <c r="BR28" s="368">
        <v>0</v>
      </c>
      <c r="BS28" s="368">
        <v>0</v>
      </c>
      <c r="BT28" s="368">
        <v>0</v>
      </c>
      <c r="BU28" s="368">
        <v>0</v>
      </c>
      <c r="BV28" s="368">
        <v>0</v>
      </c>
      <c r="BW28" s="368">
        <v>0</v>
      </c>
      <c r="BX28" s="368">
        <v>0</v>
      </c>
      <c r="BY28" s="368">
        <v>0</v>
      </c>
      <c r="BZ28" s="368">
        <v>0</v>
      </c>
      <c r="CA28" s="368">
        <v>0</v>
      </c>
      <c r="CB28" s="368">
        <v>0</v>
      </c>
      <c r="CC28" s="368">
        <v>0</v>
      </c>
      <c r="CD28" s="368">
        <v>0</v>
      </c>
      <c r="CE28" s="368">
        <v>0</v>
      </c>
      <c r="CF28" s="368">
        <v>0</v>
      </c>
      <c r="CG28" s="368">
        <v>0</v>
      </c>
      <c r="CH28" s="368">
        <v>0</v>
      </c>
      <c r="CI28" s="368">
        <v>0</v>
      </c>
      <c r="CJ28" s="368">
        <v>0</v>
      </c>
      <c r="CK28" s="368">
        <v>0</v>
      </c>
      <c r="CL28" s="368">
        <v>0</v>
      </c>
      <c r="CM28" s="368">
        <v>3.6405999708752E-5</v>
      </c>
      <c r="CN28" s="368">
        <v>0</v>
      </c>
      <c r="CO28" s="368">
        <v>0</v>
      </c>
      <c r="CP28" s="368">
        <v>0</v>
      </c>
      <c r="CQ28" s="368">
        <v>1.773640742498567E-4</v>
      </c>
      <c r="CR28" s="368">
        <v>4.8869341152427918E-4</v>
      </c>
      <c r="CS28" s="368">
        <v>0</v>
      </c>
      <c r="CT28" s="368">
        <v>6.6995839558363422E-6</v>
      </c>
      <c r="CU28" s="368">
        <v>0</v>
      </c>
      <c r="CV28" s="368">
        <v>0</v>
      </c>
      <c r="CW28" s="368">
        <v>0</v>
      </c>
      <c r="CX28" s="368">
        <v>0</v>
      </c>
      <c r="CY28" s="368">
        <v>0</v>
      </c>
      <c r="CZ28" s="368">
        <v>0</v>
      </c>
      <c r="DA28" s="368">
        <v>0</v>
      </c>
      <c r="DB28" s="368">
        <v>0</v>
      </c>
      <c r="DC28" s="368">
        <v>0</v>
      </c>
      <c r="DD28" s="368">
        <v>0</v>
      </c>
      <c r="DE28" s="368">
        <v>0</v>
      </c>
      <c r="DF28" s="368">
        <v>0</v>
      </c>
      <c r="DG28" s="368">
        <v>5.9868289762522449E-4</v>
      </c>
    </row>
    <row r="29" spans="2:111" ht="15" customHeight="1">
      <c r="B29" s="366" t="s">
        <v>443</v>
      </c>
      <c r="C29" s="366" t="s">
        <v>570</v>
      </c>
      <c r="D29" s="368">
        <v>0</v>
      </c>
      <c r="E29" s="368">
        <v>0</v>
      </c>
      <c r="F29" s="368">
        <v>0</v>
      </c>
      <c r="G29" s="368">
        <v>0</v>
      </c>
      <c r="H29" s="368">
        <v>0</v>
      </c>
      <c r="I29" s="368">
        <v>0</v>
      </c>
      <c r="J29" s="368">
        <v>0</v>
      </c>
      <c r="K29" s="368">
        <v>0</v>
      </c>
      <c r="L29" s="368">
        <v>0</v>
      </c>
      <c r="M29" s="368">
        <v>0</v>
      </c>
      <c r="N29" s="368">
        <v>0</v>
      </c>
      <c r="O29" s="368">
        <v>0.14535585042219543</v>
      </c>
      <c r="P29" s="368">
        <v>9.0748249170659781E-2</v>
      </c>
      <c r="Q29" s="368">
        <v>1.4681772579342746E-4</v>
      </c>
      <c r="R29" s="368">
        <v>6.4075181546347719E-4</v>
      </c>
      <c r="S29" s="368">
        <v>1.9881642099377145E-3</v>
      </c>
      <c r="T29" s="368">
        <v>0</v>
      </c>
      <c r="U29" s="368">
        <v>0</v>
      </c>
      <c r="V29" s="368">
        <v>0</v>
      </c>
      <c r="W29" s="368">
        <v>0</v>
      </c>
      <c r="X29" s="368">
        <v>0</v>
      </c>
      <c r="Y29" s="368">
        <v>0</v>
      </c>
      <c r="Z29" s="368">
        <v>0</v>
      </c>
      <c r="AA29" s="368">
        <v>1.3367196898810319E-4</v>
      </c>
      <c r="AB29" s="368">
        <v>0</v>
      </c>
      <c r="AC29" s="368">
        <v>0</v>
      </c>
      <c r="AD29" s="368">
        <v>0</v>
      </c>
      <c r="AE29" s="368">
        <v>6.2526052521884117E-4</v>
      </c>
      <c r="AF29" s="368">
        <v>3.3725837846171634E-4</v>
      </c>
      <c r="AG29" s="368">
        <v>7.6768948495712454E-6</v>
      </c>
      <c r="AH29" s="368">
        <v>0</v>
      </c>
      <c r="AI29" s="368">
        <v>0</v>
      </c>
      <c r="AJ29" s="368">
        <v>0</v>
      </c>
      <c r="AK29" s="368">
        <v>0</v>
      </c>
      <c r="AL29" s="368">
        <v>8.6830680173661367E-3</v>
      </c>
      <c r="AM29" s="368">
        <v>0</v>
      </c>
      <c r="AN29" s="368">
        <v>0</v>
      </c>
      <c r="AO29" s="368">
        <v>0</v>
      </c>
      <c r="AP29" s="368">
        <v>0</v>
      </c>
      <c r="AQ29" s="368">
        <v>0</v>
      </c>
      <c r="AR29" s="368">
        <v>0</v>
      </c>
      <c r="AS29" s="368">
        <v>0</v>
      </c>
      <c r="AT29" s="368">
        <v>0</v>
      </c>
      <c r="AU29" s="368">
        <v>0</v>
      </c>
      <c r="AV29" s="368">
        <v>0</v>
      </c>
      <c r="AW29" s="368">
        <v>1.905988409529942E-3</v>
      </c>
      <c r="AX29" s="368">
        <v>0</v>
      </c>
      <c r="AY29" s="368">
        <v>0</v>
      </c>
      <c r="AZ29" s="368">
        <v>0</v>
      </c>
      <c r="BA29" s="368">
        <v>0</v>
      </c>
      <c r="BB29" s="368">
        <v>0</v>
      </c>
      <c r="BC29" s="368">
        <v>0</v>
      </c>
      <c r="BD29" s="368">
        <v>0</v>
      </c>
      <c r="BE29" s="368">
        <v>0</v>
      </c>
      <c r="BF29" s="368">
        <v>0</v>
      </c>
      <c r="BG29" s="368">
        <v>0</v>
      </c>
      <c r="BH29" s="368">
        <v>0</v>
      </c>
      <c r="BI29" s="368">
        <v>0</v>
      </c>
      <c r="BJ29" s="368">
        <v>0</v>
      </c>
      <c r="BK29" s="368">
        <v>1.4101953311100524E-2</v>
      </c>
      <c r="BL29" s="368">
        <v>0</v>
      </c>
      <c r="BM29" s="368">
        <v>0</v>
      </c>
      <c r="BN29" s="368">
        <v>0</v>
      </c>
      <c r="BO29" s="368">
        <v>0</v>
      </c>
      <c r="BP29" s="368">
        <v>0</v>
      </c>
      <c r="BQ29" s="368">
        <v>0</v>
      </c>
      <c r="BR29" s="368">
        <v>0</v>
      </c>
      <c r="BS29" s="368">
        <v>0</v>
      </c>
      <c r="BT29" s="368">
        <v>0</v>
      </c>
      <c r="BU29" s="368">
        <v>0</v>
      </c>
      <c r="BV29" s="368">
        <v>0</v>
      </c>
      <c r="BW29" s="368">
        <v>0</v>
      </c>
      <c r="BX29" s="368">
        <v>0</v>
      </c>
      <c r="BY29" s="368">
        <v>0</v>
      </c>
      <c r="BZ29" s="368">
        <v>0</v>
      </c>
      <c r="CA29" s="368">
        <v>0</v>
      </c>
      <c r="CB29" s="368">
        <v>0</v>
      </c>
      <c r="CC29" s="368">
        <v>0</v>
      </c>
      <c r="CD29" s="368">
        <v>0</v>
      </c>
      <c r="CE29" s="368">
        <v>0</v>
      </c>
      <c r="CF29" s="368">
        <v>0</v>
      </c>
      <c r="CG29" s="368">
        <v>0</v>
      </c>
      <c r="CH29" s="368">
        <v>0</v>
      </c>
      <c r="CI29" s="368">
        <v>0</v>
      </c>
      <c r="CJ29" s="368">
        <v>0</v>
      </c>
      <c r="CK29" s="368">
        <v>0</v>
      </c>
      <c r="CL29" s="368">
        <v>0</v>
      </c>
      <c r="CM29" s="368">
        <v>0</v>
      </c>
      <c r="CN29" s="368">
        <v>2.1008535768082573E-6</v>
      </c>
      <c r="CO29" s="368">
        <v>0</v>
      </c>
      <c r="CP29" s="368">
        <v>0</v>
      </c>
      <c r="CQ29" s="368">
        <v>0</v>
      </c>
      <c r="CR29" s="368">
        <v>0</v>
      </c>
      <c r="CS29" s="368">
        <v>0</v>
      </c>
      <c r="CT29" s="368">
        <v>0</v>
      </c>
      <c r="CU29" s="368">
        <v>0</v>
      </c>
      <c r="CV29" s="368">
        <v>0</v>
      </c>
      <c r="CW29" s="368">
        <v>0</v>
      </c>
      <c r="CX29" s="368">
        <v>0</v>
      </c>
      <c r="CY29" s="368">
        <v>0</v>
      </c>
      <c r="CZ29" s="368">
        <v>0</v>
      </c>
      <c r="DA29" s="368">
        <v>0</v>
      </c>
      <c r="DB29" s="368">
        <v>0</v>
      </c>
      <c r="DC29" s="368">
        <v>0</v>
      </c>
      <c r="DD29" s="368">
        <v>0</v>
      </c>
      <c r="DE29" s="368">
        <v>0</v>
      </c>
      <c r="DF29" s="368">
        <v>0</v>
      </c>
      <c r="DG29" s="368">
        <v>3.9912193175014965E-5</v>
      </c>
    </row>
    <row r="30" spans="2:111" ht="15" customHeight="1">
      <c r="B30" s="366" t="s">
        <v>444</v>
      </c>
      <c r="C30" s="366" t="s">
        <v>571</v>
      </c>
      <c r="D30" s="368">
        <v>0</v>
      </c>
      <c r="E30" s="368">
        <v>8.8408073052986674E-3</v>
      </c>
      <c r="F30" s="368">
        <v>4.8836073579684193E-4</v>
      </c>
      <c r="G30" s="368">
        <v>0</v>
      </c>
      <c r="H30" s="368">
        <v>2.5352884747156367E-3</v>
      </c>
      <c r="I30" s="368">
        <v>0</v>
      </c>
      <c r="J30" s="368">
        <v>0</v>
      </c>
      <c r="K30" s="368">
        <v>0</v>
      </c>
      <c r="L30" s="368">
        <v>0</v>
      </c>
      <c r="M30" s="368">
        <v>0</v>
      </c>
      <c r="N30" s="368">
        <v>0</v>
      </c>
      <c r="O30" s="368">
        <v>0</v>
      </c>
      <c r="P30" s="368">
        <v>0</v>
      </c>
      <c r="Q30" s="368">
        <v>0</v>
      </c>
      <c r="R30" s="368">
        <v>0</v>
      </c>
      <c r="S30" s="368">
        <v>0</v>
      </c>
      <c r="T30" s="368">
        <v>0</v>
      </c>
      <c r="U30" s="368">
        <v>0</v>
      </c>
      <c r="V30" s="368">
        <v>0</v>
      </c>
      <c r="W30" s="368">
        <v>0</v>
      </c>
      <c r="X30" s="368">
        <v>0</v>
      </c>
      <c r="Y30" s="368">
        <v>0</v>
      </c>
      <c r="Z30" s="368">
        <v>0</v>
      </c>
      <c r="AA30" s="368">
        <v>0</v>
      </c>
      <c r="AB30" s="368">
        <v>5.7588280337416572E-2</v>
      </c>
      <c r="AC30" s="368">
        <v>0</v>
      </c>
      <c r="AD30" s="368">
        <v>0</v>
      </c>
      <c r="AE30" s="368">
        <v>0</v>
      </c>
      <c r="AF30" s="368">
        <v>0</v>
      </c>
      <c r="AG30" s="368">
        <v>0</v>
      </c>
      <c r="AH30" s="368">
        <v>0</v>
      </c>
      <c r="AI30" s="368">
        <v>0</v>
      </c>
      <c r="AJ30" s="368">
        <v>0</v>
      </c>
      <c r="AK30" s="368">
        <v>0</v>
      </c>
      <c r="AL30" s="368">
        <v>0</v>
      </c>
      <c r="AM30" s="368">
        <v>0</v>
      </c>
      <c r="AN30" s="368">
        <v>0</v>
      </c>
      <c r="AO30" s="368">
        <v>0</v>
      </c>
      <c r="AP30" s="368">
        <v>0</v>
      </c>
      <c r="AQ30" s="368">
        <v>0</v>
      </c>
      <c r="AR30" s="368">
        <v>0</v>
      </c>
      <c r="AS30" s="368">
        <v>0</v>
      </c>
      <c r="AT30" s="368">
        <v>0</v>
      </c>
      <c r="AU30" s="368">
        <v>0</v>
      </c>
      <c r="AV30" s="368">
        <v>0</v>
      </c>
      <c r="AW30" s="368">
        <v>0</v>
      </c>
      <c r="AX30" s="368">
        <v>0</v>
      </c>
      <c r="AY30" s="368">
        <v>0</v>
      </c>
      <c r="AZ30" s="368">
        <v>0</v>
      </c>
      <c r="BA30" s="368">
        <v>0</v>
      </c>
      <c r="BB30" s="368">
        <v>0</v>
      </c>
      <c r="BC30" s="368">
        <v>0</v>
      </c>
      <c r="BD30" s="368">
        <v>0</v>
      </c>
      <c r="BE30" s="368">
        <v>0</v>
      </c>
      <c r="BF30" s="368">
        <v>0</v>
      </c>
      <c r="BG30" s="368">
        <v>0</v>
      </c>
      <c r="BH30" s="368">
        <v>0</v>
      </c>
      <c r="BI30" s="368">
        <v>0</v>
      </c>
      <c r="BJ30" s="368">
        <v>0</v>
      </c>
      <c r="BK30" s="368">
        <v>0</v>
      </c>
      <c r="BL30" s="368">
        <v>0</v>
      </c>
      <c r="BM30" s="368">
        <v>0</v>
      </c>
      <c r="BN30" s="368">
        <v>0</v>
      </c>
      <c r="BO30" s="368">
        <v>0</v>
      </c>
      <c r="BP30" s="368">
        <v>0</v>
      </c>
      <c r="BQ30" s="368">
        <v>0</v>
      </c>
      <c r="BR30" s="368">
        <v>0</v>
      </c>
      <c r="BS30" s="368">
        <v>2.1461069619709845E-5</v>
      </c>
      <c r="BT30" s="368">
        <v>6.1476675934507259E-3</v>
      </c>
      <c r="BU30" s="368">
        <v>0</v>
      </c>
      <c r="BV30" s="368">
        <v>0</v>
      </c>
      <c r="BW30" s="368">
        <v>0</v>
      </c>
      <c r="BX30" s="368">
        <v>0</v>
      </c>
      <c r="BY30" s="368">
        <v>0</v>
      </c>
      <c r="BZ30" s="368">
        <v>0</v>
      </c>
      <c r="CA30" s="368">
        <v>2.4702825015068725E-5</v>
      </c>
      <c r="CB30" s="368">
        <v>0</v>
      </c>
      <c r="CC30" s="368">
        <v>2.3571702171543063E-5</v>
      </c>
      <c r="CD30" s="368">
        <v>0</v>
      </c>
      <c r="CE30" s="368">
        <v>0</v>
      </c>
      <c r="CF30" s="368">
        <v>0</v>
      </c>
      <c r="CG30" s="368">
        <v>0</v>
      </c>
      <c r="CH30" s="368">
        <v>8.5151676423629585E-4</v>
      </c>
      <c r="CI30" s="368">
        <v>0</v>
      </c>
      <c r="CJ30" s="368">
        <v>0</v>
      </c>
      <c r="CK30" s="368">
        <v>0</v>
      </c>
      <c r="CL30" s="368">
        <v>0</v>
      </c>
      <c r="CM30" s="368">
        <v>0</v>
      </c>
      <c r="CN30" s="368">
        <v>3.6764937594144502E-4</v>
      </c>
      <c r="CO30" s="368">
        <v>7.7246621425895383E-6</v>
      </c>
      <c r="CP30" s="368">
        <v>9.2446969825083565E-4</v>
      </c>
      <c r="CQ30" s="368">
        <v>0.22087410927926138</v>
      </c>
      <c r="CR30" s="368">
        <v>2.4168110533564352E-2</v>
      </c>
      <c r="CS30" s="368">
        <v>1.0481776288227902E-2</v>
      </c>
      <c r="CT30" s="368">
        <v>4.9308937914955484E-3</v>
      </c>
      <c r="CU30" s="368">
        <v>0</v>
      </c>
      <c r="CV30" s="368">
        <v>0</v>
      </c>
      <c r="CW30" s="368">
        <v>0</v>
      </c>
      <c r="CX30" s="368">
        <v>0</v>
      </c>
      <c r="CY30" s="368">
        <v>0</v>
      </c>
      <c r="CZ30" s="368">
        <v>3.6349096724946385E-5</v>
      </c>
      <c r="DA30" s="368">
        <v>0</v>
      </c>
      <c r="DB30" s="368">
        <v>0</v>
      </c>
      <c r="DC30" s="368">
        <v>1.9799823781568345E-5</v>
      </c>
      <c r="DD30" s="368">
        <v>9.618133551153768E-2</v>
      </c>
      <c r="DE30" s="368">
        <v>0</v>
      </c>
      <c r="DF30" s="368">
        <v>0</v>
      </c>
      <c r="DG30" s="368">
        <v>1.2971462781879864E-3</v>
      </c>
    </row>
    <row r="31" spans="2:111" ht="15" customHeight="1">
      <c r="B31" s="366" t="s">
        <v>445</v>
      </c>
      <c r="C31" s="366" t="s">
        <v>572</v>
      </c>
      <c r="D31" s="368">
        <v>3.1315347876597392E-2</v>
      </c>
      <c r="E31" s="368">
        <v>1.6285697667655441E-3</v>
      </c>
      <c r="F31" s="368">
        <v>6.023115741494384E-3</v>
      </c>
      <c r="G31" s="368">
        <v>7.1564885496183206E-4</v>
      </c>
      <c r="H31" s="368">
        <v>2.8778950253528848E-3</v>
      </c>
      <c r="I31" s="368">
        <v>0</v>
      </c>
      <c r="J31" s="368">
        <v>1.2398767290188489E-2</v>
      </c>
      <c r="K31" s="368">
        <v>1.7002888612291868E-3</v>
      </c>
      <c r="L31" s="368">
        <v>2.6881720430107529E-3</v>
      </c>
      <c r="M31" s="368">
        <v>0</v>
      </c>
      <c r="N31" s="368">
        <v>0</v>
      </c>
      <c r="O31" s="368">
        <v>9.6501809408926411E-3</v>
      </c>
      <c r="P31" s="368">
        <v>1.4817545152967194E-2</v>
      </c>
      <c r="Q31" s="368">
        <v>2.2879095602809114E-2</v>
      </c>
      <c r="R31" s="368">
        <v>2.2639897479709525E-2</v>
      </c>
      <c r="S31" s="368">
        <v>8.5428930895761167E-3</v>
      </c>
      <c r="T31" s="368">
        <v>1.9409127203488728E-2</v>
      </c>
      <c r="U31" s="368">
        <v>3.2732387162766913E-2</v>
      </c>
      <c r="V31" s="368">
        <v>4.805555555555556E-3</v>
      </c>
      <c r="W31" s="368">
        <v>5.5339199225814938E-3</v>
      </c>
      <c r="X31" s="368">
        <v>8.0986555232558134E-3</v>
      </c>
      <c r="Y31" s="368">
        <v>1.0633217296239823E-2</v>
      </c>
      <c r="Z31" s="368">
        <v>9.893499816378994E-3</v>
      </c>
      <c r="AA31" s="368">
        <v>1.7778371875417726E-2</v>
      </c>
      <c r="AB31" s="368">
        <v>1.9751063921513077E-2</v>
      </c>
      <c r="AC31" s="368">
        <v>0.18017414601473544</v>
      </c>
      <c r="AD31" s="368">
        <v>1.1128788844090578E-3</v>
      </c>
      <c r="AE31" s="368">
        <v>3.2721967486452688E-2</v>
      </c>
      <c r="AF31" s="368">
        <v>4.7601611131453678E-3</v>
      </c>
      <c r="AG31" s="368">
        <v>6.8247595212688368E-3</v>
      </c>
      <c r="AH31" s="368">
        <v>0</v>
      </c>
      <c r="AI31" s="368">
        <v>1.7410572966128522E-3</v>
      </c>
      <c r="AJ31" s="368">
        <v>3.5806592878180302E-3</v>
      </c>
      <c r="AK31" s="368">
        <v>0</v>
      </c>
      <c r="AL31" s="368">
        <v>1.4285714285714285E-2</v>
      </c>
      <c r="AM31" s="368">
        <v>1.5158836180352253E-4</v>
      </c>
      <c r="AN31" s="368">
        <v>1.1718897667561336E-3</v>
      </c>
      <c r="AO31" s="368">
        <v>3.6520584329349268E-3</v>
      </c>
      <c r="AP31" s="368">
        <v>2.133447117179583E-4</v>
      </c>
      <c r="AQ31" s="368">
        <v>2.5066426028976789E-5</v>
      </c>
      <c r="AR31" s="368">
        <v>5.7587100489490354E-4</v>
      </c>
      <c r="AS31" s="368">
        <v>7.6062448268972797E-3</v>
      </c>
      <c r="AT31" s="368">
        <v>7.2600916752920304E-3</v>
      </c>
      <c r="AU31" s="368">
        <v>2.5821121291826846E-3</v>
      </c>
      <c r="AV31" s="368">
        <v>3.2155995163738326E-3</v>
      </c>
      <c r="AW31" s="368">
        <v>3.0135222150676111E-3</v>
      </c>
      <c r="AX31" s="368">
        <v>1.9658248903674578E-3</v>
      </c>
      <c r="AY31" s="368">
        <v>7.6343126270011583E-3</v>
      </c>
      <c r="AZ31" s="368">
        <v>4.9366816913500753E-3</v>
      </c>
      <c r="BA31" s="368">
        <v>1.8467220683287165E-3</v>
      </c>
      <c r="BB31" s="368">
        <v>3.8928326081978477E-3</v>
      </c>
      <c r="BC31" s="368">
        <v>4.9575070821529744E-3</v>
      </c>
      <c r="BD31" s="368">
        <v>5.0000000000000001E-3</v>
      </c>
      <c r="BE31" s="368">
        <v>0</v>
      </c>
      <c r="BF31" s="368">
        <v>4.88554248641806E-3</v>
      </c>
      <c r="BG31" s="368">
        <v>6.885471654808354E-3</v>
      </c>
      <c r="BH31" s="368">
        <v>1.6419996374502224E-2</v>
      </c>
      <c r="BI31" s="368">
        <v>2.2439938660759925E-2</v>
      </c>
      <c r="BJ31" s="368">
        <v>2.1742021276595744E-3</v>
      </c>
      <c r="BK31" s="368">
        <v>3.2015245354930923E-2</v>
      </c>
      <c r="BL31" s="368">
        <v>3.0734555885667453E-4</v>
      </c>
      <c r="BM31" s="368">
        <v>5.4271275192303787E-3</v>
      </c>
      <c r="BN31" s="368">
        <v>6.3438843182724546E-3</v>
      </c>
      <c r="BO31" s="368">
        <v>1.5424386572146025E-3</v>
      </c>
      <c r="BP31" s="368">
        <v>2.000926048419103E-3</v>
      </c>
      <c r="BQ31" s="368">
        <v>3.0625995344848707E-4</v>
      </c>
      <c r="BR31" s="368">
        <v>5.8216037322062287E-3</v>
      </c>
      <c r="BS31" s="368">
        <v>1.0515924113657824E-3</v>
      </c>
      <c r="BT31" s="368">
        <v>2.9502625888168056E-3</v>
      </c>
      <c r="BU31" s="368">
        <v>9.3094886297895657E-6</v>
      </c>
      <c r="BV31" s="368">
        <v>2.4003017522202792E-5</v>
      </c>
      <c r="BW31" s="368">
        <v>1.4788414755880244E-5</v>
      </c>
      <c r="BX31" s="368">
        <v>2.2539528698454915E-5</v>
      </c>
      <c r="BY31" s="368">
        <v>4.2365358854763483E-5</v>
      </c>
      <c r="BZ31" s="368">
        <v>2.1249468763280918E-4</v>
      </c>
      <c r="CA31" s="368">
        <v>4.1006689525014078E-4</v>
      </c>
      <c r="CB31" s="368">
        <v>1.1934123637520884E-4</v>
      </c>
      <c r="CC31" s="368">
        <v>1.5910898965791568E-4</v>
      </c>
      <c r="CD31" s="368">
        <v>0</v>
      </c>
      <c r="CE31" s="368">
        <v>0</v>
      </c>
      <c r="CF31" s="368">
        <v>2.3410979749502515E-4</v>
      </c>
      <c r="CG31" s="368">
        <v>5.2048041324180734E-4</v>
      </c>
      <c r="CH31" s="368">
        <v>0</v>
      </c>
      <c r="CI31" s="368">
        <v>0</v>
      </c>
      <c r="CJ31" s="368">
        <v>3.7556670332913059E-4</v>
      </c>
      <c r="CK31" s="368">
        <v>8.7049248112119426E-4</v>
      </c>
      <c r="CL31" s="368">
        <v>0</v>
      </c>
      <c r="CM31" s="368">
        <v>4.1866899665064803E-3</v>
      </c>
      <c r="CN31" s="368">
        <v>4.2227156893845971E-4</v>
      </c>
      <c r="CO31" s="368">
        <v>3.8623310712947693E-5</v>
      </c>
      <c r="CP31" s="368">
        <v>9.2503339928635443E-3</v>
      </c>
      <c r="CQ31" s="368">
        <v>1.80320142154021E-3</v>
      </c>
      <c r="CR31" s="368">
        <v>1.2039628593007242E-2</v>
      </c>
      <c r="CS31" s="368">
        <v>4.0301633850020951E-3</v>
      </c>
      <c r="CT31" s="368">
        <v>2.8540227651862819E-3</v>
      </c>
      <c r="CU31" s="368">
        <v>2.3204009652868017E-3</v>
      </c>
      <c r="CV31" s="368">
        <v>2.7886800247882669E-3</v>
      </c>
      <c r="CW31" s="368">
        <v>3.5596236969234682E-3</v>
      </c>
      <c r="CX31" s="368">
        <v>5.3431807397932869E-3</v>
      </c>
      <c r="CY31" s="368">
        <v>3.5108390734125013E-3</v>
      </c>
      <c r="CZ31" s="368">
        <v>4.2164952200937807E-3</v>
      </c>
      <c r="DA31" s="368">
        <v>2.5701830367919573E-3</v>
      </c>
      <c r="DB31" s="368">
        <v>2.9147659063625452E-2</v>
      </c>
      <c r="DC31" s="368">
        <v>1.2770886339111582E-3</v>
      </c>
      <c r="DD31" s="368">
        <v>4.0841331427404531E-4</v>
      </c>
      <c r="DE31" s="368">
        <v>8.7166009636443272E-3</v>
      </c>
      <c r="DF31" s="368">
        <v>9.329367225527312E-3</v>
      </c>
      <c r="DG31" s="368">
        <v>4.7894631810017961E-4</v>
      </c>
    </row>
    <row r="32" spans="2:111" ht="15" customHeight="1">
      <c r="B32" s="366" t="s">
        <v>446</v>
      </c>
      <c r="C32" s="366" t="s">
        <v>573</v>
      </c>
      <c r="D32" s="368">
        <v>1.0249128694978701E-2</v>
      </c>
      <c r="E32" s="368">
        <v>2.03571220845693E-3</v>
      </c>
      <c r="F32" s="368">
        <v>4.2324597102392971E-3</v>
      </c>
      <c r="G32" s="368">
        <v>6.3215648854961833E-3</v>
      </c>
      <c r="H32" s="368">
        <v>4.9129779361381389E-2</v>
      </c>
      <c r="I32" s="368">
        <v>0</v>
      </c>
      <c r="J32" s="368">
        <v>9.67533863685229E-3</v>
      </c>
      <c r="K32" s="368">
        <v>2.5833118057349523E-3</v>
      </c>
      <c r="L32" s="368">
        <v>2.759856630824373E-3</v>
      </c>
      <c r="M32" s="368">
        <v>1.6885309780490974E-3</v>
      </c>
      <c r="N32" s="368">
        <v>0</v>
      </c>
      <c r="O32" s="368">
        <v>5.7297949336550056E-3</v>
      </c>
      <c r="P32" s="368">
        <v>1.695539992628087E-3</v>
      </c>
      <c r="Q32" s="368">
        <v>1.614994983727702E-3</v>
      </c>
      <c r="R32" s="368">
        <v>8.5433575395130288E-4</v>
      </c>
      <c r="S32" s="368">
        <v>5.1723334524160858E-3</v>
      </c>
      <c r="T32" s="368">
        <v>1.658374792703151E-3</v>
      </c>
      <c r="U32" s="368">
        <v>1.1507479861910242E-3</v>
      </c>
      <c r="V32" s="368">
        <v>4.7888888888888891E-2</v>
      </c>
      <c r="W32" s="368">
        <v>1.5295792247814384E-2</v>
      </c>
      <c r="X32" s="368">
        <v>0.60102198401162787</v>
      </c>
      <c r="Y32" s="368">
        <v>1.2773670128599788E-2</v>
      </c>
      <c r="Z32" s="368">
        <v>1.3073815644509732E-3</v>
      </c>
      <c r="AA32" s="368">
        <v>9.5575457826493782E-3</v>
      </c>
      <c r="AB32" s="368">
        <v>2.0098006006819772E-3</v>
      </c>
      <c r="AC32" s="368">
        <v>4.6187765126144229E-3</v>
      </c>
      <c r="AD32" s="368">
        <v>5.9416276321280652E-2</v>
      </c>
      <c r="AE32" s="368">
        <v>0.23801583993330555</v>
      </c>
      <c r="AF32" s="368">
        <v>6.7451675692343268E-4</v>
      </c>
      <c r="AG32" s="368">
        <v>4.2069383775650421E-3</v>
      </c>
      <c r="AH32" s="368">
        <v>0</v>
      </c>
      <c r="AI32" s="368">
        <v>2.2752453308008864E-2</v>
      </c>
      <c r="AJ32" s="368">
        <v>1.0656110734249822E-2</v>
      </c>
      <c r="AK32" s="368">
        <v>3.3975084937712341E-2</v>
      </c>
      <c r="AL32" s="368">
        <v>1.4967955344221625E-2</v>
      </c>
      <c r="AM32" s="368">
        <v>2.0843399747984349E-4</v>
      </c>
      <c r="AN32" s="368">
        <v>2.1497246689096386E-3</v>
      </c>
      <c r="AO32" s="368">
        <v>3.3200531208499337E-3</v>
      </c>
      <c r="AP32" s="368">
        <v>4.8002560136540617E-4</v>
      </c>
      <c r="AQ32" s="368">
        <v>3.935428886549356E-3</v>
      </c>
      <c r="AR32" s="368">
        <v>2.341040824246673E-3</v>
      </c>
      <c r="AS32" s="368">
        <v>3.0111025487341951E-3</v>
      </c>
      <c r="AT32" s="368">
        <v>3.0755581842377643E-3</v>
      </c>
      <c r="AU32" s="368">
        <v>8.2858822055862258E-4</v>
      </c>
      <c r="AV32" s="368">
        <v>5.8523911198003753E-4</v>
      </c>
      <c r="AW32" s="368">
        <v>1.493882807469414E-3</v>
      </c>
      <c r="AX32" s="368">
        <v>1.2097383940722819E-3</v>
      </c>
      <c r="AY32" s="368">
        <v>7.5963309721404563E-4</v>
      </c>
      <c r="AZ32" s="368">
        <v>5.7236889175073333E-4</v>
      </c>
      <c r="BA32" s="368">
        <v>1.0156971375807941E-3</v>
      </c>
      <c r="BB32" s="368">
        <v>0</v>
      </c>
      <c r="BC32" s="368">
        <v>0</v>
      </c>
      <c r="BD32" s="368">
        <v>0</v>
      </c>
      <c r="BE32" s="368">
        <v>0</v>
      </c>
      <c r="BF32" s="368">
        <v>4.5053360760940276E-4</v>
      </c>
      <c r="BG32" s="368">
        <v>0</v>
      </c>
      <c r="BH32" s="368">
        <v>1.467741841168112E-3</v>
      </c>
      <c r="BI32" s="368">
        <v>1.7294257965581872E-3</v>
      </c>
      <c r="BJ32" s="368">
        <v>2.8789893617021277E-3</v>
      </c>
      <c r="BK32" s="368">
        <v>7.622677465459743E-4</v>
      </c>
      <c r="BL32" s="368">
        <v>7.068947853703514E-3</v>
      </c>
      <c r="BM32" s="368">
        <v>1.721093543869619E-3</v>
      </c>
      <c r="BN32" s="368">
        <v>2.7472933252588511E-3</v>
      </c>
      <c r="BO32" s="368">
        <v>8.4649033507937389E-3</v>
      </c>
      <c r="BP32" s="368">
        <v>3.8364863077126605E-3</v>
      </c>
      <c r="BQ32" s="368">
        <v>1.8526925654495537E-2</v>
      </c>
      <c r="BR32" s="368">
        <v>2.6516208780254395E-2</v>
      </c>
      <c r="BS32" s="368">
        <v>8.2839728732080013E-3</v>
      </c>
      <c r="BT32" s="368">
        <v>1.1677479147358666E-2</v>
      </c>
      <c r="BU32" s="368">
        <v>1.5227663544441503E-3</v>
      </c>
      <c r="BV32" s="368">
        <v>3.9776429036793195E-4</v>
      </c>
      <c r="BW32" s="368">
        <v>1.3087747058954016E-3</v>
      </c>
      <c r="BX32" s="368">
        <v>6.8745562530287492E-4</v>
      </c>
      <c r="BY32" s="368">
        <v>2.017398040703023E-6</v>
      </c>
      <c r="BZ32" s="368">
        <v>2.6915993766822494E-3</v>
      </c>
      <c r="CA32" s="368">
        <v>4.7286147643844548E-2</v>
      </c>
      <c r="CB32" s="368">
        <v>0.28549606173919961</v>
      </c>
      <c r="CC32" s="368">
        <v>5.3914375791861868E-2</v>
      </c>
      <c r="CD32" s="368">
        <v>0.16507936507936508</v>
      </c>
      <c r="CE32" s="368">
        <v>1.9979152189020154E-2</v>
      </c>
      <c r="CF32" s="368">
        <v>1.3266221858051427E-3</v>
      </c>
      <c r="CG32" s="368">
        <v>2.0131789568786887E-3</v>
      </c>
      <c r="CH32" s="368">
        <v>3.5125066524747204E-3</v>
      </c>
      <c r="CI32" s="368">
        <v>6.6879464964280288E-4</v>
      </c>
      <c r="CJ32" s="368">
        <v>7.7795959975319898E-4</v>
      </c>
      <c r="CK32" s="368">
        <v>6.7463167286892559E-4</v>
      </c>
      <c r="CL32" s="368">
        <v>2.5647601949217746E-4</v>
      </c>
      <c r="CM32" s="368">
        <v>1.2742099898063201E-3</v>
      </c>
      <c r="CN32" s="368">
        <v>9.3361932953358942E-3</v>
      </c>
      <c r="CO32" s="368">
        <v>1.3247795574541058E-3</v>
      </c>
      <c r="CP32" s="368">
        <v>4.9831171539862123E-3</v>
      </c>
      <c r="CQ32" s="368">
        <v>1.8738185992508011E-3</v>
      </c>
      <c r="CR32" s="368">
        <v>6.4418676973654982E-3</v>
      </c>
      <c r="CS32" s="368">
        <v>1.6673648931713448E-3</v>
      </c>
      <c r="CT32" s="368">
        <v>2.3113564647635381E-3</v>
      </c>
      <c r="CU32" s="368">
        <v>3.0231509719165187E-3</v>
      </c>
      <c r="CV32" s="368">
        <v>2.0484748330234798E-3</v>
      </c>
      <c r="CW32" s="368">
        <v>7.6277650648360034E-4</v>
      </c>
      <c r="CX32" s="368">
        <v>3.7030924432158107E-3</v>
      </c>
      <c r="CY32" s="368">
        <v>1.4659893887029761E-3</v>
      </c>
      <c r="CZ32" s="368">
        <v>2.1445967067718367E-3</v>
      </c>
      <c r="DA32" s="368">
        <v>2.1867855672152562E-3</v>
      </c>
      <c r="DB32" s="368">
        <v>6.0024009603841539E-3</v>
      </c>
      <c r="DC32" s="368">
        <v>4.9499559453920856E-3</v>
      </c>
      <c r="DD32" s="368">
        <v>0</v>
      </c>
      <c r="DE32" s="368">
        <v>2.6938239159001315E-3</v>
      </c>
      <c r="DF32" s="368">
        <v>0</v>
      </c>
      <c r="DG32" s="368">
        <v>8.8804629814408301E-3</v>
      </c>
    </row>
    <row r="33" spans="2:111" ht="15" customHeight="1">
      <c r="B33" s="366" t="s">
        <v>447</v>
      </c>
      <c r="C33" s="366" t="s">
        <v>574</v>
      </c>
      <c r="D33" s="368">
        <v>0</v>
      </c>
      <c r="E33" s="368">
        <v>0</v>
      </c>
      <c r="F33" s="368">
        <v>0</v>
      </c>
      <c r="G33" s="368">
        <v>0</v>
      </c>
      <c r="H33" s="368">
        <v>0</v>
      </c>
      <c r="I33" s="368">
        <v>0</v>
      </c>
      <c r="J33" s="368">
        <v>0</v>
      </c>
      <c r="K33" s="368">
        <v>0</v>
      </c>
      <c r="L33" s="368">
        <v>0</v>
      </c>
      <c r="M33" s="368">
        <v>0</v>
      </c>
      <c r="N33" s="368">
        <v>0</v>
      </c>
      <c r="O33" s="368">
        <v>0</v>
      </c>
      <c r="P33" s="368">
        <v>0</v>
      </c>
      <c r="Q33" s="368">
        <v>0</v>
      </c>
      <c r="R33" s="368">
        <v>0</v>
      </c>
      <c r="S33" s="368">
        <v>0</v>
      </c>
      <c r="T33" s="368">
        <v>0</v>
      </c>
      <c r="U33" s="368">
        <v>0</v>
      </c>
      <c r="V33" s="368">
        <v>3.7222222222222223E-3</v>
      </c>
      <c r="W33" s="368">
        <v>6.5768148485688383E-4</v>
      </c>
      <c r="X33" s="368">
        <v>3.1340843023255812E-4</v>
      </c>
      <c r="Y33" s="368">
        <v>2.4511637273799593E-3</v>
      </c>
      <c r="Z33" s="368">
        <v>0</v>
      </c>
      <c r="AA33" s="368">
        <v>0</v>
      </c>
      <c r="AB33" s="368">
        <v>0</v>
      </c>
      <c r="AC33" s="368">
        <v>1.1163206072784104E-4</v>
      </c>
      <c r="AD33" s="368">
        <v>0</v>
      </c>
      <c r="AE33" s="368">
        <v>0</v>
      </c>
      <c r="AF33" s="368">
        <v>9.6359536703347526E-5</v>
      </c>
      <c r="AG33" s="368">
        <v>0</v>
      </c>
      <c r="AH33" s="368">
        <v>0</v>
      </c>
      <c r="AI33" s="368">
        <v>0</v>
      </c>
      <c r="AJ33" s="368">
        <v>2.9194823929451567E-4</v>
      </c>
      <c r="AK33" s="368">
        <v>0</v>
      </c>
      <c r="AL33" s="368">
        <v>1.0171593963200332E-2</v>
      </c>
      <c r="AM33" s="368">
        <v>2.6906934220125248E-3</v>
      </c>
      <c r="AN33" s="368">
        <v>6.1417104550208542E-3</v>
      </c>
      <c r="AO33" s="368">
        <v>9.2961487383798145E-3</v>
      </c>
      <c r="AP33" s="368">
        <v>1.6000853378846872E-4</v>
      </c>
      <c r="AQ33" s="368">
        <v>2.1306462124630271E-3</v>
      </c>
      <c r="AR33" s="368">
        <v>5.0075739556078572E-5</v>
      </c>
      <c r="AS33" s="368">
        <v>1.4270628193053058E-5</v>
      </c>
      <c r="AT33" s="368">
        <v>4.4359012272660061E-5</v>
      </c>
      <c r="AU33" s="368">
        <v>2.8904240252044977E-5</v>
      </c>
      <c r="AV33" s="368">
        <v>2.5724796130990661E-5</v>
      </c>
      <c r="AW33" s="368">
        <v>1.03026400515132E-4</v>
      </c>
      <c r="AX33" s="368">
        <v>0</v>
      </c>
      <c r="AY33" s="368">
        <v>0</v>
      </c>
      <c r="AZ33" s="368">
        <v>0</v>
      </c>
      <c r="BA33" s="368">
        <v>0</v>
      </c>
      <c r="BB33" s="368">
        <v>0</v>
      </c>
      <c r="BC33" s="368">
        <v>0</v>
      </c>
      <c r="BD33" s="368">
        <v>0</v>
      </c>
      <c r="BE33" s="368">
        <v>0</v>
      </c>
      <c r="BF33" s="368">
        <v>0</v>
      </c>
      <c r="BG33" s="368">
        <v>0</v>
      </c>
      <c r="BH33" s="368">
        <v>4.0933039395126629E-5</v>
      </c>
      <c r="BI33" s="368">
        <v>8.5193388993014146E-6</v>
      </c>
      <c r="BJ33" s="368">
        <v>1.1303191489361702E-4</v>
      </c>
      <c r="BK33" s="368">
        <v>0</v>
      </c>
      <c r="BL33" s="368">
        <v>2.0489703923778303E-4</v>
      </c>
      <c r="BM33" s="368">
        <v>7.5094883399971584E-4</v>
      </c>
      <c r="BN33" s="368">
        <v>2.9540788443643559E-5</v>
      </c>
      <c r="BO33" s="368">
        <v>2.511090133945373E-2</v>
      </c>
      <c r="BP33" s="368">
        <v>1.2749702341579574E-2</v>
      </c>
      <c r="BQ33" s="368">
        <v>1.9861858745703353E-2</v>
      </c>
      <c r="BR33" s="368">
        <v>0</v>
      </c>
      <c r="BS33" s="368">
        <v>0</v>
      </c>
      <c r="BT33" s="368">
        <v>1.5446400988569664E-4</v>
      </c>
      <c r="BU33" s="368">
        <v>-2.6598538942255903E-6</v>
      </c>
      <c r="BV33" s="368">
        <v>0</v>
      </c>
      <c r="BW33" s="368">
        <v>0</v>
      </c>
      <c r="BX33" s="368">
        <v>0</v>
      </c>
      <c r="BY33" s="368">
        <v>0</v>
      </c>
      <c r="BZ33" s="368">
        <v>0</v>
      </c>
      <c r="CA33" s="368">
        <v>0</v>
      </c>
      <c r="CB33" s="368">
        <v>0</v>
      </c>
      <c r="CC33" s="368">
        <v>0</v>
      </c>
      <c r="CD33" s="368">
        <v>0</v>
      </c>
      <c r="CE33" s="368">
        <v>0</v>
      </c>
      <c r="CF33" s="368">
        <v>0</v>
      </c>
      <c r="CG33" s="368">
        <v>0</v>
      </c>
      <c r="CH33" s="368">
        <v>0</v>
      </c>
      <c r="CI33" s="368">
        <v>0</v>
      </c>
      <c r="CJ33" s="368">
        <v>0</v>
      </c>
      <c r="CK33" s="368">
        <v>0</v>
      </c>
      <c r="CL33" s="368">
        <v>0</v>
      </c>
      <c r="CM33" s="368">
        <v>0</v>
      </c>
      <c r="CN33" s="368">
        <v>0</v>
      </c>
      <c r="CO33" s="368">
        <v>0</v>
      </c>
      <c r="CP33" s="368">
        <v>0</v>
      </c>
      <c r="CQ33" s="368">
        <v>0</v>
      </c>
      <c r="CR33" s="368">
        <v>0</v>
      </c>
      <c r="CS33" s="368">
        <v>8.378718056137411E-6</v>
      </c>
      <c r="CT33" s="368">
        <v>1.3399167911672684E-5</v>
      </c>
      <c r="CU33" s="368">
        <v>2.1215094539765042E-4</v>
      </c>
      <c r="CV33" s="368">
        <v>1.7214074227088067E-5</v>
      </c>
      <c r="CW33" s="368">
        <v>0</v>
      </c>
      <c r="CX33" s="368">
        <v>0</v>
      </c>
      <c r="CY33" s="368">
        <v>0</v>
      </c>
      <c r="CZ33" s="368">
        <v>0</v>
      </c>
      <c r="DA33" s="368">
        <v>4.7569686040072138E-4</v>
      </c>
      <c r="DB33" s="368">
        <v>0</v>
      </c>
      <c r="DC33" s="368">
        <v>0</v>
      </c>
      <c r="DD33" s="368">
        <v>0</v>
      </c>
      <c r="DE33" s="368">
        <v>8.7604029785370131E-5</v>
      </c>
      <c r="DF33" s="368">
        <v>0</v>
      </c>
      <c r="DG33" s="368">
        <v>0</v>
      </c>
    </row>
    <row r="34" spans="2:111" ht="15" customHeight="1">
      <c r="B34" s="366" t="s">
        <v>448</v>
      </c>
      <c r="C34" s="366" t="s">
        <v>575</v>
      </c>
      <c r="D34" s="368">
        <v>1.1823931844585E-2</v>
      </c>
      <c r="E34" s="368">
        <v>1.7448961786773686E-3</v>
      </c>
      <c r="F34" s="368">
        <v>4.8836073579684195E-3</v>
      </c>
      <c r="G34" s="368">
        <v>3.5782442748091602E-3</v>
      </c>
      <c r="H34" s="368">
        <v>1.6719199671097713E-2</v>
      </c>
      <c r="I34" s="368">
        <v>0</v>
      </c>
      <c r="J34" s="368">
        <v>8.6003010105353687E-4</v>
      </c>
      <c r="K34" s="368">
        <v>1.9182264390220992E-2</v>
      </c>
      <c r="L34" s="368">
        <v>2.4946236559139787E-2</v>
      </c>
      <c r="M34" s="368">
        <v>6.4943499155734505E-5</v>
      </c>
      <c r="N34" s="368">
        <v>0</v>
      </c>
      <c r="O34" s="368">
        <v>7.5392038600723766E-3</v>
      </c>
      <c r="P34" s="368">
        <v>9.0674530040545515E-3</v>
      </c>
      <c r="Q34" s="368">
        <v>1.6247828321139305E-2</v>
      </c>
      <c r="R34" s="368">
        <v>4.3571123451516446E-2</v>
      </c>
      <c r="S34" s="368">
        <v>7.2692253925847692E-3</v>
      </c>
      <c r="T34" s="368">
        <v>1.5171058288802899E-2</v>
      </c>
      <c r="U34" s="368">
        <v>3.6120700677662702E-2</v>
      </c>
      <c r="V34" s="368">
        <v>1.1694444444444445E-2</v>
      </c>
      <c r="W34" s="368">
        <v>6.0647628353588355E-3</v>
      </c>
      <c r="X34" s="368">
        <v>0</v>
      </c>
      <c r="Y34" s="368">
        <v>2.0733239352877433E-3</v>
      </c>
      <c r="Z34" s="368">
        <v>1.1678295997062064E-3</v>
      </c>
      <c r="AA34" s="368">
        <v>7.084614356369469E-3</v>
      </c>
      <c r="AB34" s="368">
        <v>6.4046740694664275E-2</v>
      </c>
      <c r="AC34" s="368">
        <v>1.5251730296941282E-2</v>
      </c>
      <c r="AD34" s="368">
        <v>1.0170216695755046E-4</v>
      </c>
      <c r="AE34" s="368">
        <v>0</v>
      </c>
      <c r="AF34" s="368">
        <v>0.22388174757655765</v>
      </c>
      <c r="AG34" s="368">
        <v>6.8094057315696947E-3</v>
      </c>
      <c r="AH34" s="368">
        <v>7.9710144927536225E-2</v>
      </c>
      <c r="AI34" s="368">
        <v>2.872744539411206E-2</v>
      </c>
      <c r="AJ34" s="368">
        <v>6.0965661735031213E-4</v>
      </c>
      <c r="AK34" s="368">
        <v>5.0962627406568517E-3</v>
      </c>
      <c r="AL34" s="368">
        <v>2.2534628902212113E-3</v>
      </c>
      <c r="AM34" s="368">
        <v>0</v>
      </c>
      <c r="AN34" s="368">
        <v>3.0242316561448607E-5</v>
      </c>
      <c r="AO34" s="368">
        <v>0</v>
      </c>
      <c r="AP34" s="368">
        <v>5.3336177929489575E-5</v>
      </c>
      <c r="AQ34" s="368">
        <v>2.7573068631874469E-4</v>
      </c>
      <c r="AR34" s="368">
        <v>1.3144881633470624E-3</v>
      </c>
      <c r="AS34" s="368">
        <v>1.6411222422011017E-3</v>
      </c>
      <c r="AT34" s="368">
        <v>4.8055596628715069E-3</v>
      </c>
      <c r="AU34" s="368">
        <v>4.6439479338285595E-3</v>
      </c>
      <c r="AV34" s="368">
        <v>1.2212846963187817E-2</v>
      </c>
      <c r="AW34" s="368">
        <v>5.2981326464906629E-2</v>
      </c>
      <c r="AX34" s="368">
        <v>2.1321639195523968E-2</v>
      </c>
      <c r="AY34" s="368">
        <v>3.6481379493704544E-2</v>
      </c>
      <c r="AZ34" s="368">
        <v>2.1320741217714816E-2</v>
      </c>
      <c r="BA34" s="368">
        <v>4.1274238227146813E-2</v>
      </c>
      <c r="BB34" s="368">
        <v>8.2436455232425005E-3</v>
      </c>
      <c r="BC34" s="368">
        <v>3.9660056657223795E-2</v>
      </c>
      <c r="BD34" s="368">
        <v>0.05</v>
      </c>
      <c r="BE34" s="368">
        <v>0</v>
      </c>
      <c r="BF34" s="368">
        <v>3.3383441461399162E-2</v>
      </c>
      <c r="BG34" s="368">
        <v>4.590314436538903E-3</v>
      </c>
      <c r="BH34" s="368">
        <v>4.2599598856213929E-2</v>
      </c>
      <c r="BI34" s="368">
        <v>4.2681887885500083E-3</v>
      </c>
      <c r="BJ34" s="368">
        <v>3.7034574468085106E-3</v>
      </c>
      <c r="BK34" s="368">
        <v>7.0414483087184371E-2</v>
      </c>
      <c r="BL34" s="368">
        <v>2.3563159512345047E-3</v>
      </c>
      <c r="BM34" s="368">
        <v>1.2283087414503461E-2</v>
      </c>
      <c r="BN34" s="368">
        <v>1.5575380706911068E-2</v>
      </c>
      <c r="BO34" s="368">
        <v>1.2401206804005405E-2</v>
      </c>
      <c r="BP34" s="368">
        <v>1.0103849715570842E-2</v>
      </c>
      <c r="BQ34" s="368">
        <v>0</v>
      </c>
      <c r="BR34" s="368">
        <v>0</v>
      </c>
      <c r="BS34" s="368">
        <v>2.910121040432655E-2</v>
      </c>
      <c r="BT34" s="368">
        <v>2.4405313561940067E-3</v>
      </c>
      <c r="BU34" s="368">
        <v>6.5326011642180496E-3</v>
      </c>
      <c r="BV34" s="368">
        <v>2.5203168398312929E-3</v>
      </c>
      <c r="BW34" s="368">
        <v>7.2463232303813195E-4</v>
      </c>
      <c r="BX34" s="368">
        <v>1.9158599393686677E-3</v>
      </c>
      <c r="BY34" s="368">
        <v>4.0953180226271365E-4</v>
      </c>
      <c r="BZ34" s="368">
        <v>0</v>
      </c>
      <c r="CA34" s="368">
        <v>4.5947254528027823E-4</v>
      </c>
      <c r="CB34" s="368">
        <v>4.7736494550083541E-5</v>
      </c>
      <c r="CC34" s="368">
        <v>1.885736173723445E-4</v>
      </c>
      <c r="CD34" s="368">
        <v>6.3492063492063492E-4</v>
      </c>
      <c r="CE34" s="368">
        <v>1.5635858234885338E-3</v>
      </c>
      <c r="CF34" s="368">
        <v>3.433610363260369E-3</v>
      </c>
      <c r="CG34" s="368">
        <v>7.0215753861866464E-3</v>
      </c>
      <c r="CH34" s="368">
        <v>0</v>
      </c>
      <c r="CI34" s="368">
        <v>3.0399756801945583E-5</v>
      </c>
      <c r="CJ34" s="368">
        <v>5.633500549936958E-4</v>
      </c>
      <c r="CK34" s="368">
        <v>8.2043916345672565E-3</v>
      </c>
      <c r="CL34" s="368">
        <v>0</v>
      </c>
      <c r="CM34" s="368">
        <v>2.329983981360128E-3</v>
      </c>
      <c r="CN34" s="368">
        <v>6.5756716954098451E-4</v>
      </c>
      <c r="CO34" s="368">
        <v>3.0126182356099201E-4</v>
      </c>
      <c r="CP34" s="368">
        <v>9.1545048168253478E-3</v>
      </c>
      <c r="CQ34" s="368">
        <v>1.5289440104316351E-3</v>
      </c>
      <c r="CR34" s="368">
        <v>0</v>
      </c>
      <c r="CS34" s="368">
        <v>2.0108923334729786E-4</v>
      </c>
      <c r="CT34" s="368">
        <v>2.3448543845427198E-4</v>
      </c>
      <c r="CU34" s="368">
        <v>2.7447028560821022E-3</v>
      </c>
      <c r="CV34" s="368">
        <v>3.4428148454176136E-4</v>
      </c>
      <c r="CW34" s="368">
        <v>3.3053648614289346E-3</v>
      </c>
      <c r="CX34" s="368">
        <v>6.261217585047346E-3</v>
      </c>
      <c r="CY34" s="368">
        <v>1.4933910595198543E-3</v>
      </c>
      <c r="CZ34" s="368">
        <v>1.0541238050234452E-3</v>
      </c>
      <c r="DA34" s="368">
        <v>7.5969498601309235E-4</v>
      </c>
      <c r="DB34" s="368">
        <v>3.0732292917166866E-3</v>
      </c>
      <c r="DC34" s="368">
        <v>4.0985635227846475E-3</v>
      </c>
      <c r="DD34" s="368">
        <v>0</v>
      </c>
      <c r="DE34" s="368">
        <v>3.2851511169513798E-4</v>
      </c>
      <c r="DF34" s="368">
        <v>3.5965386695511088E-2</v>
      </c>
      <c r="DG34" s="368">
        <v>1.8758730792257034E-3</v>
      </c>
    </row>
    <row r="35" spans="2:111" ht="15" customHeight="1">
      <c r="B35" s="366" t="s">
        <v>449</v>
      </c>
      <c r="C35" s="366" t="s">
        <v>576</v>
      </c>
      <c r="D35" s="368">
        <v>7.2286046211436682E-4</v>
      </c>
      <c r="E35" s="368">
        <v>2.3265282382364916E-4</v>
      </c>
      <c r="F35" s="368">
        <v>9.7672147159368387E-4</v>
      </c>
      <c r="G35" s="368">
        <v>4.7709923664122136E-4</v>
      </c>
      <c r="H35" s="368">
        <v>7.5373441140194597E-4</v>
      </c>
      <c r="I35" s="368">
        <v>0</v>
      </c>
      <c r="J35" s="368">
        <v>2.5800903031606105E-3</v>
      </c>
      <c r="K35" s="368">
        <v>2.5833118057349522E-4</v>
      </c>
      <c r="L35" s="368">
        <v>1.7921146953405018E-4</v>
      </c>
      <c r="M35" s="368">
        <v>0</v>
      </c>
      <c r="N35" s="368">
        <v>0</v>
      </c>
      <c r="O35" s="368">
        <v>3.0156815440289503E-4</v>
      </c>
      <c r="P35" s="368">
        <v>3.0962034647991155E-3</v>
      </c>
      <c r="Q35" s="368">
        <v>6.8514938703599486E-4</v>
      </c>
      <c r="R35" s="368">
        <v>8.5433575395130288E-4</v>
      </c>
      <c r="S35" s="368">
        <v>7.766266445069198E-5</v>
      </c>
      <c r="T35" s="368">
        <v>4.2994902033044653E-4</v>
      </c>
      <c r="U35" s="368">
        <v>2.5572177470911651E-4</v>
      </c>
      <c r="V35" s="368">
        <v>1.4166666666666668E-3</v>
      </c>
      <c r="W35" s="368">
        <v>3.0065439307743261E-4</v>
      </c>
      <c r="X35" s="368">
        <v>5.5868459302325577E-4</v>
      </c>
      <c r="Y35" s="368">
        <v>1.2773670128599787E-3</v>
      </c>
      <c r="Z35" s="368">
        <v>8.5934630921777452E-4</v>
      </c>
      <c r="AA35" s="368">
        <v>0</v>
      </c>
      <c r="AB35" s="368">
        <v>2.8638118875907643E-3</v>
      </c>
      <c r="AC35" s="368">
        <v>1.1163206072784104E-4</v>
      </c>
      <c r="AD35" s="368">
        <v>0</v>
      </c>
      <c r="AE35" s="368">
        <v>8.3368070029178826E-4</v>
      </c>
      <c r="AF35" s="368">
        <v>8.5759987665979306E-4</v>
      </c>
      <c r="AG35" s="368">
        <v>1.813282563468728E-2</v>
      </c>
      <c r="AH35" s="368">
        <v>1.4492753623188406E-2</v>
      </c>
      <c r="AI35" s="368">
        <v>3.9569484013928457E-4</v>
      </c>
      <c r="AJ35" s="368">
        <v>6.3284074223546481E-3</v>
      </c>
      <c r="AK35" s="368">
        <v>5.6625141562853911E-4</v>
      </c>
      <c r="AL35" s="368">
        <v>1.2817862311350009E-3</v>
      </c>
      <c r="AM35" s="368">
        <v>7.6741608163033285E-4</v>
      </c>
      <c r="AN35" s="368">
        <v>8.7450698723522222E-4</v>
      </c>
      <c r="AO35" s="368">
        <v>2.4900398406374502E-3</v>
      </c>
      <c r="AP35" s="368">
        <v>1.0667235585897915E-4</v>
      </c>
      <c r="AQ35" s="368">
        <v>0</v>
      </c>
      <c r="AR35" s="368">
        <v>2.5037869778039286E-5</v>
      </c>
      <c r="AS35" s="368">
        <v>2.483089305591232E-3</v>
      </c>
      <c r="AT35" s="368">
        <v>1.0202572822711814E-3</v>
      </c>
      <c r="AU35" s="368">
        <v>9.0759314391421226E-3</v>
      </c>
      <c r="AV35" s="368">
        <v>7.4666220770200397E-3</v>
      </c>
      <c r="AW35" s="368">
        <v>1.056020605280103E-2</v>
      </c>
      <c r="AX35" s="368">
        <v>3.4779978829578102E-3</v>
      </c>
      <c r="AY35" s="368">
        <v>1.1014679909603661E-3</v>
      </c>
      <c r="AZ35" s="368">
        <v>5.4375044716319671E-3</v>
      </c>
      <c r="BA35" s="368">
        <v>4.8938134810710991E-3</v>
      </c>
      <c r="BB35" s="368">
        <v>4.5798030684680559E-4</v>
      </c>
      <c r="BC35" s="368">
        <v>5.6657223796033997E-3</v>
      </c>
      <c r="BD35" s="368">
        <v>5.0000000000000001E-3</v>
      </c>
      <c r="BE35" s="368">
        <v>0</v>
      </c>
      <c r="BF35" s="368">
        <v>1.2373191272394817E-2</v>
      </c>
      <c r="BG35" s="368">
        <v>2.2263025017213681E-2</v>
      </c>
      <c r="BH35" s="368">
        <v>1.4753436913414927E-2</v>
      </c>
      <c r="BI35" s="368">
        <v>1.3665019594479468E-2</v>
      </c>
      <c r="BJ35" s="368">
        <v>1.6775265957446807E-2</v>
      </c>
      <c r="BK35" s="368">
        <v>6.1934254406860413E-3</v>
      </c>
      <c r="BL35" s="368">
        <v>5.3273230201823585E-3</v>
      </c>
      <c r="BM35" s="368">
        <v>2.6790607050800676E-4</v>
      </c>
      <c r="BN35" s="368">
        <v>2.7325229310370296E-4</v>
      </c>
      <c r="BO35" s="368">
        <v>3.4550625921607099E-3</v>
      </c>
      <c r="BP35" s="368">
        <v>3.4340962208404993E-3</v>
      </c>
      <c r="BQ35" s="368">
        <v>0</v>
      </c>
      <c r="BR35" s="368">
        <v>0</v>
      </c>
      <c r="BS35" s="368">
        <v>1.1374366898446219E-3</v>
      </c>
      <c r="BT35" s="368">
        <v>1.7964164349706518E-2</v>
      </c>
      <c r="BU35" s="368">
        <v>1.10383936610362E-4</v>
      </c>
      <c r="BV35" s="368">
        <v>1.0287007509515482E-5</v>
      </c>
      <c r="BW35" s="368">
        <v>0</v>
      </c>
      <c r="BX35" s="368">
        <v>0</v>
      </c>
      <c r="BY35" s="368">
        <v>0</v>
      </c>
      <c r="BZ35" s="368">
        <v>1.4166312508853945E-4</v>
      </c>
      <c r="CA35" s="368">
        <v>1.9169392211693329E-3</v>
      </c>
      <c r="CB35" s="368">
        <v>7.7173999522635057E-3</v>
      </c>
      <c r="CC35" s="368">
        <v>2.1037744188102184E-3</v>
      </c>
      <c r="CD35" s="368">
        <v>0</v>
      </c>
      <c r="CE35" s="368">
        <v>8.6865879082696318E-4</v>
      </c>
      <c r="CF35" s="368">
        <v>6.2429279332006711E-4</v>
      </c>
      <c r="CG35" s="368">
        <v>2.6515039919865657E-4</v>
      </c>
      <c r="CH35" s="368">
        <v>2.1287919105907396E-4</v>
      </c>
      <c r="CI35" s="368">
        <v>1.5199878400972791E-4</v>
      </c>
      <c r="CJ35" s="368">
        <v>8.0478579284813692E-5</v>
      </c>
      <c r="CK35" s="368">
        <v>0</v>
      </c>
      <c r="CL35" s="368">
        <v>2.5647601949217746E-4</v>
      </c>
      <c r="CM35" s="368">
        <v>3.6405999708752E-5</v>
      </c>
      <c r="CN35" s="368">
        <v>1.1113515421315682E-3</v>
      </c>
      <c r="CO35" s="368">
        <v>6.5659628212011073E-5</v>
      </c>
      <c r="CP35" s="368">
        <v>4.1713876628391366E-4</v>
      </c>
      <c r="CQ35" s="368">
        <v>1.2037765409735645E-3</v>
      </c>
      <c r="CR35" s="368">
        <v>5.3312008529921365E-4</v>
      </c>
      <c r="CS35" s="368">
        <v>1.8684541265186426E-3</v>
      </c>
      <c r="CT35" s="368">
        <v>1.252822199741396E-3</v>
      </c>
      <c r="CU35" s="368">
        <v>5.1314009918056701E-3</v>
      </c>
      <c r="CV35" s="368">
        <v>4.4756592990428972E-4</v>
      </c>
      <c r="CW35" s="368">
        <v>0</v>
      </c>
      <c r="CX35" s="368">
        <v>3.870195779093516E-2</v>
      </c>
      <c r="CY35" s="368">
        <v>5.8228550485865874E-5</v>
      </c>
      <c r="CZ35" s="368">
        <v>3.2714187052451747E-4</v>
      </c>
      <c r="DA35" s="368">
        <v>8.5199437683711291E-5</v>
      </c>
      <c r="DB35" s="368">
        <v>5.0420168067226889E-4</v>
      </c>
      <c r="DC35" s="368">
        <v>1.0097910128599855E-3</v>
      </c>
      <c r="DD35" s="368">
        <v>1.0618746171125178E-2</v>
      </c>
      <c r="DE35" s="368">
        <v>7.2273324572930358E-4</v>
      </c>
      <c r="DF35" s="368">
        <v>1.0140616549486208E-2</v>
      </c>
      <c r="DG35" s="368">
        <v>1.197365795250449E-4</v>
      </c>
    </row>
    <row r="36" spans="2:111" ht="15" customHeight="1">
      <c r="B36" s="366" t="s">
        <v>450</v>
      </c>
      <c r="C36" s="366" t="s">
        <v>577</v>
      </c>
      <c r="D36" s="368">
        <v>5.1632890151026202E-5</v>
      </c>
      <c r="E36" s="368">
        <v>0</v>
      </c>
      <c r="F36" s="368">
        <v>0</v>
      </c>
      <c r="G36" s="368">
        <v>1.1927480916030534E-4</v>
      </c>
      <c r="H36" s="368">
        <v>2.055639303823489E-4</v>
      </c>
      <c r="I36" s="368">
        <v>0</v>
      </c>
      <c r="J36" s="368">
        <v>2.8667670035117894E-4</v>
      </c>
      <c r="K36" s="368">
        <v>1.8787722223526926E-5</v>
      </c>
      <c r="L36" s="368">
        <v>0</v>
      </c>
      <c r="M36" s="368">
        <v>0</v>
      </c>
      <c r="N36" s="368">
        <v>0</v>
      </c>
      <c r="O36" s="368">
        <v>0</v>
      </c>
      <c r="P36" s="368">
        <v>4.5705860670844081E-3</v>
      </c>
      <c r="Q36" s="368">
        <v>1.2234810482785621E-4</v>
      </c>
      <c r="R36" s="368">
        <v>6.4075181546347719E-4</v>
      </c>
      <c r="S36" s="368">
        <v>1.5532532890138395E-5</v>
      </c>
      <c r="T36" s="368">
        <v>1.2284257723727045E-4</v>
      </c>
      <c r="U36" s="368">
        <v>6.3930443677279126E-5</v>
      </c>
      <c r="V36" s="368">
        <v>1.1111111111111112E-4</v>
      </c>
      <c r="W36" s="368">
        <v>2.3488624459174422E-5</v>
      </c>
      <c r="X36" s="368">
        <v>2.7252906976744186E-5</v>
      </c>
      <c r="Y36" s="368">
        <v>1.1507810926666475E-5</v>
      </c>
      <c r="Z36" s="368">
        <v>1.4689680499449136E-5</v>
      </c>
      <c r="AA36" s="368">
        <v>6.6835984494051595E-5</v>
      </c>
      <c r="AB36" s="368">
        <v>1.6423293979015138E-5</v>
      </c>
      <c r="AC36" s="368">
        <v>4.8839026568430453E-4</v>
      </c>
      <c r="AD36" s="368">
        <v>0</v>
      </c>
      <c r="AE36" s="368">
        <v>4.1684035014589413E-4</v>
      </c>
      <c r="AF36" s="368">
        <v>4.8179768351673763E-5</v>
      </c>
      <c r="AG36" s="368">
        <v>2.3030684548713736E-5</v>
      </c>
      <c r="AH36" s="368">
        <v>0.15942028985507245</v>
      </c>
      <c r="AI36" s="368">
        <v>0</v>
      </c>
      <c r="AJ36" s="368">
        <v>2.1466782301067329E-4</v>
      </c>
      <c r="AK36" s="368">
        <v>5.6625141562853911E-4</v>
      </c>
      <c r="AL36" s="368">
        <v>3.1010957204879059E-4</v>
      </c>
      <c r="AM36" s="368">
        <v>2.8422817838160475E-5</v>
      </c>
      <c r="AN36" s="368">
        <v>4.0323088748598145E-5</v>
      </c>
      <c r="AO36" s="368">
        <v>1.6600265604249667E-4</v>
      </c>
      <c r="AP36" s="368">
        <v>0</v>
      </c>
      <c r="AQ36" s="368">
        <v>0</v>
      </c>
      <c r="AR36" s="368">
        <v>1.2518934889019643E-5</v>
      </c>
      <c r="AS36" s="368">
        <v>4.2811884579159172E-4</v>
      </c>
      <c r="AT36" s="368">
        <v>4.4359012272660061E-5</v>
      </c>
      <c r="AU36" s="368">
        <v>2.8904240252044977E-5</v>
      </c>
      <c r="AV36" s="368">
        <v>3.7300954389936461E-4</v>
      </c>
      <c r="AW36" s="368">
        <v>3.6059240180296202E-4</v>
      </c>
      <c r="AX36" s="368">
        <v>3.0243459851807047E-4</v>
      </c>
      <c r="AY36" s="368">
        <v>5.6972482291053417E-4</v>
      </c>
      <c r="AZ36" s="368">
        <v>1.4309222293768333E-4</v>
      </c>
      <c r="BA36" s="368">
        <v>0</v>
      </c>
      <c r="BB36" s="368">
        <v>0</v>
      </c>
      <c r="BC36" s="368">
        <v>0</v>
      </c>
      <c r="BD36" s="368">
        <v>0</v>
      </c>
      <c r="BE36" s="368">
        <v>0</v>
      </c>
      <c r="BF36" s="368">
        <v>7.4722647115705822E-5</v>
      </c>
      <c r="BG36" s="368">
        <v>0</v>
      </c>
      <c r="BH36" s="368">
        <v>8.7713655846699925E-5</v>
      </c>
      <c r="BI36" s="368">
        <v>2.5558016697904244E-5</v>
      </c>
      <c r="BJ36" s="368">
        <v>1.3297872340425532E-4</v>
      </c>
      <c r="BK36" s="368">
        <v>4.4783230109575987E-3</v>
      </c>
      <c r="BL36" s="368">
        <v>1.0244851961889151E-4</v>
      </c>
      <c r="BM36" s="368">
        <v>0</v>
      </c>
      <c r="BN36" s="368">
        <v>1.477039422182178E-5</v>
      </c>
      <c r="BO36" s="368">
        <v>6.1697546288584102E-6</v>
      </c>
      <c r="BP36" s="368">
        <v>4.4097543766812192E-5</v>
      </c>
      <c r="BQ36" s="368">
        <v>5.9450461551765139E-5</v>
      </c>
      <c r="BR36" s="368">
        <v>5.6222337413772477E-3</v>
      </c>
      <c r="BS36" s="368">
        <v>1.0730534809854923E-4</v>
      </c>
      <c r="BT36" s="368">
        <v>2.7803521779425392E-4</v>
      </c>
      <c r="BU36" s="368">
        <v>1.0240437492768522E-4</v>
      </c>
      <c r="BV36" s="368">
        <v>9.9441072591982988E-5</v>
      </c>
      <c r="BW36" s="368">
        <v>0</v>
      </c>
      <c r="BX36" s="368">
        <v>0</v>
      </c>
      <c r="BY36" s="368">
        <v>0</v>
      </c>
      <c r="BZ36" s="368">
        <v>7.0831562544269725E-5</v>
      </c>
      <c r="CA36" s="368">
        <v>3.9524520024109958E-5</v>
      </c>
      <c r="CB36" s="368">
        <v>0</v>
      </c>
      <c r="CC36" s="368">
        <v>1.1785851085771531E-5</v>
      </c>
      <c r="CD36" s="368">
        <v>0</v>
      </c>
      <c r="CE36" s="368">
        <v>0</v>
      </c>
      <c r="CF36" s="368">
        <v>0</v>
      </c>
      <c r="CG36" s="368">
        <v>3.9281540622023194E-5</v>
      </c>
      <c r="CH36" s="368">
        <v>4.2575838211814793E-4</v>
      </c>
      <c r="CI36" s="368">
        <v>4.1951664386684909E-4</v>
      </c>
      <c r="CJ36" s="368">
        <v>1.6095715856962738E-4</v>
      </c>
      <c r="CK36" s="368">
        <v>0</v>
      </c>
      <c r="CL36" s="368">
        <v>2.5647601949217746E-4</v>
      </c>
      <c r="CM36" s="368">
        <v>3.6405999708752E-5</v>
      </c>
      <c r="CN36" s="368">
        <v>2.352956006025248E-4</v>
      </c>
      <c r="CO36" s="368">
        <v>6.1797297140716307E-5</v>
      </c>
      <c r="CP36" s="368">
        <v>7.3281134617444294E-4</v>
      </c>
      <c r="CQ36" s="368">
        <v>3.6129718828674514E-5</v>
      </c>
      <c r="CR36" s="368">
        <v>1.3328002132480341E-4</v>
      </c>
      <c r="CS36" s="368">
        <v>6.7029744449099288E-5</v>
      </c>
      <c r="CT36" s="368">
        <v>3.3497919779181714E-5</v>
      </c>
      <c r="CU36" s="368">
        <v>1.6043915245697313E-3</v>
      </c>
      <c r="CV36" s="368">
        <v>6.1970667217517037E-4</v>
      </c>
      <c r="CW36" s="368">
        <v>0</v>
      </c>
      <c r="CX36" s="368">
        <v>0</v>
      </c>
      <c r="CY36" s="368">
        <v>1.2330751867595127E-4</v>
      </c>
      <c r="CZ36" s="368">
        <v>1.0904729017483916E-4</v>
      </c>
      <c r="DA36" s="368">
        <v>7.0999531403092742E-6</v>
      </c>
      <c r="DB36" s="368">
        <v>2.1608643457382952E-4</v>
      </c>
      <c r="DC36" s="368">
        <v>3.4649691617744604E-4</v>
      </c>
      <c r="DD36" s="368">
        <v>0</v>
      </c>
      <c r="DE36" s="368">
        <v>8.7604029785370125E-4</v>
      </c>
      <c r="DF36" s="368">
        <v>0</v>
      </c>
      <c r="DG36" s="368">
        <v>4.1907802833765717E-4</v>
      </c>
    </row>
    <row r="37" spans="2:111" ht="15" customHeight="1">
      <c r="B37" s="366" t="s">
        <v>451</v>
      </c>
      <c r="C37" s="366" t="s">
        <v>578</v>
      </c>
      <c r="D37" s="368">
        <v>0</v>
      </c>
      <c r="E37" s="368">
        <v>0</v>
      </c>
      <c r="F37" s="368">
        <v>0</v>
      </c>
      <c r="G37" s="368">
        <v>0</v>
      </c>
      <c r="H37" s="368">
        <v>0</v>
      </c>
      <c r="I37" s="368">
        <v>0</v>
      </c>
      <c r="J37" s="368">
        <v>0</v>
      </c>
      <c r="K37" s="368">
        <v>6.5287334726756062E-4</v>
      </c>
      <c r="L37" s="368">
        <v>1.0573476702508961E-2</v>
      </c>
      <c r="M37" s="368">
        <v>0</v>
      </c>
      <c r="N37" s="368">
        <v>0</v>
      </c>
      <c r="O37" s="368">
        <v>6.0313630880579007E-4</v>
      </c>
      <c r="P37" s="368">
        <v>8.1091043125691112E-4</v>
      </c>
      <c r="Q37" s="368">
        <v>7.3408862896713731E-5</v>
      </c>
      <c r="R37" s="368">
        <v>4.6988466467321657E-3</v>
      </c>
      <c r="S37" s="368">
        <v>1.5532532890138395E-5</v>
      </c>
      <c r="T37" s="368">
        <v>0</v>
      </c>
      <c r="U37" s="368">
        <v>0</v>
      </c>
      <c r="V37" s="368">
        <v>5.5555555555555558E-5</v>
      </c>
      <c r="W37" s="368">
        <v>8.7377682988128852E-4</v>
      </c>
      <c r="X37" s="368">
        <v>3.6337209302325581E-5</v>
      </c>
      <c r="Y37" s="368">
        <v>5.5429289296776859E-4</v>
      </c>
      <c r="Z37" s="368">
        <v>6.6103562247521111E-5</v>
      </c>
      <c r="AA37" s="368">
        <v>0</v>
      </c>
      <c r="AB37" s="368">
        <v>1.3423989916097497E-2</v>
      </c>
      <c r="AC37" s="368">
        <v>1.3256307211431124E-3</v>
      </c>
      <c r="AD37" s="368">
        <v>0</v>
      </c>
      <c r="AE37" s="368">
        <v>0</v>
      </c>
      <c r="AF37" s="368">
        <v>2.9775096841334388E-3</v>
      </c>
      <c r="AG37" s="368">
        <v>6.1415158796569963E-5</v>
      </c>
      <c r="AH37" s="368">
        <v>0</v>
      </c>
      <c r="AI37" s="368">
        <v>3.925292814181703E-2</v>
      </c>
      <c r="AJ37" s="368">
        <v>6.8693703363415445E-5</v>
      </c>
      <c r="AK37" s="368">
        <v>0</v>
      </c>
      <c r="AL37" s="368">
        <v>3.1010957204879058E-3</v>
      </c>
      <c r="AM37" s="368">
        <v>0</v>
      </c>
      <c r="AN37" s="368">
        <v>0</v>
      </c>
      <c r="AO37" s="368">
        <v>0</v>
      </c>
      <c r="AP37" s="368">
        <v>0</v>
      </c>
      <c r="AQ37" s="368">
        <v>0</v>
      </c>
      <c r="AR37" s="368">
        <v>3.7556804667058927E-5</v>
      </c>
      <c r="AS37" s="368">
        <v>2.2833005108884892E-4</v>
      </c>
      <c r="AT37" s="368">
        <v>2.9572674848440043E-3</v>
      </c>
      <c r="AU37" s="368">
        <v>1.1079958763283908E-3</v>
      </c>
      <c r="AV37" s="368">
        <v>2.5081676227715893E-4</v>
      </c>
      <c r="AW37" s="368">
        <v>3.3483580167417899E-3</v>
      </c>
      <c r="AX37" s="368">
        <v>1.5121729925903524E-3</v>
      </c>
      <c r="AY37" s="368">
        <v>5.3174316804983192E-3</v>
      </c>
      <c r="AZ37" s="368">
        <v>1.4309222293768333E-4</v>
      </c>
      <c r="BA37" s="368">
        <v>2.0313942751615881E-3</v>
      </c>
      <c r="BB37" s="368">
        <v>0</v>
      </c>
      <c r="BC37" s="368">
        <v>7.0821529745042494E-3</v>
      </c>
      <c r="BD37" s="368">
        <v>0</v>
      </c>
      <c r="BE37" s="368">
        <v>0</v>
      </c>
      <c r="BF37" s="368">
        <v>1.6304921145630043E-2</v>
      </c>
      <c r="BG37" s="368">
        <v>5.278861602019738E-3</v>
      </c>
      <c r="BH37" s="368">
        <v>2.9237885282233308E-5</v>
      </c>
      <c r="BI37" s="368">
        <v>9.200886011245527E-4</v>
      </c>
      <c r="BJ37" s="368">
        <v>1.2632978723404254E-2</v>
      </c>
      <c r="BK37" s="368">
        <v>8.6707956169604569E-3</v>
      </c>
      <c r="BL37" s="368">
        <v>0</v>
      </c>
      <c r="BM37" s="368">
        <v>3.210813663209596E-3</v>
      </c>
      <c r="BN37" s="368">
        <v>2.0456995997223167E-3</v>
      </c>
      <c r="BO37" s="368">
        <v>2.4679018515433641E-5</v>
      </c>
      <c r="BP37" s="368">
        <v>3.3073157825109142E-5</v>
      </c>
      <c r="BQ37" s="368">
        <v>0</v>
      </c>
      <c r="BR37" s="368">
        <v>0</v>
      </c>
      <c r="BS37" s="368">
        <v>0</v>
      </c>
      <c r="BT37" s="368">
        <v>1.0812480691998764E-4</v>
      </c>
      <c r="BU37" s="368">
        <v>7.1816055144090932E-5</v>
      </c>
      <c r="BV37" s="368">
        <v>6.8580050063436548E-6</v>
      </c>
      <c r="BW37" s="368">
        <v>0</v>
      </c>
      <c r="BX37" s="368">
        <v>0</v>
      </c>
      <c r="BY37" s="368">
        <v>0</v>
      </c>
      <c r="BZ37" s="368">
        <v>0</v>
      </c>
      <c r="CA37" s="368">
        <v>3.9524520024109958E-5</v>
      </c>
      <c r="CB37" s="368">
        <v>0</v>
      </c>
      <c r="CC37" s="368">
        <v>6.482218097174342E-5</v>
      </c>
      <c r="CD37" s="368">
        <v>0</v>
      </c>
      <c r="CE37" s="368">
        <v>0</v>
      </c>
      <c r="CF37" s="368">
        <v>0</v>
      </c>
      <c r="CG37" s="368">
        <v>0</v>
      </c>
      <c r="CH37" s="368">
        <v>0</v>
      </c>
      <c r="CI37" s="368">
        <v>0</v>
      </c>
      <c r="CJ37" s="368">
        <v>0</v>
      </c>
      <c r="CK37" s="368">
        <v>0</v>
      </c>
      <c r="CL37" s="368">
        <v>0</v>
      </c>
      <c r="CM37" s="368">
        <v>0</v>
      </c>
      <c r="CN37" s="368">
        <v>7.9832435918713768E-5</v>
      </c>
      <c r="CO37" s="368">
        <v>4.4030574212760372E-4</v>
      </c>
      <c r="CP37" s="368">
        <v>2.2548041420752088E-3</v>
      </c>
      <c r="CQ37" s="368">
        <v>2.266318726525947E-4</v>
      </c>
      <c r="CR37" s="368">
        <v>7.0194144564396464E-3</v>
      </c>
      <c r="CS37" s="368">
        <v>2.0108923334729786E-4</v>
      </c>
      <c r="CT37" s="368">
        <v>1.8088876680758125E-4</v>
      </c>
      <c r="CU37" s="368">
        <v>2.9170754992176935E-4</v>
      </c>
      <c r="CV37" s="368">
        <v>0</v>
      </c>
      <c r="CW37" s="368">
        <v>0</v>
      </c>
      <c r="CX37" s="368">
        <v>4.7552245580013619E-3</v>
      </c>
      <c r="CY37" s="368">
        <v>1.0275626556329273E-5</v>
      </c>
      <c r="CZ37" s="368">
        <v>4.7253825742430301E-4</v>
      </c>
      <c r="DA37" s="368">
        <v>1.8459878164804112E-4</v>
      </c>
      <c r="DB37" s="368">
        <v>1.2004801920768308E-4</v>
      </c>
      <c r="DC37" s="368">
        <v>9.8999118907841716E-4</v>
      </c>
      <c r="DD37" s="368">
        <v>0</v>
      </c>
      <c r="DE37" s="368">
        <v>8.7604029785370131E-5</v>
      </c>
      <c r="DF37" s="368">
        <v>0</v>
      </c>
      <c r="DG37" s="368">
        <v>6.1863899421273202E-4</v>
      </c>
    </row>
    <row r="38" spans="2:111" ht="15" customHeight="1">
      <c r="B38" s="366" t="s">
        <v>452</v>
      </c>
      <c r="C38" s="366" t="s">
        <v>579</v>
      </c>
      <c r="D38" s="368">
        <v>0</v>
      </c>
      <c r="E38" s="368">
        <v>0</v>
      </c>
      <c r="F38" s="368">
        <v>0</v>
      </c>
      <c r="G38" s="368">
        <v>0</v>
      </c>
      <c r="H38" s="368">
        <v>0</v>
      </c>
      <c r="I38" s="368">
        <v>0</v>
      </c>
      <c r="J38" s="368">
        <v>1.4333835017558947E-4</v>
      </c>
      <c r="K38" s="368">
        <v>0</v>
      </c>
      <c r="L38" s="368">
        <v>0</v>
      </c>
      <c r="M38" s="368">
        <v>0</v>
      </c>
      <c r="N38" s="368">
        <v>0</v>
      </c>
      <c r="O38" s="368">
        <v>0</v>
      </c>
      <c r="P38" s="368">
        <v>0</v>
      </c>
      <c r="Q38" s="368">
        <v>0</v>
      </c>
      <c r="R38" s="368">
        <v>0</v>
      </c>
      <c r="S38" s="368">
        <v>0</v>
      </c>
      <c r="T38" s="368">
        <v>0</v>
      </c>
      <c r="U38" s="368">
        <v>0</v>
      </c>
      <c r="V38" s="368">
        <v>0</v>
      </c>
      <c r="W38" s="368">
        <v>0</v>
      </c>
      <c r="X38" s="368">
        <v>0</v>
      </c>
      <c r="Y38" s="368">
        <v>0</v>
      </c>
      <c r="Z38" s="368">
        <v>0</v>
      </c>
      <c r="AA38" s="368">
        <v>0</v>
      </c>
      <c r="AB38" s="368">
        <v>0</v>
      </c>
      <c r="AC38" s="368">
        <v>0</v>
      </c>
      <c r="AD38" s="368">
        <v>1.1689904247994305E-6</v>
      </c>
      <c r="AE38" s="368">
        <v>2.0842017507294707E-4</v>
      </c>
      <c r="AF38" s="368">
        <v>0</v>
      </c>
      <c r="AG38" s="368">
        <v>0</v>
      </c>
      <c r="AH38" s="368">
        <v>0</v>
      </c>
      <c r="AI38" s="368">
        <v>0</v>
      </c>
      <c r="AJ38" s="368">
        <v>3.2947217475678137E-2</v>
      </c>
      <c r="AK38" s="368">
        <v>0</v>
      </c>
      <c r="AL38" s="368">
        <v>6.2021914409758118E-4</v>
      </c>
      <c r="AM38" s="368">
        <v>0</v>
      </c>
      <c r="AN38" s="368">
        <v>0</v>
      </c>
      <c r="AO38" s="368">
        <v>0</v>
      </c>
      <c r="AP38" s="368">
        <v>0</v>
      </c>
      <c r="AQ38" s="368">
        <v>0</v>
      </c>
      <c r="AR38" s="368">
        <v>0</v>
      </c>
      <c r="AS38" s="368">
        <v>0</v>
      </c>
      <c r="AT38" s="368">
        <v>7.3931687121100097E-5</v>
      </c>
      <c r="AU38" s="368">
        <v>0</v>
      </c>
      <c r="AV38" s="368">
        <v>0</v>
      </c>
      <c r="AW38" s="368">
        <v>0</v>
      </c>
      <c r="AX38" s="368">
        <v>0</v>
      </c>
      <c r="AY38" s="368">
        <v>0</v>
      </c>
      <c r="AZ38" s="368">
        <v>0</v>
      </c>
      <c r="BA38" s="368">
        <v>0</v>
      </c>
      <c r="BB38" s="368">
        <v>0</v>
      </c>
      <c r="BC38" s="368">
        <v>0</v>
      </c>
      <c r="BD38" s="368">
        <v>0</v>
      </c>
      <c r="BE38" s="368">
        <v>0</v>
      </c>
      <c r="BF38" s="368">
        <v>0</v>
      </c>
      <c r="BG38" s="368">
        <v>0</v>
      </c>
      <c r="BH38" s="368">
        <v>0</v>
      </c>
      <c r="BI38" s="368">
        <v>0</v>
      </c>
      <c r="BJ38" s="368">
        <v>6.6489361702127659E-6</v>
      </c>
      <c r="BK38" s="368">
        <v>5.717008099094807E-4</v>
      </c>
      <c r="BL38" s="368">
        <v>0</v>
      </c>
      <c r="BM38" s="368">
        <v>2.8341214913437926E-2</v>
      </c>
      <c r="BN38" s="368">
        <v>3.4658730041504805E-2</v>
      </c>
      <c r="BO38" s="368">
        <v>5.6669196266064502E-2</v>
      </c>
      <c r="BP38" s="368">
        <v>3.2433743440490367E-2</v>
      </c>
      <c r="BQ38" s="368">
        <v>0</v>
      </c>
      <c r="BR38" s="368">
        <v>0</v>
      </c>
      <c r="BS38" s="368">
        <v>0</v>
      </c>
      <c r="BT38" s="368">
        <v>1.6991041087426628E-4</v>
      </c>
      <c r="BU38" s="368">
        <v>0</v>
      </c>
      <c r="BV38" s="368">
        <v>0</v>
      </c>
      <c r="BW38" s="368">
        <v>0</v>
      </c>
      <c r="BX38" s="368">
        <v>5.6348821746137285E-5</v>
      </c>
      <c r="BY38" s="368">
        <v>9.6835105953745103E-5</v>
      </c>
      <c r="BZ38" s="368">
        <v>0</v>
      </c>
      <c r="CA38" s="368">
        <v>0</v>
      </c>
      <c r="CB38" s="368">
        <v>0</v>
      </c>
      <c r="CC38" s="368">
        <v>0</v>
      </c>
      <c r="CD38" s="368">
        <v>0</v>
      </c>
      <c r="CE38" s="368">
        <v>0</v>
      </c>
      <c r="CF38" s="368">
        <v>0</v>
      </c>
      <c r="CG38" s="368">
        <v>0</v>
      </c>
      <c r="CH38" s="368">
        <v>0</v>
      </c>
      <c r="CI38" s="368">
        <v>0</v>
      </c>
      <c r="CJ38" s="368">
        <v>0</v>
      </c>
      <c r="CK38" s="368">
        <v>0</v>
      </c>
      <c r="CL38" s="368">
        <v>0</v>
      </c>
      <c r="CM38" s="368">
        <v>0</v>
      </c>
      <c r="CN38" s="368">
        <v>4.2017071536165146E-6</v>
      </c>
      <c r="CO38" s="368">
        <v>0</v>
      </c>
      <c r="CP38" s="368">
        <v>2.8185051775940112E-5</v>
      </c>
      <c r="CQ38" s="368">
        <v>0</v>
      </c>
      <c r="CR38" s="368">
        <v>0</v>
      </c>
      <c r="CS38" s="368">
        <v>0</v>
      </c>
      <c r="CT38" s="368">
        <v>0</v>
      </c>
      <c r="CU38" s="368">
        <v>0</v>
      </c>
      <c r="CV38" s="368">
        <v>0</v>
      </c>
      <c r="CW38" s="368">
        <v>0</v>
      </c>
      <c r="CX38" s="368">
        <v>0</v>
      </c>
      <c r="CY38" s="368">
        <v>0</v>
      </c>
      <c r="CZ38" s="368">
        <v>0</v>
      </c>
      <c r="DA38" s="368">
        <v>0</v>
      </c>
      <c r="DB38" s="368">
        <v>0</v>
      </c>
      <c r="DC38" s="368">
        <v>0</v>
      </c>
      <c r="DD38" s="368">
        <v>0</v>
      </c>
      <c r="DE38" s="368">
        <v>0</v>
      </c>
      <c r="DF38" s="368">
        <v>0</v>
      </c>
      <c r="DG38" s="368">
        <v>3.9912193175014969E-4</v>
      </c>
    </row>
    <row r="39" spans="2:111" ht="15" customHeight="1">
      <c r="B39" s="366" t="s">
        <v>453</v>
      </c>
      <c r="C39" s="366" t="s">
        <v>580</v>
      </c>
      <c r="D39" s="368">
        <v>7.74493352265393E-5</v>
      </c>
      <c r="E39" s="368">
        <v>0</v>
      </c>
      <c r="F39" s="368">
        <v>0</v>
      </c>
      <c r="G39" s="368">
        <v>0</v>
      </c>
      <c r="H39" s="368">
        <v>0</v>
      </c>
      <c r="I39" s="368">
        <v>0</v>
      </c>
      <c r="J39" s="368">
        <v>0</v>
      </c>
      <c r="K39" s="368">
        <v>0</v>
      </c>
      <c r="L39" s="368">
        <v>3.9426523297491039E-4</v>
      </c>
      <c r="M39" s="368">
        <v>0</v>
      </c>
      <c r="N39" s="368">
        <v>0</v>
      </c>
      <c r="O39" s="368">
        <v>0</v>
      </c>
      <c r="P39" s="368">
        <v>0</v>
      </c>
      <c r="Q39" s="368">
        <v>0</v>
      </c>
      <c r="R39" s="368">
        <v>4.2716787697565144E-4</v>
      </c>
      <c r="S39" s="368">
        <v>0</v>
      </c>
      <c r="T39" s="368">
        <v>0</v>
      </c>
      <c r="U39" s="368">
        <v>0</v>
      </c>
      <c r="V39" s="368">
        <v>0</v>
      </c>
      <c r="W39" s="368">
        <v>2.7716576861825819E-4</v>
      </c>
      <c r="X39" s="368">
        <v>0</v>
      </c>
      <c r="Y39" s="368">
        <v>1.9179684877777459E-6</v>
      </c>
      <c r="Z39" s="368">
        <v>0</v>
      </c>
      <c r="AA39" s="368">
        <v>0</v>
      </c>
      <c r="AB39" s="368">
        <v>0</v>
      </c>
      <c r="AC39" s="368">
        <v>1.3954007590980129E-4</v>
      </c>
      <c r="AD39" s="368">
        <v>0</v>
      </c>
      <c r="AE39" s="368">
        <v>0</v>
      </c>
      <c r="AF39" s="368">
        <v>7.7087629362678024E-5</v>
      </c>
      <c r="AG39" s="368">
        <v>0</v>
      </c>
      <c r="AH39" s="368">
        <v>0</v>
      </c>
      <c r="AI39" s="368">
        <v>0</v>
      </c>
      <c r="AJ39" s="368">
        <v>0</v>
      </c>
      <c r="AK39" s="368">
        <v>5.0962627406568517E-3</v>
      </c>
      <c r="AL39" s="368">
        <v>0</v>
      </c>
      <c r="AM39" s="368">
        <v>0</v>
      </c>
      <c r="AN39" s="368">
        <v>0</v>
      </c>
      <c r="AO39" s="368">
        <v>0</v>
      </c>
      <c r="AP39" s="368">
        <v>0</v>
      </c>
      <c r="AQ39" s="368">
        <v>0</v>
      </c>
      <c r="AR39" s="368">
        <v>0</v>
      </c>
      <c r="AS39" s="368">
        <v>0</v>
      </c>
      <c r="AT39" s="368">
        <v>3.1051308590862044E-4</v>
      </c>
      <c r="AU39" s="368">
        <v>1.9269493501363318E-5</v>
      </c>
      <c r="AV39" s="368">
        <v>6.4311990327476655E-5</v>
      </c>
      <c r="AW39" s="368">
        <v>4.1210560206052802E-4</v>
      </c>
      <c r="AX39" s="368">
        <v>5.897474671102374E-3</v>
      </c>
      <c r="AY39" s="368">
        <v>2.898000265871584E-2</v>
      </c>
      <c r="AZ39" s="368">
        <v>4.0065822422551333E-3</v>
      </c>
      <c r="BA39" s="368">
        <v>0</v>
      </c>
      <c r="BB39" s="368">
        <v>0</v>
      </c>
      <c r="BC39" s="368">
        <v>0</v>
      </c>
      <c r="BD39" s="368">
        <v>0</v>
      </c>
      <c r="BE39" s="368">
        <v>0</v>
      </c>
      <c r="BF39" s="368">
        <v>0</v>
      </c>
      <c r="BG39" s="368">
        <v>0</v>
      </c>
      <c r="BH39" s="368">
        <v>1.052563870160399E-4</v>
      </c>
      <c r="BI39" s="368">
        <v>1.7038677798602829E-5</v>
      </c>
      <c r="BJ39" s="368">
        <v>1.2632978723404255E-4</v>
      </c>
      <c r="BK39" s="368">
        <v>4.764173415912339E-4</v>
      </c>
      <c r="BL39" s="368">
        <v>1.0244851961889151E-4</v>
      </c>
      <c r="BM39" s="368">
        <v>5.5610805544843824E-3</v>
      </c>
      <c r="BN39" s="368">
        <v>7.0159372553653453E-4</v>
      </c>
      <c r="BO39" s="368">
        <v>2.1594141201004437E-4</v>
      </c>
      <c r="BP39" s="368">
        <v>1.1024385941703046E-3</v>
      </c>
      <c r="BQ39" s="368">
        <v>0</v>
      </c>
      <c r="BR39" s="368">
        <v>0</v>
      </c>
      <c r="BS39" s="368">
        <v>0</v>
      </c>
      <c r="BT39" s="368">
        <v>2.3169601482854495E-4</v>
      </c>
      <c r="BU39" s="368">
        <v>8.2455470720993294E-5</v>
      </c>
      <c r="BV39" s="368">
        <v>3.4290025031718274E-6</v>
      </c>
      <c r="BW39" s="368">
        <v>0</v>
      </c>
      <c r="BX39" s="368">
        <v>0</v>
      </c>
      <c r="BY39" s="368">
        <v>0</v>
      </c>
      <c r="BZ39" s="368">
        <v>0</v>
      </c>
      <c r="CA39" s="368">
        <v>2.9643390018082467E-5</v>
      </c>
      <c r="CB39" s="368">
        <v>0</v>
      </c>
      <c r="CC39" s="368">
        <v>8.839388314328648E-5</v>
      </c>
      <c r="CD39" s="368">
        <v>0</v>
      </c>
      <c r="CE39" s="368">
        <v>1.7373175816539263E-4</v>
      </c>
      <c r="CF39" s="368">
        <v>0</v>
      </c>
      <c r="CG39" s="368">
        <v>9.8203851555057986E-6</v>
      </c>
      <c r="CH39" s="368">
        <v>0</v>
      </c>
      <c r="CI39" s="368">
        <v>0</v>
      </c>
      <c r="CJ39" s="368">
        <v>0</v>
      </c>
      <c r="CK39" s="368">
        <v>0</v>
      </c>
      <c r="CL39" s="368">
        <v>0</v>
      </c>
      <c r="CM39" s="368">
        <v>0</v>
      </c>
      <c r="CN39" s="368">
        <v>5.0420485843398175E-5</v>
      </c>
      <c r="CO39" s="368">
        <v>1.1973226321013785E-4</v>
      </c>
      <c r="CP39" s="368">
        <v>5.6370103551880226E-6</v>
      </c>
      <c r="CQ39" s="368">
        <v>1.7243729440958292E-4</v>
      </c>
      <c r="CR39" s="368">
        <v>1.7770669509973788E-4</v>
      </c>
      <c r="CS39" s="368">
        <v>7.7084206116464181E-4</v>
      </c>
      <c r="CT39" s="368">
        <v>4.4887212504103493E-4</v>
      </c>
      <c r="CU39" s="368">
        <v>1.9889151131029727E-4</v>
      </c>
      <c r="CV39" s="368">
        <v>0</v>
      </c>
      <c r="CW39" s="368">
        <v>0</v>
      </c>
      <c r="CX39" s="368">
        <v>0</v>
      </c>
      <c r="CY39" s="368">
        <v>6.8504177042195149E-6</v>
      </c>
      <c r="CZ39" s="368">
        <v>9.4507651484860601E-4</v>
      </c>
      <c r="DA39" s="368">
        <v>7.9519475171463871E-4</v>
      </c>
      <c r="DB39" s="368">
        <v>0</v>
      </c>
      <c r="DC39" s="368">
        <v>9.8999118907841725E-6</v>
      </c>
      <c r="DD39" s="368">
        <v>0</v>
      </c>
      <c r="DE39" s="368">
        <v>1.5330705212439772E-4</v>
      </c>
      <c r="DF39" s="368">
        <v>0</v>
      </c>
      <c r="DG39" s="368">
        <v>5.9868289762522449E-4</v>
      </c>
    </row>
    <row r="40" spans="2:111" ht="15" customHeight="1">
      <c r="B40" s="366" t="s">
        <v>454</v>
      </c>
      <c r="C40" s="366" t="s">
        <v>581</v>
      </c>
      <c r="D40" s="368">
        <v>3.2012391893636244E-3</v>
      </c>
      <c r="E40" s="368">
        <v>1.1632641191182459E-3</v>
      </c>
      <c r="F40" s="368">
        <v>7.4881979488849093E-3</v>
      </c>
      <c r="G40" s="368">
        <v>1.1927480916030534E-4</v>
      </c>
      <c r="H40" s="368">
        <v>6.852131012744963E-5</v>
      </c>
      <c r="I40" s="368">
        <v>0</v>
      </c>
      <c r="J40" s="368">
        <v>0</v>
      </c>
      <c r="K40" s="368">
        <v>8.9241680561752889E-5</v>
      </c>
      <c r="L40" s="368">
        <v>2.1505376344086021E-4</v>
      </c>
      <c r="M40" s="368">
        <v>1.2988699831146901E-4</v>
      </c>
      <c r="N40" s="368">
        <v>0</v>
      </c>
      <c r="O40" s="368">
        <v>0</v>
      </c>
      <c r="P40" s="368">
        <v>0</v>
      </c>
      <c r="Q40" s="368">
        <v>1.9575696772456994E-4</v>
      </c>
      <c r="R40" s="368">
        <v>1.2815036309269544E-3</v>
      </c>
      <c r="S40" s="368">
        <v>1.9105015454870225E-3</v>
      </c>
      <c r="T40" s="368">
        <v>0</v>
      </c>
      <c r="U40" s="368">
        <v>0</v>
      </c>
      <c r="V40" s="368">
        <v>6.083333333333333E-3</v>
      </c>
      <c r="W40" s="368">
        <v>1.2618089059468499E-2</v>
      </c>
      <c r="X40" s="368">
        <v>1.3626453488372093E-5</v>
      </c>
      <c r="Y40" s="368">
        <v>5.5429289296776859E-4</v>
      </c>
      <c r="Z40" s="368">
        <v>6.0227690047741464E-4</v>
      </c>
      <c r="AA40" s="368">
        <v>1.3367196898810319E-4</v>
      </c>
      <c r="AB40" s="368">
        <v>1.9174195720500172E-3</v>
      </c>
      <c r="AC40" s="368">
        <v>5.4420629604822509E-4</v>
      </c>
      <c r="AD40" s="368">
        <v>2.1041827646389747E-5</v>
      </c>
      <c r="AE40" s="368">
        <v>2.5844101709045435E-2</v>
      </c>
      <c r="AF40" s="368">
        <v>8.6723583033012782E-5</v>
      </c>
      <c r="AG40" s="368">
        <v>1.9192237123928115E-4</v>
      </c>
      <c r="AH40" s="368">
        <v>0</v>
      </c>
      <c r="AI40" s="368">
        <v>9.0218423551756879E-3</v>
      </c>
      <c r="AJ40" s="368">
        <v>2.5073201727646641E-2</v>
      </c>
      <c r="AK40" s="368">
        <v>2.0385050962627407E-2</v>
      </c>
      <c r="AL40" s="368">
        <v>5.3814347736200127E-2</v>
      </c>
      <c r="AM40" s="368">
        <v>3.6153824290140121E-2</v>
      </c>
      <c r="AN40" s="368">
        <v>1.0458801144167644E-3</v>
      </c>
      <c r="AO40" s="368">
        <v>1.7762284196547146E-2</v>
      </c>
      <c r="AP40" s="368">
        <v>0</v>
      </c>
      <c r="AQ40" s="368">
        <v>2.6570411590715395E-3</v>
      </c>
      <c r="AR40" s="368">
        <v>5.5083313511686423E-4</v>
      </c>
      <c r="AS40" s="368">
        <v>6.9069840454376802E-3</v>
      </c>
      <c r="AT40" s="368">
        <v>2.7798314357533639E-3</v>
      </c>
      <c r="AU40" s="368">
        <v>8.4593076470984956E-3</v>
      </c>
      <c r="AV40" s="368">
        <v>3.6529210506006742E-3</v>
      </c>
      <c r="AW40" s="368">
        <v>1.54539600772698E-3</v>
      </c>
      <c r="AX40" s="368">
        <v>1.3155905035536066E-2</v>
      </c>
      <c r="AY40" s="368">
        <v>3.6652296940577699E-3</v>
      </c>
      <c r="AZ40" s="368">
        <v>3.4342133505044E-3</v>
      </c>
      <c r="BA40" s="368">
        <v>1.2003693444136657E-3</v>
      </c>
      <c r="BB40" s="368">
        <v>2.9768719945042362E-3</v>
      </c>
      <c r="BC40" s="368">
        <v>7.7903682719546738E-3</v>
      </c>
      <c r="BD40" s="368">
        <v>0</v>
      </c>
      <c r="BE40" s="368">
        <v>0</v>
      </c>
      <c r="BF40" s="368">
        <v>2.7405629692142694E-3</v>
      </c>
      <c r="BG40" s="368">
        <v>6.8854716548083549E-4</v>
      </c>
      <c r="BH40" s="368">
        <v>2.5787814818929778E-3</v>
      </c>
      <c r="BI40" s="368">
        <v>1.7294257965581872E-3</v>
      </c>
      <c r="BJ40" s="368">
        <v>2.1808510638297871E-3</v>
      </c>
      <c r="BK40" s="368">
        <v>4.4783230109575987E-3</v>
      </c>
      <c r="BL40" s="368">
        <v>0</v>
      </c>
      <c r="BM40" s="368">
        <v>7.6799740212295268E-3</v>
      </c>
      <c r="BN40" s="368">
        <v>1.3374591967859622E-2</v>
      </c>
      <c r="BO40" s="368">
        <v>1.2277811711428237E-2</v>
      </c>
      <c r="BP40" s="368">
        <v>1.5406579353530009E-2</v>
      </c>
      <c r="BQ40" s="368">
        <v>3.4229053620713264E-5</v>
      </c>
      <c r="BR40" s="368">
        <v>1.1962199449738825E-4</v>
      </c>
      <c r="BS40" s="368">
        <v>3.7771482530689331E-3</v>
      </c>
      <c r="BT40" s="368">
        <v>0</v>
      </c>
      <c r="BU40" s="368">
        <v>6.2506566514301373E-5</v>
      </c>
      <c r="BV40" s="368">
        <v>3.4290025031718274E-6</v>
      </c>
      <c r="BW40" s="368">
        <v>0</v>
      </c>
      <c r="BX40" s="368">
        <v>0</v>
      </c>
      <c r="BY40" s="368">
        <v>0</v>
      </c>
      <c r="BZ40" s="368">
        <v>0</v>
      </c>
      <c r="CA40" s="368">
        <v>0</v>
      </c>
      <c r="CB40" s="368">
        <v>0</v>
      </c>
      <c r="CC40" s="368">
        <v>0</v>
      </c>
      <c r="CD40" s="368">
        <v>0</v>
      </c>
      <c r="CE40" s="368">
        <v>0</v>
      </c>
      <c r="CF40" s="368">
        <v>0</v>
      </c>
      <c r="CG40" s="368">
        <v>9.8203851555057986E-6</v>
      </c>
      <c r="CH40" s="368">
        <v>0</v>
      </c>
      <c r="CI40" s="368">
        <v>0</v>
      </c>
      <c r="CJ40" s="368">
        <v>0</v>
      </c>
      <c r="CK40" s="368">
        <v>0</v>
      </c>
      <c r="CL40" s="368">
        <v>0</v>
      </c>
      <c r="CM40" s="368">
        <v>3.6405999708752E-5</v>
      </c>
      <c r="CN40" s="368">
        <v>5.8823900150631201E-5</v>
      </c>
      <c r="CO40" s="368">
        <v>8.7674915318391262E-4</v>
      </c>
      <c r="CP40" s="368">
        <v>9.5829176038196383E-5</v>
      </c>
      <c r="CQ40" s="368">
        <v>3.1202938988400716E-5</v>
      </c>
      <c r="CR40" s="368">
        <v>0</v>
      </c>
      <c r="CS40" s="368">
        <v>0</v>
      </c>
      <c r="CT40" s="368">
        <v>6.6995839558363422E-6</v>
      </c>
      <c r="CU40" s="368">
        <v>0</v>
      </c>
      <c r="CV40" s="368">
        <v>0</v>
      </c>
      <c r="CW40" s="368">
        <v>0</v>
      </c>
      <c r="CX40" s="368">
        <v>1.959853939306418E-4</v>
      </c>
      <c r="CY40" s="368">
        <v>3.4252088521097574E-6</v>
      </c>
      <c r="CZ40" s="368">
        <v>7.269819344989277E-5</v>
      </c>
      <c r="DA40" s="368">
        <v>4.969967198216492E-5</v>
      </c>
      <c r="DB40" s="368">
        <v>4.8019207683073229E-5</v>
      </c>
      <c r="DC40" s="368">
        <v>2.9699735672352514E-4</v>
      </c>
      <c r="DD40" s="368">
        <v>0</v>
      </c>
      <c r="DE40" s="368">
        <v>8.5413929040735871E-4</v>
      </c>
      <c r="DF40" s="368">
        <v>5.4083288263926449E-3</v>
      </c>
      <c r="DG40" s="368">
        <v>1.1175414089004191E-3</v>
      </c>
    </row>
    <row r="41" spans="2:111" ht="15" customHeight="1">
      <c r="B41" s="366" t="s">
        <v>455</v>
      </c>
      <c r="C41" s="366" t="s">
        <v>582</v>
      </c>
      <c r="D41" s="368">
        <v>0</v>
      </c>
      <c r="E41" s="368">
        <v>0</v>
      </c>
      <c r="F41" s="368">
        <v>0</v>
      </c>
      <c r="G41" s="368">
        <v>0</v>
      </c>
      <c r="H41" s="368">
        <v>0</v>
      </c>
      <c r="I41" s="368">
        <v>0</v>
      </c>
      <c r="J41" s="368">
        <v>0</v>
      </c>
      <c r="K41" s="368">
        <v>0</v>
      </c>
      <c r="L41" s="368">
        <v>0</v>
      </c>
      <c r="M41" s="368">
        <v>0</v>
      </c>
      <c r="N41" s="368">
        <v>0</v>
      </c>
      <c r="O41" s="368">
        <v>0</v>
      </c>
      <c r="P41" s="368">
        <v>0</v>
      </c>
      <c r="Q41" s="368">
        <v>0</v>
      </c>
      <c r="R41" s="368">
        <v>0</v>
      </c>
      <c r="S41" s="368">
        <v>0</v>
      </c>
      <c r="T41" s="368">
        <v>0</v>
      </c>
      <c r="U41" s="368">
        <v>0</v>
      </c>
      <c r="V41" s="368">
        <v>0</v>
      </c>
      <c r="W41" s="368">
        <v>5.1674973810183729E-5</v>
      </c>
      <c r="X41" s="368">
        <v>0</v>
      </c>
      <c r="Y41" s="368">
        <v>0</v>
      </c>
      <c r="Z41" s="368">
        <v>0</v>
      </c>
      <c r="AA41" s="368">
        <v>0</v>
      </c>
      <c r="AB41" s="368">
        <v>0</v>
      </c>
      <c r="AC41" s="368">
        <v>0</v>
      </c>
      <c r="AD41" s="368">
        <v>0</v>
      </c>
      <c r="AE41" s="368">
        <v>0</v>
      </c>
      <c r="AF41" s="368">
        <v>0</v>
      </c>
      <c r="AG41" s="368">
        <v>0</v>
      </c>
      <c r="AH41" s="368">
        <v>0</v>
      </c>
      <c r="AI41" s="368">
        <v>0</v>
      </c>
      <c r="AJ41" s="368">
        <v>0</v>
      </c>
      <c r="AK41" s="368">
        <v>0</v>
      </c>
      <c r="AL41" s="368">
        <v>-2.0673971469919371E-5</v>
      </c>
      <c r="AM41" s="368">
        <v>0.31490587310159263</v>
      </c>
      <c r="AN41" s="368">
        <v>0.26613742612684133</v>
      </c>
      <c r="AO41" s="368">
        <v>0.20401726427622843</v>
      </c>
      <c r="AP41" s="368">
        <v>3.6268600992052911E-3</v>
      </c>
      <c r="AQ41" s="368">
        <v>0</v>
      </c>
      <c r="AR41" s="368">
        <v>0</v>
      </c>
      <c r="AS41" s="368">
        <v>-3.4249507663327341E-4</v>
      </c>
      <c r="AT41" s="368">
        <v>-1.7447878160579623E-3</v>
      </c>
      <c r="AU41" s="368">
        <v>-6.3589328554498946E-4</v>
      </c>
      <c r="AV41" s="368">
        <v>-6.4955110230751419E-4</v>
      </c>
      <c r="AW41" s="368">
        <v>-1.03026400515132E-4</v>
      </c>
      <c r="AX41" s="368">
        <v>0</v>
      </c>
      <c r="AY41" s="368">
        <v>0</v>
      </c>
      <c r="AZ41" s="368">
        <v>-1.4309222293768333E-4</v>
      </c>
      <c r="BA41" s="368">
        <v>-2.770083102493075E-4</v>
      </c>
      <c r="BB41" s="368">
        <v>0</v>
      </c>
      <c r="BC41" s="368">
        <v>0</v>
      </c>
      <c r="BD41" s="368">
        <v>0</v>
      </c>
      <c r="BE41" s="368">
        <v>0</v>
      </c>
      <c r="BF41" s="368">
        <v>-1.2087487033423E-4</v>
      </c>
      <c r="BG41" s="368">
        <v>-4.5903144365389031E-4</v>
      </c>
      <c r="BH41" s="368">
        <v>-2.2220792814497313E-4</v>
      </c>
      <c r="BI41" s="368">
        <v>-2.3768955529050945E-3</v>
      </c>
      <c r="BJ41" s="368">
        <v>-7.7792553191489359E-4</v>
      </c>
      <c r="BK41" s="368">
        <v>0</v>
      </c>
      <c r="BL41" s="368">
        <v>0</v>
      </c>
      <c r="BM41" s="368">
        <v>0</v>
      </c>
      <c r="BN41" s="368">
        <v>-2.7325229310370296E-4</v>
      </c>
      <c r="BO41" s="368">
        <v>-8.0206810175159339E-5</v>
      </c>
      <c r="BP41" s="368">
        <v>-3.8585350795960664E-5</v>
      </c>
      <c r="BQ41" s="368">
        <v>0</v>
      </c>
      <c r="BR41" s="368">
        <v>0</v>
      </c>
      <c r="BS41" s="368">
        <v>0</v>
      </c>
      <c r="BT41" s="368">
        <v>0</v>
      </c>
      <c r="BU41" s="368">
        <v>0</v>
      </c>
      <c r="BV41" s="368">
        <v>0</v>
      </c>
      <c r="BW41" s="368">
        <v>0</v>
      </c>
      <c r="BX41" s="368">
        <v>0</v>
      </c>
      <c r="BY41" s="368">
        <v>0</v>
      </c>
      <c r="BZ41" s="368">
        <v>0</v>
      </c>
      <c r="CA41" s="368">
        <v>0</v>
      </c>
      <c r="CB41" s="368">
        <v>0</v>
      </c>
      <c r="CC41" s="368">
        <v>0</v>
      </c>
      <c r="CD41" s="368">
        <v>0</v>
      </c>
      <c r="CE41" s="368">
        <v>0</v>
      </c>
      <c r="CF41" s="368">
        <v>0</v>
      </c>
      <c r="CG41" s="368">
        <v>0</v>
      </c>
      <c r="CH41" s="368">
        <v>0</v>
      </c>
      <c r="CI41" s="368">
        <v>0</v>
      </c>
      <c r="CJ41" s="368">
        <v>0</v>
      </c>
      <c r="CK41" s="368">
        <v>0</v>
      </c>
      <c r="CL41" s="368">
        <v>0</v>
      </c>
      <c r="CM41" s="368">
        <v>0</v>
      </c>
      <c r="CN41" s="368">
        <v>0</v>
      </c>
      <c r="CO41" s="368">
        <v>0</v>
      </c>
      <c r="CP41" s="368">
        <v>0</v>
      </c>
      <c r="CQ41" s="368">
        <v>0</v>
      </c>
      <c r="CR41" s="368">
        <v>0</v>
      </c>
      <c r="CS41" s="368">
        <v>0</v>
      </c>
      <c r="CT41" s="368">
        <v>0</v>
      </c>
      <c r="CU41" s="368">
        <v>0</v>
      </c>
      <c r="CV41" s="368">
        <v>0</v>
      </c>
      <c r="CW41" s="368">
        <v>0</v>
      </c>
      <c r="CX41" s="368">
        <v>0</v>
      </c>
      <c r="CY41" s="368">
        <v>0</v>
      </c>
      <c r="CZ41" s="368">
        <v>0</v>
      </c>
      <c r="DA41" s="368">
        <v>0</v>
      </c>
      <c r="DB41" s="368">
        <v>0</v>
      </c>
      <c r="DC41" s="368">
        <v>0</v>
      </c>
      <c r="DD41" s="368">
        <v>0</v>
      </c>
      <c r="DE41" s="368">
        <v>0</v>
      </c>
      <c r="DF41" s="368">
        <v>0</v>
      </c>
      <c r="DG41" s="368">
        <v>0</v>
      </c>
    </row>
    <row r="42" spans="2:111" ht="15" customHeight="1">
      <c r="B42" s="366" t="s">
        <v>456</v>
      </c>
      <c r="C42" s="366" t="s">
        <v>583</v>
      </c>
      <c r="D42" s="368">
        <v>5.1632890151026202E-5</v>
      </c>
      <c r="E42" s="368">
        <v>0</v>
      </c>
      <c r="F42" s="368">
        <v>0</v>
      </c>
      <c r="G42" s="368">
        <v>0</v>
      </c>
      <c r="H42" s="368">
        <v>0</v>
      </c>
      <c r="I42" s="368">
        <v>0</v>
      </c>
      <c r="J42" s="368">
        <v>2.8667670035117894E-4</v>
      </c>
      <c r="K42" s="368">
        <v>0</v>
      </c>
      <c r="L42" s="368">
        <v>0</v>
      </c>
      <c r="M42" s="368">
        <v>0</v>
      </c>
      <c r="N42" s="368">
        <v>0</v>
      </c>
      <c r="O42" s="368">
        <v>3.0156815440289503E-4</v>
      </c>
      <c r="P42" s="368">
        <v>3.6859565057132326E-4</v>
      </c>
      <c r="Q42" s="368">
        <v>5.1386204027699606E-4</v>
      </c>
      <c r="R42" s="368">
        <v>5.7667663391712939E-3</v>
      </c>
      <c r="S42" s="368">
        <v>0</v>
      </c>
      <c r="T42" s="368">
        <v>0</v>
      </c>
      <c r="U42" s="368">
        <v>0</v>
      </c>
      <c r="V42" s="368">
        <v>0</v>
      </c>
      <c r="W42" s="368">
        <v>0</v>
      </c>
      <c r="X42" s="368">
        <v>0</v>
      </c>
      <c r="Y42" s="368">
        <v>0</v>
      </c>
      <c r="Z42" s="368">
        <v>0</v>
      </c>
      <c r="AA42" s="368">
        <v>0</v>
      </c>
      <c r="AB42" s="368">
        <v>0</v>
      </c>
      <c r="AC42" s="368">
        <v>0</v>
      </c>
      <c r="AD42" s="368">
        <v>0</v>
      </c>
      <c r="AE42" s="368">
        <v>0</v>
      </c>
      <c r="AF42" s="368">
        <v>1.3779413748578697E-3</v>
      </c>
      <c r="AG42" s="368">
        <v>9.4425806649726322E-4</v>
      </c>
      <c r="AH42" s="368">
        <v>0</v>
      </c>
      <c r="AI42" s="368">
        <v>0</v>
      </c>
      <c r="AJ42" s="368">
        <v>6.6804626520921527E-3</v>
      </c>
      <c r="AK42" s="368">
        <v>0</v>
      </c>
      <c r="AL42" s="368">
        <v>1.3024602026049203E-3</v>
      </c>
      <c r="AM42" s="368">
        <v>0</v>
      </c>
      <c r="AN42" s="368">
        <v>0.31254930127647779</v>
      </c>
      <c r="AO42" s="368">
        <v>3.4030544488711817E-2</v>
      </c>
      <c r="AP42" s="368">
        <v>0.45394421035788574</v>
      </c>
      <c r="AQ42" s="368">
        <v>2.7573068631874469E-4</v>
      </c>
      <c r="AR42" s="368">
        <v>3.7556804667058927E-5</v>
      </c>
      <c r="AS42" s="368">
        <v>0.14264919941775836</v>
      </c>
      <c r="AT42" s="368">
        <v>8.156143723199763E-2</v>
      </c>
      <c r="AU42" s="368">
        <v>4.7990673565145338E-2</v>
      </c>
      <c r="AV42" s="368">
        <v>3.682504566151313E-2</v>
      </c>
      <c r="AW42" s="368">
        <v>8.7572440437862203E-3</v>
      </c>
      <c r="AX42" s="368">
        <v>0</v>
      </c>
      <c r="AY42" s="368">
        <v>5.3174316804983192E-3</v>
      </c>
      <c r="AZ42" s="368">
        <v>3.4127495170637477E-2</v>
      </c>
      <c r="BA42" s="368">
        <v>1.8744228993536474E-2</v>
      </c>
      <c r="BB42" s="368">
        <v>5.0377833753148613E-3</v>
      </c>
      <c r="BC42" s="368">
        <v>1.9830028328611898E-2</v>
      </c>
      <c r="BD42" s="368">
        <v>0</v>
      </c>
      <c r="BE42" s="368">
        <v>0</v>
      </c>
      <c r="BF42" s="368">
        <v>3.0418710550837773E-2</v>
      </c>
      <c r="BG42" s="368">
        <v>4.8886848749139317E-2</v>
      </c>
      <c r="BH42" s="368">
        <v>1.7612902094017342E-2</v>
      </c>
      <c r="BI42" s="368">
        <v>0.13521042767081273</v>
      </c>
      <c r="BJ42" s="368">
        <v>3.4301861702127658E-2</v>
      </c>
      <c r="BK42" s="368">
        <v>5.0500238208670799E-3</v>
      </c>
      <c r="BL42" s="368">
        <v>0</v>
      </c>
      <c r="BM42" s="368">
        <v>1.5891701000588582E-2</v>
      </c>
      <c r="BN42" s="368">
        <v>1.2739465016321285E-2</v>
      </c>
      <c r="BO42" s="368">
        <v>1.7441896335782726E-2</v>
      </c>
      <c r="BP42" s="368">
        <v>2.3917405300524761E-2</v>
      </c>
      <c r="BQ42" s="368">
        <v>0</v>
      </c>
      <c r="BR42" s="368">
        <v>0</v>
      </c>
      <c r="BS42" s="368">
        <v>2.1461069619709845E-5</v>
      </c>
      <c r="BT42" s="368">
        <v>0</v>
      </c>
      <c r="BU42" s="368">
        <v>0</v>
      </c>
      <c r="BV42" s="368">
        <v>0</v>
      </c>
      <c r="BW42" s="368">
        <v>0</v>
      </c>
      <c r="BX42" s="368">
        <v>0</v>
      </c>
      <c r="BY42" s="368">
        <v>0</v>
      </c>
      <c r="BZ42" s="368">
        <v>0</v>
      </c>
      <c r="CA42" s="368">
        <v>0</v>
      </c>
      <c r="CB42" s="368">
        <v>0</v>
      </c>
      <c r="CC42" s="368">
        <v>0</v>
      </c>
      <c r="CD42" s="368">
        <v>0</v>
      </c>
      <c r="CE42" s="368">
        <v>0</v>
      </c>
      <c r="CF42" s="368">
        <v>0</v>
      </c>
      <c r="CG42" s="368">
        <v>2.5729409107425193E-3</v>
      </c>
      <c r="CH42" s="368">
        <v>0</v>
      </c>
      <c r="CI42" s="368">
        <v>0</v>
      </c>
      <c r="CJ42" s="368">
        <v>0</v>
      </c>
      <c r="CK42" s="368">
        <v>0</v>
      </c>
      <c r="CL42" s="368">
        <v>0</v>
      </c>
      <c r="CM42" s="368">
        <v>0</v>
      </c>
      <c r="CN42" s="368">
        <v>8.4034143072330291E-6</v>
      </c>
      <c r="CO42" s="368">
        <v>0</v>
      </c>
      <c r="CP42" s="368">
        <v>0</v>
      </c>
      <c r="CQ42" s="368">
        <v>0</v>
      </c>
      <c r="CR42" s="368">
        <v>0</v>
      </c>
      <c r="CS42" s="368">
        <v>0</v>
      </c>
      <c r="CT42" s="368">
        <v>0</v>
      </c>
      <c r="CU42" s="368">
        <v>0</v>
      </c>
      <c r="CV42" s="368">
        <v>0</v>
      </c>
      <c r="CW42" s="368">
        <v>0</v>
      </c>
      <c r="CX42" s="368">
        <v>4.3323087079405031E-4</v>
      </c>
      <c r="CY42" s="368">
        <v>0</v>
      </c>
      <c r="CZ42" s="368">
        <v>0</v>
      </c>
      <c r="DA42" s="368">
        <v>0</v>
      </c>
      <c r="DB42" s="368">
        <v>0</v>
      </c>
      <c r="DC42" s="368">
        <v>0</v>
      </c>
      <c r="DD42" s="368">
        <v>0</v>
      </c>
      <c r="DE42" s="368">
        <v>8.7604029785370131E-5</v>
      </c>
      <c r="DF42" s="368">
        <v>0</v>
      </c>
      <c r="DG42" s="368">
        <v>1.9157852724007184E-3</v>
      </c>
    </row>
    <row r="43" spans="2:111" ht="15" customHeight="1">
      <c r="B43" s="366" t="s">
        <v>457</v>
      </c>
      <c r="C43" s="366" t="s">
        <v>584</v>
      </c>
      <c r="D43" s="368">
        <v>0</v>
      </c>
      <c r="E43" s="368">
        <v>0</v>
      </c>
      <c r="F43" s="368">
        <v>0</v>
      </c>
      <c r="G43" s="368">
        <v>0</v>
      </c>
      <c r="H43" s="368">
        <v>6.852131012744963E-5</v>
      </c>
      <c r="I43" s="368">
        <v>0</v>
      </c>
      <c r="J43" s="368">
        <v>1.0033684512291263E-3</v>
      </c>
      <c r="K43" s="368">
        <v>0</v>
      </c>
      <c r="L43" s="368">
        <v>0</v>
      </c>
      <c r="M43" s="368">
        <v>0</v>
      </c>
      <c r="N43" s="368">
        <v>0</v>
      </c>
      <c r="O43" s="368">
        <v>0</v>
      </c>
      <c r="P43" s="368">
        <v>0</v>
      </c>
      <c r="Q43" s="368">
        <v>0</v>
      </c>
      <c r="R43" s="368">
        <v>0</v>
      </c>
      <c r="S43" s="368">
        <v>0</v>
      </c>
      <c r="T43" s="368">
        <v>0</v>
      </c>
      <c r="U43" s="368">
        <v>0</v>
      </c>
      <c r="V43" s="368">
        <v>0</v>
      </c>
      <c r="W43" s="368">
        <v>0</v>
      </c>
      <c r="X43" s="368">
        <v>0</v>
      </c>
      <c r="Y43" s="368">
        <v>0</v>
      </c>
      <c r="Z43" s="368">
        <v>0</v>
      </c>
      <c r="AA43" s="368">
        <v>0</v>
      </c>
      <c r="AB43" s="368">
        <v>0</v>
      </c>
      <c r="AC43" s="368">
        <v>0</v>
      </c>
      <c r="AD43" s="368">
        <v>0</v>
      </c>
      <c r="AE43" s="368">
        <v>0</v>
      </c>
      <c r="AF43" s="368">
        <v>0</v>
      </c>
      <c r="AG43" s="368">
        <v>0</v>
      </c>
      <c r="AH43" s="368">
        <v>0</v>
      </c>
      <c r="AI43" s="368">
        <v>0</v>
      </c>
      <c r="AJ43" s="368">
        <v>6.0106990442988519E-5</v>
      </c>
      <c r="AK43" s="368">
        <v>2.2650056625141564E-3</v>
      </c>
      <c r="AL43" s="368">
        <v>4.1347942939838741E-5</v>
      </c>
      <c r="AM43" s="368">
        <v>0</v>
      </c>
      <c r="AN43" s="368">
        <v>0</v>
      </c>
      <c r="AO43" s="368">
        <v>2.6560424966799467E-3</v>
      </c>
      <c r="AP43" s="368">
        <v>0</v>
      </c>
      <c r="AQ43" s="368">
        <v>0</v>
      </c>
      <c r="AR43" s="368">
        <v>0</v>
      </c>
      <c r="AS43" s="368">
        <v>1.9008476753146673E-2</v>
      </c>
      <c r="AT43" s="368">
        <v>3.5635073192370249E-3</v>
      </c>
      <c r="AU43" s="368">
        <v>1.9433284196124907E-2</v>
      </c>
      <c r="AV43" s="368">
        <v>1.6303089548015331E-2</v>
      </c>
      <c r="AW43" s="368">
        <v>2.163554410817772E-3</v>
      </c>
      <c r="AX43" s="368">
        <v>0</v>
      </c>
      <c r="AY43" s="368">
        <v>3.7981654860702282E-4</v>
      </c>
      <c r="AZ43" s="368">
        <v>1.1089647277670459E-2</v>
      </c>
      <c r="BA43" s="368">
        <v>4.6168051708217911E-4</v>
      </c>
      <c r="BB43" s="368">
        <v>3.2058621479276392E-3</v>
      </c>
      <c r="BC43" s="368">
        <v>2.124645892351275E-3</v>
      </c>
      <c r="BD43" s="368">
        <v>0</v>
      </c>
      <c r="BE43" s="368">
        <v>0</v>
      </c>
      <c r="BF43" s="368">
        <v>4.3734725811839584E-4</v>
      </c>
      <c r="BG43" s="368">
        <v>4.5903144365389031E-4</v>
      </c>
      <c r="BH43" s="368">
        <v>1.8642075655951957E-2</v>
      </c>
      <c r="BI43" s="368">
        <v>2.6444027943431588E-2</v>
      </c>
      <c r="BJ43" s="368">
        <v>8.8098404255319146E-3</v>
      </c>
      <c r="BK43" s="368">
        <v>3.0490709861838972E-3</v>
      </c>
      <c r="BL43" s="368">
        <v>0</v>
      </c>
      <c r="BM43" s="368">
        <v>2.6384688762152178E-4</v>
      </c>
      <c r="BN43" s="368">
        <v>2.3632630754914847E-4</v>
      </c>
      <c r="BO43" s="368">
        <v>9.7482123135962878E-4</v>
      </c>
      <c r="BP43" s="368">
        <v>6.94536314327292E-3</v>
      </c>
      <c r="BQ43" s="368">
        <v>0</v>
      </c>
      <c r="BR43" s="368">
        <v>0</v>
      </c>
      <c r="BS43" s="368">
        <v>2.1461069619709845E-5</v>
      </c>
      <c r="BT43" s="368">
        <v>0</v>
      </c>
      <c r="BU43" s="368">
        <v>0</v>
      </c>
      <c r="BV43" s="368">
        <v>0</v>
      </c>
      <c r="BW43" s="368">
        <v>0</v>
      </c>
      <c r="BX43" s="368">
        <v>0</v>
      </c>
      <c r="BY43" s="368">
        <v>0</v>
      </c>
      <c r="BZ43" s="368">
        <v>0</v>
      </c>
      <c r="CA43" s="368">
        <v>0</v>
      </c>
      <c r="CB43" s="368">
        <v>0</v>
      </c>
      <c r="CC43" s="368">
        <v>0</v>
      </c>
      <c r="CD43" s="368">
        <v>0</v>
      </c>
      <c r="CE43" s="368">
        <v>0</v>
      </c>
      <c r="CF43" s="368">
        <v>0</v>
      </c>
      <c r="CG43" s="368">
        <v>0</v>
      </c>
      <c r="CH43" s="368">
        <v>0</v>
      </c>
      <c r="CI43" s="368">
        <v>0</v>
      </c>
      <c r="CJ43" s="368">
        <v>0</v>
      </c>
      <c r="CK43" s="368">
        <v>0</v>
      </c>
      <c r="CL43" s="368">
        <v>0</v>
      </c>
      <c r="CM43" s="368">
        <v>0</v>
      </c>
      <c r="CN43" s="368">
        <v>2.1008535768082573E-6</v>
      </c>
      <c r="CO43" s="368">
        <v>0</v>
      </c>
      <c r="CP43" s="368">
        <v>0</v>
      </c>
      <c r="CQ43" s="368">
        <v>0</v>
      </c>
      <c r="CR43" s="368">
        <v>0</v>
      </c>
      <c r="CS43" s="368">
        <v>8.378718056137411E-6</v>
      </c>
      <c r="CT43" s="368">
        <v>6.6995839558363422E-6</v>
      </c>
      <c r="CU43" s="368">
        <v>0</v>
      </c>
      <c r="CV43" s="368">
        <v>0</v>
      </c>
      <c r="CW43" s="368">
        <v>0</v>
      </c>
      <c r="CX43" s="368">
        <v>0</v>
      </c>
      <c r="CY43" s="368">
        <v>0</v>
      </c>
      <c r="CZ43" s="368">
        <v>3.6349096724946385E-5</v>
      </c>
      <c r="DA43" s="368">
        <v>2.1299859420927823E-5</v>
      </c>
      <c r="DB43" s="368">
        <v>0</v>
      </c>
      <c r="DC43" s="368">
        <v>0</v>
      </c>
      <c r="DD43" s="368">
        <v>0</v>
      </c>
      <c r="DE43" s="368">
        <v>0</v>
      </c>
      <c r="DF43" s="368">
        <v>0</v>
      </c>
      <c r="DG43" s="368">
        <v>2.3947315905008981E-4</v>
      </c>
    </row>
    <row r="44" spans="2:111" ht="15" customHeight="1">
      <c r="B44" s="366" t="s">
        <v>458</v>
      </c>
      <c r="C44" s="366" t="s">
        <v>585</v>
      </c>
      <c r="D44" s="368">
        <v>0</v>
      </c>
      <c r="E44" s="368">
        <v>0</v>
      </c>
      <c r="F44" s="368">
        <v>0</v>
      </c>
      <c r="G44" s="368">
        <v>0</v>
      </c>
      <c r="H44" s="368">
        <v>0</v>
      </c>
      <c r="I44" s="368">
        <v>0</v>
      </c>
      <c r="J44" s="368">
        <v>0</v>
      </c>
      <c r="K44" s="368">
        <v>0</v>
      </c>
      <c r="L44" s="368">
        <v>0</v>
      </c>
      <c r="M44" s="368">
        <v>0</v>
      </c>
      <c r="N44" s="368">
        <v>0</v>
      </c>
      <c r="O44" s="368">
        <v>0</v>
      </c>
      <c r="P44" s="368">
        <v>0</v>
      </c>
      <c r="Q44" s="368">
        <v>7.3408862896713731E-5</v>
      </c>
      <c r="R44" s="368">
        <v>7.6890217855617258E-3</v>
      </c>
      <c r="S44" s="368">
        <v>0</v>
      </c>
      <c r="T44" s="368">
        <v>0</v>
      </c>
      <c r="U44" s="368">
        <v>0</v>
      </c>
      <c r="V44" s="368">
        <v>0</v>
      </c>
      <c r="W44" s="368">
        <v>2.4897941926724888E-4</v>
      </c>
      <c r="X44" s="368">
        <v>0</v>
      </c>
      <c r="Y44" s="368">
        <v>3.8359369755554918E-6</v>
      </c>
      <c r="Z44" s="368">
        <v>0</v>
      </c>
      <c r="AA44" s="368">
        <v>0</v>
      </c>
      <c r="AB44" s="368">
        <v>0</v>
      </c>
      <c r="AC44" s="368">
        <v>1.395400759098013E-5</v>
      </c>
      <c r="AD44" s="368">
        <v>0</v>
      </c>
      <c r="AE44" s="368">
        <v>0</v>
      </c>
      <c r="AF44" s="368">
        <v>5.7815722022008521E-5</v>
      </c>
      <c r="AG44" s="368">
        <v>0</v>
      </c>
      <c r="AH44" s="368">
        <v>0</v>
      </c>
      <c r="AI44" s="368">
        <v>7.9138968027856916E-5</v>
      </c>
      <c r="AJ44" s="368">
        <v>3.4346851681707727E-3</v>
      </c>
      <c r="AK44" s="368">
        <v>1.1325028312570782E-3</v>
      </c>
      <c r="AL44" s="368">
        <v>1.5505478602439529E-3</v>
      </c>
      <c r="AM44" s="368">
        <v>0</v>
      </c>
      <c r="AN44" s="368">
        <v>0</v>
      </c>
      <c r="AO44" s="368">
        <v>3.3200531208499334E-4</v>
      </c>
      <c r="AP44" s="368">
        <v>0</v>
      </c>
      <c r="AQ44" s="368">
        <v>0</v>
      </c>
      <c r="AR44" s="368">
        <v>1.2518934889019643E-4</v>
      </c>
      <c r="AS44" s="368">
        <v>8.8263835374033164E-2</v>
      </c>
      <c r="AT44" s="368">
        <v>7.2305190004435901E-2</v>
      </c>
      <c r="AU44" s="368">
        <v>2.3547321058665974E-2</v>
      </c>
      <c r="AV44" s="368">
        <v>1.1518277467651069E-2</v>
      </c>
      <c r="AW44" s="368">
        <v>7.2376046361880232E-3</v>
      </c>
      <c r="AX44" s="368">
        <v>3.0243459851807047E-4</v>
      </c>
      <c r="AY44" s="368">
        <v>4.3678903089807621E-3</v>
      </c>
      <c r="AZ44" s="368">
        <v>9.5871789368247844E-3</v>
      </c>
      <c r="BA44" s="368">
        <v>1.9298245614035089E-2</v>
      </c>
      <c r="BB44" s="368">
        <v>0</v>
      </c>
      <c r="BC44" s="368">
        <v>1.1331444759206799E-2</v>
      </c>
      <c r="BD44" s="368">
        <v>5.0000000000000001E-3</v>
      </c>
      <c r="BE44" s="368">
        <v>0</v>
      </c>
      <c r="BF44" s="368">
        <v>4.8305993635388645E-3</v>
      </c>
      <c r="BG44" s="368">
        <v>4.590314436538903E-3</v>
      </c>
      <c r="BH44" s="368">
        <v>1.0718608744466731E-2</v>
      </c>
      <c r="BI44" s="368">
        <v>5.224058613051627E-2</v>
      </c>
      <c r="BJ44" s="368">
        <v>2.1861702127659574E-2</v>
      </c>
      <c r="BK44" s="368">
        <v>2.5726536445926634E-3</v>
      </c>
      <c r="BL44" s="368">
        <v>0</v>
      </c>
      <c r="BM44" s="368">
        <v>2.2731424164315722E-4</v>
      </c>
      <c r="BN44" s="368">
        <v>6.05586163094693E-4</v>
      </c>
      <c r="BO44" s="368">
        <v>3.0848773144292053E-4</v>
      </c>
      <c r="BP44" s="368">
        <v>7.7170701591921327E-5</v>
      </c>
      <c r="BQ44" s="368">
        <v>0</v>
      </c>
      <c r="BR44" s="368">
        <v>0</v>
      </c>
      <c r="BS44" s="368">
        <v>0</v>
      </c>
      <c r="BT44" s="368">
        <v>0</v>
      </c>
      <c r="BU44" s="368">
        <v>0</v>
      </c>
      <c r="BV44" s="368">
        <v>0</v>
      </c>
      <c r="BW44" s="368">
        <v>0</v>
      </c>
      <c r="BX44" s="368">
        <v>0</v>
      </c>
      <c r="BY44" s="368">
        <v>0</v>
      </c>
      <c r="BZ44" s="368">
        <v>0</v>
      </c>
      <c r="CA44" s="368">
        <v>0</v>
      </c>
      <c r="CB44" s="368">
        <v>0</v>
      </c>
      <c r="CC44" s="368">
        <v>0</v>
      </c>
      <c r="CD44" s="368">
        <v>0</v>
      </c>
      <c r="CE44" s="368">
        <v>0</v>
      </c>
      <c r="CF44" s="368">
        <v>0</v>
      </c>
      <c r="CG44" s="368">
        <v>0</v>
      </c>
      <c r="CH44" s="368">
        <v>0</v>
      </c>
      <c r="CI44" s="368">
        <v>0</v>
      </c>
      <c r="CJ44" s="368">
        <v>0</v>
      </c>
      <c r="CK44" s="368">
        <v>0</v>
      </c>
      <c r="CL44" s="368">
        <v>0</v>
      </c>
      <c r="CM44" s="368">
        <v>0</v>
      </c>
      <c r="CN44" s="368">
        <v>2.7311096498507342E-5</v>
      </c>
      <c r="CO44" s="368">
        <v>0</v>
      </c>
      <c r="CP44" s="368">
        <v>0</v>
      </c>
      <c r="CQ44" s="368">
        <v>0</v>
      </c>
      <c r="CR44" s="368">
        <v>0</v>
      </c>
      <c r="CS44" s="368">
        <v>0</v>
      </c>
      <c r="CT44" s="368">
        <v>0</v>
      </c>
      <c r="CU44" s="368">
        <v>0</v>
      </c>
      <c r="CV44" s="368">
        <v>0</v>
      </c>
      <c r="CW44" s="368">
        <v>0</v>
      </c>
      <c r="CX44" s="368">
        <v>4.6417593299362533E-4</v>
      </c>
      <c r="CY44" s="368">
        <v>0</v>
      </c>
      <c r="CZ44" s="368">
        <v>0</v>
      </c>
      <c r="DA44" s="368">
        <v>0</v>
      </c>
      <c r="DB44" s="368">
        <v>0</v>
      </c>
      <c r="DC44" s="368">
        <v>0</v>
      </c>
      <c r="DD44" s="368">
        <v>0</v>
      </c>
      <c r="DE44" s="368">
        <v>0</v>
      </c>
      <c r="DF44" s="368">
        <v>0</v>
      </c>
      <c r="DG44" s="368">
        <v>3.5920973857513468E-4</v>
      </c>
    </row>
    <row r="45" spans="2:111" ht="15" customHeight="1">
      <c r="B45" s="366" t="s">
        <v>459</v>
      </c>
      <c r="C45" s="366" t="s">
        <v>586</v>
      </c>
      <c r="D45" s="368">
        <v>0</v>
      </c>
      <c r="E45" s="368">
        <v>0</v>
      </c>
      <c r="F45" s="368">
        <v>0</v>
      </c>
      <c r="G45" s="368">
        <v>0</v>
      </c>
      <c r="H45" s="368">
        <v>0</v>
      </c>
      <c r="I45" s="368">
        <v>0</v>
      </c>
      <c r="J45" s="368">
        <v>0</v>
      </c>
      <c r="K45" s="368">
        <v>0</v>
      </c>
      <c r="L45" s="368">
        <v>0</v>
      </c>
      <c r="M45" s="368">
        <v>0</v>
      </c>
      <c r="N45" s="368">
        <v>0</v>
      </c>
      <c r="O45" s="368">
        <v>0</v>
      </c>
      <c r="P45" s="368">
        <v>0</v>
      </c>
      <c r="Q45" s="368">
        <v>0</v>
      </c>
      <c r="R45" s="368">
        <v>0</v>
      </c>
      <c r="S45" s="368">
        <v>0</v>
      </c>
      <c r="T45" s="368">
        <v>0</v>
      </c>
      <c r="U45" s="368">
        <v>-9.5895665515918684E-4</v>
      </c>
      <c r="V45" s="368">
        <v>0</v>
      </c>
      <c r="W45" s="368">
        <v>2.1116273388797804E-2</v>
      </c>
      <c r="X45" s="368">
        <v>0</v>
      </c>
      <c r="Y45" s="368">
        <v>2.5528160572321798E-3</v>
      </c>
      <c r="Z45" s="368">
        <v>0</v>
      </c>
      <c r="AA45" s="368">
        <v>0</v>
      </c>
      <c r="AB45" s="368">
        <v>0</v>
      </c>
      <c r="AC45" s="368">
        <v>9.1956910024559059E-3</v>
      </c>
      <c r="AD45" s="368">
        <v>0</v>
      </c>
      <c r="AE45" s="368">
        <v>0</v>
      </c>
      <c r="AF45" s="368">
        <v>6.4560889591242844E-4</v>
      </c>
      <c r="AG45" s="368">
        <v>0</v>
      </c>
      <c r="AH45" s="368">
        <v>0</v>
      </c>
      <c r="AI45" s="368">
        <v>4.4713516935739155E-3</v>
      </c>
      <c r="AJ45" s="368">
        <v>0</v>
      </c>
      <c r="AK45" s="368">
        <v>3.0577576443941108E-2</v>
      </c>
      <c r="AL45" s="368">
        <v>1.054372544965888E-2</v>
      </c>
      <c r="AM45" s="368">
        <v>1.7716889785786696E-2</v>
      </c>
      <c r="AN45" s="368">
        <v>1.8067263952418755E-2</v>
      </c>
      <c r="AO45" s="368">
        <v>8.3001328021248342E-4</v>
      </c>
      <c r="AP45" s="368">
        <v>-3.2001706757693745E-4</v>
      </c>
      <c r="AQ45" s="368">
        <v>0.2864841830851757</v>
      </c>
      <c r="AR45" s="368">
        <v>0.60536561549343382</v>
      </c>
      <c r="AS45" s="368">
        <v>4.2811884579159172E-4</v>
      </c>
      <c r="AT45" s="368">
        <v>1.7359160136034304E-2</v>
      </c>
      <c r="AU45" s="368">
        <v>4.8173733753408294E-5</v>
      </c>
      <c r="AV45" s="368">
        <v>1.768579734005608E-3</v>
      </c>
      <c r="AW45" s="368">
        <v>5.5041854475209269E-2</v>
      </c>
      <c r="AX45" s="368">
        <v>1.5877816422198699E-2</v>
      </c>
      <c r="AY45" s="368">
        <v>1.7262662134189186E-2</v>
      </c>
      <c r="AZ45" s="368">
        <v>1.0159547828575517E-2</v>
      </c>
      <c r="BA45" s="368">
        <v>1.4773776546629731E-3</v>
      </c>
      <c r="BB45" s="368">
        <v>1.6029310739638196E-3</v>
      </c>
      <c r="BC45" s="368">
        <v>4.2492917847025496E-2</v>
      </c>
      <c r="BD45" s="368">
        <v>0</v>
      </c>
      <c r="BE45" s="368">
        <v>0</v>
      </c>
      <c r="BF45" s="368">
        <v>6.5931747455034552E-6</v>
      </c>
      <c r="BG45" s="368">
        <v>-4.5903144365389031E-4</v>
      </c>
      <c r="BH45" s="368">
        <v>4.7306898386653487E-3</v>
      </c>
      <c r="BI45" s="368">
        <v>7.7525983983642874E-4</v>
      </c>
      <c r="BJ45" s="368">
        <v>1.6622340425531914E-4</v>
      </c>
      <c r="BK45" s="368">
        <v>1.362553596950929E-2</v>
      </c>
      <c r="BL45" s="368">
        <v>0</v>
      </c>
      <c r="BM45" s="368">
        <v>8.5242840616183956E-5</v>
      </c>
      <c r="BN45" s="368">
        <v>0</v>
      </c>
      <c r="BO45" s="368">
        <v>-6.1697546288584102E-6</v>
      </c>
      <c r="BP45" s="368">
        <v>-5.512192970851524E-6</v>
      </c>
      <c r="BQ45" s="368">
        <v>0</v>
      </c>
      <c r="BR45" s="368">
        <v>0</v>
      </c>
      <c r="BS45" s="368">
        <v>2.1461069619709845E-5</v>
      </c>
      <c r="BT45" s="368">
        <v>0</v>
      </c>
      <c r="BU45" s="368">
        <v>0</v>
      </c>
      <c r="BV45" s="368">
        <v>0</v>
      </c>
      <c r="BW45" s="368">
        <v>0</v>
      </c>
      <c r="BX45" s="368">
        <v>0</v>
      </c>
      <c r="BY45" s="368">
        <v>0</v>
      </c>
      <c r="BZ45" s="368">
        <v>0</v>
      </c>
      <c r="CA45" s="368">
        <v>0</v>
      </c>
      <c r="CB45" s="368">
        <v>0</v>
      </c>
      <c r="CC45" s="368">
        <v>0</v>
      </c>
      <c r="CD45" s="368">
        <v>0</v>
      </c>
      <c r="CE45" s="368">
        <v>0</v>
      </c>
      <c r="CF45" s="368">
        <v>0</v>
      </c>
      <c r="CG45" s="368">
        <v>0</v>
      </c>
      <c r="CH45" s="368">
        <v>0</v>
      </c>
      <c r="CI45" s="368">
        <v>0</v>
      </c>
      <c r="CJ45" s="368">
        <v>0</v>
      </c>
      <c r="CK45" s="368">
        <v>0</v>
      </c>
      <c r="CL45" s="368">
        <v>0</v>
      </c>
      <c r="CM45" s="368">
        <v>2.91247997670016E-4</v>
      </c>
      <c r="CN45" s="368">
        <v>4.2017071536165146E-6</v>
      </c>
      <c r="CO45" s="368">
        <v>0</v>
      </c>
      <c r="CP45" s="368">
        <v>8.4555155327820341E-5</v>
      </c>
      <c r="CQ45" s="368">
        <v>0</v>
      </c>
      <c r="CR45" s="368">
        <v>0</v>
      </c>
      <c r="CS45" s="368">
        <v>0</v>
      </c>
      <c r="CT45" s="368">
        <v>0</v>
      </c>
      <c r="CU45" s="368">
        <v>0</v>
      </c>
      <c r="CV45" s="368">
        <v>0</v>
      </c>
      <c r="CW45" s="368">
        <v>0</v>
      </c>
      <c r="CX45" s="368">
        <v>0</v>
      </c>
      <c r="CY45" s="368">
        <v>0</v>
      </c>
      <c r="CZ45" s="368">
        <v>0</v>
      </c>
      <c r="DA45" s="368">
        <v>0</v>
      </c>
      <c r="DB45" s="368">
        <v>0</v>
      </c>
      <c r="DC45" s="368">
        <v>0</v>
      </c>
      <c r="DD45" s="368">
        <v>0</v>
      </c>
      <c r="DE45" s="368">
        <v>0</v>
      </c>
      <c r="DF45" s="368">
        <v>0</v>
      </c>
      <c r="DG45" s="368">
        <v>1.0177609259628816E-3</v>
      </c>
    </row>
    <row r="46" spans="2:111" ht="15" customHeight="1">
      <c r="B46" s="366" t="s">
        <v>460</v>
      </c>
      <c r="C46" s="366" t="s">
        <v>587</v>
      </c>
      <c r="D46" s="368">
        <v>0</v>
      </c>
      <c r="E46" s="368">
        <v>0</v>
      </c>
      <c r="F46" s="368">
        <v>0</v>
      </c>
      <c r="G46" s="368">
        <v>0</v>
      </c>
      <c r="H46" s="368">
        <v>0</v>
      </c>
      <c r="I46" s="368">
        <v>0</v>
      </c>
      <c r="J46" s="368">
        <v>6.4502257579015262E-4</v>
      </c>
      <c r="K46" s="368">
        <v>1.188323430638078E-3</v>
      </c>
      <c r="L46" s="368">
        <v>4.1218637992831543E-3</v>
      </c>
      <c r="M46" s="368">
        <v>0</v>
      </c>
      <c r="N46" s="368">
        <v>0</v>
      </c>
      <c r="O46" s="368">
        <v>0</v>
      </c>
      <c r="P46" s="368">
        <v>0</v>
      </c>
      <c r="Q46" s="368">
        <v>1.1011329434507059E-3</v>
      </c>
      <c r="R46" s="368">
        <v>5.339598462195643E-3</v>
      </c>
      <c r="S46" s="368">
        <v>0</v>
      </c>
      <c r="T46" s="368">
        <v>1.2284257723727045E-4</v>
      </c>
      <c r="U46" s="368">
        <v>2.045774197672932E-3</v>
      </c>
      <c r="V46" s="368">
        <v>0</v>
      </c>
      <c r="W46" s="368">
        <v>8.314973058547745E-4</v>
      </c>
      <c r="X46" s="368">
        <v>0</v>
      </c>
      <c r="Y46" s="368">
        <v>3.8359369755554918E-6</v>
      </c>
      <c r="Z46" s="368">
        <v>0</v>
      </c>
      <c r="AA46" s="368">
        <v>0</v>
      </c>
      <c r="AB46" s="368">
        <v>1.9625836304923089E-3</v>
      </c>
      <c r="AC46" s="368">
        <v>5.4141549453002903E-3</v>
      </c>
      <c r="AD46" s="368">
        <v>1.8703846796790888E-5</v>
      </c>
      <c r="AE46" s="368">
        <v>0</v>
      </c>
      <c r="AF46" s="368">
        <v>2.0524581317813025E-3</v>
      </c>
      <c r="AG46" s="368">
        <v>3.477633366855774E-3</v>
      </c>
      <c r="AH46" s="368">
        <v>0</v>
      </c>
      <c r="AI46" s="368">
        <v>1.5827793605571383E-3</v>
      </c>
      <c r="AJ46" s="368">
        <v>1.0733391150533663E-3</v>
      </c>
      <c r="AK46" s="368">
        <v>1.6987542468856172E-3</v>
      </c>
      <c r="AL46" s="368">
        <v>3.7419888360554062E-3</v>
      </c>
      <c r="AM46" s="368">
        <v>0</v>
      </c>
      <c r="AN46" s="368">
        <v>2.5101122746002346E-3</v>
      </c>
      <c r="AO46" s="368">
        <v>0</v>
      </c>
      <c r="AP46" s="368">
        <v>0</v>
      </c>
      <c r="AQ46" s="368">
        <v>9.7759061513009483E-4</v>
      </c>
      <c r="AR46" s="368">
        <v>2.9895216514978906E-2</v>
      </c>
      <c r="AS46" s="368">
        <v>3.1167051973627877E-2</v>
      </c>
      <c r="AT46" s="368">
        <v>4.0337128493272215E-2</v>
      </c>
      <c r="AU46" s="368">
        <v>3.1139501498203121E-2</v>
      </c>
      <c r="AV46" s="368">
        <v>1.8007357291693463E-2</v>
      </c>
      <c r="AW46" s="368">
        <v>2.2433998712169993E-2</v>
      </c>
      <c r="AX46" s="368">
        <v>1.6180251020716772E-2</v>
      </c>
      <c r="AY46" s="368">
        <v>4.1475967107886889E-2</v>
      </c>
      <c r="AZ46" s="368">
        <v>4.4358589110681836E-2</v>
      </c>
      <c r="BA46" s="368">
        <v>3.6011080332409975E-2</v>
      </c>
      <c r="BB46" s="368">
        <v>2.4959926723150904E-2</v>
      </c>
      <c r="BC46" s="368">
        <v>6.3739376770538245E-2</v>
      </c>
      <c r="BD46" s="368">
        <v>2.5000000000000001E-2</v>
      </c>
      <c r="BE46" s="368">
        <v>0</v>
      </c>
      <c r="BF46" s="368">
        <v>5.9228686463772698E-3</v>
      </c>
      <c r="BG46" s="368">
        <v>9.1806288730778059E-3</v>
      </c>
      <c r="BH46" s="368">
        <v>2.3852266813245933E-2</v>
      </c>
      <c r="BI46" s="368">
        <v>2.4399386607599251E-2</v>
      </c>
      <c r="BJ46" s="368">
        <v>2.779255319148936E-2</v>
      </c>
      <c r="BK46" s="368">
        <v>1.686517389232968E-2</v>
      </c>
      <c r="BL46" s="368">
        <v>0</v>
      </c>
      <c r="BM46" s="368">
        <v>5.5732581031438374E-3</v>
      </c>
      <c r="BN46" s="368">
        <v>7.9169313028964738E-3</v>
      </c>
      <c r="BO46" s="368">
        <v>3.3069884810681079E-3</v>
      </c>
      <c r="BP46" s="368">
        <v>2.1988137760726726E-2</v>
      </c>
      <c r="BQ46" s="368">
        <v>4.5578687189686608E-4</v>
      </c>
      <c r="BR46" s="368">
        <v>0</v>
      </c>
      <c r="BS46" s="368">
        <v>1.9314962657738862E-4</v>
      </c>
      <c r="BT46" s="368">
        <v>0</v>
      </c>
      <c r="BU46" s="368">
        <v>1.1969342524015156E-5</v>
      </c>
      <c r="BV46" s="368">
        <v>0</v>
      </c>
      <c r="BW46" s="368">
        <v>0</v>
      </c>
      <c r="BX46" s="368">
        <v>0</v>
      </c>
      <c r="BY46" s="368">
        <v>0</v>
      </c>
      <c r="BZ46" s="368">
        <v>0</v>
      </c>
      <c r="CA46" s="368">
        <v>0</v>
      </c>
      <c r="CB46" s="368">
        <v>0</v>
      </c>
      <c r="CC46" s="368">
        <v>1.0607265977194378E-4</v>
      </c>
      <c r="CD46" s="368">
        <v>0</v>
      </c>
      <c r="CE46" s="368">
        <v>0</v>
      </c>
      <c r="CF46" s="368">
        <v>0</v>
      </c>
      <c r="CG46" s="368">
        <v>3.9281540622023194E-5</v>
      </c>
      <c r="CH46" s="368">
        <v>0</v>
      </c>
      <c r="CI46" s="368">
        <v>0</v>
      </c>
      <c r="CJ46" s="368">
        <v>0</v>
      </c>
      <c r="CK46" s="368">
        <v>0</v>
      </c>
      <c r="CL46" s="368">
        <v>0</v>
      </c>
      <c r="CM46" s="368">
        <v>5.8249599534003201E-4</v>
      </c>
      <c r="CN46" s="368">
        <v>2.2058962556486701E-4</v>
      </c>
      <c r="CO46" s="368">
        <v>0</v>
      </c>
      <c r="CP46" s="368">
        <v>1.4092525887970055E-4</v>
      </c>
      <c r="CQ46" s="368">
        <v>2.3418626840768118E-3</v>
      </c>
      <c r="CR46" s="368">
        <v>0</v>
      </c>
      <c r="CS46" s="368">
        <v>1.6757436112274822E-4</v>
      </c>
      <c r="CT46" s="368">
        <v>3.885758694385079E-4</v>
      </c>
      <c r="CU46" s="368">
        <v>2.1215094539765042E-4</v>
      </c>
      <c r="CV46" s="368">
        <v>0</v>
      </c>
      <c r="CW46" s="368">
        <v>0</v>
      </c>
      <c r="CX46" s="368">
        <v>1.8463887112413096E-3</v>
      </c>
      <c r="CY46" s="368">
        <v>4.1102506225317091E-5</v>
      </c>
      <c r="CZ46" s="368">
        <v>6.9063283777398132E-4</v>
      </c>
      <c r="DA46" s="368">
        <v>3.1239793817360804E-4</v>
      </c>
      <c r="DB46" s="368">
        <v>7.4429771908763502E-4</v>
      </c>
      <c r="DC46" s="368">
        <v>0</v>
      </c>
      <c r="DD46" s="368">
        <v>0</v>
      </c>
      <c r="DE46" s="368">
        <v>3.7231712658782306E-4</v>
      </c>
      <c r="DF46" s="368">
        <v>9.4645754461871281E-4</v>
      </c>
      <c r="DG46" s="368">
        <v>1.1574536020754341E-3</v>
      </c>
    </row>
    <row r="47" spans="2:111" ht="15" customHeight="1">
      <c r="B47" s="366" t="s">
        <v>461</v>
      </c>
      <c r="C47" s="366" t="s">
        <v>588</v>
      </c>
      <c r="D47" s="368">
        <v>0</v>
      </c>
      <c r="E47" s="368">
        <v>0</v>
      </c>
      <c r="F47" s="368">
        <v>0</v>
      </c>
      <c r="G47" s="368">
        <v>0</v>
      </c>
      <c r="H47" s="368">
        <v>3.4260655063724817E-4</v>
      </c>
      <c r="I47" s="368">
        <v>0</v>
      </c>
      <c r="J47" s="368">
        <v>0</v>
      </c>
      <c r="K47" s="368">
        <v>0</v>
      </c>
      <c r="L47" s="368">
        <v>0</v>
      </c>
      <c r="M47" s="368">
        <v>0</v>
      </c>
      <c r="N47" s="368">
        <v>0</v>
      </c>
      <c r="O47" s="368">
        <v>0</v>
      </c>
      <c r="P47" s="368">
        <v>0</v>
      </c>
      <c r="Q47" s="368">
        <v>3.6704431448356865E-4</v>
      </c>
      <c r="R47" s="368">
        <v>4.2716787697565144E-4</v>
      </c>
      <c r="S47" s="368">
        <v>0</v>
      </c>
      <c r="T47" s="368">
        <v>0</v>
      </c>
      <c r="U47" s="368">
        <v>0</v>
      </c>
      <c r="V47" s="368">
        <v>0</v>
      </c>
      <c r="W47" s="368">
        <v>0</v>
      </c>
      <c r="X47" s="368">
        <v>0</v>
      </c>
      <c r="Y47" s="368">
        <v>0</v>
      </c>
      <c r="Z47" s="368">
        <v>0</v>
      </c>
      <c r="AA47" s="368">
        <v>0</v>
      </c>
      <c r="AB47" s="368">
        <v>0</v>
      </c>
      <c r="AC47" s="368">
        <v>0</v>
      </c>
      <c r="AD47" s="368">
        <v>0</v>
      </c>
      <c r="AE47" s="368">
        <v>0</v>
      </c>
      <c r="AF47" s="368">
        <v>0</v>
      </c>
      <c r="AG47" s="368">
        <v>0</v>
      </c>
      <c r="AH47" s="368">
        <v>0</v>
      </c>
      <c r="AI47" s="368">
        <v>0</v>
      </c>
      <c r="AJ47" s="368">
        <v>1.0304055504512317E-4</v>
      </c>
      <c r="AK47" s="368">
        <v>0</v>
      </c>
      <c r="AL47" s="368">
        <v>0</v>
      </c>
      <c r="AM47" s="368">
        <v>0</v>
      </c>
      <c r="AN47" s="368">
        <v>0</v>
      </c>
      <c r="AO47" s="368">
        <v>0</v>
      </c>
      <c r="AP47" s="368">
        <v>0</v>
      </c>
      <c r="AQ47" s="368">
        <v>0</v>
      </c>
      <c r="AR47" s="368">
        <v>0</v>
      </c>
      <c r="AS47" s="368">
        <v>2.6985757913063332E-2</v>
      </c>
      <c r="AT47" s="368">
        <v>1.0941889693922816E-3</v>
      </c>
      <c r="AU47" s="368">
        <v>3.95024616777948E-4</v>
      </c>
      <c r="AV47" s="368">
        <v>5.1449592261981322E-5</v>
      </c>
      <c r="AW47" s="368">
        <v>0</v>
      </c>
      <c r="AX47" s="368">
        <v>0</v>
      </c>
      <c r="AY47" s="368">
        <v>3.798165486070228E-5</v>
      </c>
      <c r="AZ47" s="368">
        <v>0</v>
      </c>
      <c r="BA47" s="368">
        <v>0</v>
      </c>
      <c r="BB47" s="368">
        <v>0</v>
      </c>
      <c r="BC47" s="368">
        <v>0</v>
      </c>
      <c r="BD47" s="368">
        <v>0</v>
      </c>
      <c r="BE47" s="368">
        <v>0</v>
      </c>
      <c r="BF47" s="368">
        <v>0</v>
      </c>
      <c r="BG47" s="368">
        <v>0</v>
      </c>
      <c r="BH47" s="368">
        <v>0</v>
      </c>
      <c r="BI47" s="368">
        <v>1.4440279434315898E-2</v>
      </c>
      <c r="BJ47" s="368">
        <v>9.5279255319148937E-3</v>
      </c>
      <c r="BK47" s="368">
        <v>8.0038113387327307E-3</v>
      </c>
      <c r="BL47" s="368">
        <v>0</v>
      </c>
      <c r="BM47" s="368">
        <v>7.0260396582168011E-2</v>
      </c>
      <c r="BN47" s="368">
        <v>9.3267654313693632E-2</v>
      </c>
      <c r="BO47" s="368">
        <v>3.01145723434579E-2</v>
      </c>
      <c r="BP47" s="368">
        <v>6.773933941879437E-2</v>
      </c>
      <c r="BQ47" s="368">
        <v>0</v>
      </c>
      <c r="BR47" s="368">
        <v>0</v>
      </c>
      <c r="BS47" s="368">
        <v>0</v>
      </c>
      <c r="BT47" s="368">
        <v>0</v>
      </c>
      <c r="BU47" s="368">
        <v>0</v>
      </c>
      <c r="BV47" s="368">
        <v>0</v>
      </c>
      <c r="BW47" s="368">
        <v>0</v>
      </c>
      <c r="BX47" s="368">
        <v>9.0158114793819659E-5</v>
      </c>
      <c r="BY47" s="368">
        <v>6.0521941221090689E-6</v>
      </c>
      <c r="BZ47" s="368">
        <v>7.0831562544269725E-5</v>
      </c>
      <c r="CA47" s="368">
        <v>0</v>
      </c>
      <c r="CB47" s="368">
        <v>0</v>
      </c>
      <c r="CC47" s="368">
        <v>4.2429063908777512E-4</v>
      </c>
      <c r="CD47" s="368">
        <v>0</v>
      </c>
      <c r="CE47" s="368">
        <v>0</v>
      </c>
      <c r="CF47" s="368">
        <v>0</v>
      </c>
      <c r="CG47" s="368">
        <v>4.9101925777528995E-5</v>
      </c>
      <c r="CH47" s="368">
        <v>0</v>
      </c>
      <c r="CI47" s="368">
        <v>0</v>
      </c>
      <c r="CJ47" s="368">
        <v>0</v>
      </c>
      <c r="CK47" s="368">
        <v>0</v>
      </c>
      <c r="CL47" s="368">
        <v>0</v>
      </c>
      <c r="CM47" s="368">
        <v>0</v>
      </c>
      <c r="CN47" s="368">
        <v>6.3025607304247719E-6</v>
      </c>
      <c r="CO47" s="368">
        <v>0</v>
      </c>
      <c r="CP47" s="368">
        <v>0</v>
      </c>
      <c r="CQ47" s="368">
        <v>0</v>
      </c>
      <c r="CR47" s="368">
        <v>0</v>
      </c>
      <c r="CS47" s="368">
        <v>0</v>
      </c>
      <c r="CT47" s="368">
        <v>0</v>
      </c>
      <c r="CU47" s="368">
        <v>0</v>
      </c>
      <c r="CV47" s="368">
        <v>8.607037113544034E-5</v>
      </c>
      <c r="CW47" s="368">
        <v>0</v>
      </c>
      <c r="CX47" s="368">
        <v>1.4441029026468345E-4</v>
      </c>
      <c r="CY47" s="368">
        <v>0</v>
      </c>
      <c r="CZ47" s="368">
        <v>0</v>
      </c>
      <c r="DA47" s="368">
        <v>0</v>
      </c>
      <c r="DB47" s="368">
        <v>0</v>
      </c>
      <c r="DC47" s="368">
        <v>0</v>
      </c>
      <c r="DD47" s="368">
        <v>0</v>
      </c>
      <c r="DE47" s="368">
        <v>0</v>
      </c>
      <c r="DF47" s="368">
        <v>0</v>
      </c>
      <c r="DG47" s="368">
        <v>2.5942925563759728E-4</v>
      </c>
    </row>
    <row r="48" spans="2:111" ht="15" customHeight="1">
      <c r="B48" s="366" t="s">
        <v>462</v>
      </c>
      <c r="C48" s="366" t="s">
        <v>589</v>
      </c>
      <c r="D48" s="368">
        <v>3.4852200851942686E-3</v>
      </c>
      <c r="E48" s="368">
        <v>1.1632641191182459E-3</v>
      </c>
      <c r="F48" s="368">
        <v>0</v>
      </c>
      <c r="G48" s="368">
        <v>1.3120229007633588E-3</v>
      </c>
      <c r="H48" s="368">
        <v>1.3704262025489927E-3</v>
      </c>
      <c r="I48" s="368">
        <v>0</v>
      </c>
      <c r="J48" s="368">
        <v>2.6517594782484053E-3</v>
      </c>
      <c r="K48" s="368">
        <v>3.1422465418848781E-3</v>
      </c>
      <c r="L48" s="368">
        <v>4.2508960573476702E-2</v>
      </c>
      <c r="M48" s="368">
        <v>1.2988699831146901E-4</v>
      </c>
      <c r="N48" s="368">
        <v>0</v>
      </c>
      <c r="O48" s="368">
        <v>3.0156815440289503E-4</v>
      </c>
      <c r="P48" s="368">
        <v>1.474382602285293E-3</v>
      </c>
      <c r="Q48" s="368">
        <v>1.338488266816747E-2</v>
      </c>
      <c r="R48" s="368">
        <v>3.0756087142246903E-2</v>
      </c>
      <c r="S48" s="368">
        <v>4.3491092092387508E-4</v>
      </c>
      <c r="T48" s="368">
        <v>1.5355322154658804E-3</v>
      </c>
      <c r="U48" s="368">
        <v>5.1144354941823301E-4</v>
      </c>
      <c r="V48" s="368">
        <v>2.7777777777777779E-5</v>
      </c>
      <c r="W48" s="368">
        <v>7.2908690321277407E-3</v>
      </c>
      <c r="X48" s="368">
        <v>2.0439680232558141E-4</v>
      </c>
      <c r="Y48" s="368">
        <v>3.0917652022977261E-3</v>
      </c>
      <c r="Z48" s="368">
        <v>2.2622107969151673E-3</v>
      </c>
      <c r="AA48" s="368">
        <v>3.3417992247025799E-4</v>
      </c>
      <c r="AB48" s="368">
        <v>2.1611001964636542E-2</v>
      </c>
      <c r="AC48" s="368">
        <v>7.2142219245367265E-3</v>
      </c>
      <c r="AD48" s="368">
        <v>3.9044280188300977E-4</v>
      </c>
      <c r="AE48" s="368">
        <v>2.0842017507294707E-4</v>
      </c>
      <c r="AF48" s="368">
        <v>2.0428221781109675E-3</v>
      </c>
      <c r="AG48" s="368">
        <v>1.3480627355847107E-2</v>
      </c>
      <c r="AH48" s="368">
        <v>1.4492753623188406E-2</v>
      </c>
      <c r="AI48" s="368">
        <v>1.2503956948401392E-2</v>
      </c>
      <c r="AJ48" s="368">
        <v>4.8257326612799354E-3</v>
      </c>
      <c r="AK48" s="368">
        <v>1.6421291053227632E-2</v>
      </c>
      <c r="AL48" s="368">
        <v>9.5100268761629109E-3</v>
      </c>
      <c r="AM48" s="368">
        <v>2.8422817838160475E-5</v>
      </c>
      <c r="AN48" s="368">
        <v>2.5957988381910055E-4</v>
      </c>
      <c r="AO48" s="368">
        <v>5.6440903054448873E-3</v>
      </c>
      <c r="AP48" s="368">
        <v>2.133447117179583E-4</v>
      </c>
      <c r="AQ48" s="368">
        <v>2.7573068631874469E-4</v>
      </c>
      <c r="AR48" s="368">
        <v>1.2518934889019643E-3</v>
      </c>
      <c r="AS48" s="368">
        <v>3.915860376173759E-2</v>
      </c>
      <c r="AT48" s="368">
        <v>8.8037853023805998E-2</v>
      </c>
      <c r="AU48" s="368">
        <v>2.8663371583277933E-2</v>
      </c>
      <c r="AV48" s="368">
        <v>2.771846783114244E-2</v>
      </c>
      <c r="AW48" s="368">
        <v>2.3490019317450095E-2</v>
      </c>
      <c r="AX48" s="368">
        <v>1.0282776349614395E-2</v>
      </c>
      <c r="AY48" s="368">
        <v>3.1942571737850617E-2</v>
      </c>
      <c r="AZ48" s="368">
        <v>2.997782070544466E-2</v>
      </c>
      <c r="BA48" s="368">
        <v>2.5577100646352723E-2</v>
      </c>
      <c r="BB48" s="368">
        <v>2.9539729791618962E-2</v>
      </c>
      <c r="BC48" s="368">
        <v>7.7903682719546738E-3</v>
      </c>
      <c r="BD48" s="368">
        <v>0.01</v>
      </c>
      <c r="BE48" s="368">
        <v>0</v>
      </c>
      <c r="BF48" s="368">
        <v>3.6636074335847529E-3</v>
      </c>
      <c r="BG48" s="368">
        <v>7.5740188202891899E-3</v>
      </c>
      <c r="BH48" s="368">
        <v>9.1397629392261318E-3</v>
      </c>
      <c r="BI48" s="368">
        <v>5.0860453228829441E-2</v>
      </c>
      <c r="BJ48" s="368">
        <v>1.3703457446808511E-2</v>
      </c>
      <c r="BK48" s="368">
        <v>2.1629347308242019E-2</v>
      </c>
      <c r="BL48" s="368">
        <v>2.0489703923778303E-4</v>
      </c>
      <c r="BM48" s="368">
        <v>1.5798339794199426E-2</v>
      </c>
      <c r="BN48" s="368">
        <v>6.7079745358403622E-2</v>
      </c>
      <c r="BO48" s="368">
        <v>6.3671867769818794E-3</v>
      </c>
      <c r="BP48" s="368">
        <v>4.9775102526789256E-3</v>
      </c>
      <c r="BQ48" s="368">
        <v>3.0265689517262255E-4</v>
      </c>
      <c r="BR48" s="368">
        <v>1.8740779137924159E-3</v>
      </c>
      <c r="BS48" s="368">
        <v>6.0090994935187571E-4</v>
      </c>
      <c r="BT48" s="368">
        <v>1.3901760889712696E-4</v>
      </c>
      <c r="BU48" s="368">
        <v>2.3353517191300683E-3</v>
      </c>
      <c r="BV48" s="368">
        <v>1.131570826046703E-4</v>
      </c>
      <c r="BW48" s="368">
        <v>3.6971036889700606E-5</v>
      </c>
      <c r="BX48" s="368">
        <v>2.4793481568300405E-4</v>
      </c>
      <c r="BY48" s="368">
        <v>3.6716644340795016E-4</v>
      </c>
      <c r="BZ48" s="368">
        <v>5.666525003541578E-4</v>
      </c>
      <c r="CA48" s="368">
        <v>1.4327638508739859E-3</v>
      </c>
      <c r="CB48" s="368">
        <v>0</v>
      </c>
      <c r="CC48" s="368">
        <v>1.5616252688647279E-3</v>
      </c>
      <c r="CD48" s="368">
        <v>0</v>
      </c>
      <c r="CE48" s="368">
        <v>1.0423905489923557E-3</v>
      </c>
      <c r="CF48" s="368">
        <v>2.5752077724452769E-3</v>
      </c>
      <c r="CG48" s="368">
        <v>6.5698376690333793E-3</v>
      </c>
      <c r="CH48" s="368">
        <v>0</v>
      </c>
      <c r="CI48" s="368">
        <v>6.991944064447484E-4</v>
      </c>
      <c r="CJ48" s="368">
        <v>5.3652386189875794E-5</v>
      </c>
      <c r="CK48" s="368">
        <v>2.1762312028029857E-4</v>
      </c>
      <c r="CL48" s="368">
        <v>2.5647601949217746E-4</v>
      </c>
      <c r="CM48" s="368">
        <v>3.6405999708752004E-4</v>
      </c>
      <c r="CN48" s="368">
        <v>3.934898749361866E-3</v>
      </c>
      <c r="CO48" s="368">
        <v>1.7766722927955937E-4</v>
      </c>
      <c r="CP48" s="368">
        <v>2.4802845562827298E-4</v>
      </c>
      <c r="CQ48" s="368">
        <v>3.120293898840072E-4</v>
      </c>
      <c r="CR48" s="368">
        <v>1.7770669509973788E-4</v>
      </c>
      <c r="CS48" s="368">
        <v>6.2002513615416841E-4</v>
      </c>
      <c r="CT48" s="368">
        <v>4.3547295712936227E-4</v>
      </c>
      <c r="CU48" s="368">
        <v>2.346919833461508E-3</v>
      </c>
      <c r="CV48" s="368">
        <v>1.1017007505336363E-3</v>
      </c>
      <c r="CW48" s="368">
        <v>0</v>
      </c>
      <c r="CX48" s="368">
        <v>4.8171146824005119E-3</v>
      </c>
      <c r="CY48" s="368">
        <v>2.4318982849979277E-4</v>
      </c>
      <c r="CZ48" s="368">
        <v>1.1268219984733379E-3</v>
      </c>
      <c r="DA48" s="368">
        <v>2.5417832242307201E-3</v>
      </c>
      <c r="DB48" s="368">
        <v>4.0816326530612249E-3</v>
      </c>
      <c r="DC48" s="368">
        <v>1.5839859025254676E-4</v>
      </c>
      <c r="DD48" s="368">
        <v>0</v>
      </c>
      <c r="DE48" s="368">
        <v>4.9496276828734122E-3</v>
      </c>
      <c r="DF48" s="368">
        <v>4.0562466197944835E-4</v>
      </c>
      <c r="DG48" s="368">
        <v>2.7539413290760327E-3</v>
      </c>
    </row>
    <row r="49" spans="2:111" ht="15" customHeight="1">
      <c r="B49" s="366" t="s">
        <v>463</v>
      </c>
      <c r="C49" s="366" t="s">
        <v>398</v>
      </c>
      <c r="D49" s="368">
        <v>0</v>
      </c>
      <c r="E49" s="368">
        <v>0</v>
      </c>
      <c r="F49" s="368">
        <v>0</v>
      </c>
      <c r="G49" s="368">
        <v>0</v>
      </c>
      <c r="H49" s="368">
        <v>0</v>
      </c>
      <c r="I49" s="368">
        <v>0</v>
      </c>
      <c r="J49" s="368">
        <v>7.8836092596574212E-4</v>
      </c>
      <c r="K49" s="368">
        <v>0</v>
      </c>
      <c r="L49" s="368">
        <v>0</v>
      </c>
      <c r="M49" s="368">
        <v>0</v>
      </c>
      <c r="N49" s="368">
        <v>0</v>
      </c>
      <c r="O49" s="368">
        <v>0</v>
      </c>
      <c r="P49" s="368">
        <v>0</v>
      </c>
      <c r="Q49" s="368">
        <v>2.4469620965571242E-5</v>
      </c>
      <c r="R49" s="368">
        <v>4.2716787697565144E-4</v>
      </c>
      <c r="S49" s="368">
        <v>0</v>
      </c>
      <c r="T49" s="368">
        <v>0</v>
      </c>
      <c r="U49" s="368">
        <v>0</v>
      </c>
      <c r="V49" s="368">
        <v>0</v>
      </c>
      <c r="W49" s="368">
        <v>0</v>
      </c>
      <c r="X49" s="368">
        <v>0</v>
      </c>
      <c r="Y49" s="368">
        <v>0</v>
      </c>
      <c r="Z49" s="368">
        <v>0</v>
      </c>
      <c r="AA49" s="368">
        <v>0</v>
      </c>
      <c r="AB49" s="368">
        <v>0</v>
      </c>
      <c r="AC49" s="368">
        <v>1.953561062737218E-4</v>
      </c>
      <c r="AD49" s="368">
        <v>0</v>
      </c>
      <c r="AE49" s="368">
        <v>0</v>
      </c>
      <c r="AF49" s="368">
        <v>4.2398196149472914E-4</v>
      </c>
      <c r="AG49" s="368">
        <v>0</v>
      </c>
      <c r="AH49" s="368">
        <v>0</v>
      </c>
      <c r="AI49" s="368">
        <v>9.8923710034821153E-4</v>
      </c>
      <c r="AJ49" s="368">
        <v>1.013232124610378E-3</v>
      </c>
      <c r="AK49" s="368">
        <v>3.9637599093997732E-3</v>
      </c>
      <c r="AL49" s="368">
        <v>1.2404382881951624E-3</v>
      </c>
      <c r="AM49" s="368">
        <v>0</v>
      </c>
      <c r="AN49" s="368">
        <v>0</v>
      </c>
      <c r="AO49" s="368">
        <v>6.6401062416998667E-4</v>
      </c>
      <c r="AP49" s="368">
        <v>0</v>
      </c>
      <c r="AQ49" s="368">
        <v>0</v>
      </c>
      <c r="AR49" s="368">
        <v>3.7556804667058927E-5</v>
      </c>
      <c r="AS49" s="368">
        <v>1.2986271655678282E-3</v>
      </c>
      <c r="AT49" s="368">
        <v>6.2102617181724088E-4</v>
      </c>
      <c r="AU49" s="368">
        <v>0.16745189852684722</v>
      </c>
      <c r="AV49" s="368">
        <v>3.9204589303629772E-2</v>
      </c>
      <c r="AW49" s="368">
        <v>6.9027688345138444E-3</v>
      </c>
      <c r="AX49" s="368">
        <v>1.3609556933313171E-3</v>
      </c>
      <c r="AY49" s="368">
        <v>2.3928442562242435E-3</v>
      </c>
      <c r="AZ49" s="368">
        <v>9.0863561565428918E-3</v>
      </c>
      <c r="BA49" s="368">
        <v>4.6999076638965832E-2</v>
      </c>
      <c r="BB49" s="368">
        <v>2.7478818410808336E-3</v>
      </c>
      <c r="BC49" s="368">
        <v>1.4164305949008499E-3</v>
      </c>
      <c r="BD49" s="368">
        <v>0</v>
      </c>
      <c r="BE49" s="368">
        <v>0</v>
      </c>
      <c r="BF49" s="368">
        <v>3.9559048473020728E-4</v>
      </c>
      <c r="BG49" s="368">
        <v>1.1475786091347257E-3</v>
      </c>
      <c r="BH49" s="368">
        <v>1.0952511826724597E-2</v>
      </c>
      <c r="BI49" s="368">
        <v>4.0603169194070539E-2</v>
      </c>
      <c r="BJ49" s="368">
        <v>1.6662234042553192E-2</v>
      </c>
      <c r="BK49" s="368">
        <v>1.9056693663649358E-4</v>
      </c>
      <c r="BL49" s="368">
        <v>0</v>
      </c>
      <c r="BM49" s="368">
        <v>9.5999675265369087E-3</v>
      </c>
      <c r="BN49" s="368">
        <v>6.9420852842562366E-4</v>
      </c>
      <c r="BO49" s="368">
        <v>5.8242483696423391E-3</v>
      </c>
      <c r="BP49" s="368">
        <v>6.7634607752348197E-3</v>
      </c>
      <c r="BQ49" s="368">
        <v>0</v>
      </c>
      <c r="BR49" s="368">
        <v>0</v>
      </c>
      <c r="BS49" s="368">
        <v>7.7474461327152544E-3</v>
      </c>
      <c r="BT49" s="368">
        <v>0</v>
      </c>
      <c r="BU49" s="368">
        <v>3.9897808413383852E-6</v>
      </c>
      <c r="BV49" s="368">
        <v>0</v>
      </c>
      <c r="BW49" s="368">
        <v>0</v>
      </c>
      <c r="BX49" s="368">
        <v>0</v>
      </c>
      <c r="BY49" s="368">
        <v>0</v>
      </c>
      <c r="BZ49" s="368">
        <v>1.4166312508853945E-4</v>
      </c>
      <c r="CA49" s="368">
        <v>4.9405650030137448E-6</v>
      </c>
      <c r="CB49" s="368">
        <v>0</v>
      </c>
      <c r="CC49" s="368">
        <v>5.8929255428857657E-6</v>
      </c>
      <c r="CD49" s="368">
        <v>0</v>
      </c>
      <c r="CE49" s="368">
        <v>0</v>
      </c>
      <c r="CF49" s="368">
        <v>7.8036599165008389E-5</v>
      </c>
      <c r="CG49" s="368">
        <v>3.5353386559820878E-4</v>
      </c>
      <c r="CH49" s="368">
        <v>0</v>
      </c>
      <c r="CI49" s="368">
        <v>0</v>
      </c>
      <c r="CJ49" s="368">
        <v>0</v>
      </c>
      <c r="CK49" s="368">
        <v>0</v>
      </c>
      <c r="CL49" s="368">
        <v>0</v>
      </c>
      <c r="CM49" s="368">
        <v>0</v>
      </c>
      <c r="CN49" s="368">
        <v>3.298340115588964E-4</v>
      </c>
      <c r="CO49" s="368">
        <v>0</v>
      </c>
      <c r="CP49" s="368">
        <v>0</v>
      </c>
      <c r="CQ49" s="368">
        <v>0</v>
      </c>
      <c r="CR49" s="368">
        <v>0</v>
      </c>
      <c r="CS49" s="368">
        <v>0</v>
      </c>
      <c r="CT49" s="368">
        <v>0</v>
      </c>
      <c r="CU49" s="368">
        <v>0</v>
      </c>
      <c r="CV49" s="368">
        <v>0</v>
      </c>
      <c r="CW49" s="368">
        <v>0</v>
      </c>
      <c r="CX49" s="368">
        <v>4.2188434798753949E-2</v>
      </c>
      <c r="CY49" s="368">
        <v>1.3358314523228055E-4</v>
      </c>
      <c r="CZ49" s="368">
        <v>0</v>
      </c>
      <c r="DA49" s="368">
        <v>0</v>
      </c>
      <c r="DB49" s="368">
        <v>0</v>
      </c>
      <c r="DC49" s="368">
        <v>0</v>
      </c>
      <c r="DD49" s="368">
        <v>0</v>
      </c>
      <c r="DE49" s="368">
        <v>8.7604029785370131E-5</v>
      </c>
      <c r="DF49" s="368">
        <v>0</v>
      </c>
      <c r="DG49" s="368">
        <v>0</v>
      </c>
    </row>
    <row r="50" spans="2:111" ht="15" customHeight="1">
      <c r="B50" s="366" t="s">
        <v>464</v>
      </c>
      <c r="C50" s="366" t="s">
        <v>399</v>
      </c>
      <c r="D50" s="368">
        <v>0</v>
      </c>
      <c r="E50" s="368">
        <v>0</v>
      </c>
      <c r="F50" s="368">
        <v>0</v>
      </c>
      <c r="G50" s="368">
        <v>1.1927480916030534E-4</v>
      </c>
      <c r="H50" s="368">
        <v>0</v>
      </c>
      <c r="I50" s="368">
        <v>0</v>
      </c>
      <c r="J50" s="368">
        <v>4.3001505052676843E-4</v>
      </c>
      <c r="K50" s="368">
        <v>0</v>
      </c>
      <c r="L50" s="368">
        <v>0</v>
      </c>
      <c r="M50" s="368">
        <v>0</v>
      </c>
      <c r="N50" s="368">
        <v>0</v>
      </c>
      <c r="O50" s="368">
        <v>0</v>
      </c>
      <c r="P50" s="368">
        <v>0</v>
      </c>
      <c r="Q50" s="368">
        <v>2.691658306212837E-4</v>
      </c>
      <c r="R50" s="368">
        <v>2.1358393848782572E-4</v>
      </c>
      <c r="S50" s="368">
        <v>0</v>
      </c>
      <c r="T50" s="368">
        <v>0</v>
      </c>
      <c r="U50" s="368">
        <v>0</v>
      </c>
      <c r="V50" s="368">
        <v>0</v>
      </c>
      <c r="W50" s="368">
        <v>0</v>
      </c>
      <c r="X50" s="368">
        <v>0</v>
      </c>
      <c r="Y50" s="368">
        <v>0</v>
      </c>
      <c r="Z50" s="368">
        <v>0</v>
      </c>
      <c r="AA50" s="368">
        <v>0</v>
      </c>
      <c r="AB50" s="368">
        <v>0</v>
      </c>
      <c r="AC50" s="368">
        <v>0</v>
      </c>
      <c r="AD50" s="368">
        <v>1.2858894672793735E-5</v>
      </c>
      <c r="AE50" s="368">
        <v>0</v>
      </c>
      <c r="AF50" s="368">
        <v>3.3822197382874985E-3</v>
      </c>
      <c r="AG50" s="368">
        <v>0</v>
      </c>
      <c r="AH50" s="368">
        <v>0</v>
      </c>
      <c r="AI50" s="368">
        <v>5.5397277619499837E-4</v>
      </c>
      <c r="AJ50" s="368">
        <v>2.3613460531174062E-3</v>
      </c>
      <c r="AK50" s="368">
        <v>3.9637599093997732E-3</v>
      </c>
      <c r="AL50" s="368">
        <v>1.9640272896423402E-3</v>
      </c>
      <c r="AM50" s="368">
        <v>0</v>
      </c>
      <c r="AN50" s="368">
        <v>0</v>
      </c>
      <c r="AO50" s="368">
        <v>6.6401062416998667E-4</v>
      </c>
      <c r="AP50" s="368">
        <v>3.7335324550642702E-4</v>
      </c>
      <c r="AQ50" s="368">
        <v>0</v>
      </c>
      <c r="AR50" s="368">
        <v>6.2594674445098217E-5</v>
      </c>
      <c r="AS50" s="368">
        <v>2.4260067928190198E-4</v>
      </c>
      <c r="AT50" s="368">
        <v>2.3658139878752034E-4</v>
      </c>
      <c r="AU50" s="368">
        <v>6.2818548814444417E-3</v>
      </c>
      <c r="AV50" s="368">
        <v>0.11380006688446995</v>
      </c>
      <c r="AW50" s="368">
        <v>6.9542820347714106E-4</v>
      </c>
      <c r="AX50" s="368">
        <v>3.9316497807349157E-3</v>
      </c>
      <c r="AY50" s="368">
        <v>1.8231194333137096E-3</v>
      </c>
      <c r="AZ50" s="368">
        <v>5.2228661372254416E-3</v>
      </c>
      <c r="BA50" s="368">
        <v>1.2927054478301017E-3</v>
      </c>
      <c r="BB50" s="368">
        <v>3.4348523013510417E-3</v>
      </c>
      <c r="BC50" s="368">
        <v>0</v>
      </c>
      <c r="BD50" s="368">
        <v>0</v>
      </c>
      <c r="BE50" s="368">
        <v>0</v>
      </c>
      <c r="BF50" s="368">
        <v>2.6372698982013817E-4</v>
      </c>
      <c r="BG50" s="368">
        <v>2.2951572182694515E-4</v>
      </c>
      <c r="BH50" s="368">
        <v>8.8298413552344583E-4</v>
      </c>
      <c r="BI50" s="368">
        <v>5.7675924348270574E-3</v>
      </c>
      <c r="BJ50" s="368">
        <v>8.1781914893617027E-4</v>
      </c>
      <c r="BK50" s="368">
        <v>9.5283468318246788E-5</v>
      </c>
      <c r="BL50" s="368">
        <v>0</v>
      </c>
      <c r="BM50" s="368">
        <v>2.0295914432424751E-5</v>
      </c>
      <c r="BN50" s="368">
        <v>1.0339275955275247E-4</v>
      </c>
      <c r="BO50" s="368">
        <v>1.1105558331945139E-4</v>
      </c>
      <c r="BP50" s="368">
        <v>5.512192970851524E-6</v>
      </c>
      <c r="BQ50" s="368">
        <v>0</v>
      </c>
      <c r="BR50" s="368">
        <v>3.9873998165796087E-5</v>
      </c>
      <c r="BS50" s="368">
        <v>1.9314962657738862E-4</v>
      </c>
      <c r="BT50" s="368">
        <v>0</v>
      </c>
      <c r="BU50" s="368">
        <v>2.6598538942255903E-6</v>
      </c>
      <c r="BV50" s="368">
        <v>0</v>
      </c>
      <c r="BW50" s="368">
        <v>0</v>
      </c>
      <c r="BX50" s="368">
        <v>0</v>
      </c>
      <c r="BY50" s="368">
        <v>0</v>
      </c>
      <c r="BZ50" s="368">
        <v>0</v>
      </c>
      <c r="CA50" s="368">
        <v>1.4821695009041233E-5</v>
      </c>
      <c r="CB50" s="368">
        <v>0</v>
      </c>
      <c r="CC50" s="368">
        <v>1.1196558531482955E-4</v>
      </c>
      <c r="CD50" s="368">
        <v>0</v>
      </c>
      <c r="CE50" s="368">
        <v>0</v>
      </c>
      <c r="CF50" s="368">
        <v>7.8036599165008389E-5</v>
      </c>
      <c r="CG50" s="368">
        <v>2.5533001404315077E-4</v>
      </c>
      <c r="CH50" s="368">
        <v>0</v>
      </c>
      <c r="CI50" s="368">
        <v>6.0799513603891167E-6</v>
      </c>
      <c r="CJ50" s="368">
        <v>0</v>
      </c>
      <c r="CK50" s="368">
        <v>0</v>
      </c>
      <c r="CL50" s="368">
        <v>0</v>
      </c>
      <c r="CM50" s="368">
        <v>0</v>
      </c>
      <c r="CN50" s="368">
        <v>2.1008535768082571E-5</v>
      </c>
      <c r="CO50" s="368">
        <v>0</v>
      </c>
      <c r="CP50" s="368">
        <v>0</v>
      </c>
      <c r="CQ50" s="368">
        <v>0</v>
      </c>
      <c r="CR50" s="368">
        <v>0</v>
      </c>
      <c r="CS50" s="368">
        <v>0</v>
      </c>
      <c r="CT50" s="368">
        <v>0</v>
      </c>
      <c r="CU50" s="368">
        <v>0</v>
      </c>
      <c r="CV50" s="368">
        <v>1.2049851958961647E-4</v>
      </c>
      <c r="CW50" s="368">
        <v>0</v>
      </c>
      <c r="CX50" s="368">
        <v>6.6531883729086291E-2</v>
      </c>
      <c r="CY50" s="368">
        <v>6.8504177042195149E-6</v>
      </c>
      <c r="CZ50" s="368">
        <v>0</v>
      </c>
      <c r="DA50" s="368">
        <v>0</v>
      </c>
      <c r="DB50" s="368">
        <v>0</v>
      </c>
      <c r="DC50" s="368">
        <v>0</v>
      </c>
      <c r="DD50" s="368">
        <v>0</v>
      </c>
      <c r="DE50" s="368">
        <v>2.1901007446342533E-5</v>
      </c>
      <c r="DF50" s="368">
        <v>0</v>
      </c>
      <c r="DG50" s="368">
        <v>0</v>
      </c>
    </row>
    <row r="51" spans="2:111" ht="15" customHeight="1">
      <c r="B51" s="366" t="s">
        <v>465</v>
      </c>
      <c r="C51" s="366" t="s">
        <v>400</v>
      </c>
      <c r="D51" s="368">
        <v>0</v>
      </c>
      <c r="E51" s="368">
        <v>0</v>
      </c>
      <c r="F51" s="368">
        <v>1.6278691193228064E-4</v>
      </c>
      <c r="G51" s="368">
        <v>0</v>
      </c>
      <c r="H51" s="368">
        <v>0</v>
      </c>
      <c r="I51" s="368">
        <v>0</v>
      </c>
      <c r="J51" s="368">
        <v>0</v>
      </c>
      <c r="K51" s="368">
        <v>0</v>
      </c>
      <c r="L51" s="368">
        <v>0</v>
      </c>
      <c r="M51" s="368">
        <v>0</v>
      </c>
      <c r="N51" s="368">
        <v>0</v>
      </c>
      <c r="O51" s="368">
        <v>0</v>
      </c>
      <c r="P51" s="368">
        <v>0</v>
      </c>
      <c r="Q51" s="368">
        <v>0</v>
      </c>
      <c r="R51" s="368">
        <v>0</v>
      </c>
      <c r="S51" s="368">
        <v>0</v>
      </c>
      <c r="T51" s="368">
        <v>0</v>
      </c>
      <c r="U51" s="368">
        <v>0</v>
      </c>
      <c r="V51" s="368">
        <v>0</v>
      </c>
      <c r="W51" s="368">
        <v>0</v>
      </c>
      <c r="X51" s="368">
        <v>0</v>
      </c>
      <c r="Y51" s="368">
        <v>0</v>
      </c>
      <c r="Z51" s="368">
        <v>0</v>
      </c>
      <c r="AA51" s="368">
        <v>0</v>
      </c>
      <c r="AB51" s="368">
        <v>0</v>
      </c>
      <c r="AC51" s="368">
        <v>0</v>
      </c>
      <c r="AD51" s="368">
        <v>0</v>
      </c>
      <c r="AE51" s="368">
        <v>0</v>
      </c>
      <c r="AF51" s="368">
        <v>0</v>
      </c>
      <c r="AG51" s="368">
        <v>0</v>
      </c>
      <c r="AH51" s="368">
        <v>0</v>
      </c>
      <c r="AI51" s="368">
        <v>0</v>
      </c>
      <c r="AJ51" s="368">
        <v>0</v>
      </c>
      <c r="AK51" s="368">
        <v>0</v>
      </c>
      <c r="AL51" s="368">
        <v>0</v>
      </c>
      <c r="AM51" s="368">
        <v>0</v>
      </c>
      <c r="AN51" s="368">
        <v>0</v>
      </c>
      <c r="AO51" s="368">
        <v>0</v>
      </c>
      <c r="AP51" s="368">
        <v>0</v>
      </c>
      <c r="AQ51" s="368">
        <v>0</v>
      </c>
      <c r="AR51" s="368">
        <v>0</v>
      </c>
      <c r="AS51" s="368">
        <v>4.2811884579159176E-5</v>
      </c>
      <c r="AT51" s="368">
        <v>1.4786337424220021E-5</v>
      </c>
      <c r="AU51" s="368">
        <v>2.5821121291826846E-3</v>
      </c>
      <c r="AV51" s="368">
        <v>6.0646206878810487E-3</v>
      </c>
      <c r="AW51" s="368">
        <v>5.9317450096587253E-2</v>
      </c>
      <c r="AX51" s="368">
        <v>0</v>
      </c>
      <c r="AY51" s="368">
        <v>0</v>
      </c>
      <c r="AZ51" s="368">
        <v>2.2894755670029333E-3</v>
      </c>
      <c r="BA51" s="368">
        <v>0</v>
      </c>
      <c r="BB51" s="368">
        <v>4.5798030684680559E-4</v>
      </c>
      <c r="BC51" s="368">
        <v>0</v>
      </c>
      <c r="BD51" s="368">
        <v>0</v>
      </c>
      <c r="BE51" s="368">
        <v>0</v>
      </c>
      <c r="BF51" s="368">
        <v>1.3625894474040474E-4</v>
      </c>
      <c r="BG51" s="368">
        <v>2.2951572182694515E-4</v>
      </c>
      <c r="BH51" s="368">
        <v>3.8009250866903301E-4</v>
      </c>
      <c r="BI51" s="368">
        <v>2.0020446413358322E-3</v>
      </c>
      <c r="BJ51" s="368">
        <v>2.6595744680851064E-5</v>
      </c>
      <c r="BK51" s="368">
        <v>2.8585040495474035E-4</v>
      </c>
      <c r="BL51" s="368">
        <v>0</v>
      </c>
      <c r="BM51" s="368">
        <v>3.4908972823770573E-4</v>
      </c>
      <c r="BN51" s="368">
        <v>0</v>
      </c>
      <c r="BO51" s="368">
        <v>3.7018527773150463E-5</v>
      </c>
      <c r="BP51" s="368">
        <v>0</v>
      </c>
      <c r="BQ51" s="368">
        <v>0</v>
      </c>
      <c r="BR51" s="368">
        <v>0</v>
      </c>
      <c r="BS51" s="368">
        <v>8.5844278478839381E-5</v>
      </c>
      <c r="BT51" s="368">
        <v>1.5446400988569664E-5</v>
      </c>
      <c r="BU51" s="368">
        <v>6.6496347355639752E-4</v>
      </c>
      <c r="BV51" s="368">
        <v>1.0287007509515482E-5</v>
      </c>
      <c r="BW51" s="368">
        <v>0</v>
      </c>
      <c r="BX51" s="368">
        <v>0</v>
      </c>
      <c r="BY51" s="368">
        <v>0</v>
      </c>
      <c r="BZ51" s="368">
        <v>0</v>
      </c>
      <c r="CA51" s="368">
        <v>4.9405650030137448E-6</v>
      </c>
      <c r="CB51" s="368">
        <v>0</v>
      </c>
      <c r="CC51" s="368">
        <v>1.1785851085771531E-5</v>
      </c>
      <c r="CD51" s="368">
        <v>0</v>
      </c>
      <c r="CE51" s="368">
        <v>3.4746351633078526E-4</v>
      </c>
      <c r="CF51" s="368">
        <v>7.8036599165008389E-5</v>
      </c>
      <c r="CG51" s="368">
        <v>4.9101925777528995E-5</v>
      </c>
      <c r="CH51" s="368">
        <v>0</v>
      </c>
      <c r="CI51" s="368">
        <v>1.8239854081167351E-5</v>
      </c>
      <c r="CJ51" s="368">
        <v>0</v>
      </c>
      <c r="CK51" s="368">
        <v>0</v>
      </c>
      <c r="CL51" s="368">
        <v>0</v>
      </c>
      <c r="CM51" s="368">
        <v>6.5530799475753605E-4</v>
      </c>
      <c r="CN51" s="368">
        <v>3.8634697277503851E-3</v>
      </c>
      <c r="CO51" s="368">
        <v>0</v>
      </c>
      <c r="CP51" s="368">
        <v>0</v>
      </c>
      <c r="CQ51" s="368">
        <v>1.5908572104244092E-2</v>
      </c>
      <c r="CR51" s="368">
        <v>9.2851748189613052E-3</v>
      </c>
      <c r="CS51" s="368">
        <v>3.4268956849602011E-3</v>
      </c>
      <c r="CT51" s="368">
        <v>2.3917514722335744E-3</v>
      </c>
      <c r="CU51" s="368">
        <v>0</v>
      </c>
      <c r="CV51" s="368">
        <v>2.7026096536528267E-3</v>
      </c>
      <c r="CW51" s="368">
        <v>0</v>
      </c>
      <c r="CX51" s="368">
        <v>1.8463887112413094E-2</v>
      </c>
      <c r="CY51" s="368">
        <v>2.2263857538713422E-4</v>
      </c>
      <c r="CZ51" s="368">
        <v>3.6349096724946385E-5</v>
      </c>
      <c r="DA51" s="368">
        <v>0</v>
      </c>
      <c r="DB51" s="368">
        <v>0</v>
      </c>
      <c r="DC51" s="368">
        <v>2.138380968409381E-3</v>
      </c>
      <c r="DD51" s="368">
        <v>9.1892995711660205E-3</v>
      </c>
      <c r="DE51" s="368">
        <v>3.7231712658782306E-4</v>
      </c>
      <c r="DF51" s="368">
        <v>2.3458626284478097E-2</v>
      </c>
      <c r="DG51" s="368">
        <v>0</v>
      </c>
    </row>
    <row r="52" spans="2:111" ht="15" customHeight="1">
      <c r="B52" s="366" t="s">
        <v>466</v>
      </c>
      <c r="C52" s="366" t="s">
        <v>590</v>
      </c>
      <c r="D52" s="368">
        <v>0</v>
      </c>
      <c r="E52" s="368">
        <v>0</v>
      </c>
      <c r="F52" s="368">
        <v>0</v>
      </c>
      <c r="G52" s="368">
        <v>0</v>
      </c>
      <c r="H52" s="368">
        <v>0</v>
      </c>
      <c r="I52" s="368">
        <v>0</v>
      </c>
      <c r="J52" s="368">
        <v>0</v>
      </c>
      <c r="K52" s="368">
        <v>0</v>
      </c>
      <c r="L52" s="368">
        <v>0</v>
      </c>
      <c r="M52" s="368">
        <v>0</v>
      </c>
      <c r="N52" s="368">
        <v>0</v>
      </c>
      <c r="O52" s="368">
        <v>0</v>
      </c>
      <c r="P52" s="368">
        <v>0</v>
      </c>
      <c r="Q52" s="368">
        <v>0</v>
      </c>
      <c r="R52" s="368">
        <v>0</v>
      </c>
      <c r="S52" s="368">
        <v>0</v>
      </c>
      <c r="T52" s="368">
        <v>0</v>
      </c>
      <c r="U52" s="368">
        <v>0</v>
      </c>
      <c r="V52" s="368">
        <v>0</v>
      </c>
      <c r="W52" s="368">
        <v>0</v>
      </c>
      <c r="X52" s="368">
        <v>0</v>
      </c>
      <c r="Y52" s="368">
        <v>0</v>
      </c>
      <c r="Z52" s="368">
        <v>0</v>
      </c>
      <c r="AA52" s="368">
        <v>0</v>
      </c>
      <c r="AB52" s="368">
        <v>0</v>
      </c>
      <c r="AC52" s="368">
        <v>0</v>
      </c>
      <c r="AD52" s="368">
        <v>0</v>
      </c>
      <c r="AE52" s="368">
        <v>0</v>
      </c>
      <c r="AF52" s="368">
        <v>0</v>
      </c>
      <c r="AG52" s="368">
        <v>0</v>
      </c>
      <c r="AH52" s="368">
        <v>0</v>
      </c>
      <c r="AI52" s="368">
        <v>0</v>
      </c>
      <c r="AJ52" s="368">
        <v>0</v>
      </c>
      <c r="AK52" s="368">
        <v>0</v>
      </c>
      <c r="AL52" s="368">
        <v>0</v>
      </c>
      <c r="AM52" s="368">
        <v>0</v>
      </c>
      <c r="AN52" s="368">
        <v>0</v>
      </c>
      <c r="AO52" s="368">
        <v>0</v>
      </c>
      <c r="AP52" s="368">
        <v>0</v>
      </c>
      <c r="AQ52" s="368">
        <v>0</v>
      </c>
      <c r="AR52" s="368">
        <v>0</v>
      </c>
      <c r="AS52" s="368">
        <v>0</v>
      </c>
      <c r="AT52" s="368">
        <v>6.3581250924146088E-4</v>
      </c>
      <c r="AU52" s="368">
        <v>1.8306018826295151E-3</v>
      </c>
      <c r="AV52" s="368">
        <v>4.5404265171198515E-3</v>
      </c>
      <c r="AW52" s="368">
        <v>5.1307147456535737E-2</v>
      </c>
      <c r="AX52" s="368">
        <v>0.12913957356721609</v>
      </c>
      <c r="AY52" s="368">
        <v>4.5445050040830277E-2</v>
      </c>
      <c r="AZ52" s="368">
        <v>6.6680975888960436E-2</v>
      </c>
      <c r="BA52" s="368">
        <v>0.11265004616805172</v>
      </c>
      <c r="BB52" s="368">
        <v>0.19143576826196473</v>
      </c>
      <c r="BC52" s="368">
        <v>0.23725212464589235</v>
      </c>
      <c r="BD52" s="368">
        <v>0.22500000000000001</v>
      </c>
      <c r="BE52" s="368">
        <v>0</v>
      </c>
      <c r="BF52" s="368">
        <v>0</v>
      </c>
      <c r="BG52" s="368">
        <v>0</v>
      </c>
      <c r="BH52" s="368">
        <v>1.1899819309868956E-2</v>
      </c>
      <c r="BI52" s="368">
        <v>0</v>
      </c>
      <c r="BJ52" s="368">
        <v>8.976063829787234E-4</v>
      </c>
      <c r="BK52" s="368">
        <v>9.528346831824678E-4</v>
      </c>
      <c r="BL52" s="368">
        <v>0</v>
      </c>
      <c r="BM52" s="368">
        <v>0</v>
      </c>
      <c r="BN52" s="368">
        <v>0</v>
      </c>
      <c r="BO52" s="368">
        <v>0</v>
      </c>
      <c r="BP52" s="368">
        <v>0</v>
      </c>
      <c r="BQ52" s="368">
        <v>0</v>
      </c>
      <c r="BR52" s="368">
        <v>0</v>
      </c>
      <c r="BS52" s="368">
        <v>0</v>
      </c>
      <c r="BT52" s="368">
        <v>0</v>
      </c>
      <c r="BU52" s="368">
        <v>0</v>
      </c>
      <c r="BV52" s="368">
        <v>0</v>
      </c>
      <c r="BW52" s="368">
        <v>0</v>
      </c>
      <c r="BX52" s="368">
        <v>0</v>
      </c>
      <c r="BY52" s="368">
        <v>0</v>
      </c>
      <c r="BZ52" s="368">
        <v>0</v>
      </c>
      <c r="CA52" s="368">
        <v>0</v>
      </c>
      <c r="CB52" s="368">
        <v>0</v>
      </c>
      <c r="CC52" s="368">
        <v>0</v>
      </c>
      <c r="CD52" s="368">
        <v>0</v>
      </c>
      <c r="CE52" s="368">
        <v>0</v>
      </c>
      <c r="CF52" s="368">
        <v>0</v>
      </c>
      <c r="CG52" s="368">
        <v>0</v>
      </c>
      <c r="CH52" s="368">
        <v>0</v>
      </c>
      <c r="CI52" s="368">
        <v>0</v>
      </c>
      <c r="CJ52" s="368">
        <v>0</v>
      </c>
      <c r="CK52" s="368">
        <v>0</v>
      </c>
      <c r="CL52" s="368">
        <v>0</v>
      </c>
      <c r="CM52" s="368">
        <v>0</v>
      </c>
      <c r="CN52" s="368">
        <v>0</v>
      </c>
      <c r="CO52" s="368">
        <v>0</v>
      </c>
      <c r="CP52" s="368">
        <v>3.945907248631616E-5</v>
      </c>
      <c r="CQ52" s="368">
        <v>0</v>
      </c>
      <c r="CR52" s="368">
        <v>0</v>
      </c>
      <c r="CS52" s="368">
        <v>0</v>
      </c>
      <c r="CT52" s="368">
        <v>0</v>
      </c>
      <c r="CU52" s="368">
        <v>0</v>
      </c>
      <c r="CV52" s="368">
        <v>0</v>
      </c>
      <c r="CW52" s="368">
        <v>0</v>
      </c>
      <c r="CX52" s="368">
        <v>1.1934478988302766E-2</v>
      </c>
      <c r="CY52" s="368">
        <v>0</v>
      </c>
      <c r="CZ52" s="368">
        <v>0</v>
      </c>
      <c r="DA52" s="368">
        <v>0</v>
      </c>
      <c r="DB52" s="368">
        <v>0</v>
      </c>
      <c r="DC52" s="368">
        <v>0</v>
      </c>
      <c r="DD52" s="368">
        <v>0</v>
      </c>
      <c r="DE52" s="368">
        <v>0</v>
      </c>
      <c r="DF52" s="368">
        <v>0</v>
      </c>
      <c r="DG52" s="368">
        <v>0</v>
      </c>
    </row>
    <row r="53" spans="2:111" ht="15" customHeight="1">
      <c r="B53" s="366" t="s">
        <v>467</v>
      </c>
      <c r="C53" s="366" t="s">
        <v>591</v>
      </c>
      <c r="D53" s="368">
        <v>0</v>
      </c>
      <c r="E53" s="368">
        <v>0</v>
      </c>
      <c r="F53" s="368">
        <v>0</v>
      </c>
      <c r="G53" s="368">
        <v>0</v>
      </c>
      <c r="H53" s="368">
        <v>0</v>
      </c>
      <c r="I53" s="368">
        <v>0</v>
      </c>
      <c r="J53" s="368">
        <v>7.1669175087794734E-5</v>
      </c>
      <c r="K53" s="368">
        <v>0</v>
      </c>
      <c r="L53" s="368">
        <v>0</v>
      </c>
      <c r="M53" s="368">
        <v>0</v>
      </c>
      <c r="N53" s="368">
        <v>0</v>
      </c>
      <c r="O53" s="368">
        <v>0</v>
      </c>
      <c r="P53" s="368">
        <v>0</v>
      </c>
      <c r="Q53" s="368">
        <v>0</v>
      </c>
      <c r="R53" s="368">
        <v>2.1358393848782572E-4</v>
      </c>
      <c r="S53" s="368">
        <v>0</v>
      </c>
      <c r="T53" s="368">
        <v>0</v>
      </c>
      <c r="U53" s="368">
        <v>1.2786088735455825E-4</v>
      </c>
      <c r="V53" s="368">
        <v>0</v>
      </c>
      <c r="W53" s="368">
        <v>0</v>
      </c>
      <c r="X53" s="368">
        <v>0</v>
      </c>
      <c r="Y53" s="368">
        <v>0</v>
      </c>
      <c r="Z53" s="368">
        <v>0</v>
      </c>
      <c r="AA53" s="368">
        <v>0</v>
      </c>
      <c r="AB53" s="368">
        <v>1.0264558736884459E-5</v>
      </c>
      <c r="AC53" s="368">
        <v>0</v>
      </c>
      <c r="AD53" s="368">
        <v>0</v>
      </c>
      <c r="AE53" s="368">
        <v>0</v>
      </c>
      <c r="AF53" s="368">
        <v>0</v>
      </c>
      <c r="AG53" s="368">
        <v>0</v>
      </c>
      <c r="AH53" s="368">
        <v>0</v>
      </c>
      <c r="AI53" s="368">
        <v>0</v>
      </c>
      <c r="AJ53" s="368">
        <v>0</v>
      </c>
      <c r="AK53" s="368">
        <v>0</v>
      </c>
      <c r="AL53" s="368">
        <v>0</v>
      </c>
      <c r="AM53" s="368">
        <v>0</v>
      </c>
      <c r="AN53" s="368">
        <v>0</v>
      </c>
      <c r="AO53" s="368">
        <v>0</v>
      </c>
      <c r="AP53" s="368">
        <v>0</v>
      </c>
      <c r="AQ53" s="368">
        <v>0</v>
      </c>
      <c r="AR53" s="368">
        <v>1.2518934889019643E-5</v>
      </c>
      <c r="AS53" s="368">
        <v>0</v>
      </c>
      <c r="AT53" s="368">
        <v>5.781457932870028E-3</v>
      </c>
      <c r="AU53" s="368">
        <v>9.5480340299255242E-3</v>
      </c>
      <c r="AV53" s="368">
        <v>7.6595580480024695E-3</v>
      </c>
      <c r="AW53" s="368">
        <v>6.0193174500965875E-2</v>
      </c>
      <c r="AX53" s="368">
        <v>0.11401784364131257</v>
      </c>
      <c r="AY53" s="368">
        <v>0.20620240423875269</v>
      </c>
      <c r="AZ53" s="368">
        <v>5.0940831365815266E-2</v>
      </c>
      <c r="BA53" s="368">
        <v>6.2696214219759933E-2</v>
      </c>
      <c r="BB53" s="368">
        <v>0.13121135791160979</v>
      </c>
      <c r="BC53" s="368">
        <v>1.2039660056657223E-2</v>
      </c>
      <c r="BD53" s="368">
        <v>0.16</v>
      </c>
      <c r="BE53" s="368">
        <v>0</v>
      </c>
      <c r="BF53" s="368">
        <v>6.6810837421101671E-4</v>
      </c>
      <c r="BG53" s="368">
        <v>6.8854716548083549E-4</v>
      </c>
      <c r="BH53" s="368">
        <v>1.1180567331926017E-2</v>
      </c>
      <c r="BI53" s="368">
        <v>4.1148406883625829E-3</v>
      </c>
      <c r="BJ53" s="368">
        <v>6.9148936170212766E-4</v>
      </c>
      <c r="BK53" s="368">
        <v>9.528346831824678E-4</v>
      </c>
      <c r="BL53" s="368">
        <v>0</v>
      </c>
      <c r="BM53" s="368">
        <v>5.8452233565383293E-4</v>
      </c>
      <c r="BN53" s="368">
        <v>2.1417071621641581E-4</v>
      </c>
      <c r="BO53" s="368">
        <v>4.9358037030867282E-5</v>
      </c>
      <c r="BP53" s="368">
        <v>5.512192970851524E-6</v>
      </c>
      <c r="BQ53" s="368">
        <v>3.6030582758645536E-6</v>
      </c>
      <c r="BR53" s="368">
        <v>0</v>
      </c>
      <c r="BS53" s="368">
        <v>2.1461069619709845E-5</v>
      </c>
      <c r="BT53" s="368">
        <v>0</v>
      </c>
      <c r="BU53" s="368">
        <v>2.9258392836481491E-5</v>
      </c>
      <c r="BV53" s="368">
        <v>4.4577032541233756E-5</v>
      </c>
      <c r="BW53" s="368">
        <v>0</v>
      </c>
      <c r="BX53" s="368">
        <v>0</v>
      </c>
      <c r="BY53" s="368">
        <v>0</v>
      </c>
      <c r="BZ53" s="368">
        <v>0</v>
      </c>
      <c r="CA53" s="368">
        <v>0</v>
      </c>
      <c r="CB53" s="368">
        <v>0</v>
      </c>
      <c r="CC53" s="368">
        <v>0</v>
      </c>
      <c r="CD53" s="368">
        <v>0</v>
      </c>
      <c r="CE53" s="368">
        <v>0</v>
      </c>
      <c r="CF53" s="368">
        <v>0</v>
      </c>
      <c r="CG53" s="368">
        <v>0</v>
      </c>
      <c r="CH53" s="368">
        <v>0</v>
      </c>
      <c r="CI53" s="368">
        <v>1.8847849217206263E-4</v>
      </c>
      <c r="CJ53" s="368">
        <v>1.3144834616519569E-3</v>
      </c>
      <c r="CK53" s="368">
        <v>6.0934473678483599E-4</v>
      </c>
      <c r="CL53" s="368">
        <v>5.1295203898435492E-4</v>
      </c>
      <c r="CM53" s="368">
        <v>1.6746759866025922E-3</v>
      </c>
      <c r="CN53" s="368">
        <v>1.9180793156259388E-3</v>
      </c>
      <c r="CO53" s="368">
        <v>1.9311655356473847E-5</v>
      </c>
      <c r="CP53" s="368">
        <v>2.4239144527308499E-3</v>
      </c>
      <c r="CQ53" s="368">
        <v>0</v>
      </c>
      <c r="CR53" s="368">
        <v>0</v>
      </c>
      <c r="CS53" s="368">
        <v>8.378718056137411E-6</v>
      </c>
      <c r="CT53" s="368">
        <v>0</v>
      </c>
      <c r="CU53" s="368">
        <v>0</v>
      </c>
      <c r="CV53" s="368">
        <v>0</v>
      </c>
      <c r="CW53" s="368">
        <v>0</v>
      </c>
      <c r="CX53" s="368">
        <v>5.5917727394632064E-2</v>
      </c>
      <c r="CY53" s="368">
        <v>2.3976461964768301E-5</v>
      </c>
      <c r="CZ53" s="368">
        <v>0</v>
      </c>
      <c r="DA53" s="368">
        <v>0</v>
      </c>
      <c r="DB53" s="368">
        <v>0</v>
      </c>
      <c r="DC53" s="368">
        <v>0</v>
      </c>
      <c r="DD53" s="368">
        <v>0</v>
      </c>
      <c r="DE53" s="368">
        <v>1.0950503723171266E-4</v>
      </c>
      <c r="DF53" s="368">
        <v>3.2044348296376417E-2</v>
      </c>
      <c r="DG53" s="368">
        <v>0</v>
      </c>
    </row>
    <row r="54" spans="2:111" ht="15" customHeight="1">
      <c r="B54" s="366" t="s">
        <v>468</v>
      </c>
      <c r="C54" s="366" t="s">
        <v>592</v>
      </c>
      <c r="D54" s="368">
        <v>0</v>
      </c>
      <c r="E54" s="368">
        <v>5.816320595591229E-5</v>
      </c>
      <c r="F54" s="368">
        <v>0</v>
      </c>
      <c r="G54" s="368">
        <v>0</v>
      </c>
      <c r="H54" s="368">
        <v>8.9077703165684526E-4</v>
      </c>
      <c r="I54" s="368">
        <v>0</v>
      </c>
      <c r="J54" s="368">
        <v>3.5834587543897369E-4</v>
      </c>
      <c r="K54" s="368">
        <v>0</v>
      </c>
      <c r="L54" s="368">
        <v>0</v>
      </c>
      <c r="M54" s="368">
        <v>0</v>
      </c>
      <c r="N54" s="368">
        <v>0</v>
      </c>
      <c r="O54" s="368">
        <v>0</v>
      </c>
      <c r="P54" s="368">
        <v>0</v>
      </c>
      <c r="Q54" s="368">
        <v>0</v>
      </c>
      <c r="R54" s="368">
        <v>2.1358393848782572E-4</v>
      </c>
      <c r="S54" s="368">
        <v>0</v>
      </c>
      <c r="T54" s="368">
        <v>0</v>
      </c>
      <c r="U54" s="368">
        <v>0</v>
      </c>
      <c r="V54" s="368">
        <v>0</v>
      </c>
      <c r="W54" s="368">
        <v>0</v>
      </c>
      <c r="X54" s="368">
        <v>0</v>
      </c>
      <c r="Y54" s="368">
        <v>0</v>
      </c>
      <c r="Z54" s="368">
        <v>0</v>
      </c>
      <c r="AA54" s="368">
        <v>0</v>
      </c>
      <c r="AB54" s="368">
        <v>0</v>
      </c>
      <c r="AC54" s="368">
        <v>0</v>
      </c>
      <c r="AD54" s="368">
        <v>0</v>
      </c>
      <c r="AE54" s="368">
        <v>0</v>
      </c>
      <c r="AF54" s="368">
        <v>9.6359536703347529E-6</v>
      </c>
      <c r="AG54" s="368">
        <v>0</v>
      </c>
      <c r="AH54" s="368">
        <v>0</v>
      </c>
      <c r="AI54" s="368">
        <v>0</v>
      </c>
      <c r="AJ54" s="368">
        <v>2.5760138761280794E-5</v>
      </c>
      <c r="AK54" s="368">
        <v>0</v>
      </c>
      <c r="AL54" s="368">
        <v>0</v>
      </c>
      <c r="AM54" s="368">
        <v>0</v>
      </c>
      <c r="AN54" s="368">
        <v>0</v>
      </c>
      <c r="AO54" s="368">
        <v>0</v>
      </c>
      <c r="AP54" s="368">
        <v>0</v>
      </c>
      <c r="AQ54" s="368">
        <v>0</v>
      </c>
      <c r="AR54" s="368">
        <v>0</v>
      </c>
      <c r="AS54" s="368">
        <v>2.5687130747495504E-4</v>
      </c>
      <c r="AT54" s="368">
        <v>2.0700872393908029E-4</v>
      </c>
      <c r="AU54" s="368">
        <v>1.0569317185497779E-2</v>
      </c>
      <c r="AV54" s="368">
        <v>1.5531345664085611E-2</v>
      </c>
      <c r="AW54" s="368">
        <v>7.0057952350289759E-3</v>
      </c>
      <c r="AX54" s="368">
        <v>0</v>
      </c>
      <c r="AY54" s="368">
        <v>7.7862392464439674E-4</v>
      </c>
      <c r="AZ54" s="368">
        <v>0.11941046004149675</v>
      </c>
      <c r="BA54" s="368">
        <v>2.0867959372114497E-2</v>
      </c>
      <c r="BB54" s="368">
        <v>4.5798030684680562E-3</v>
      </c>
      <c r="BC54" s="368">
        <v>2.8328611898016999E-3</v>
      </c>
      <c r="BD54" s="368">
        <v>5.0000000000000001E-3</v>
      </c>
      <c r="BE54" s="368">
        <v>0</v>
      </c>
      <c r="BF54" s="368">
        <v>3.572841394588322E-2</v>
      </c>
      <c r="BG54" s="368">
        <v>8.4920817075969709E-3</v>
      </c>
      <c r="BH54" s="368">
        <v>3.7769500207588985E-2</v>
      </c>
      <c r="BI54" s="368">
        <v>1.9969330379962513E-2</v>
      </c>
      <c r="BJ54" s="368">
        <v>1.2819148936170213E-2</v>
      </c>
      <c r="BK54" s="368">
        <v>0</v>
      </c>
      <c r="BL54" s="368">
        <v>0</v>
      </c>
      <c r="BM54" s="368">
        <v>1.9443486026262914E-3</v>
      </c>
      <c r="BN54" s="368">
        <v>3.5301242190154056E-3</v>
      </c>
      <c r="BO54" s="368">
        <v>1.684343013678346E-3</v>
      </c>
      <c r="BP54" s="368">
        <v>4.5199982360982494E-3</v>
      </c>
      <c r="BQ54" s="368">
        <v>0</v>
      </c>
      <c r="BR54" s="368">
        <v>0</v>
      </c>
      <c r="BS54" s="368">
        <v>0</v>
      </c>
      <c r="BT54" s="368">
        <v>0</v>
      </c>
      <c r="BU54" s="368">
        <v>0</v>
      </c>
      <c r="BV54" s="368">
        <v>0</v>
      </c>
      <c r="BW54" s="368">
        <v>0</v>
      </c>
      <c r="BX54" s="368">
        <v>0</v>
      </c>
      <c r="BY54" s="368">
        <v>0</v>
      </c>
      <c r="BZ54" s="368">
        <v>7.0831562544269725E-5</v>
      </c>
      <c r="CA54" s="368">
        <v>0</v>
      </c>
      <c r="CB54" s="368">
        <v>7.9560824250139236E-6</v>
      </c>
      <c r="CC54" s="368">
        <v>0</v>
      </c>
      <c r="CD54" s="368">
        <v>0</v>
      </c>
      <c r="CE54" s="368">
        <v>0</v>
      </c>
      <c r="CF54" s="368">
        <v>0</v>
      </c>
      <c r="CG54" s="368">
        <v>0</v>
      </c>
      <c r="CH54" s="368">
        <v>0</v>
      </c>
      <c r="CI54" s="368">
        <v>0</v>
      </c>
      <c r="CJ54" s="368">
        <v>0</v>
      </c>
      <c r="CK54" s="368">
        <v>0</v>
      </c>
      <c r="CL54" s="368">
        <v>0</v>
      </c>
      <c r="CM54" s="368">
        <v>0</v>
      </c>
      <c r="CN54" s="368">
        <v>2.1008535768082573E-6</v>
      </c>
      <c r="CO54" s="368">
        <v>0</v>
      </c>
      <c r="CP54" s="368">
        <v>0</v>
      </c>
      <c r="CQ54" s="368">
        <v>0</v>
      </c>
      <c r="CR54" s="368">
        <v>0</v>
      </c>
      <c r="CS54" s="368">
        <v>0</v>
      </c>
      <c r="CT54" s="368">
        <v>0</v>
      </c>
      <c r="CU54" s="368">
        <v>0</v>
      </c>
      <c r="CV54" s="368">
        <v>0</v>
      </c>
      <c r="CW54" s="368">
        <v>0</v>
      </c>
      <c r="CX54" s="368">
        <v>1.8020341220885853E-2</v>
      </c>
      <c r="CY54" s="368">
        <v>0</v>
      </c>
      <c r="CZ54" s="368">
        <v>0</v>
      </c>
      <c r="DA54" s="368">
        <v>0</v>
      </c>
      <c r="DB54" s="368">
        <v>0</v>
      </c>
      <c r="DC54" s="368">
        <v>0</v>
      </c>
      <c r="DD54" s="368">
        <v>0</v>
      </c>
      <c r="DE54" s="368">
        <v>2.1901007446342533E-5</v>
      </c>
      <c r="DF54" s="368">
        <v>0</v>
      </c>
      <c r="DG54" s="368">
        <v>3.9912193175014965E-5</v>
      </c>
    </row>
    <row r="55" spans="2:111" ht="15" customHeight="1">
      <c r="B55" s="366" t="s">
        <v>469</v>
      </c>
      <c r="C55" s="366" t="s">
        <v>593</v>
      </c>
      <c r="D55" s="368">
        <v>0</v>
      </c>
      <c r="E55" s="368">
        <v>0</v>
      </c>
      <c r="F55" s="368">
        <v>0</v>
      </c>
      <c r="G55" s="368">
        <v>0</v>
      </c>
      <c r="H55" s="368">
        <v>0</v>
      </c>
      <c r="I55" s="368">
        <v>0</v>
      </c>
      <c r="J55" s="368">
        <v>0</v>
      </c>
      <c r="K55" s="368">
        <v>0</v>
      </c>
      <c r="L55" s="368">
        <v>0</v>
      </c>
      <c r="M55" s="368">
        <v>0</v>
      </c>
      <c r="N55" s="368">
        <v>0</v>
      </c>
      <c r="O55" s="368">
        <v>0</v>
      </c>
      <c r="P55" s="368">
        <v>0</v>
      </c>
      <c r="Q55" s="368">
        <v>0</v>
      </c>
      <c r="R55" s="368">
        <v>0</v>
      </c>
      <c r="S55" s="368">
        <v>0</v>
      </c>
      <c r="T55" s="368">
        <v>0</v>
      </c>
      <c r="U55" s="368">
        <v>0</v>
      </c>
      <c r="V55" s="368">
        <v>0</v>
      </c>
      <c r="W55" s="368">
        <v>0</v>
      </c>
      <c r="X55" s="368">
        <v>0</v>
      </c>
      <c r="Y55" s="368">
        <v>0</v>
      </c>
      <c r="Z55" s="368">
        <v>0</v>
      </c>
      <c r="AA55" s="368">
        <v>0</v>
      </c>
      <c r="AB55" s="368">
        <v>0</v>
      </c>
      <c r="AC55" s="368">
        <v>0</v>
      </c>
      <c r="AD55" s="368">
        <v>0</v>
      </c>
      <c r="AE55" s="368">
        <v>0</v>
      </c>
      <c r="AF55" s="368">
        <v>0</v>
      </c>
      <c r="AG55" s="368">
        <v>0</v>
      </c>
      <c r="AH55" s="368">
        <v>0</v>
      </c>
      <c r="AI55" s="368">
        <v>0</v>
      </c>
      <c r="AJ55" s="368">
        <v>0</v>
      </c>
      <c r="AK55" s="368">
        <v>0</v>
      </c>
      <c r="AL55" s="368">
        <v>0</v>
      </c>
      <c r="AM55" s="368">
        <v>0</v>
      </c>
      <c r="AN55" s="368">
        <v>0</v>
      </c>
      <c r="AO55" s="368">
        <v>0</v>
      </c>
      <c r="AP55" s="368">
        <v>0</v>
      </c>
      <c r="AQ55" s="368">
        <v>0</v>
      </c>
      <c r="AR55" s="368">
        <v>0</v>
      </c>
      <c r="AS55" s="368">
        <v>0</v>
      </c>
      <c r="AT55" s="368">
        <v>0</v>
      </c>
      <c r="AU55" s="368">
        <v>0</v>
      </c>
      <c r="AV55" s="368">
        <v>0</v>
      </c>
      <c r="AW55" s="368">
        <v>0</v>
      </c>
      <c r="AX55" s="368">
        <v>0</v>
      </c>
      <c r="AY55" s="368">
        <v>0</v>
      </c>
      <c r="AZ55" s="368">
        <v>0</v>
      </c>
      <c r="BA55" s="368">
        <v>6.1957525392428436E-2</v>
      </c>
      <c r="BB55" s="368">
        <v>0</v>
      </c>
      <c r="BC55" s="368">
        <v>0</v>
      </c>
      <c r="BD55" s="368">
        <v>0</v>
      </c>
      <c r="BE55" s="368">
        <v>0</v>
      </c>
      <c r="BF55" s="368">
        <v>0</v>
      </c>
      <c r="BG55" s="368">
        <v>0</v>
      </c>
      <c r="BH55" s="368">
        <v>0</v>
      </c>
      <c r="BI55" s="368">
        <v>3.066962003748509E-4</v>
      </c>
      <c r="BJ55" s="368">
        <v>3.6502659574468087E-3</v>
      </c>
      <c r="BK55" s="368">
        <v>0</v>
      </c>
      <c r="BL55" s="368">
        <v>0</v>
      </c>
      <c r="BM55" s="368">
        <v>3.6857380609283353E-3</v>
      </c>
      <c r="BN55" s="368">
        <v>0</v>
      </c>
      <c r="BO55" s="368">
        <v>0</v>
      </c>
      <c r="BP55" s="368">
        <v>0</v>
      </c>
      <c r="BQ55" s="368">
        <v>0</v>
      </c>
      <c r="BR55" s="368">
        <v>0</v>
      </c>
      <c r="BS55" s="368">
        <v>0</v>
      </c>
      <c r="BT55" s="368">
        <v>0</v>
      </c>
      <c r="BU55" s="368">
        <v>0</v>
      </c>
      <c r="BV55" s="368">
        <v>0</v>
      </c>
      <c r="BW55" s="368">
        <v>0</v>
      </c>
      <c r="BX55" s="368">
        <v>0</v>
      </c>
      <c r="BY55" s="368">
        <v>0</v>
      </c>
      <c r="BZ55" s="368">
        <v>0</v>
      </c>
      <c r="CA55" s="368">
        <v>9.8811300060274895E-6</v>
      </c>
      <c r="CB55" s="368">
        <v>0</v>
      </c>
      <c r="CC55" s="368">
        <v>0</v>
      </c>
      <c r="CD55" s="368">
        <v>0</v>
      </c>
      <c r="CE55" s="368">
        <v>0</v>
      </c>
      <c r="CF55" s="368">
        <v>0</v>
      </c>
      <c r="CG55" s="368">
        <v>0</v>
      </c>
      <c r="CH55" s="368">
        <v>0</v>
      </c>
      <c r="CI55" s="368">
        <v>0</v>
      </c>
      <c r="CJ55" s="368">
        <v>0</v>
      </c>
      <c r="CK55" s="368">
        <v>0</v>
      </c>
      <c r="CL55" s="368">
        <v>0</v>
      </c>
      <c r="CM55" s="368">
        <v>2.5484199796126404E-4</v>
      </c>
      <c r="CN55" s="368">
        <v>4.705912012050496E-4</v>
      </c>
      <c r="CO55" s="368">
        <v>0</v>
      </c>
      <c r="CP55" s="368">
        <v>0</v>
      </c>
      <c r="CQ55" s="368">
        <v>0</v>
      </c>
      <c r="CR55" s="368">
        <v>0</v>
      </c>
      <c r="CS55" s="368">
        <v>0</v>
      </c>
      <c r="CT55" s="368">
        <v>0</v>
      </c>
      <c r="CU55" s="368">
        <v>0</v>
      </c>
      <c r="CV55" s="368">
        <v>1.5492666804379259E-4</v>
      </c>
      <c r="CW55" s="368">
        <v>0</v>
      </c>
      <c r="CX55" s="368">
        <v>6.9316939327048049E-3</v>
      </c>
      <c r="CY55" s="368">
        <v>1.0275626556329273E-5</v>
      </c>
      <c r="CZ55" s="368">
        <v>0</v>
      </c>
      <c r="DA55" s="368">
        <v>0</v>
      </c>
      <c r="DB55" s="368">
        <v>0</v>
      </c>
      <c r="DC55" s="368">
        <v>8.9099207017057544E-5</v>
      </c>
      <c r="DD55" s="368">
        <v>0</v>
      </c>
      <c r="DE55" s="368">
        <v>0</v>
      </c>
      <c r="DF55" s="368">
        <v>0</v>
      </c>
      <c r="DG55" s="368">
        <v>0</v>
      </c>
    </row>
    <row r="56" spans="2:111" ht="15" customHeight="1">
      <c r="B56" s="366" t="s">
        <v>470</v>
      </c>
      <c r="C56" s="366" t="s">
        <v>594</v>
      </c>
      <c r="D56" s="368">
        <v>0</v>
      </c>
      <c r="E56" s="368">
        <v>0</v>
      </c>
      <c r="F56" s="368">
        <v>0</v>
      </c>
      <c r="G56" s="368">
        <v>0</v>
      </c>
      <c r="H56" s="368">
        <v>0</v>
      </c>
      <c r="I56" s="368">
        <v>0</v>
      </c>
      <c r="J56" s="368">
        <v>0</v>
      </c>
      <c r="K56" s="368">
        <v>0</v>
      </c>
      <c r="L56" s="368">
        <v>0</v>
      </c>
      <c r="M56" s="368">
        <v>0</v>
      </c>
      <c r="N56" s="368">
        <v>0</v>
      </c>
      <c r="O56" s="368">
        <v>0</v>
      </c>
      <c r="P56" s="368">
        <v>0</v>
      </c>
      <c r="Q56" s="368">
        <v>0</v>
      </c>
      <c r="R56" s="368">
        <v>0</v>
      </c>
      <c r="S56" s="368">
        <v>0</v>
      </c>
      <c r="T56" s="368">
        <v>0</v>
      </c>
      <c r="U56" s="368">
        <v>0</v>
      </c>
      <c r="V56" s="368">
        <v>0</v>
      </c>
      <c r="W56" s="368">
        <v>0</v>
      </c>
      <c r="X56" s="368">
        <v>0</v>
      </c>
      <c r="Y56" s="368">
        <v>0</v>
      </c>
      <c r="Z56" s="368">
        <v>0</v>
      </c>
      <c r="AA56" s="368">
        <v>0</v>
      </c>
      <c r="AB56" s="368">
        <v>0</v>
      </c>
      <c r="AC56" s="368">
        <v>0</v>
      </c>
      <c r="AD56" s="368">
        <v>0</v>
      </c>
      <c r="AE56" s="368">
        <v>0</v>
      </c>
      <c r="AF56" s="368">
        <v>0</v>
      </c>
      <c r="AG56" s="368">
        <v>0</v>
      </c>
      <c r="AH56" s="368">
        <v>0</v>
      </c>
      <c r="AI56" s="368">
        <v>0</v>
      </c>
      <c r="AJ56" s="368">
        <v>0</v>
      </c>
      <c r="AK56" s="368">
        <v>0</v>
      </c>
      <c r="AL56" s="368">
        <v>0</v>
      </c>
      <c r="AM56" s="368">
        <v>0</v>
      </c>
      <c r="AN56" s="368">
        <v>0</v>
      </c>
      <c r="AO56" s="368">
        <v>0</v>
      </c>
      <c r="AP56" s="368">
        <v>0</v>
      </c>
      <c r="AQ56" s="368">
        <v>0</v>
      </c>
      <c r="AR56" s="368">
        <v>0</v>
      </c>
      <c r="AS56" s="368">
        <v>0</v>
      </c>
      <c r="AT56" s="368">
        <v>0</v>
      </c>
      <c r="AU56" s="368">
        <v>1.4259425191008855E-3</v>
      </c>
      <c r="AV56" s="368">
        <v>3.035525943456898E-3</v>
      </c>
      <c r="AW56" s="368">
        <v>3.1423052157115261E-3</v>
      </c>
      <c r="AX56" s="368">
        <v>0</v>
      </c>
      <c r="AY56" s="368">
        <v>0</v>
      </c>
      <c r="AZ56" s="368">
        <v>8.728625599198684E-3</v>
      </c>
      <c r="BA56" s="368">
        <v>0</v>
      </c>
      <c r="BB56" s="368">
        <v>2.7478818410808334E-2</v>
      </c>
      <c r="BC56" s="368">
        <v>0</v>
      </c>
      <c r="BD56" s="368">
        <v>0</v>
      </c>
      <c r="BE56" s="368">
        <v>0</v>
      </c>
      <c r="BF56" s="368">
        <v>1.7581799321342547E-5</v>
      </c>
      <c r="BG56" s="368">
        <v>0</v>
      </c>
      <c r="BH56" s="368">
        <v>0</v>
      </c>
      <c r="BI56" s="368">
        <v>4.302266144147214E-3</v>
      </c>
      <c r="BJ56" s="368">
        <v>4.0558510638297873E-4</v>
      </c>
      <c r="BK56" s="368">
        <v>0</v>
      </c>
      <c r="BL56" s="368">
        <v>0</v>
      </c>
      <c r="BM56" s="368">
        <v>1.5018976679994318E-4</v>
      </c>
      <c r="BN56" s="368">
        <v>5.1696379776376235E-5</v>
      </c>
      <c r="BO56" s="368">
        <v>4.8124086105095598E-4</v>
      </c>
      <c r="BP56" s="368">
        <v>7.9375578780261941E-4</v>
      </c>
      <c r="BQ56" s="368">
        <v>0</v>
      </c>
      <c r="BR56" s="368">
        <v>0</v>
      </c>
      <c r="BS56" s="368">
        <v>0</v>
      </c>
      <c r="BT56" s="368">
        <v>0</v>
      </c>
      <c r="BU56" s="368">
        <v>0</v>
      </c>
      <c r="BV56" s="368">
        <v>0</v>
      </c>
      <c r="BW56" s="368">
        <v>0</v>
      </c>
      <c r="BX56" s="368">
        <v>0</v>
      </c>
      <c r="BY56" s="368">
        <v>0</v>
      </c>
      <c r="BZ56" s="368">
        <v>0</v>
      </c>
      <c r="CA56" s="368">
        <v>0</v>
      </c>
      <c r="CB56" s="368">
        <v>0</v>
      </c>
      <c r="CC56" s="368">
        <v>0</v>
      </c>
      <c r="CD56" s="368">
        <v>0</v>
      </c>
      <c r="CE56" s="368">
        <v>0</v>
      </c>
      <c r="CF56" s="368">
        <v>0</v>
      </c>
      <c r="CG56" s="368">
        <v>0</v>
      </c>
      <c r="CH56" s="368">
        <v>0</v>
      </c>
      <c r="CI56" s="368">
        <v>0</v>
      </c>
      <c r="CJ56" s="368">
        <v>0</v>
      </c>
      <c r="CK56" s="368">
        <v>0</v>
      </c>
      <c r="CL56" s="368">
        <v>0</v>
      </c>
      <c r="CM56" s="368">
        <v>0</v>
      </c>
      <c r="CN56" s="368">
        <v>7.6260984838139739E-4</v>
      </c>
      <c r="CO56" s="368">
        <v>0</v>
      </c>
      <c r="CP56" s="368">
        <v>0</v>
      </c>
      <c r="CQ56" s="368">
        <v>6.7332657817075237E-5</v>
      </c>
      <c r="CR56" s="368">
        <v>0</v>
      </c>
      <c r="CS56" s="368">
        <v>0</v>
      </c>
      <c r="CT56" s="368">
        <v>0</v>
      </c>
      <c r="CU56" s="368">
        <v>0</v>
      </c>
      <c r="CV56" s="368">
        <v>0</v>
      </c>
      <c r="CW56" s="368">
        <v>0</v>
      </c>
      <c r="CX56" s="368">
        <v>2.3724547686340852E-3</v>
      </c>
      <c r="CY56" s="368">
        <v>6.5078968190085385E-5</v>
      </c>
      <c r="CZ56" s="368">
        <v>0</v>
      </c>
      <c r="DA56" s="368">
        <v>0</v>
      </c>
      <c r="DB56" s="368">
        <v>0</v>
      </c>
      <c r="DC56" s="368">
        <v>0</v>
      </c>
      <c r="DD56" s="368">
        <v>0</v>
      </c>
      <c r="DE56" s="368">
        <v>0</v>
      </c>
      <c r="DF56" s="368">
        <v>0</v>
      </c>
      <c r="DG56" s="368">
        <v>0</v>
      </c>
    </row>
    <row r="57" spans="2:111" ht="15" customHeight="1">
      <c r="B57" s="366" t="s">
        <v>471</v>
      </c>
      <c r="C57" s="366" t="s">
        <v>595</v>
      </c>
      <c r="D57" s="368">
        <v>0</v>
      </c>
      <c r="E57" s="368">
        <v>0</v>
      </c>
      <c r="F57" s="368">
        <v>0</v>
      </c>
      <c r="G57" s="368">
        <v>0</v>
      </c>
      <c r="H57" s="368">
        <v>7.5373441140194597E-4</v>
      </c>
      <c r="I57" s="368">
        <v>0</v>
      </c>
      <c r="J57" s="368">
        <v>7.1669175087794737E-4</v>
      </c>
      <c r="K57" s="368">
        <v>0</v>
      </c>
      <c r="L57" s="368">
        <v>0</v>
      </c>
      <c r="M57" s="368">
        <v>0</v>
      </c>
      <c r="N57" s="368">
        <v>0</v>
      </c>
      <c r="O57" s="368">
        <v>0</v>
      </c>
      <c r="P57" s="368">
        <v>0</v>
      </c>
      <c r="Q57" s="368">
        <v>0</v>
      </c>
      <c r="R57" s="368">
        <v>4.2716787697565144E-4</v>
      </c>
      <c r="S57" s="368">
        <v>0</v>
      </c>
      <c r="T57" s="368">
        <v>0</v>
      </c>
      <c r="U57" s="368">
        <v>1.9179133103183735E-4</v>
      </c>
      <c r="V57" s="368">
        <v>0</v>
      </c>
      <c r="W57" s="368">
        <v>0</v>
      </c>
      <c r="X57" s="368">
        <v>0</v>
      </c>
      <c r="Y57" s="368">
        <v>0</v>
      </c>
      <c r="Z57" s="368">
        <v>0</v>
      </c>
      <c r="AA57" s="368">
        <v>0</v>
      </c>
      <c r="AB57" s="368">
        <v>8.2116469895075688E-6</v>
      </c>
      <c r="AC57" s="368">
        <v>0</v>
      </c>
      <c r="AD57" s="368">
        <v>0</v>
      </c>
      <c r="AE57" s="368">
        <v>0</v>
      </c>
      <c r="AF57" s="368">
        <v>2.8907861011004261E-5</v>
      </c>
      <c r="AG57" s="368">
        <v>0</v>
      </c>
      <c r="AH57" s="368">
        <v>0</v>
      </c>
      <c r="AI57" s="368">
        <v>0</v>
      </c>
      <c r="AJ57" s="368">
        <v>0</v>
      </c>
      <c r="AK57" s="368">
        <v>0</v>
      </c>
      <c r="AL57" s="368">
        <v>6.2021914409758112E-5</v>
      </c>
      <c r="AM57" s="368">
        <v>0</v>
      </c>
      <c r="AN57" s="368">
        <v>0</v>
      </c>
      <c r="AO57" s="368">
        <v>0</v>
      </c>
      <c r="AP57" s="368">
        <v>0</v>
      </c>
      <c r="AQ57" s="368">
        <v>0</v>
      </c>
      <c r="AR57" s="368">
        <v>0</v>
      </c>
      <c r="AS57" s="368">
        <v>0</v>
      </c>
      <c r="AT57" s="368">
        <v>4.8794913499926069E-4</v>
      </c>
      <c r="AU57" s="368">
        <v>1.3103255580927055E-3</v>
      </c>
      <c r="AV57" s="368">
        <v>1.3698453939752528E-3</v>
      </c>
      <c r="AW57" s="368">
        <v>2.7559562137797811E-3</v>
      </c>
      <c r="AX57" s="368">
        <v>5.1413881748071976E-3</v>
      </c>
      <c r="AY57" s="368">
        <v>5.811193193687449E-3</v>
      </c>
      <c r="AZ57" s="368">
        <v>9.372540602418258E-3</v>
      </c>
      <c r="BA57" s="368">
        <v>4.1551246537396124E-3</v>
      </c>
      <c r="BB57" s="368">
        <v>4.8087932218914588E-3</v>
      </c>
      <c r="BC57" s="368">
        <v>2.9036827195467421E-2</v>
      </c>
      <c r="BD57" s="368">
        <v>0.05</v>
      </c>
      <c r="BE57" s="368">
        <v>0</v>
      </c>
      <c r="BF57" s="368">
        <v>1.4821456827891766E-2</v>
      </c>
      <c r="BG57" s="368">
        <v>5.9674087675005739E-3</v>
      </c>
      <c r="BH57" s="368">
        <v>3.5728695814889102E-3</v>
      </c>
      <c r="BI57" s="368">
        <v>1.2608621570966093E-3</v>
      </c>
      <c r="BJ57" s="368">
        <v>8.8829787234042546E-3</v>
      </c>
      <c r="BK57" s="368">
        <v>2.0009528346831827E-3</v>
      </c>
      <c r="BL57" s="368">
        <v>0</v>
      </c>
      <c r="BM57" s="368">
        <v>4.5300481013172047E-3</v>
      </c>
      <c r="BN57" s="368">
        <v>4.0692436081119004E-3</v>
      </c>
      <c r="BO57" s="368">
        <v>1.1599138702253812E-3</v>
      </c>
      <c r="BP57" s="368">
        <v>1.8686334171186664E-3</v>
      </c>
      <c r="BQ57" s="368">
        <v>3.6030582758645536E-6</v>
      </c>
      <c r="BR57" s="368">
        <v>0</v>
      </c>
      <c r="BS57" s="368">
        <v>1.7168855695767876E-4</v>
      </c>
      <c r="BT57" s="368">
        <v>0</v>
      </c>
      <c r="BU57" s="368">
        <v>1.8087006480734013E-4</v>
      </c>
      <c r="BV57" s="368">
        <v>3.4290025031718274E-6</v>
      </c>
      <c r="BW57" s="368">
        <v>8.1336281157341341E-5</v>
      </c>
      <c r="BX57" s="368">
        <v>2.2539528698454915E-5</v>
      </c>
      <c r="BY57" s="368">
        <v>0</v>
      </c>
      <c r="BZ57" s="368">
        <v>2.833262501770789E-4</v>
      </c>
      <c r="CA57" s="368">
        <v>9.8811300060274895E-6</v>
      </c>
      <c r="CB57" s="368">
        <v>1.2729731880022278E-4</v>
      </c>
      <c r="CC57" s="368">
        <v>1.4732313857214414E-4</v>
      </c>
      <c r="CD57" s="368">
        <v>0</v>
      </c>
      <c r="CE57" s="368">
        <v>0</v>
      </c>
      <c r="CF57" s="368">
        <v>3.9018299582504195E-5</v>
      </c>
      <c r="CG57" s="368">
        <v>2.3568924373213918E-4</v>
      </c>
      <c r="CH57" s="368">
        <v>0</v>
      </c>
      <c r="CI57" s="368">
        <v>0</v>
      </c>
      <c r="CJ57" s="368">
        <v>4.8287147570888218E-4</v>
      </c>
      <c r="CK57" s="368">
        <v>4.3524624056059716E-5</v>
      </c>
      <c r="CL57" s="368">
        <v>0</v>
      </c>
      <c r="CM57" s="368">
        <v>3.2765399737876802E-4</v>
      </c>
      <c r="CN57" s="368">
        <v>5.1470912631802301E-4</v>
      </c>
      <c r="CO57" s="368">
        <v>8.6129982889873355E-4</v>
      </c>
      <c r="CP57" s="368">
        <v>5.2424196303248606E-4</v>
      </c>
      <c r="CQ57" s="368">
        <v>2.4633899201368987E-5</v>
      </c>
      <c r="CR57" s="368">
        <v>4.4426673774934471E-5</v>
      </c>
      <c r="CS57" s="368">
        <v>0</v>
      </c>
      <c r="CT57" s="368">
        <v>0</v>
      </c>
      <c r="CU57" s="368">
        <v>0</v>
      </c>
      <c r="CV57" s="368">
        <v>3.4428148454176133E-5</v>
      </c>
      <c r="CW57" s="368">
        <v>0</v>
      </c>
      <c r="CX57" s="368">
        <v>5.2297155117281783E-3</v>
      </c>
      <c r="CY57" s="368">
        <v>8.2205012450634182E-5</v>
      </c>
      <c r="CZ57" s="368">
        <v>7.269819344989277E-5</v>
      </c>
      <c r="DA57" s="368">
        <v>2.1299859420927823E-5</v>
      </c>
      <c r="DB57" s="368">
        <v>0</v>
      </c>
      <c r="DC57" s="368">
        <v>2.7719753294195681E-4</v>
      </c>
      <c r="DD57" s="368">
        <v>0</v>
      </c>
      <c r="DE57" s="368">
        <v>6.5703022339027591E-5</v>
      </c>
      <c r="DF57" s="368">
        <v>0</v>
      </c>
      <c r="DG57" s="368">
        <v>1.7960486928756734E-4</v>
      </c>
    </row>
    <row r="58" spans="2:111" ht="15" customHeight="1">
      <c r="B58" s="366" t="s">
        <v>472</v>
      </c>
      <c r="C58" s="366" t="s">
        <v>596</v>
      </c>
      <c r="D58" s="368">
        <v>0</v>
      </c>
      <c r="E58" s="368">
        <v>0</v>
      </c>
      <c r="F58" s="368">
        <v>0</v>
      </c>
      <c r="G58" s="368">
        <v>1.1927480916030534E-4</v>
      </c>
      <c r="H58" s="368">
        <v>6.852131012744963E-5</v>
      </c>
      <c r="I58" s="368">
        <v>0</v>
      </c>
      <c r="J58" s="368">
        <v>0</v>
      </c>
      <c r="K58" s="368">
        <v>4.6969305558817315E-6</v>
      </c>
      <c r="L58" s="368">
        <v>3.5842293906810036E-5</v>
      </c>
      <c r="M58" s="368">
        <v>0</v>
      </c>
      <c r="N58" s="368">
        <v>0</v>
      </c>
      <c r="O58" s="368">
        <v>0</v>
      </c>
      <c r="P58" s="368">
        <v>0</v>
      </c>
      <c r="Q58" s="368">
        <v>0</v>
      </c>
      <c r="R58" s="368">
        <v>0</v>
      </c>
      <c r="S58" s="368">
        <v>0</v>
      </c>
      <c r="T58" s="368">
        <v>0</v>
      </c>
      <c r="U58" s="368">
        <v>0</v>
      </c>
      <c r="V58" s="368">
        <v>0</v>
      </c>
      <c r="W58" s="368">
        <v>0</v>
      </c>
      <c r="X58" s="368">
        <v>4.5421511627906976E-6</v>
      </c>
      <c r="Y58" s="368">
        <v>7.6718739511109836E-6</v>
      </c>
      <c r="Z58" s="368">
        <v>1.4689680499449136E-5</v>
      </c>
      <c r="AA58" s="368">
        <v>0</v>
      </c>
      <c r="AB58" s="368">
        <v>1.0469849911622149E-4</v>
      </c>
      <c r="AC58" s="368">
        <v>0</v>
      </c>
      <c r="AD58" s="368">
        <v>8.182932973596014E-6</v>
      </c>
      <c r="AE58" s="368">
        <v>0</v>
      </c>
      <c r="AF58" s="368">
        <v>0</v>
      </c>
      <c r="AG58" s="368">
        <v>5.3738263946998717E-5</v>
      </c>
      <c r="AH58" s="368">
        <v>0</v>
      </c>
      <c r="AI58" s="368">
        <v>7.9138968027856916E-5</v>
      </c>
      <c r="AJ58" s="368">
        <v>7.7280416283842377E-5</v>
      </c>
      <c r="AK58" s="368">
        <v>0</v>
      </c>
      <c r="AL58" s="368">
        <v>0</v>
      </c>
      <c r="AM58" s="368">
        <v>0</v>
      </c>
      <c r="AN58" s="368">
        <v>2.520193046787384E-6</v>
      </c>
      <c r="AO58" s="368">
        <v>0</v>
      </c>
      <c r="AP58" s="368">
        <v>0</v>
      </c>
      <c r="AQ58" s="368">
        <v>0</v>
      </c>
      <c r="AR58" s="368">
        <v>0</v>
      </c>
      <c r="AS58" s="368">
        <v>8.5623769158318352E-5</v>
      </c>
      <c r="AT58" s="368">
        <v>1.4786337424220021E-5</v>
      </c>
      <c r="AU58" s="368">
        <v>2.0040273241417848E-3</v>
      </c>
      <c r="AV58" s="368">
        <v>8.3605587425719649E-5</v>
      </c>
      <c r="AW58" s="368">
        <v>2.5756600128783001E-5</v>
      </c>
      <c r="AX58" s="368">
        <v>1.5121729925903524E-4</v>
      </c>
      <c r="AY58" s="368">
        <v>1.899082743035114E-5</v>
      </c>
      <c r="AZ58" s="368">
        <v>0</v>
      </c>
      <c r="BA58" s="368">
        <v>0</v>
      </c>
      <c r="BB58" s="368">
        <v>0</v>
      </c>
      <c r="BC58" s="368">
        <v>0</v>
      </c>
      <c r="BD58" s="368">
        <v>5.0000000000000001E-3</v>
      </c>
      <c r="BE58" s="368">
        <v>0</v>
      </c>
      <c r="BF58" s="368">
        <v>1.6946656820859048E-2</v>
      </c>
      <c r="BG58" s="368">
        <v>8.9511131512508609E-3</v>
      </c>
      <c r="BH58" s="368">
        <v>5.8475770564466611E-6</v>
      </c>
      <c r="BI58" s="368">
        <v>8.4511841881070027E-3</v>
      </c>
      <c r="BJ58" s="368">
        <v>3.4242021276595746E-3</v>
      </c>
      <c r="BK58" s="368">
        <v>0</v>
      </c>
      <c r="BL58" s="368">
        <v>1.0244851961889151E-4</v>
      </c>
      <c r="BM58" s="368">
        <v>1.307056889448154E-3</v>
      </c>
      <c r="BN58" s="368">
        <v>3.7664505265645542E-4</v>
      </c>
      <c r="BO58" s="368">
        <v>3.0293495227694794E-3</v>
      </c>
      <c r="BP58" s="368">
        <v>2.8553159589010894E-3</v>
      </c>
      <c r="BQ58" s="368">
        <v>1.2610703965525939E-5</v>
      </c>
      <c r="BR58" s="368">
        <v>0</v>
      </c>
      <c r="BS58" s="368">
        <v>0</v>
      </c>
      <c r="BT58" s="368">
        <v>3.0892801977139328E-5</v>
      </c>
      <c r="BU58" s="368">
        <v>2.0214889596114485E-4</v>
      </c>
      <c r="BV58" s="368">
        <v>1.0287007509515482E-4</v>
      </c>
      <c r="BW58" s="368">
        <v>1.8485518444850304E-4</v>
      </c>
      <c r="BX58" s="368">
        <v>7.8888350444592203E-5</v>
      </c>
      <c r="BY58" s="368">
        <v>0</v>
      </c>
      <c r="BZ58" s="368">
        <v>0</v>
      </c>
      <c r="CA58" s="368">
        <v>1.6303864509945357E-4</v>
      </c>
      <c r="CB58" s="368">
        <v>0</v>
      </c>
      <c r="CC58" s="368">
        <v>4.7143404343086126E-5</v>
      </c>
      <c r="CD58" s="368">
        <v>0</v>
      </c>
      <c r="CE58" s="368">
        <v>1.7373175816539263E-4</v>
      </c>
      <c r="CF58" s="368">
        <v>0</v>
      </c>
      <c r="CG58" s="368">
        <v>1.2766500702157538E-4</v>
      </c>
      <c r="CH58" s="368">
        <v>0</v>
      </c>
      <c r="CI58" s="368">
        <v>6.0799513603891167E-6</v>
      </c>
      <c r="CJ58" s="368">
        <v>1.341309654746895E-4</v>
      </c>
      <c r="CK58" s="368">
        <v>2.6114774433635827E-4</v>
      </c>
      <c r="CL58" s="368">
        <v>0</v>
      </c>
      <c r="CM58" s="368">
        <v>1.0921799912625601E-4</v>
      </c>
      <c r="CN58" s="368">
        <v>2.0483322373880506E-3</v>
      </c>
      <c r="CO58" s="368">
        <v>2.3173986427768617E-5</v>
      </c>
      <c r="CP58" s="368">
        <v>1.8602134172120475E-4</v>
      </c>
      <c r="CQ58" s="368">
        <v>1.4780339520821392E-5</v>
      </c>
      <c r="CR58" s="368">
        <v>0</v>
      </c>
      <c r="CS58" s="368">
        <v>1.6757436112274822E-5</v>
      </c>
      <c r="CT58" s="368">
        <v>0</v>
      </c>
      <c r="CU58" s="368">
        <v>5.3037736349412604E-5</v>
      </c>
      <c r="CV58" s="368">
        <v>1.032844453625284E-4</v>
      </c>
      <c r="CW58" s="368">
        <v>2.5425883549453341E-4</v>
      </c>
      <c r="CX58" s="368">
        <v>1.3203226538485342E-3</v>
      </c>
      <c r="CY58" s="368">
        <v>6.0283675797131726E-4</v>
      </c>
      <c r="CZ58" s="368">
        <v>0</v>
      </c>
      <c r="DA58" s="368">
        <v>8.5199437683711291E-5</v>
      </c>
      <c r="DB58" s="368">
        <v>0</v>
      </c>
      <c r="DC58" s="368">
        <v>1.3859876647097841E-4</v>
      </c>
      <c r="DD58" s="368">
        <v>0</v>
      </c>
      <c r="DE58" s="368">
        <v>2.1901007446342533E-5</v>
      </c>
      <c r="DF58" s="368">
        <v>0</v>
      </c>
      <c r="DG58" s="368">
        <v>0</v>
      </c>
    </row>
    <row r="59" spans="2:111" ht="15" customHeight="1">
      <c r="B59" s="366" t="s">
        <v>473</v>
      </c>
      <c r="C59" s="366" t="s">
        <v>597</v>
      </c>
      <c r="D59" s="368">
        <v>0</v>
      </c>
      <c r="E59" s="368">
        <v>0</v>
      </c>
      <c r="F59" s="368">
        <v>0</v>
      </c>
      <c r="G59" s="368">
        <v>0</v>
      </c>
      <c r="H59" s="368">
        <v>0</v>
      </c>
      <c r="I59" s="368">
        <v>0</v>
      </c>
      <c r="J59" s="368">
        <v>0</v>
      </c>
      <c r="K59" s="368">
        <v>0</v>
      </c>
      <c r="L59" s="368">
        <v>0</v>
      </c>
      <c r="M59" s="368">
        <v>0</v>
      </c>
      <c r="N59" s="368">
        <v>0</v>
      </c>
      <c r="O59" s="368">
        <v>0</v>
      </c>
      <c r="P59" s="368">
        <v>0</v>
      </c>
      <c r="Q59" s="368">
        <v>0</v>
      </c>
      <c r="R59" s="368">
        <v>0</v>
      </c>
      <c r="S59" s="368">
        <v>0</v>
      </c>
      <c r="T59" s="368">
        <v>0</v>
      </c>
      <c r="U59" s="368">
        <v>0</v>
      </c>
      <c r="V59" s="368">
        <v>0</v>
      </c>
      <c r="W59" s="368">
        <v>0</v>
      </c>
      <c r="X59" s="368">
        <v>0</v>
      </c>
      <c r="Y59" s="368">
        <v>0</v>
      </c>
      <c r="Z59" s="368">
        <v>0</v>
      </c>
      <c r="AA59" s="368">
        <v>0</v>
      </c>
      <c r="AB59" s="368">
        <v>0</v>
      </c>
      <c r="AC59" s="368">
        <v>0</v>
      </c>
      <c r="AD59" s="368">
        <v>0</v>
      </c>
      <c r="AE59" s="368">
        <v>0</v>
      </c>
      <c r="AF59" s="368">
        <v>0</v>
      </c>
      <c r="AG59" s="368">
        <v>0</v>
      </c>
      <c r="AH59" s="368">
        <v>0</v>
      </c>
      <c r="AI59" s="368">
        <v>0</v>
      </c>
      <c r="AJ59" s="368">
        <v>0</v>
      </c>
      <c r="AK59" s="368">
        <v>0</v>
      </c>
      <c r="AL59" s="368">
        <v>0</v>
      </c>
      <c r="AM59" s="368">
        <v>0</v>
      </c>
      <c r="AN59" s="368">
        <v>0</v>
      </c>
      <c r="AO59" s="368">
        <v>0</v>
      </c>
      <c r="AP59" s="368">
        <v>0</v>
      </c>
      <c r="AQ59" s="368">
        <v>0</v>
      </c>
      <c r="AR59" s="368">
        <v>0</v>
      </c>
      <c r="AS59" s="368">
        <v>0</v>
      </c>
      <c r="AT59" s="368">
        <v>0</v>
      </c>
      <c r="AU59" s="368">
        <v>0</v>
      </c>
      <c r="AV59" s="368">
        <v>1.0289918452396264E-4</v>
      </c>
      <c r="AW59" s="368">
        <v>0</v>
      </c>
      <c r="AX59" s="368">
        <v>0</v>
      </c>
      <c r="AY59" s="368">
        <v>0</v>
      </c>
      <c r="AZ59" s="368">
        <v>0</v>
      </c>
      <c r="BA59" s="368">
        <v>0</v>
      </c>
      <c r="BB59" s="368">
        <v>0</v>
      </c>
      <c r="BC59" s="368">
        <v>0</v>
      </c>
      <c r="BD59" s="368">
        <v>0</v>
      </c>
      <c r="BE59" s="368">
        <v>0</v>
      </c>
      <c r="BF59" s="368">
        <v>0</v>
      </c>
      <c r="BG59" s="368">
        <v>0</v>
      </c>
      <c r="BH59" s="368">
        <v>0</v>
      </c>
      <c r="BI59" s="368">
        <v>0</v>
      </c>
      <c r="BJ59" s="368">
        <v>0</v>
      </c>
      <c r="BK59" s="368">
        <v>0</v>
      </c>
      <c r="BL59" s="368">
        <v>0</v>
      </c>
      <c r="BM59" s="368">
        <v>0</v>
      </c>
      <c r="BN59" s="368">
        <v>0</v>
      </c>
      <c r="BO59" s="368">
        <v>0</v>
      </c>
      <c r="BP59" s="368">
        <v>0</v>
      </c>
      <c r="BQ59" s="368">
        <v>0</v>
      </c>
      <c r="BR59" s="368">
        <v>0</v>
      </c>
      <c r="BS59" s="368">
        <v>0</v>
      </c>
      <c r="BT59" s="368">
        <v>0</v>
      </c>
      <c r="BU59" s="368">
        <v>0</v>
      </c>
      <c r="BV59" s="368">
        <v>0</v>
      </c>
      <c r="BW59" s="368">
        <v>0</v>
      </c>
      <c r="BX59" s="368">
        <v>0</v>
      </c>
      <c r="BY59" s="368">
        <v>0</v>
      </c>
      <c r="BZ59" s="368">
        <v>0</v>
      </c>
      <c r="CA59" s="368">
        <v>0</v>
      </c>
      <c r="CB59" s="368">
        <v>0</v>
      </c>
      <c r="CC59" s="368">
        <v>0</v>
      </c>
      <c r="CD59" s="368">
        <v>0</v>
      </c>
      <c r="CE59" s="368">
        <v>0</v>
      </c>
      <c r="CF59" s="368">
        <v>0</v>
      </c>
      <c r="CG59" s="368">
        <v>0</v>
      </c>
      <c r="CH59" s="368">
        <v>0</v>
      </c>
      <c r="CI59" s="368">
        <v>3.0399756801945583E-5</v>
      </c>
      <c r="CJ59" s="368">
        <v>8.0478579284813692E-5</v>
      </c>
      <c r="CK59" s="368">
        <v>0</v>
      </c>
      <c r="CL59" s="368">
        <v>0</v>
      </c>
      <c r="CM59" s="368">
        <v>0</v>
      </c>
      <c r="CN59" s="368">
        <v>0</v>
      </c>
      <c r="CO59" s="368">
        <v>0</v>
      </c>
      <c r="CP59" s="368">
        <v>0</v>
      </c>
      <c r="CQ59" s="368">
        <v>0</v>
      </c>
      <c r="CR59" s="368">
        <v>0</v>
      </c>
      <c r="CS59" s="368">
        <v>0</v>
      </c>
      <c r="CT59" s="368">
        <v>0</v>
      </c>
      <c r="CU59" s="368">
        <v>0</v>
      </c>
      <c r="CV59" s="368">
        <v>2.9091785443778832E-3</v>
      </c>
      <c r="CW59" s="368">
        <v>0</v>
      </c>
      <c r="CX59" s="368">
        <v>1.4131578404472593E-3</v>
      </c>
      <c r="CY59" s="368">
        <v>0</v>
      </c>
      <c r="CZ59" s="368">
        <v>0</v>
      </c>
      <c r="DA59" s="368">
        <v>0</v>
      </c>
      <c r="DB59" s="368">
        <v>0</v>
      </c>
      <c r="DC59" s="368">
        <v>0</v>
      </c>
      <c r="DD59" s="368">
        <v>0</v>
      </c>
      <c r="DE59" s="368">
        <v>0</v>
      </c>
      <c r="DF59" s="368">
        <v>0</v>
      </c>
      <c r="DG59" s="368">
        <v>0</v>
      </c>
    </row>
    <row r="60" spans="2:111" ht="15" customHeight="1">
      <c r="B60" s="366" t="s">
        <v>474</v>
      </c>
      <c r="C60" s="366" t="s">
        <v>598</v>
      </c>
      <c r="D60" s="368">
        <v>0</v>
      </c>
      <c r="E60" s="368">
        <v>0</v>
      </c>
      <c r="F60" s="368">
        <v>0</v>
      </c>
      <c r="G60" s="368">
        <v>0</v>
      </c>
      <c r="H60" s="368">
        <v>0</v>
      </c>
      <c r="I60" s="368">
        <v>0</v>
      </c>
      <c r="J60" s="368">
        <v>0</v>
      </c>
      <c r="K60" s="368">
        <v>0</v>
      </c>
      <c r="L60" s="368">
        <v>0</v>
      </c>
      <c r="M60" s="368">
        <v>0</v>
      </c>
      <c r="N60" s="368">
        <v>0</v>
      </c>
      <c r="O60" s="368">
        <v>0</v>
      </c>
      <c r="P60" s="368">
        <v>0</v>
      </c>
      <c r="Q60" s="368">
        <v>0</v>
      </c>
      <c r="R60" s="368">
        <v>0</v>
      </c>
      <c r="S60" s="368">
        <v>0</v>
      </c>
      <c r="T60" s="368">
        <v>0</v>
      </c>
      <c r="U60" s="368">
        <v>0</v>
      </c>
      <c r="V60" s="368">
        <v>0</v>
      </c>
      <c r="W60" s="368">
        <v>0</v>
      </c>
      <c r="X60" s="368">
        <v>0</v>
      </c>
      <c r="Y60" s="368">
        <v>0</v>
      </c>
      <c r="Z60" s="368">
        <v>0</v>
      </c>
      <c r="AA60" s="368">
        <v>0</v>
      </c>
      <c r="AB60" s="368">
        <v>0</v>
      </c>
      <c r="AC60" s="368">
        <v>0</v>
      </c>
      <c r="AD60" s="368">
        <v>0</v>
      </c>
      <c r="AE60" s="368">
        <v>0</v>
      </c>
      <c r="AF60" s="368">
        <v>0</v>
      </c>
      <c r="AG60" s="368">
        <v>0</v>
      </c>
      <c r="AH60" s="368">
        <v>0</v>
      </c>
      <c r="AI60" s="368">
        <v>0</v>
      </c>
      <c r="AJ60" s="368">
        <v>0</v>
      </c>
      <c r="AK60" s="368">
        <v>0</v>
      </c>
      <c r="AL60" s="368">
        <v>0</v>
      </c>
      <c r="AM60" s="368">
        <v>0</v>
      </c>
      <c r="AN60" s="368">
        <v>0</v>
      </c>
      <c r="AO60" s="368">
        <v>0</v>
      </c>
      <c r="AP60" s="368">
        <v>0</v>
      </c>
      <c r="AQ60" s="368">
        <v>0</v>
      </c>
      <c r="AR60" s="368">
        <v>0</v>
      </c>
      <c r="AS60" s="368">
        <v>0</v>
      </c>
      <c r="AT60" s="368">
        <v>0</v>
      </c>
      <c r="AU60" s="368">
        <v>0</v>
      </c>
      <c r="AV60" s="368">
        <v>0</v>
      </c>
      <c r="AW60" s="368">
        <v>0</v>
      </c>
      <c r="AX60" s="368">
        <v>0</v>
      </c>
      <c r="AY60" s="368">
        <v>0</v>
      </c>
      <c r="AZ60" s="368">
        <v>0</v>
      </c>
      <c r="BA60" s="368">
        <v>0</v>
      </c>
      <c r="BB60" s="368">
        <v>0</v>
      </c>
      <c r="BC60" s="368">
        <v>0</v>
      </c>
      <c r="BD60" s="368">
        <v>0</v>
      </c>
      <c r="BE60" s="368">
        <v>0</v>
      </c>
      <c r="BF60" s="368">
        <v>0</v>
      </c>
      <c r="BG60" s="368">
        <v>0</v>
      </c>
      <c r="BH60" s="368">
        <v>0</v>
      </c>
      <c r="BI60" s="368">
        <v>0</v>
      </c>
      <c r="BJ60" s="368">
        <v>0</v>
      </c>
      <c r="BK60" s="368">
        <v>0</v>
      </c>
      <c r="BL60" s="368">
        <v>0</v>
      </c>
      <c r="BM60" s="368">
        <v>0</v>
      </c>
      <c r="BN60" s="368">
        <v>0</v>
      </c>
      <c r="BO60" s="368">
        <v>0</v>
      </c>
      <c r="BP60" s="368">
        <v>0</v>
      </c>
      <c r="BQ60" s="368">
        <v>0</v>
      </c>
      <c r="BR60" s="368">
        <v>0</v>
      </c>
      <c r="BS60" s="368">
        <v>0</v>
      </c>
      <c r="BT60" s="368">
        <v>0</v>
      </c>
      <c r="BU60" s="368">
        <v>0</v>
      </c>
      <c r="BV60" s="368">
        <v>0</v>
      </c>
      <c r="BW60" s="368">
        <v>0</v>
      </c>
      <c r="BX60" s="368">
        <v>0</v>
      </c>
      <c r="BY60" s="368">
        <v>0</v>
      </c>
      <c r="BZ60" s="368">
        <v>0</v>
      </c>
      <c r="CA60" s="368">
        <v>0</v>
      </c>
      <c r="CB60" s="368">
        <v>0</v>
      </c>
      <c r="CC60" s="368">
        <v>0</v>
      </c>
      <c r="CD60" s="368">
        <v>0</v>
      </c>
      <c r="CE60" s="368">
        <v>0</v>
      </c>
      <c r="CF60" s="368">
        <v>0</v>
      </c>
      <c r="CG60" s="368">
        <v>0</v>
      </c>
      <c r="CH60" s="368">
        <v>0</v>
      </c>
      <c r="CI60" s="368">
        <v>0</v>
      </c>
      <c r="CJ60" s="368">
        <v>0</v>
      </c>
      <c r="CK60" s="368">
        <v>0</v>
      </c>
      <c r="CL60" s="368">
        <v>0</v>
      </c>
      <c r="CM60" s="368">
        <v>0</v>
      </c>
      <c r="CN60" s="368">
        <v>0</v>
      </c>
      <c r="CO60" s="368">
        <v>0</v>
      </c>
      <c r="CP60" s="368">
        <v>0</v>
      </c>
      <c r="CQ60" s="368">
        <v>0</v>
      </c>
      <c r="CR60" s="368">
        <v>0</v>
      </c>
      <c r="CS60" s="368">
        <v>0</v>
      </c>
      <c r="CT60" s="368">
        <v>0</v>
      </c>
      <c r="CU60" s="368">
        <v>0</v>
      </c>
      <c r="CV60" s="368">
        <v>0</v>
      </c>
      <c r="CW60" s="368">
        <v>0</v>
      </c>
      <c r="CX60" s="368">
        <v>0</v>
      </c>
      <c r="CY60" s="368">
        <v>0</v>
      </c>
      <c r="CZ60" s="368">
        <v>0</v>
      </c>
      <c r="DA60" s="368">
        <v>0</v>
      </c>
      <c r="DB60" s="368">
        <v>0</v>
      </c>
      <c r="DC60" s="368">
        <v>0</v>
      </c>
      <c r="DD60" s="368">
        <v>0</v>
      </c>
      <c r="DE60" s="368">
        <v>0</v>
      </c>
      <c r="DF60" s="368">
        <v>0</v>
      </c>
      <c r="DG60" s="368">
        <v>0</v>
      </c>
    </row>
    <row r="61" spans="2:111" ht="15" customHeight="1">
      <c r="B61" s="366" t="s">
        <v>475</v>
      </c>
      <c r="C61" s="366" t="s">
        <v>599</v>
      </c>
      <c r="D61" s="368">
        <v>0</v>
      </c>
      <c r="E61" s="368">
        <v>0</v>
      </c>
      <c r="F61" s="368">
        <v>0</v>
      </c>
      <c r="G61" s="368">
        <v>0</v>
      </c>
      <c r="H61" s="368">
        <v>0</v>
      </c>
      <c r="I61" s="368">
        <v>0</v>
      </c>
      <c r="J61" s="368">
        <v>0</v>
      </c>
      <c r="K61" s="368">
        <v>0</v>
      </c>
      <c r="L61" s="368">
        <v>0</v>
      </c>
      <c r="M61" s="368">
        <v>0</v>
      </c>
      <c r="N61" s="368">
        <v>0</v>
      </c>
      <c r="O61" s="368">
        <v>0</v>
      </c>
      <c r="P61" s="368">
        <v>0</v>
      </c>
      <c r="Q61" s="368">
        <v>0</v>
      </c>
      <c r="R61" s="368">
        <v>0</v>
      </c>
      <c r="S61" s="368">
        <v>0</v>
      </c>
      <c r="T61" s="368">
        <v>0</v>
      </c>
      <c r="U61" s="368">
        <v>0</v>
      </c>
      <c r="V61" s="368">
        <v>0</v>
      </c>
      <c r="W61" s="368">
        <v>0</v>
      </c>
      <c r="X61" s="368">
        <v>0</v>
      </c>
      <c r="Y61" s="368">
        <v>0</v>
      </c>
      <c r="Z61" s="368">
        <v>0</v>
      </c>
      <c r="AA61" s="368">
        <v>0</v>
      </c>
      <c r="AB61" s="368">
        <v>0</v>
      </c>
      <c r="AC61" s="368">
        <v>0</v>
      </c>
      <c r="AD61" s="368">
        <v>0</v>
      </c>
      <c r="AE61" s="368">
        <v>0</v>
      </c>
      <c r="AF61" s="368">
        <v>0</v>
      </c>
      <c r="AG61" s="368">
        <v>0</v>
      </c>
      <c r="AH61" s="368">
        <v>0</v>
      </c>
      <c r="AI61" s="368">
        <v>0</v>
      </c>
      <c r="AJ61" s="368">
        <v>0</v>
      </c>
      <c r="AK61" s="368">
        <v>0</v>
      </c>
      <c r="AL61" s="368">
        <v>0</v>
      </c>
      <c r="AM61" s="368">
        <v>0</v>
      </c>
      <c r="AN61" s="368">
        <v>0</v>
      </c>
      <c r="AO61" s="368">
        <v>0</v>
      </c>
      <c r="AP61" s="368">
        <v>0</v>
      </c>
      <c r="AQ61" s="368">
        <v>0</v>
      </c>
      <c r="AR61" s="368">
        <v>0</v>
      </c>
      <c r="AS61" s="368">
        <v>0</v>
      </c>
      <c r="AT61" s="368">
        <v>0</v>
      </c>
      <c r="AU61" s="368">
        <v>0</v>
      </c>
      <c r="AV61" s="368">
        <v>0</v>
      </c>
      <c r="AW61" s="368">
        <v>0</v>
      </c>
      <c r="AX61" s="368">
        <v>0</v>
      </c>
      <c r="AY61" s="368">
        <v>0</v>
      </c>
      <c r="AZ61" s="368">
        <v>0</v>
      </c>
      <c r="BA61" s="368">
        <v>0</v>
      </c>
      <c r="BB61" s="368">
        <v>0</v>
      </c>
      <c r="BC61" s="368">
        <v>0</v>
      </c>
      <c r="BD61" s="368">
        <v>0</v>
      </c>
      <c r="BE61" s="368">
        <v>0</v>
      </c>
      <c r="BF61" s="368">
        <v>0</v>
      </c>
      <c r="BG61" s="368">
        <v>4.9575395914620152E-2</v>
      </c>
      <c r="BH61" s="368">
        <v>0</v>
      </c>
      <c r="BI61" s="368">
        <v>0</v>
      </c>
      <c r="BJ61" s="368">
        <v>0</v>
      </c>
      <c r="BK61" s="368">
        <v>0</v>
      </c>
      <c r="BL61" s="368">
        <v>0</v>
      </c>
      <c r="BM61" s="368">
        <v>0</v>
      </c>
      <c r="BN61" s="368">
        <v>0</v>
      </c>
      <c r="BO61" s="368">
        <v>0</v>
      </c>
      <c r="BP61" s="368">
        <v>0</v>
      </c>
      <c r="BQ61" s="368">
        <v>0</v>
      </c>
      <c r="BR61" s="368">
        <v>0</v>
      </c>
      <c r="BS61" s="368">
        <v>0</v>
      </c>
      <c r="BT61" s="368">
        <v>0</v>
      </c>
      <c r="BU61" s="368">
        <v>0</v>
      </c>
      <c r="BV61" s="368">
        <v>0</v>
      </c>
      <c r="BW61" s="368">
        <v>0</v>
      </c>
      <c r="BX61" s="368">
        <v>0</v>
      </c>
      <c r="BY61" s="368">
        <v>0</v>
      </c>
      <c r="BZ61" s="368">
        <v>0</v>
      </c>
      <c r="CA61" s="368">
        <v>0</v>
      </c>
      <c r="CB61" s="368">
        <v>0</v>
      </c>
      <c r="CC61" s="368">
        <v>0</v>
      </c>
      <c r="CD61" s="368">
        <v>0</v>
      </c>
      <c r="CE61" s="368">
        <v>0</v>
      </c>
      <c r="CF61" s="368">
        <v>0</v>
      </c>
      <c r="CG61" s="368">
        <v>0</v>
      </c>
      <c r="CH61" s="368">
        <v>0</v>
      </c>
      <c r="CI61" s="368">
        <v>0</v>
      </c>
      <c r="CJ61" s="368">
        <v>0</v>
      </c>
      <c r="CK61" s="368">
        <v>0</v>
      </c>
      <c r="CL61" s="368">
        <v>0</v>
      </c>
      <c r="CM61" s="368">
        <v>0</v>
      </c>
      <c r="CN61" s="368">
        <v>3.2773315798208811E-4</v>
      </c>
      <c r="CO61" s="368">
        <v>0</v>
      </c>
      <c r="CP61" s="368">
        <v>0</v>
      </c>
      <c r="CQ61" s="368">
        <v>0</v>
      </c>
      <c r="CR61" s="368">
        <v>0</v>
      </c>
      <c r="CS61" s="368">
        <v>0</v>
      </c>
      <c r="CT61" s="368">
        <v>0</v>
      </c>
      <c r="CU61" s="368">
        <v>0</v>
      </c>
      <c r="CV61" s="368">
        <v>0</v>
      </c>
      <c r="CW61" s="368">
        <v>0</v>
      </c>
      <c r="CX61" s="368">
        <v>3.2286014894889938E-3</v>
      </c>
      <c r="CY61" s="368">
        <v>0</v>
      </c>
      <c r="CZ61" s="368">
        <v>0</v>
      </c>
      <c r="DA61" s="368">
        <v>0</v>
      </c>
      <c r="DB61" s="368">
        <v>0</v>
      </c>
      <c r="DC61" s="368">
        <v>0</v>
      </c>
      <c r="DD61" s="368">
        <v>0</v>
      </c>
      <c r="DE61" s="368">
        <v>0</v>
      </c>
      <c r="DF61" s="368">
        <v>0</v>
      </c>
      <c r="DG61" s="368">
        <v>0</v>
      </c>
    </row>
    <row r="62" spans="2:111" ht="15" customHeight="1">
      <c r="B62" s="366" t="s">
        <v>476</v>
      </c>
      <c r="C62" s="366" t="s">
        <v>600</v>
      </c>
      <c r="D62" s="368">
        <v>0</v>
      </c>
      <c r="E62" s="368">
        <v>0</v>
      </c>
      <c r="F62" s="368">
        <v>0</v>
      </c>
      <c r="G62" s="368">
        <v>0</v>
      </c>
      <c r="H62" s="368">
        <v>0</v>
      </c>
      <c r="I62" s="368">
        <v>0</v>
      </c>
      <c r="J62" s="368">
        <v>0</v>
      </c>
      <c r="K62" s="368">
        <v>0</v>
      </c>
      <c r="L62" s="368">
        <v>0</v>
      </c>
      <c r="M62" s="368">
        <v>0</v>
      </c>
      <c r="N62" s="368">
        <v>0</v>
      </c>
      <c r="O62" s="368">
        <v>0</v>
      </c>
      <c r="P62" s="368">
        <v>0</v>
      </c>
      <c r="Q62" s="368">
        <v>0</v>
      </c>
      <c r="R62" s="368">
        <v>0</v>
      </c>
      <c r="S62" s="368">
        <v>0</v>
      </c>
      <c r="T62" s="368">
        <v>0</v>
      </c>
      <c r="U62" s="368">
        <v>0</v>
      </c>
      <c r="V62" s="368">
        <v>0</v>
      </c>
      <c r="W62" s="368">
        <v>0</v>
      </c>
      <c r="X62" s="368">
        <v>0</v>
      </c>
      <c r="Y62" s="368">
        <v>0</v>
      </c>
      <c r="Z62" s="368">
        <v>0</v>
      </c>
      <c r="AA62" s="368">
        <v>0</v>
      </c>
      <c r="AB62" s="368">
        <v>0</v>
      </c>
      <c r="AC62" s="368">
        <v>0</v>
      </c>
      <c r="AD62" s="368">
        <v>0</v>
      </c>
      <c r="AE62" s="368">
        <v>0</v>
      </c>
      <c r="AF62" s="368">
        <v>0</v>
      </c>
      <c r="AG62" s="368">
        <v>0</v>
      </c>
      <c r="AH62" s="368">
        <v>0</v>
      </c>
      <c r="AI62" s="368">
        <v>0</v>
      </c>
      <c r="AJ62" s="368">
        <v>0</v>
      </c>
      <c r="AK62" s="368">
        <v>0</v>
      </c>
      <c r="AL62" s="368">
        <v>0</v>
      </c>
      <c r="AM62" s="368">
        <v>0</v>
      </c>
      <c r="AN62" s="368">
        <v>0</v>
      </c>
      <c r="AO62" s="368">
        <v>0</v>
      </c>
      <c r="AP62" s="368">
        <v>0</v>
      </c>
      <c r="AQ62" s="368">
        <v>0</v>
      </c>
      <c r="AR62" s="368">
        <v>0</v>
      </c>
      <c r="AS62" s="368">
        <v>0</v>
      </c>
      <c r="AT62" s="368">
        <v>0</v>
      </c>
      <c r="AU62" s="368">
        <v>0</v>
      </c>
      <c r="AV62" s="368">
        <v>6.4311990327476655E-5</v>
      </c>
      <c r="AW62" s="368">
        <v>0</v>
      </c>
      <c r="AX62" s="368">
        <v>0</v>
      </c>
      <c r="AY62" s="368">
        <v>0</v>
      </c>
      <c r="AZ62" s="368">
        <v>0</v>
      </c>
      <c r="BA62" s="368">
        <v>0</v>
      </c>
      <c r="BB62" s="368">
        <v>0</v>
      </c>
      <c r="BC62" s="368">
        <v>0</v>
      </c>
      <c r="BD62" s="368">
        <v>0</v>
      </c>
      <c r="BE62" s="368">
        <v>0</v>
      </c>
      <c r="BF62" s="368">
        <v>0.57626984545598392</v>
      </c>
      <c r="BG62" s="368">
        <v>0.51090199678677994</v>
      </c>
      <c r="BH62" s="368">
        <v>0.382501710416289</v>
      </c>
      <c r="BI62" s="368">
        <v>0</v>
      </c>
      <c r="BJ62" s="368">
        <v>2.1210106382978725E-3</v>
      </c>
      <c r="BK62" s="368">
        <v>0</v>
      </c>
      <c r="BL62" s="368">
        <v>0</v>
      </c>
      <c r="BM62" s="368">
        <v>0</v>
      </c>
      <c r="BN62" s="368">
        <v>0</v>
      </c>
      <c r="BO62" s="368">
        <v>0</v>
      </c>
      <c r="BP62" s="368">
        <v>0</v>
      </c>
      <c r="BQ62" s="368">
        <v>0</v>
      </c>
      <c r="BR62" s="368">
        <v>0</v>
      </c>
      <c r="BS62" s="368">
        <v>0</v>
      </c>
      <c r="BT62" s="368">
        <v>0</v>
      </c>
      <c r="BU62" s="368">
        <v>0</v>
      </c>
      <c r="BV62" s="368">
        <v>0</v>
      </c>
      <c r="BW62" s="368">
        <v>0</v>
      </c>
      <c r="BX62" s="368">
        <v>0</v>
      </c>
      <c r="BY62" s="368">
        <v>0</v>
      </c>
      <c r="BZ62" s="368">
        <v>0</v>
      </c>
      <c r="CA62" s="368">
        <v>0</v>
      </c>
      <c r="CB62" s="368">
        <v>1.5116556607526455E-4</v>
      </c>
      <c r="CC62" s="368">
        <v>0</v>
      </c>
      <c r="CD62" s="368">
        <v>0</v>
      </c>
      <c r="CE62" s="368">
        <v>0</v>
      </c>
      <c r="CF62" s="368">
        <v>0</v>
      </c>
      <c r="CG62" s="368">
        <v>0</v>
      </c>
      <c r="CH62" s="368">
        <v>0</v>
      </c>
      <c r="CI62" s="368">
        <v>0</v>
      </c>
      <c r="CJ62" s="368">
        <v>0</v>
      </c>
      <c r="CK62" s="368">
        <v>0</v>
      </c>
      <c r="CL62" s="368">
        <v>0</v>
      </c>
      <c r="CM62" s="368">
        <v>0</v>
      </c>
      <c r="CN62" s="368">
        <v>0</v>
      </c>
      <c r="CO62" s="368">
        <v>0</v>
      </c>
      <c r="CP62" s="368">
        <v>0</v>
      </c>
      <c r="CQ62" s="368">
        <v>0</v>
      </c>
      <c r="CR62" s="368">
        <v>0</v>
      </c>
      <c r="CS62" s="368">
        <v>0</v>
      </c>
      <c r="CT62" s="368">
        <v>0</v>
      </c>
      <c r="CU62" s="368">
        <v>0</v>
      </c>
      <c r="CV62" s="368">
        <v>0</v>
      </c>
      <c r="CW62" s="368">
        <v>0</v>
      </c>
      <c r="CX62" s="368">
        <v>0.13018587667361212</v>
      </c>
      <c r="CY62" s="368">
        <v>0</v>
      </c>
      <c r="CZ62" s="368">
        <v>0</v>
      </c>
      <c r="DA62" s="368">
        <v>0</v>
      </c>
      <c r="DB62" s="368">
        <v>0</v>
      </c>
      <c r="DC62" s="368">
        <v>0</v>
      </c>
      <c r="DD62" s="368">
        <v>0</v>
      </c>
      <c r="DE62" s="368">
        <v>0</v>
      </c>
      <c r="DF62" s="368">
        <v>0</v>
      </c>
      <c r="DG62" s="368">
        <v>0</v>
      </c>
    </row>
    <row r="63" spans="2:111" ht="15" customHeight="1">
      <c r="B63" s="366" t="s">
        <v>477</v>
      </c>
      <c r="C63" s="366" t="s">
        <v>601</v>
      </c>
      <c r="D63" s="368">
        <v>0</v>
      </c>
      <c r="E63" s="368">
        <v>0</v>
      </c>
      <c r="F63" s="368">
        <v>0</v>
      </c>
      <c r="G63" s="368">
        <v>0</v>
      </c>
      <c r="H63" s="368">
        <v>4.5703713855008911E-2</v>
      </c>
      <c r="I63" s="368">
        <v>0</v>
      </c>
      <c r="J63" s="368">
        <v>0</v>
      </c>
      <c r="K63" s="368">
        <v>0</v>
      </c>
      <c r="L63" s="368">
        <v>0</v>
      </c>
      <c r="M63" s="368">
        <v>0</v>
      </c>
      <c r="N63" s="368">
        <v>0</v>
      </c>
      <c r="O63" s="368">
        <v>0</v>
      </c>
      <c r="P63" s="368">
        <v>0</v>
      </c>
      <c r="Q63" s="368">
        <v>0</v>
      </c>
      <c r="R63" s="368">
        <v>0</v>
      </c>
      <c r="S63" s="368">
        <v>0</v>
      </c>
      <c r="T63" s="368">
        <v>0</v>
      </c>
      <c r="U63" s="368">
        <v>0</v>
      </c>
      <c r="V63" s="368">
        <v>0</v>
      </c>
      <c r="W63" s="368">
        <v>0</v>
      </c>
      <c r="X63" s="368">
        <v>0</v>
      </c>
      <c r="Y63" s="368">
        <v>0</v>
      </c>
      <c r="Z63" s="368">
        <v>0</v>
      </c>
      <c r="AA63" s="368">
        <v>0</v>
      </c>
      <c r="AB63" s="368">
        <v>0</v>
      </c>
      <c r="AC63" s="368">
        <v>0</v>
      </c>
      <c r="AD63" s="368">
        <v>0</v>
      </c>
      <c r="AE63" s="368">
        <v>0</v>
      </c>
      <c r="AF63" s="368">
        <v>0</v>
      </c>
      <c r="AG63" s="368">
        <v>0</v>
      </c>
      <c r="AH63" s="368">
        <v>0</v>
      </c>
      <c r="AI63" s="368">
        <v>0</v>
      </c>
      <c r="AJ63" s="368">
        <v>0</v>
      </c>
      <c r="AK63" s="368">
        <v>0</v>
      </c>
      <c r="AL63" s="368">
        <v>0</v>
      </c>
      <c r="AM63" s="368">
        <v>0</v>
      </c>
      <c r="AN63" s="368">
        <v>0</v>
      </c>
      <c r="AO63" s="368">
        <v>0</v>
      </c>
      <c r="AP63" s="368">
        <v>0</v>
      </c>
      <c r="AQ63" s="368">
        <v>0</v>
      </c>
      <c r="AR63" s="368">
        <v>0</v>
      </c>
      <c r="AS63" s="368">
        <v>0</v>
      </c>
      <c r="AT63" s="368">
        <v>0</v>
      </c>
      <c r="AU63" s="368">
        <v>0</v>
      </c>
      <c r="AV63" s="368">
        <v>0</v>
      </c>
      <c r="AW63" s="368">
        <v>0</v>
      </c>
      <c r="AX63" s="368">
        <v>0</v>
      </c>
      <c r="AY63" s="368">
        <v>0</v>
      </c>
      <c r="AZ63" s="368">
        <v>0</v>
      </c>
      <c r="BA63" s="368">
        <v>0</v>
      </c>
      <c r="BB63" s="368">
        <v>0</v>
      </c>
      <c r="BC63" s="368">
        <v>0</v>
      </c>
      <c r="BD63" s="368">
        <v>0</v>
      </c>
      <c r="BE63" s="368">
        <v>0</v>
      </c>
      <c r="BF63" s="368">
        <v>0</v>
      </c>
      <c r="BG63" s="368">
        <v>0</v>
      </c>
      <c r="BH63" s="368">
        <v>0</v>
      </c>
      <c r="BI63" s="368">
        <v>0.11933037996251492</v>
      </c>
      <c r="BJ63" s="368">
        <v>0</v>
      </c>
      <c r="BK63" s="368">
        <v>0</v>
      </c>
      <c r="BL63" s="368">
        <v>0</v>
      </c>
      <c r="BM63" s="368">
        <v>0</v>
      </c>
      <c r="BN63" s="368">
        <v>0</v>
      </c>
      <c r="BO63" s="368">
        <v>0</v>
      </c>
      <c r="BP63" s="368">
        <v>0</v>
      </c>
      <c r="BQ63" s="368">
        <v>0</v>
      </c>
      <c r="BR63" s="368">
        <v>0</v>
      </c>
      <c r="BS63" s="368">
        <v>0</v>
      </c>
      <c r="BT63" s="368">
        <v>0</v>
      </c>
      <c r="BU63" s="368">
        <v>0</v>
      </c>
      <c r="BV63" s="368">
        <v>0</v>
      </c>
      <c r="BW63" s="368">
        <v>0</v>
      </c>
      <c r="BX63" s="368">
        <v>0</v>
      </c>
      <c r="BY63" s="368">
        <v>0</v>
      </c>
      <c r="BZ63" s="368">
        <v>0</v>
      </c>
      <c r="CA63" s="368">
        <v>0</v>
      </c>
      <c r="CB63" s="368">
        <v>0</v>
      </c>
      <c r="CC63" s="368">
        <v>2.8557117180824421E-2</v>
      </c>
      <c r="CD63" s="368">
        <v>0</v>
      </c>
      <c r="CE63" s="368">
        <v>0</v>
      </c>
      <c r="CF63" s="368">
        <v>0</v>
      </c>
      <c r="CG63" s="368">
        <v>2.1310235787447584E-3</v>
      </c>
      <c r="CH63" s="368">
        <v>0</v>
      </c>
      <c r="CI63" s="368">
        <v>0</v>
      </c>
      <c r="CJ63" s="368">
        <v>0</v>
      </c>
      <c r="CK63" s="368">
        <v>0</v>
      </c>
      <c r="CL63" s="368">
        <v>0</v>
      </c>
      <c r="CM63" s="368">
        <v>0</v>
      </c>
      <c r="CN63" s="368">
        <v>1.2458061710472965E-3</v>
      </c>
      <c r="CO63" s="368">
        <v>9.2695945711074467E-5</v>
      </c>
      <c r="CP63" s="368">
        <v>1.5219927959007662E-4</v>
      </c>
      <c r="CQ63" s="368">
        <v>0</v>
      </c>
      <c r="CR63" s="368">
        <v>0</v>
      </c>
      <c r="CS63" s="368">
        <v>0</v>
      </c>
      <c r="CT63" s="368">
        <v>0</v>
      </c>
      <c r="CU63" s="368">
        <v>0</v>
      </c>
      <c r="CV63" s="368">
        <v>1.7214074227088067E-5</v>
      </c>
      <c r="CW63" s="368">
        <v>0</v>
      </c>
      <c r="CX63" s="368">
        <v>0</v>
      </c>
      <c r="CY63" s="368">
        <v>0</v>
      </c>
      <c r="CZ63" s="368">
        <v>0</v>
      </c>
      <c r="DA63" s="368">
        <v>0</v>
      </c>
      <c r="DB63" s="368">
        <v>0</v>
      </c>
      <c r="DC63" s="368">
        <v>9.8999118907841725E-6</v>
      </c>
      <c r="DD63" s="368">
        <v>0</v>
      </c>
      <c r="DE63" s="368">
        <v>0</v>
      </c>
      <c r="DF63" s="368">
        <v>0</v>
      </c>
      <c r="DG63" s="368">
        <v>0</v>
      </c>
    </row>
    <row r="64" spans="2:111" ht="15" customHeight="1">
      <c r="B64" s="366" t="s">
        <v>478</v>
      </c>
      <c r="C64" s="366" t="s">
        <v>602</v>
      </c>
      <c r="D64" s="368">
        <v>0</v>
      </c>
      <c r="E64" s="368">
        <v>0</v>
      </c>
      <c r="F64" s="368">
        <v>0</v>
      </c>
      <c r="G64" s="368">
        <v>0</v>
      </c>
      <c r="H64" s="368">
        <v>0</v>
      </c>
      <c r="I64" s="368">
        <v>0</v>
      </c>
      <c r="J64" s="368">
        <v>0</v>
      </c>
      <c r="K64" s="368">
        <v>0</v>
      </c>
      <c r="L64" s="368">
        <v>0</v>
      </c>
      <c r="M64" s="368">
        <v>0</v>
      </c>
      <c r="N64" s="368">
        <v>0</v>
      </c>
      <c r="O64" s="368">
        <v>0</v>
      </c>
      <c r="P64" s="368">
        <v>0</v>
      </c>
      <c r="Q64" s="368">
        <v>0</v>
      </c>
      <c r="R64" s="368">
        <v>0</v>
      </c>
      <c r="S64" s="368">
        <v>0</v>
      </c>
      <c r="T64" s="368">
        <v>0</v>
      </c>
      <c r="U64" s="368">
        <v>0</v>
      </c>
      <c r="V64" s="368">
        <v>0</v>
      </c>
      <c r="W64" s="368">
        <v>0</v>
      </c>
      <c r="X64" s="368">
        <v>0</v>
      </c>
      <c r="Y64" s="368">
        <v>0</v>
      </c>
      <c r="Z64" s="368">
        <v>0</v>
      </c>
      <c r="AA64" s="368">
        <v>0</v>
      </c>
      <c r="AB64" s="368">
        <v>0</v>
      </c>
      <c r="AC64" s="368">
        <v>0</v>
      </c>
      <c r="AD64" s="368">
        <v>0</v>
      </c>
      <c r="AE64" s="368">
        <v>0</v>
      </c>
      <c r="AF64" s="368">
        <v>0</v>
      </c>
      <c r="AG64" s="368">
        <v>0</v>
      </c>
      <c r="AH64" s="368">
        <v>0</v>
      </c>
      <c r="AI64" s="368">
        <v>0</v>
      </c>
      <c r="AJ64" s="368">
        <v>0</v>
      </c>
      <c r="AK64" s="368">
        <v>0</v>
      </c>
      <c r="AL64" s="368">
        <v>0</v>
      </c>
      <c r="AM64" s="368">
        <v>0</v>
      </c>
      <c r="AN64" s="368">
        <v>0</v>
      </c>
      <c r="AO64" s="368">
        <v>0</v>
      </c>
      <c r="AP64" s="368">
        <v>0</v>
      </c>
      <c r="AQ64" s="368">
        <v>0</v>
      </c>
      <c r="AR64" s="368">
        <v>0</v>
      </c>
      <c r="AS64" s="368">
        <v>0</v>
      </c>
      <c r="AT64" s="368">
        <v>0</v>
      </c>
      <c r="AU64" s="368">
        <v>0</v>
      </c>
      <c r="AV64" s="368">
        <v>0</v>
      </c>
      <c r="AW64" s="368">
        <v>0</v>
      </c>
      <c r="AX64" s="368">
        <v>0</v>
      </c>
      <c r="AY64" s="368">
        <v>0</v>
      </c>
      <c r="AZ64" s="368">
        <v>0</v>
      </c>
      <c r="BA64" s="368">
        <v>0</v>
      </c>
      <c r="BB64" s="368">
        <v>0</v>
      </c>
      <c r="BC64" s="368">
        <v>0</v>
      </c>
      <c r="BD64" s="368">
        <v>0</v>
      </c>
      <c r="BE64" s="368">
        <v>0</v>
      </c>
      <c r="BF64" s="368">
        <v>0</v>
      </c>
      <c r="BG64" s="368">
        <v>0</v>
      </c>
      <c r="BH64" s="368">
        <v>0</v>
      </c>
      <c r="BI64" s="368">
        <v>0</v>
      </c>
      <c r="BJ64" s="368">
        <v>0.36180851063829789</v>
      </c>
      <c r="BK64" s="368">
        <v>0</v>
      </c>
      <c r="BL64" s="368">
        <v>0</v>
      </c>
      <c r="BM64" s="368">
        <v>0</v>
      </c>
      <c r="BN64" s="368">
        <v>0</v>
      </c>
      <c r="BO64" s="368">
        <v>0</v>
      </c>
      <c r="BP64" s="368">
        <v>0</v>
      </c>
      <c r="BQ64" s="368">
        <v>0</v>
      </c>
      <c r="BR64" s="368">
        <v>0</v>
      </c>
      <c r="BS64" s="368">
        <v>0</v>
      </c>
      <c r="BT64" s="368">
        <v>0</v>
      </c>
      <c r="BU64" s="368">
        <v>0</v>
      </c>
      <c r="BV64" s="368">
        <v>0</v>
      </c>
      <c r="BW64" s="368">
        <v>0</v>
      </c>
      <c r="BX64" s="368">
        <v>0</v>
      </c>
      <c r="BY64" s="368">
        <v>0</v>
      </c>
      <c r="BZ64" s="368">
        <v>8.1102139113188837E-2</v>
      </c>
      <c r="CA64" s="368">
        <v>0</v>
      </c>
      <c r="CB64" s="368">
        <v>0</v>
      </c>
      <c r="CC64" s="368">
        <v>0</v>
      </c>
      <c r="CD64" s="368">
        <v>0.14984126984126983</v>
      </c>
      <c r="CE64" s="368">
        <v>0</v>
      </c>
      <c r="CF64" s="368">
        <v>0</v>
      </c>
      <c r="CG64" s="368">
        <v>3.8299502106472615E-4</v>
      </c>
      <c r="CH64" s="368">
        <v>0</v>
      </c>
      <c r="CI64" s="368">
        <v>0</v>
      </c>
      <c r="CJ64" s="368">
        <v>0</v>
      </c>
      <c r="CK64" s="368">
        <v>0</v>
      </c>
      <c r="CL64" s="368">
        <v>0</v>
      </c>
      <c r="CM64" s="368">
        <v>0</v>
      </c>
      <c r="CN64" s="368">
        <v>6.8907997319310839E-3</v>
      </c>
      <c r="CO64" s="368">
        <v>0</v>
      </c>
      <c r="CP64" s="368">
        <v>0</v>
      </c>
      <c r="CQ64" s="368">
        <v>0</v>
      </c>
      <c r="CR64" s="368">
        <v>0</v>
      </c>
      <c r="CS64" s="368">
        <v>0</v>
      </c>
      <c r="CT64" s="368">
        <v>0</v>
      </c>
      <c r="CU64" s="368">
        <v>0</v>
      </c>
      <c r="CV64" s="368">
        <v>0</v>
      </c>
      <c r="CW64" s="368">
        <v>0</v>
      </c>
      <c r="CX64" s="368">
        <v>5.9517669630515958E-3</v>
      </c>
      <c r="CY64" s="368">
        <v>1.0275626556329273E-5</v>
      </c>
      <c r="CZ64" s="368">
        <v>0</v>
      </c>
      <c r="DA64" s="368">
        <v>0</v>
      </c>
      <c r="DB64" s="368">
        <v>0</v>
      </c>
      <c r="DC64" s="368">
        <v>0</v>
      </c>
      <c r="DD64" s="368">
        <v>0</v>
      </c>
      <c r="DE64" s="368">
        <v>3.0661410424879544E-4</v>
      </c>
      <c r="DF64" s="368">
        <v>0</v>
      </c>
      <c r="DG64" s="368">
        <v>0</v>
      </c>
    </row>
    <row r="65" spans="2:111" ht="15" customHeight="1">
      <c r="B65" s="366" t="s">
        <v>479</v>
      </c>
      <c r="C65" s="366" t="s">
        <v>148</v>
      </c>
      <c r="D65" s="368">
        <v>5.1632890151026202E-5</v>
      </c>
      <c r="E65" s="368">
        <v>0</v>
      </c>
      <c r="F65" s="368">
        <v>1.6278691193228064E-4</v>
      </c>
      <c r="G65" s="368">
        <v>1.1927480916030534E-4</v>
      </c>
      <c r="H65" s="368">
        <v>7.8114293545292583E-3</v>
      </c>
      <c r="I65" s="368">
        <v>0</v>
      </c>
      <c r="J65" s="368">
        <v>1.5050526768436896E-3</v>
      </c>
      <c r="K65" s="368">
        <v>7.3272116671755012E-4</v>
      </c>
      <c r="L65" s="368">
        <v>7.5268817204301075E-4</v>
      </c>
      <c r="M65" s="368">
        <v>0</v>
      </c>
      <c r="N65" s="368">
        <v>0</v>
      </c>
      <c r="O65" s="368">
        <v>1.2062726176115801E-3</v>
      </c>
      <c r="P65" s="368">
        <v>1.2605971249539256E-2</v>
      </c>
      <c r="Q65" s="368">
        <v>2.4714317175226954E-3</v>
      </c>
      <c r="R65" s="368">
        <v>6.6211020931225975E-3</v>
      </c>
      <c r="S65" s="368">
        <v>1.8639039468166074E-4</v>
      </c>
      <c r="T65" s="368">
        <v>3.6852773171181132E-4</v>
      </c>
      <c r="U65" s="368">
        <v>6.3930443677279126E-5</v>
      </c>
      <c r="V65" s="368">
        <v>0</v>
      </c>
      <c r="W65" s="368">
        <v>9.395449783669769E-6</v>
      </c>
      <c r="X65" s="368">
        <v>9.0843023255813952E-6</v>
      </c>
      <c r="Y65" s="368">
        <v>4.066093194088821E-4</v>
      </c>
      <c r="Z65" s="368">
        <v>3.6724201248622845E-5</v>
      </c>
      <c r="AA65" s="368">
        <v>1.002539767410774E-3</v>
      </c>
      <c r="AB65" s="368">
        <v>1.3549217532687487E-4</v>
      </c>
      <c r="AC65" s="368">
        <v>3.7675820495646352E-4</v>
      </c>
      <c r="AD65" s="368">
        <v>0</v>
      </c>
      <c r="AE65" s="368">
        <v>2.0842017507294707E-4</v>
      </c>
      <c r="AF65" s="368">
        <v>2.0235502707702981E-4</v>
      </c>
      <c r="AG65" s="368">
        <v>7.293050107092683E-4</v>
      </c>
      <c r="AH65" s="368">
        <v>0</v>
      </c>
      <c r="AI65" s="368">
        <v>3.6008230452674898E-3</v>
      </c>
      <c r="AJ65" s="368">
        <v>1.9749439716981943E-4</v>
      </c>
      <c r="AK65" s="368">
        <v>4.5300113250283129E-3</v>
      </c>
      <c r="AL65" s="368">
        <v>1.5091999173041141E-3</v>
      </c>
      <c r="AM65" s="368">
        <v>0</v>
      </c>
      <c r="AN65" s="368">
        <v>1.4264292644816593E-3</v>
      </c>
      <c r="AO65" s="368">
        <v>1.3280212483399733E-3</v>
      </c>
      <c r="AP65" s="368">
        <v>5.3336177929489575E-5</v>
      </c>
      <c r="AQ65" s="368">
        <v>0</v>
      </c>
      <c r="AR65" s="368">
        <v>2.0030295822431429E-4</v>
      </c>
      <c r="AS65" s="368">
        <v>4.2811884579159176E-5</v>
      </c>
      <c r="AT65" s="368">
        <v>1.330770368179802E-4</v>
      </c>
      <c r="AU65" s="368">
        <v>1.9269493501363318E-5</v>
      </c>
      <c r="AV65" s="368">
        <v>2.8297275744089726E-4</v>
      </c>
      <c r="AW65" s="368">
        <v>2.2408242112041212E-3</v>
      </c>
      <c r="AX65" s="368">
        <v>1.5121729925903524E-4</v>
      </c>
      <c r="AY65" s="368">
        <v>1.6142203315798469E-3</v>
      </c>
      <c r="AZ65" s="368">
        <v>9.3009944909494167E-4</v>
      </c>
      <c r="BA65" s="368">
        <v>9.233610341643582E-5</v>
      </c>
      <c r="BB65" s="368">
        <v>5.4957636821616673E-3</v>
      </c>
      <c r="BC65" s="368">
        <v>0</v>
      </c>
      <c r="BD65" s="368">
        <v>0</v>
      </c>
      <c r="BE65" s="368">
        <v>0</v>
      </c>
      <c r="BF65" s="368">
        <v>4.7031313184591313E-4</v>
      </c>
      <c r="BG65" s="368">
        <v>4.5903144365389031E-4</v>
      </c>
      <c r="BH65" s="368">
        <v>4.7950131862862621E-4</v>
      </c>
      <c r="BI65" s="368">
        <v>8.3489521213153857E-4</v>
      </c>
      <c r="BJ65" s="368">
        <v>2.1276595744680851E-4</v>
      </c>
      <c r="BK65" s="368">
        <v>2.9252024773701764E-2</v>
      </c>
      <c r="BL65" s="368">
        <v>0</v>
      </c>
      <c r="BM65" s="368">
        <v>1.400418095837308E-3</v>
      </c>
      <c r="BN65" s="368">
        <v>4.4237330694356231E-3</v>
      </c>
      <c r="BO65" s="368">
        <v>2.5419389070896652E-3</v>
      </c>
      <c r="BP65" s="368">
        <v>3.1860475371521808E-3</v>
      </c>
      <c r="BQ65" s="368">
        <v>1.2610703965525939E-5</v>
      </c>
      <c r="BR65" s="368">
        <v>0</v>
      </c>
      <c r="BS65" s="368">
        <v>5.1506567087303637E-4</v>
      </c>
      <c r="BT65" s="368">
        <v>6.1785603954278654E-4</v>
      </c>
      <c r="BU65" s="368">
        <v>3.231722481484092E-4</v>
      </c>
      <c r="BV65" s="368">
        <v>1.8859513767445051E-4</v>
      </c>
      <c r="BW65" s="368">
        <v>1.4788414755880244E-5</v>
      </c>
      <c r="BX65" s="368">
        <v>1.1269764349227457E-5</v>
      </c>
      <c r="BY65" s="368">
        <v>0</v>
      </c>
      <c r="BZ65" s="368">
        <v>0</v>
      </c>
      <c r="CA65" s="368">
        <v>1.8774147011452229E-4</v>
      </c>
      <c r="CB65" s="368">
        <v>2.3868247275041771E-5</v>
      </c>
      <c r="CC65" s="368">
        <v>2.533957983440879E-4</v>
      </c>
      <c r="CD65" s="368">
        <v>0</v>
      </c>
      <c r="CE65" s="368">
        <v>0</v>
      </c>
      <c r="CF65" s="368">
        <v>3.9018299582504195E-5</v>
      </c>
      <c r="CG65" s="368">
        <v>1.6694654764359858E-4</v>
      </c>
      <c r="CH65" s="368">
        <v>1.0643959552953698E-4</v>
      </c>
      <c r="CI65" s="368">
        <v>1.2159902720778233E-3</v>
      </c>
      <c r="CJ65" s="368">
        <v>1.3949620409367707E-3</v>
      </c>
      <c r="CK65" s="368">
        <v>1.3427346521294422E-2</v>
      </c>
      <c r="CL65" s="368">
        <v>7.6942805847653249E-4</v>
      </c>
      <c r="CM65" s="368">
        <v>3.2037279743701761E-3</v>
      </c>
      <c r="CN65" s="368">
        <v>1.2184950745487892E-3</v>
      </c>
      <c r="CO65" s="368">
        <v>2.1590430688537758E-3</v>
      </c>
      <c r="CP65" s="368">
        <v>9.3236151274809897E-3</v>
      </c>
      <c r="CQ65" s="368">
        <v>2.2006283286556296E-4</v>
      </c>
      <c r="CR65" s="368">
        <v>8.8853347549868941E-5</v>
      </c>
      <c r="CS65" s="368">
        <v>3.3933808127356514E-3</v>
      </c>
      <c r="CT65" s="368">
        <v>1.5811018135773768E-3</v>
      </c>
      <c r="CU65" s="368">
        <v>4.7468774032724285E-3</v>
      </c>
      <c r="CV65" s="368">
        <v>1.0414514907388281E-2</v>
      </c>
      <c r="CW65" s="368">
        <v>1.7798118484617341E-3</v>
      </c>
      <c r="CX65" s="368">
        <v>8.6646174158810062E-4</v>
      </c>
      <c r="CY65" s="368">
        <v>1.9181169571814642E-3</v>
      </c>
      <c r="CZ65" s="368">
        <v>2.362691287121515E-3</v>
      </c>
      <c r="DA65" s="368">
        <v>2.0447865044090708E-3</v>
      </c>
      <c r="DB65" s="368">
        <v>4.1536614645858345E-3</v>
      </c>
      <c r="DC65" s="368">
        <v>3.860965637405827E-3</v>
      </c>
      <c r="DD65" s="368">
        <v>0</v>
      </c>
      <c r="DE65" s="368">
        <v>7.4244415243101183E-3</v>
      </c>
      <c r="DF65" s="368">
        <v>0.12892103839913466</v>
      </c>
      <c r="DG65" s="368">
        <v>2.9934144881261224E-4</v>
      </c>
    </row>
    <row r="66" spans="2:111" ht="15" customHeight="1">
      <c r="B66" s="366" t="s">
        <v>480</v>
      </c>
      <c r="C66" s="366" t="s">
        <v>603</v>
      </c>
      <c r="D66" s="368">
        <v>2.8398089583064412E-4</v>
      </c>
      <c r="E66" s="368">
        <v>1.0469377072064212E-3</v>
      </c>
      <c r="F66" s="368">
        <v>0</v>
      </c>
      <c r="G66" s="368">
        <v>5.9637404580152673E-4</v>
      </c>
      <c r="H66" s="368">
        <v>0</v>
      </c>
      <c r="I66" s="368">
        <v>0</v>
      </c>
      <c r="J66" s="368">
        <v>0</v>
      </c>
      <c r="K66" s="368">
        <v>2.3484652779408657E-5</v>
      </c>
      <c r="L66" s="368">
        <v>4.3010752688172043E-4</v>
      </c>
      <c r="M66" s="368">
        <v>1.1040394856474867E-3</v>
      </c>
      <c r="N66" s="368">
        <v>0</v>
      </c>
      <c r="O66" s="368">
        <v>0</v>
      </c>
      <c r="P66" s="368">
        <v>0</v>
      </c>
      <c r="Q66" s="368">
        <v>4.5268798786306796E-3</v>
      </c>
      <c r="R66" s="368">
        <v>0</v>
      </c>
      <c r="S66" s="368">
        <v>2.0161227691399636E-2</v>
      </c>
      <c r="T66" s="368">
        <v>0</v>
      </c>
      <c r="U66" s="368">
        <v>0</v>
      </c>
      <c r="V66" s="368">
        <v>2.5722222222222223E-2</v>
      </c>
      <c r="W66" s="368">
        <v>2.8891008084784538E-3</v>
      </c>
      <c r="X66" s="368">
        <v>2.1075581395348839E-3</v>
      </c>
      <c r="Y66" s="368">
        <v>5.2744133413888011E-4</v>
      </c>
      <c r="Z66" s="368">
        <v>0</v>
      </c>
      <c r="AA66" s="368">
        <v>2.6066033952680122E-3</v>
      </c>
      <c r="AB66" s="368">
        <v>2.0529117473768922E-6</v>
      </c>
      <c r="AC66" s="368">
        <v>0</v>
      </c>
      <c r="AD66" s="368">
        <v>4.9097597841576077E-5</v>
      </c>
      <c r="AE66" s="368">
        <v>0</v>
      </c>
      <c r="AF66" s="368">
        <v>4.8565206498487152E-3</v>
      </c>
      <c r="AG66" s="368">
        <v>1.9959926608885238E-4</v>
      </c>
      <c r="AH66" s="368">
        <v>0</v>
      </c>
      <c r="AI66" s="368">
        <v>1.0565052231718898E-2</v>
      </c>
      <c r="AJ66" s="368">
        <v>8.5609527816656508E-3</v>
      </c>
      <c r="AK66" s="368">
        <v>9.6262740656851645E-3</v>
      </c>
      <c r="AL66" s="368">
        <v>3.6592929501757286E-3</v>
      </c>
      <c r="AM66" s="368">
        <v>3.768865645340079E-2</v>
      </c>
      <c r="AN66" s="368">
        <v>2.6764450156882016E-3</v>
      </c>
      <c r="AO66" s="368">
        <v>2.8220451527224437E-3</v>
      </c>
      <c r="AP66" s="368">
        <v>1.6000853378846872E-4</v>
      </c>
      <c r="AQ66" s="368">
        <v>4.8177670827693385E-2</v>
      </c>
      <c r="AR66" s="368">
        <v>7.0656868513626861E-2</v>
      </c>
      <c r="AS66" s="368">
        <v>0</v>
      </c>
      <c r="AT66" s="368">
        <v>3.4008576075706049E-4</v>
      </c>
      <c r="AU66" s="368">
        <v>0</v>
      </c>
      <c r="AV66" s="368">
        <v>0</v>
      </c>
      <c r="AW66" s="368">
        <v>0</v>
      </c>
      <c r="AX66" s="368">
        <v>0</v>
      </c>
      <c r="AY66" s="368">
        <v>0</v>
      </c>
      <c r="AZ66" s="368">
        <v>0</v>
      </c>
      <c r="BA66" s="368">
        <v>0</v>
      </c>
      <c r="BB66" s="368">
        <v>0</v>
      </c>
      <c r="BC66" s="368">
        <v>0</v>
      </c>
      <c r="BD66" s="368">
        <v>0</v>
      </c>
      <c r="BE66" s="368">
        <v>0</v>
      </c>
      <c r="BF66" s="368">
        <v>0</v>
      </c>
      <c r="BG66" s="368">
        <v>0</v>
      </c>
      <c r="BH66" s="368">
        <v>3.157691610481197E-4</v>
      </c>
      <c r="BI66" s="368">
        <v>0</v>
      </c>
      <c r="BJ66" s="368">
        <v>0</v>
      </c>
      <c r="BK66" s="368">
        <v>1.9056693663649358E-4</v>
      </c>
      <c r="BL66" s="368">
        <v>0</v>
      </c>
      <c r="BM66" s="368">
        <v>0</v>
      </c>
      <c r="BN66" s="368">
        <v>0</v>
      </c>
      <c r="BO66" s="368">
        <v>1.6658337497917709E-4</v>
      </c>
      <c r="BP66" s="368">
        <v>1.6536578912554571E-5</v>
      </c>
      <c r="BQ66" s="368">
        <v>6.2675198708663912E-3</v>
      </c>
      <c r="BR66" s="368">
        <v>4.5057617927349572E-3</v>
      </c>
      <c r="BS66" s="368">
        <v>0</v>
      </c>
      <c r="BT66" s="368">
        <v>0</v>
      </c>
      <c r="BU66" s="368">
        <v>0</v>
      </c>
      <c r="BV66" s="368">
        <v>0</v>
      </c>
      <c r="BW66" s="368">
        <v>0</v>
      </c>
      <c r="BX66" s="368">
        <v>0</v>
      </c>
      <c r="BY66" s="368">
        <v>0</v>
      </c>
      <c r="BZ66" s="368">
        <v>0</v>
      </c>
      <c r="CA66" s="368">
        <v>1.5809808009643983E-4</v>
      </c>
      <c r="CB66" s="368">
        <v>0</v>
      </c>
      <c r="CC66" s="368">
        <v>0</v>
      </c>
      <c r="CD66" s="368">
        <v>0</v>
      </c>
      <c r="CE66" s="368">
        <v>0</v>
      </c>
      <c r="CF66" s="368">
        <v>0</v>
      </c>
      <c r="CG66" s="368">
        <v>0</v>
      </c>
      <c r="CH66" s="368">
        <v>0</v>
      </c>
      <c r="CI66" s="368">
        <v>0</v>
      </c>
      <c r="CJ66" s="368">
        <v>0</v>
      </c>
      <c r="CK66" s="368">
        <v>0</v>
      </c>
      <c r="CL66" s="368">
        <v>0</v>
      </c>
      <c r="CM66" s="368">
        <v>0</v>
      </c>
      <c r="CN66" s="368">
        <v>0</v>
      </c>
      <c r="CO66" s="368">
        <v>0</v>
      </c>
      <c r="CP66" s="368">
        <v>0</v>
      </c>
      <c r="CQ66" s="368">
        <v>0</v>
      </c>
      <c r="CR66" s="368">
        <v>0</v>
      </c>
      <c r="CS66" s="368">
        <v>0</v>
      </c>
      <c r="CT66" s="368">
        <v>0</v>
      </c>
      <c r="CU66" s="368">
        <v>0</v>
      </c>
      <c r="CV66" s="368">
        <v>0</v>
      </c>
      <c r="CW66" s="368">
        <v>0</v>
      </c>
      <c r="CX66" s="368">
        <v>0</v>
      </c>
      <c r="CY66" s="368">
        <v>0</v>
      </c>
      <c r="CZ66" s="368">
        <v>0</v>
      </c>
      <c r="DA66" s="368">
        <v>6.3899578262783461E-5</v>
      </c>
      <c r="DB66" s="368">
        <v>0</v>
      </c>
      <c r="DC66" s="368">
        <v>0</v>
      </c>
      <c r="DD66" s="368">
        <v>0</v>
      </c>
      <c r="DE66" s="368">
        <v>0</v>
      </c>
      <c r="DF66" s="368">
        <v>0</v>
      </c>
      <c r="DG66" s="368">
        <v>0</v>
      </c>
    </row>
    <row r="67" spans="2:111" ht="15" customHeight="1">
      <c r="B67" s="366" t="s">
        <v>481</v>
      </c>
      <c r="C67" s="366" t="s">
        <v>604</v>
      </c>
      <c r="D67" s="368">
        <v>0</v>
      </c>
      <c r="E67" s="368">
        <v>0</v>
      </c>
      <c r="F67" s="368">
        <v>0</v>
      </c>
      <c r="G67" s="368">
        <v>0</v>
      </c>
      <c r="H67" s="368">
        <v>0</v>
      </c>
      <c r="I67" s="368">
        <v>0</v>
      </c>
      <c r="J67" s="368">
        <v>0</v>
      </c>
      <c r="K67" s="368">
        <v>0</v>
      </c>
      <c r="L67" s="368">
        <v>0</v>
      </c>
      <c r="M67" s="368">
        <v>0</v>
      </c>
      <c r="N67" s="368">
        <v>0</v>
      </c>
      <c r="O67" s="368">
        <v>0</v>
      </c>
      <c r="P67" s="368">
        <v>0</v>
      </c>
      <c r="Q67" s="368">
        <v>0</v>
      </c>
      <c r="R67" s="368">
        <v>0</v>
      </c>
      <c r="S67" s="368">
        <v>0</v>
      </c>
      <c r="T67" s="368">
        <v>0</v>
      </c>
      <c r="U67" s="368">
        <v>0</v>
      </c>
      <c r="V67" s="368">
        <v>0</v>
      </c>
      <c r="W67" s="368">
        <v>0</v>
      </c>
      <c r="X67" s="368">
        <v>0</v>
      </c>
      <c r="Y67" s="368">
        <v>0</v>
      </c>
      <c r="Z67" s="368">
        <v>0</v>
      </c>
      <c r="AA67" s="368">
        <v>0</v>
      </c>
      <c r="AB67" s="368">
        <v>0</v>
      </c>
      <c r="AC67" s="368">
        <v>0</v>
      </c>
      <c r="AD67" s="368">
        <v>0</v>
      </c>
      <c r="AE67" s="368">
        <v>0</v>
      </c>
      <c r="AF67" s="368">
        <v>0</v>
      </c>
      <c r="AG67" s="368">
        <v>0</v>
      </c>
      <c r="AH67" s="368">
        <v>0</v>
      </c>
      <c r="AI67" s="368">
        <v>0</v>
      </c>
      <c r="AJ67" s="368">
        <v>0</v>
      </c>
      <c r="AK67" s="368">
        <v>0</v>
      </c>
      <c r="AL67" s="368">
        <v>0</v>
      </c>
      <c r="AM67" s="368">
        <v>0</v>
      </c>
      <c r="AN67" s="368">
        <v>0</v>
      </c>
      <c r="AO67" s="368">
        <v>0</v>
      </c>
      <c r="AP67" s="368">
        <v>0</v>
      </c>
      <c r="AQ67" s="368">
        <v>0</v>
      </c>
      <c r="AR67" s="368">
        <v>0</v>
      </c>
      <c r="AS67" s="368">
        <v>0</v>
      </c>
      <c r="AT67" s="368">
        <v>0</v>
      </c>
      <c r="AU67" s="368">
        <v>0</v>
      </c>
      <c r="AV67" s="368">
        <v>0</v>
      </c>
      <c r="AW67" s="368">
        <v>0</v>
      </c>
      <c r="AX67" s="368">
        <v>0</v>
      </c>
      <c r="AY67" s="368">
        <v>0</v>
      </c>
      <c r="AZ67" s="368">
        <v>0</v>
      </c>
      <c r="BA67" s="368">
        <v>0</v>
      </c>
      <c r="BB67" s="368">
        <v>0</v>
      </c>
      <c r="BC67" s="368">
        <v>0</v>
      </c>
      <c r="BD67" s="368">
        <v>0</v>
      </c>
      <c r="BE67" s="368">
        <v>0</v>
      </c>
      <c r="BF67" s="368">
        <v>0</v>
      </c>
      <c r="BG67" s="368">
        <v>0</v>
      </c>
      <c r="BH67" s="368">
        <v>0</v>
      </c>
      <c r="BI67" s="368">
        <v>0</v>
      </c>
      <c r="BJ67" s="368">
        <v>0</v>
      </c>
      <c r="BK67" s="368">
        <v>0</v>
      </c>
      <c r="BL67" s="368">
        <v>0</v>
      </c>
      <c r="BM67" s="368">
        <v>0</v>
      </c>
      <c r="BN67" s="368">
        <v>0</v>
      </c>
      <c r="BO67" s="368">
        <v>0</v>
      </c>
      <c r="BP67" s="368">
        <v>0</v>
      </c>
      <c r="BQ67" s="368">
        <v>0</v>
      </c>
      <c r="BR67" s="368">
        <v>0</v>
      </c>
      <c r="BS67" s="368">
        <v>0</v>
      </c>
      <c r="BT67" s="368">
        <v>0</v>
      </c>
      <c r="BU67" s="368">
        <v>0</v>
      </c>
      <c r="BV67" s="368">
        <v>0</v>
      </c>
      <c r="BW67" s="368">
        <v>0</v>
      </c>
      <c r="BX67" s="368">
        <v>0</v>
      </c>
      <c r="BY67" s="368">
        <v>0</v>
      </c>
      <c r="BZ67" s="368">
        <v>0</v>
      </c>
      <c r="CA67" s="368">
        <v>0</v>
      </c>
      <c r="CB67" s="368">
        <v>0</v>
      </c>
      <c r="CC67" s="368">
        <v>0</v>
      </c>
      <c r="CD67" s="368">
        <v>0</v>
      </c>
      <c r="CE67" s="368">
        <v>0</v>
      </c>
      <c r="CF67" s="368">
        <v>0</v>
      </c>
      <c r="CG67" s="368">
        <v>0</v>
      </c>
      <c r="CH67" s="368">
        <v>0</v>
      </c>
      <c r="CI67" s="368">
        <v>0</v>
      </c>
      <c r="CJ67" s="368">
        <v>0</v>
      </c>
      <c r="CK67" s="368">
        <v>0</v>
      </c>
      <c r="CL67" s="368">
        <v>0</v>
      </c>
      <c r="CM67" s="368">
        <v>0</v>
      </c>
      <c r="CN67" s="368">
        <v>0</v>
      </c>
      <c r="CO67" s="368">
        <v>0</v>
      </c>
      <c r="CP67" s="368">
        <v>0</v>
      </c>
      <c r="CQ67" s="368">
        <v>0</v>
      </c>
      <c r="CR67" s="368">
        <v>0</v>
      </c>
      <c r="CS67" s="368">
        <v>0</v>
      </c>
      <c r="CT67" s="368">
        <v>0</v>
      </c>
      <c r="CU67" s="368">
        <v>0</v>
      </c>
      <c r="CV67" s="368">
        <v>0</v>
      </c>
      <c r="CW67" s="368">
        <v>0</v>
      </c>
      <c r="CX67" s="368">
        <v>0</v>
      </c>
      <c r="CY67" s="368">
        <v>0</v>
      </c>
      <c r="CZ67" s="368">
        <v>0</v>
      </c>
      <c r="DA67" s="368">
        <v>0</v>
      </c>
      <c r="DB67" s="368">
        <v>0</v>
      </c>
      <c r="DC67" s="368">
        <v>0</v>
      </c>
      <c r="DD67" s="368">
        <v>0</v>
      </c>
      <c r="DE67" s="368">
        <v>0</v>
      </c>
      <c r="DF67" s="368">
        <v>0</v>
      </c>
      <c r="DG67" s="368">
        <v>0</v>
      </c>
    </row>
    <row r="68" spans="2:111" ht="15" customHeight="1">
      <c r="B68" s="366" t="s">
        <v>482</v>
      </c>
      <c r="C68" s="366" t="s">
        <v>605</v>
      </c>
      <c r="D68" s="368">
        <v>3.7692009810249127E-3</v>
      </c>
      <c r="E68" s="368">
        <v>2.849997091839702E-3</v>
      </c>
      <c r="F68" s="368">
        <v>7.9765586846817522E-3</v>
      </c>
      <c r="G68" s="368">
        <v>3.5782442748091603E-4</v>
      </c>
      <c r="H68" s="368">
        <v>3.4260655063724817E-4</v>
      </c>
      <c r="I68" s="368">
        <v>0</v>
      </c>
      <c r="J68" s="368">
        <v>1.3617143266681001E-3</v>
      </c>
      <c r="K68" s="368">
        <v>7.0923651393814142E-4</v>
      </c>
      <c r="L68" s="368">
        <v>8.2437275985663082E-4</v>
      </c>
      <c r="M68" s="368">
        <v>4.5460449409014158E-4</v>
      </c>
      <c r="N68" s="368">
        <v>0</v>
      </c>
      <c r="O68" s="368">
        <v>5.4282267792521112E-3</v>
      </c>
      <c r="P68" s="368">
        <v>1.7692591227423517E-3</v>
      </c>
      <c r="Q68" s="368">
        <v>2.1043874030391269E-3</v>
      </c>
      <c r="R68" s="368">
        <v>2.9901751388295601E-3</v>
      </c>
      <c r="S68" s="368">
        <v>1.08417079573166E-2</v>
      </c>
      <c r="T68" s="368">
        <v>4.4837540691603714E-3</v>
      </c>
      <c r="U68" s="368">
        <v>2.1097046413502108E-3</v>
      </c>
      <c r="V68" s="368">
        <v>3.138888888888889E-3</v>
      </c>
      <c r="W68" s="368">
        <v>5.0782406080735103E-3</v>
      </c>
      <c r="X68" s="368">
        <v>3.6428052325581397E-3</v>
      </c>
      <c r="Y68" s="368">
        <v>5.3818195767043548E-3</v>
      </c>
      <c r="Z68" s="368">
        <v>8.0940139551964746E-3</v>
      </c>
      <c r="AA68" s="368">
        <v>1.2097313193423338E-2</v>
      </c>
      <c r="AB68" s="368">
        <v>1.7696099262388808E-3</v>
      </c>
      <c r="AC68" s="368">
        <v>3.0280196472426881E-3</v>
      </c>
      <c r="AD68" s="368">
        <v>2.758817402526656E-4</v>
      </c>
      <c r="AE68" s="368">
        <v>6.8778657774072527E-3</v>
      </c>
      <c r="AF68" s="368">
        <v>5.1455992599587583E-3</v>
      </c>
      <c r="AG68" s="368">
        <v>3.8230936350864804E-3</v>
      </c>
      <c r="AH68" s="368">
        <v>0</v>
      </c>
      <c r="AI68" s="368">
        <v>5.262741373852485E-3</v>
      </c>
      <c r="AJ68" s="368">
        <v>1.0132321246103779E-2</v>
      </c>
      <c r="AK68" s="368">
        <v>5.6625141562853904E-3</v>
      </c>
      <c r="AL68" s="368">
        <v>7.1118461856522642E-3</v>
      </c>
      <c r="AM68" s="368">
        <v>1.3747169561056949E-2</v>
      </c>
      <c r="AN68" s="368">
        <v>3.8710165198654217E-3</v>
      </c>
      <c r="AO68" s="368">
        <v>5.6440903054448873E-3</v>
      </c>
      <c r="AP68" s="368">
        <v>2.8268174302629474E-3</v>
      </c>
      <c r="AQ68" s="368">
        <v>4.4367574071288917E-3</v>
      </c>
      <c r="AR68" s="368">
        <v>3.6304911178156964E-3</v>
      </c>
      <c r="AS68" s="368">
        <v>4.5951422781630846E-3</v>
      </c>
      <c r="AT68" s="368">
        <v>3.7557297057518851E-3</v>
      </c>
      <c r="AU68" s="368">
        <v>2.4472256746731411E-3</v>
      </c>
      <c r="AV68" s="368">
        <v>2.0258276953155148E-3</v>
      </c>
      <c r="AW68" s="368">
        <v>2.3953638119768189E-3</v>
      </c>
      <c r="AX68" s="368">
        <v>1.6633902918493876E-3</v>
      </c>
      <c r="AY68" s="368">
        <v>5.3554133353590216E-3</v>
      </c>
      <c r="AZ68" s="368">
        <v>2.7187522358159836E-3</v>
      </c>
      <c r="BA68" s="368">
        <v>2.5854108956602033E-3</v>
      </c>
      <c r="BB68" s="368">
        <v>1.8319212273872224E-3</v>
      </c>
      <c r="BC68" s="368">
        <v>2.8328611898016999E-3</v>
      </c>
      <c r="BD68" s="368">
        <v>0</v>
      </c>
      <c r="BE68" s="368">
        <v>0</v>
      </c>
      <c r="BF68" s="368">
        <v>3.1427466286899799E-4</v>
      </c>
      <c r="BG68" s="368">
        <v>1.1475786091347257E-3</v>
      </c>
      <c r="BH68" s="368">
        <v>7.3094713205583265E-4</v>
      </c>
      <c r="BI68" s="368">
        <v>1.4482876128812405E-3</v>
      </c>
      <c r="BJ68" s="368">
        <v>1.276595744680851E-3</v>
      </c>
      <c r="BK68" s="368">
        <v>1.810385898046689E-3</v>
      </c>
      <c r="BL68" s="368">
        <v>3.0734555885667453E-4</v>
      </c>
      <c r="BM68" s="368">
        <v>8.5648758904832462E-4</v>
      </c>
      <c r="BN68" s="368">
        <v>1.4696542250712671E-3</v>
      </c>
      <c r="BO68" s="368">
        <v>4.9358037030867281E-4</v>
      </c>
      <c r="BP68" s="368">
        <v>3.5278035013449753E-4</v>
      </c>
      <c r="BQ68" s="368">
        <v>1.7229824675184295E-2</v>
      </c>
      <c r="BR68" s="368">
        <v>5.4428007496311652E-2</v>
      </c>
      <c r="BS68" s="368">
        <v>4.5025324062151255E-2</v>
      </c>
      <c r="BT68" s="368">
        <v>2.9657089898053753E-3</v>
      </c>
      <c r="BU68" s="368">
        <v>3.8700874160982339E-3</v>
      </c>
      <c r="BV68" s="368">
        <v>3.7616157459794946E-3</v>
      </c>
      <c r="BW68" s="368">
        <v>4.976301565353702E-3</v>
      </c>
      <c r="BX68" s="368">
        <v>1.675813958730123E-2</v>
      </c>
      <c r="BY68" s="368">
        <v>1.5792191862623262E-2</v>
      </c>
      <c r="BZ68" s="368">
        <v>1.9691174387306984E-2</v>
      </c>
      <c r="CA68" s="368">
        <v>7.6578757546713041E-4</v>
      </c>
      <c r="CB68" s="368">
        <v>1.8863871429708013E-2</v>
      </c>
      <c r="CC68" s="368">
        <v>2.6164589410412799E-3</v>
      </c>
      <c r="CD68" s="368">
        <v>0</v>
      </c>
      <c r="CE68" s="368">
        <v>3.1271716469770676E-3</v>
      </c>
      <c r="CF68" s="368">
        <v>1.2563892465566351E-2</v>
      </c>
      <c r="CG68" s="368">
        <v>1.9198852979013838E-2</v>
      </c>
      <c r="CH68" s="368">
        <v>1.9159127195316659E-3</v>
      </c>
      <c r="CI68" s="368">
        <v>5.8975528195774436E-3</v>
      </c>
      <c r="CJ68" s="368">
        <v>2.333878799259597E-2</v>
      </c>
      <c r="CK68" s="368">
        <v>1.0010663532893736E-3</v>
      </c>
      <c r="CL68" s="368">
        <v>8.9766606822262122E-3</v>
      </c>
      <c r="CM68" s="368">
        <v>1.383427988932576E-3</v>
      </c>
      <c r="CN68" s="368">
        <v>8.0504709063292414E-3</v>
      </c>
      <c r="CO68" s="368">
        <v>8.6941072414845263E-3</v>
      </c>
      <c r="CP68" s="368">
        <v>4.0699214764457524E-3</v>
      </c>
      <c r="CQ68" s="368">
        <v>2.6473230341737871E-3</v>
      </c>
      <c r="CR68" s="368">
        <v>3.6874139233195611E-3</v>
      </c>
      <c r="CS68" s="368">
        <v>4.6669459572685383E-3</v>
      </c>
      <c r="CT68" s="368">
        <v>2.6731339983787007E-3</v>
      </c>
      <c r="CU68" s="368">
        <v>1.7104669972685565E-3</v>
      </c>
      <c r="CV68" s="368">
        <v>3.0641052124216759E-3</v>
      </c>
      <c r="CW68" s="368">
        <v>2.5425883549453341E-4</v>
      </c>
      <c r="CX68" s="368">
        <v>8.8709178305448389E-4</v>
      </c>
      <c r="CY68" s="368">
        <v>1.3735087496960128E-3</v>
      </c>
      <c r="CZ68" s="368">
        <v>2.6898331576460325E-3</v>
      </c>
      <c r="DA68" s="368">
        <v>1.6897888473936071E-3</v>
      </c>
      <c r="DB68" s="368">
        <v>3.2172869147659064E-3</v>
      </c>
      <c r="DC68" s="368">
        <v>7.0883369138014674E-3</v>
      </c>
      <c r="DD68" s="368">
        <v>8.1682662854809063E-4</v>
      </c>
      <c r="DE68" s="368">
        <v>3.7231712658782304E-3</v>
      </c>
      <c r="DF68" s="368">
        <v>0</v>
      </c>
      <c r="DG68" s="368">
        <v>1.4508082219117941E-2</v>
      </c>
    </row>
    <row r="69" spans="2:111" ht="15" customHeight="1">
      <c r="B69" s="366" t="s">
        <v>483</v>
      </c>
      <c r="C69" s="366" t="s">
        <v>606</v>
      </c>
      <c r="D69" s="368">
        <v>0</v>
      </c>
      <c r="E69" s="368">
        <v>0</v>
      </c>
      <c r="F69" s="368">
        <v>0</v>
      </c>
      <c r="G69" s="368">
        <v>0</v>
      </c>
      <c r="H69" s="368">
        <v>0</v>
      </c>
      <c r="I69" s="368">
        <v>0</v>
      </c>
      <c r="J69" s="368">
        <v>0</v>
      </c>
      <c r="K69" s="368">
        <v>0</v>
      </c>
      <c r="L69" s="368">
        <v>0</v>
      </c>
      <c r="M69" s="368">
        <v>0</v>
      </c>
      <c r="N69" s="368">
        <v>0</v>
      </c>
      <c r="O69" s="368">
        <v>0</v>
      </c>
      <c r="P69" s="368">
        <v>0</v>
      </c>
      <c r="Q69" s="368">
        <v>0</v>
      </c>
      <c r="R69" s="368">
        <v>0</v>
      </c>
      <c r="S69" s="368">
        <v>0</v>
      </c>
      <c r="T69" s="368">
        <v>0</v>
      </c>
      <c r="U69" s="368">
        <v>0</v>
      </c>
      <c r="V69" s="368">
        <v>0</v>
      </c>
      <c r="W69" s="368">
        <v>0</v>
      </c>
      <c r="X69" s="368">
        <v>0</v>
      </c>
      <c r="Y69" s="368">
        <v>0</v>
      </c>
      <c r="Z69" s="368">
        <v>0</v>
      </c>
      <c r="AA69" s="368">
        <v>0</v>
      </c>
      <c r="AB69" s="368">
        <v>0</v>
      </c>
      <c r="AC69" s="368">
        <v>0</v>
      </c>
      <c r="AD69" s="368">
        <v>0</v>
      </c>
      <c r="AE69" s="368">
        <v>0</v>
      </c>
      <c r="AF69" s="368">
        <v>0</v>
      </c>
      <c r="AG69" s="368">
        <v>0</v>
      </c>
      <c r="AH69" s="368">
        <v>0</v>
      </c>
      <c r="AI69" s="368">
        <v>0</v>
      </c>
      <c r="AJ69" s="368">
        <v>0</v>
      </c>
      <c r="AK69" s="368">
        <v>0</v>
      </c>
      <c r="AL69" s="368">
        <v>0</v>
      </c>
      <c r="AM69" s="368">
        <v>0</v>
      </c>
      <c r="AN69" s="368">
        <v>0</v>
      </c>
      <c r="AO69" s="368">
        <v>0</v>
      </c>
      <c r="AP69" s="368">
        <v>0</v>
      </c>
      <c r="AQ69" s="368">
        <v>0</v>
      </c>
      <c r="AR69" s="368">
        <v>0</v>
      </c>
      <c r="AS69" s="368">
        <v>0</v>
      </c>
      <c r="AT69" s="368">
        <v>0</v>
      </c>
      <c r="AU69" s="368">
        <v>0</v>
      </c>
      <c r="AV69" s="368">
        <v>0</v>
      </c>
      <c r="AW69" s="368">
        <v>0</v>
      </c>
      <c r="AX69" s="368">
        <v>0</v>
      </c>
      <c r="AY69" s="368">
        <v>0</v>
      </c>
      <c r="AZ69" s="368">
        <v>0</v>
      </c>
      <c r="BA69" s="368">
        <v>0</v>
      </c>
      <c r="BB69" s="368">
        <v>0</v>
      </c>
      <c r="BC69" s="368">
        <v>0</v>
      </c>
      <c r="BD69" s="368">
        <v>0</v>
      </c>
      <c r="BE69" s="368">
        <v>0</v>
      </c>
      <c r="BF69" s="368">
        <v>0</v>
      </c>
      <c r="BG69" s="368">
        <v>0</v>
      </c>
      <c r="BH69" s="368">
        <v>0</v>
      </c>
      <c r="BI69" s="368">
        <v>0</v>
      </c>
      <c r="BJ69" s="368">
        <v>0</v>
      </c>
      <c r="BK69" s="368">
        <v>0</v>
      </c>
      <c r="BL69" s="368">
        <v>0</v>
      </c>
      <c r="BM69" s="368">
        <v>0</v>
      </c>
      <c r="BN69" s="368">
        <v>0</v>
      </c>
      <c r="BO69" s="368">
        <v>0</v>
      </c>
      <c r="BP69" s="368">
        <v>0</v>
      </c>
      <c r="BQ69" s="368">
        <v>0</v>
      </c>
      <c r="BR69" s="368">
        <v>0</v>
      </c>
      <c r="BS69" s="368">
        <v>0</v>
      </c>
      <c r="BT69" s="368">
        <v>0</v>
      </c>
      <c r="BU69" s="368">
        <v>0</v>
      </c>
      <c r="BV69" s="368">
        <v>0</v>
      </c>
      <c r="BW69" s="368">
        <v>0</v>
      </c>
      <c r="BX69" s="368">
        <v>0</v>
      </c>
      <c r="BY69" s="368">
        <v>0</v>
      </c>
      <c r="BZ69" s="368">
        <v>0</v>
      </c>
      <c r="CA69" s="368">
        <v>0</v>
      </c>
      <c r="CB69" s="368">
        <v>0</v>
      </c>
      <c r="CC69" s="368">
        <v>0</v>
      </c>
      <c r="CD69" s="368">
        <v>0</v>
      </c>
      <c r="CE69" s="368">
        <v>0</v>
      </c>
      <c r="CF69" s="368">
        <v>0</v>
      </c>
      <c r="CG69" s="368">
        <v>0</v>
      </c>
      <c r="CH69" s="368">
        <v>0</v>
      </c>
      <c r="CI69" s="368">
        <v>0</v>
      </c>
      <c r="CJ69" s="368">
        <v>0</v>
      </c>
      <c r="CK69" s="368">
        <v>0</v>
      </c>
      <c r="CL69" s="368">
        <v>0</v>
      </c>
      <c r="CM69" s="368">
        <v>0</v>
      </c>
      <c r="CN69" s="368">
        <v>0</v>
      </c>
      <c r="CO69" s="368">
        <v>0</v>
      </c>
      <c r="CP69" s="368">
        <v>0</v>
      </c>
      <c r="CQ69" s="368">
        <v>0</v>
      </c>
      <c r="CR69" s="368">
        <v>0</v>
      </c>
      <c r="CS69" s="368">
        <v>0</v>
      </c>
      <c r="CT69" s="368">
        <v>0</v>
      </c>
      <c r="CU69" s="368">
        <v>0</v>
      </c>
      <c r="CV69" s="368">
        <v>0</v>
      </c>
      <c r="CW69" s="368">
        <v>0</v>
      </c>
      <c r="CX69" s="368">
        <v>0</v>
      </c>
      <c r="CY69" s="368">
        <v>0</v>
      </c>
      <c r="CZ69" s="368">
        <v>0</v>
      </c>
      <c r="DA69" s="368">
        <v>0</v>
      </c>
      <c r="DB69" s="368">
        <v>0</v>
      </c>
      <c r="DC69" s="368">
        <v>0</v>
      </c>
      <c r="DD69" s="368">
        <v>0</v>
      </c>
      <c r="DE69" s="368">
        <v>0</v>
      </c>
      <c r="DF69" s="368">
        <v>0</v>
      </c>
      <c r="DG69" s="368">
        <v>0</v>
      </c>
    </row>
    <row r="70" spans="2:111" ht="15" customHeight="1">
      <c r="B70" s="366" t="s">
        <v>484</v>
      </c>
      <c r="C70" s="366" t="s">
        <v>607</v>
      </c>
      <c r="D70" s="368">
        <v>0</v>
      </c>
      <c r="E70" s="368">
        <v>0</v>
      </c>
      <c r="F70" s="368">
        <v>0</v>
      </c>
      <c r="G70" s="368">
        <v>0</v>
      </c>
      <c r="H70" s="368">
        <v>0</v>
      </c>
      <c r="I70" s="368">
        <v>0</v>
      </c>
      <c r="J70" s="368">
        <v>0</v>
      </c>
      <c r="K70" s="368">
        <v>0</v>
      </c>
      <c r="L70" s="368">
        <v>0</v>
      </c>
      <c r="M70" s="368">
        <v>0</v>
      </c>
      <c r="N70" s="368">
        <v>0</v>
      </c>
      <c r="O70" s="368">
        <v>0</v>
      </c>
      <c r="P70" s="368">
        <v>0</v>
      </c>
      <c r="Q70" s="368">
        <v>0</v>
      </c>
      <c r="R70" s="368">
        <v>0</v>
      </c>
      <c r="S70" s="368">
        <v>0</v>
      </c>
      <c r="T70" s="368">
        <v>0</v>
      </c>
      <c r="U70" s="368">
        <v>0</v>
      </c>
      <c r="V70" s="368">
        <v>0</v>
      </c>
      <c r="W70" s="368">
        <v>0</v>
      </c>
      <c r="X70" s="368">
        <v>0</v>
      </c>
      <c r="Y70" s="368">
        <v>0</v>
      </c>
      <c r="Z70" s="368">
        <v>0</v>
      </c>
      <c r="AA70" s="368">
        <v>0</v>
      </c>
      <c r="AB70" s="368">
        <v>0</v>
      </c>
      <c r="AC70" s="368">
        <v>0</v>
      </c>
      <c r="AD70" s="368">
        <v>0</v>
      </c>
      <c r="AE70" s="368">
        <v>0</v>
      </c>
      <c r="AF70" s="368">
        <v>0</v>
      </c>
      <c r="AG70" s="368">
        <v>0</v>
      </c>
      <c r="AH70" s="368">
        <v>0</v>
      </c>
      <c r="AI70" s="368">
        <v>0</v>
      </c>
      <c r="AJ70" s="368">
        <v>0</v>
      </c>
      <c r="AK70" s="368">
        <v>0</v>
      </c>
      <c r="AL70" s="368">
        <v>0</v>
      </c>
      <c r="AM70" s="368">
        <v>0</v>
      </c>
      <c r="AN70" s="368">
        <v>0</v>
      </c>
      <c r="AO70" s="368">
        <v>0</v>
      </c>
      <c r="AP70" s="368">
        <v>0</v>
      </c>
      <c r="AQ70" s="368">
        <v>0</v>
      </c>
      <c r="AR70" s="368">
        <v>0</v>
      </c>
      <c r="AS70" s="368">
        <v>0</v>
      </c>
      <c r="AT70" s="368">
        <v>0</v>
      </c>
      <c r="AU70" s="368">
        <v>0</v>
      </c>
      <c r="AV70" s="368">
        <v>0</v>
      </c>
      <c r="AW70" s="368">
        <v>0</v>
      </c>
      <c r="AX70" s="368">
        <v>0</v>
      </c>
      <c r="AY70" s="368">
        <v>0</v>
      </c>
      <c r="AZ70" s="368">
        <v>0</v>
      </c>
      <c r="BA70" s="368">
        <v>0</v>
      </c>
      <c r="BB70" s="368">
        <v>0</v>
      </c>
      <c r="BC70" s="368">
        <v>0</v>
      </c>
      <c r="BD70" s="368">
        <v>0</v>
      </c>
      <c r="BE70" s="368">
        <v>0</v>
      </c>
      <c r="BF70" s="368">
        <v>0</v>
      </c>
      <c r="BG70" s="368">
        <v>0</v>
      </c>
      <c r="BH70" s="368">
        <v>0</v>
      </c>
      <c r="BI70" s="368">
        <v>0</v>
      </c>
      <c r="BJ70" s="368">
        <v>0</v>
      </c>
      <c r="BK70" s="368">
        <v>0</v>
      </c>
      <c r="BL70" s="368">
        <v>0</v>
      </c>
      <c r="BM70" s="368">
        <v>0</v>
      </c>
      <c r="BN70" s="368">
        <v>0</v>
      </c>
      <c r="BO70" s="368">
        <v>0</v>
      </c>
      <c r="BP70" s="368">
        <v>0</v>
      </c>
      <c r="BQ70" s="368">
        <v>0</v>
      </c>
      <c r="BR70" s="368">
        <v>0</v>
      </c>
      <c r="BS70" s="368">
        <v>0</v>
      </c>
      <c r="BT70" s="368">
        <v>0</v>
      </c>
      <c r="BU70" s="368">
        <v>0</v>
      </c>
      <c r="BV70" s="368">
        <v>0</v>
      </c>
      <c r="BW70" s="368">
        <v>0</v>
      </c>
      <c r="BX70" s="368">
        <v>0</v>
      </c>
      <c r="BY70" s="368">
        <v>0</v>
      </c>
      <c r="BZ70" s="368">
        <v>0</v>
      </c>
      <c r="CA70" s="368">
        <v>0</v>
      </c>
      <c r="CB70" s="368">
        <v>0</v>
      </c>
      <c r="CC70" s="368">
        <v>0</v>
      </c>
      <c r="CD70" s="368">
        <v>0</v>
      </c>
      <c r="CE70" s="368">
        <v>0</v>
      </c>
      <c r="CF70" s="368">
        <v>0</v>
      </c>
      <c r="CG70" s="368">
        <v>0</v>
      </c>
      <c r="CH70" s="368">
        <v>0</v>
      </c>
      <c r="CI70" s="368">
        <v>0</v>
      </c>
      <c r="CJ70" s="368">
        <v>0</v>
      </c>
      <c r="CK70" s="368">
        <v>0</v>
      </c>
      <c r="CL70" s="368">
        <v>0</v>
      </c>
      <c r="CM70" s="368">
        <v>0</v>
      </c>
      <c r="CN70" s="368">
        <v>0</v>
      </c>
      <c r="CO70" s="368">
        <v>0</v>
      </c>
      <c r="CP70" s="368">
        <v>0</v>
      </c>
      <c r="CQ70" s="368">
        <v>0</v>
      </c>
      <c r="CR70" s="368">
        <v>0</v>
      </c>
      <c r="CS70" s="368">
        <v>0</v>
      </c>
      <c r="CT70" s="368">
        <v>0</v>
      </c>
      <c r="CU70" s="368">
        <v>0</v>
      </c>
      <c r="CV70" s="368">
        <v>0</v>
      </c>
      <c r="CW70" s="368">
        <v>0</v>
      </c>
      <c r="CX70" s="368">
        <v>0</v>
      </c>
      <c r="CY70" s="368">
        <v>0</v>
      </c>
      <c r="CZ70" s="368">
        <v>0</v>
      </c>
      <c r="DA70" s="368">
        <v>0</v>
      </c>
      <c r="DB70" s="368">
        <v>0</v>
      </c>
      <c r="DC70" s="368">
        <v>0</v>
      </c>
      <c r="DD70" s="368">
        <v>0</v>
      </c>
      <c r="DE70" s="368">
        <v>0</v>
      </c>
      <c r="DF70" s="368">
        <v>0</v>
      </c>
      <c r="DG70" s="368">
        <v>0</v>
      </c>
    </row>
    <row r="71" spans="2:111" ht="15" customHeight="1">
      <c r="B71" s="366" t="s">
        <v>485</v>
      </c>
      <c r="C71" s="366" t="s">
        <v>608</v>
      </c>
      <c r="D71" s="368">
        <v>8.6743255453724018E-3</v>
      </c>
      <c r="E71" s="368">
        <v>1.0876519513755598E-2</v>
      </c>
      <c r="F71" s="368">
        <v>5.2254598730262086E-2</v>
      </c>
      <c r="G71" s="368">
        <v>2.9818702290076338E-3</v>
      </c>
      <c r="H71" s="368">
        <v>3.2205015759901329E-3</v>
      </c>
      <c r="I71" s="368">
        <v>0</v>
      </c>
      <c r="J71" s="368">
        <v>3.4329534867053681E-2</v>
      </c>
      <c r="K71" s="368">
        <v>1.1718841736924919E-2</v>
      </c>
      <c r="L71" s="368">
        <v>1.1290322580645161E-2</v>
      </c>
      <c r="M71" s="368">
        <v>3.571892453565398E-3</v>
      </c>
      <c r="N71" s="368">
        <v>0</v>
      </c>
      <c r="O71" s="368">
        <v>2.6236429433051871E-2</v>
      </c>
      <c r="P71" s="368">
        <v>1.2532252119424991E-2</v>
      </c>
      <c r="Q71" s="368">
        <v>2.0897056304597841E-2</v>
      </c>
      <c r="R71" s="368">
        <v>1.1319948739854762E-2</v>
      </c>
      <c r="S71" s="368">
        <v>0.12211677358226807</v>
      </c>
      <c r="T71" s="368">
        <v>1.3819789939192924E-2</v>
      </c>
      <c r="U71" s="368">
        <v>2.2695307505434088E-2</v>
      </c>
      <c r="V71" s="368">
        <v>5.0944444444444445E-2</v>
      </c>
      <c r="W71" s="368">
        <v>0.1689771643593008</v>
      </c>
      <c r="X71" s="368">
        <v>1.1319040697674419E-2</v>
      </c>
      <c r="Y71" s="368">
        <v>3.963290083143934E-2</v>
      </c>
      <c r="Z71" s="368">
        <v>1.7789203084832905E-2</v>
      </c>
      <c r="AA71" s="368">
        <v>5.6476406897473602E-2</v>
      </c>
      <c r="AB71" s="368">
        <v>1.0393892176969205E-2</v>
      </c>
      <c r="AC71" s="368">
        <v>1.406563965170797E-2</v>
      </c>
      <c r="AD71" s="368">
        <v>5.8075444304035708E-3</v>
      </c>
      <c r="AE71" s="368">
        <v>1.8549395581492288E-2</v>
      </c>
      <c r="AF71" s="368">
        <v>2.4311511110254581E-2</v>
      </c>
      <c r="AG71" s="368">
        <v>2.6393164492825943E-2</v>
      </c>
      <c r="AH71" s="368">
        <v>2.1739130434782608E-2</v>
      </c>
      <c r="AI71" s="368">
        <v>2.5205761316872428E-2</v>
      </c>
      <c r="AJ71" s="368">
        <v>0.12031702144102216</v>
      </c>
      <c r="AK71" s="368">
        <v>3.3408833522083806E-2</v>
      </c>
      <c r="AL71" s="368">
        <v>4.3539383915650196E-2</v>
      </c>
      <c r="AM71" s="368">
        <v>0.15209997252460941</v>
      </c>
      <c r="AN71" s="368">
        <v>3.5156693002684009E-2</v>
      </c>
      <c r="AO71" s="368">
        <v>9.877158034528552E-2</v>
      </c>
      <c r="AP71" s="368">
        <v>1.3814070083737799E-2</v>
      </c>
      <c r="AQ71" s="368">
        <v>7.0060660750990128E-2</v>
      </c>
      <c r="AR71" s="368">
        <v>2.3185067414464376E-2</v>
      </c>
      <c r="AS71" s="368">
        <v>7.4064560321945375E-3</v>
      </c>
      <c r="AT71" s="368">
        <v>2.1824634038148751E-2</v>
      </c>
      <c r="AU71" s="368">
        <v>1.1253384204796177E-2</v>
      </c>
      <c r="AV71" s="368">
        <v>9.2223394129601517E-3</v>
      </c>
      <c r="AW71" s="368">
        <v>1.0148100450740502E-2</v>
      </c>
      <c r="AX71" s="368">
        <v>3.1301980946620296E-2</v>
      </c>
      <c r="AY71" s="368">
        <v>2.3719543460508575E-2</v>
      </c>
      <c r="AZ71" s="368">
        <v>6.6537883666022753E-3</v>
      </c>
      <c r="BA71" s="368">
        <v>5.0784856879039705E-3</v>
      </c>
      <c r="BB71" s="368">
        <v>5.0377833753148613E-3</v>
      </c>
      <c r="BC71" s="368">
        <v>1.4872521246458924E-2</v>
      </c>
      <c r="BD71" s="368">
        <v>0</v>
      </c>
      <c r="BE71" s="368">
        <v>0</v>
      </c>
      <c r="BF71" s="368">
        <v>5.4679395889375322E-3</v>
      </c>
      <c r="BG71" s="368">
        <v>4.360798714711958E-3</v>
      </c>
      <c r="BH71" s="368">
        <v>1.0250802579950997E-2</v>
      </c>
      <c r="BI71" s="368">
        <v>1.4525472823308912E-2</v>
      </c>
      <c r="BJ71" s="368">
        <v>1.4015957446808511E-2</v>
      </c>
      <c r="BK71" s="368">
        <v>1.124344926155312E-2</v>
      </c>
      <c r="BL71" s="368">
        <v>2.9300276611002971E-2</v>
      </c>
      <c r="BM71" s="368">
        <v>2.3340301597288464E-3</v>
      </c>
      <c r="BN71" s="368">
        <v>1.5213506048476434E-3</v>
      </c>
      <c r="BO71" s="368">
        <v>1.4992503748125937E-3</v>
      </c>
      <c r="BP71" s="368">
        <v>3.1695109582396261E-3</v>
      </c>
      <c r="BQ71" s="368">
        <v>9.6628618371273539E-2</v>
      </c>
      <c r="BR71" s="368">
        <v>2.0016747079229635E-2</v>
      </c>
      <c r="BS71" s="368">
        <v>4.7686496694995278E-2</v>
      </c>
      <c r="BT71" s="368">
        <v>6.5060240963855417E-2</v>
      </c>
      <c r="BU71" s="368">
        <v>2.5780633869781532E-2</v>
      </c>
      <c r="BV71" s="368">
        <v>4.6840174193327165E-3</v>
      </c>
      <c r="BW71" s="368">
        <v>1.4736655304234663E-2</v>
      </c>
      <c r="BX71" s="368">
        <v>5.2742497154384498E-3</v>
      </c>
      <c r="BY71" s="368">
        <v>0</v>
      </c>
      <c r="BZ71" s="368">
        <v>4.2357274401473299E-2</v>
      </c>
      <c r="CA71" s="368">
        <v>4.5057952827485355E-3</v>
      </c>
      <c r="CB71" s="368">
        <v>1.8617232874532581E-3</v>
      </c>
      <c r="CC71" s="368">
        <v>5.9518547983146235E-4</v>
      </c>
      <c r="CD71" s="368">
        <v>1.9047619047619048E-3</v>
      </c>
      <c r="CE71" s="368">
        <v>2.7797081306462821E-3</v>
      </c>
      <c r="CF71" s="368">
        <v>4.7212142494830078E-2</v>
      </c>
      <c r="CG71" s="368">
        <v>1.1823743727228981E-2</v>
      </c>
      <c r="CH71" s="368">
        <v>5.2155401809473121E-3</v>
      </c>
      <c r="CI71" s="368">
        <v>9.612403100775194E-3</v>
      </c>
      <c r="CJ71" s="368">
        <v>5.2579338466078275E-3</v>
      </c>
      <c r="CK71" s="368">
        <v>2.459141259167374E-3</v>
      </c>
      <c r="CL71" s="368">
        <v>3.8471402923826621E-3</v>
      </c>
      <c r="CM71" s="368">
        <v>4.0410659676714724E-3</v>
      </c>
      <c r="CN71" s="368">
        <v>8.5063561324966331E-3</v>
      </c>
      <c r="CO71" s="368">
        <v>1.4730930705918251E-2</v>
      </c>
      <c r="CP71" s="368">
        <v>7.5423198552415742E-3</v>
      </c>
      <c r="CQ71" s="368">
        <v>6.8679310973416736E-3</v>
      </c>
      <c r="CR71" s="368">
        <v>2.1013816695544005E-2</v>
      </c>
      <c r="CS71" s="368">
        <v>1.5458734813573523E-2</v>
      </c>
      <c r="CT71" s="368">
        <v>1.1797967346227799E-2</v>
      </c>
      <c r="CU71" s="368">
        <v>2.8772971969556341E-3</v>
      </c>
      <c r="CV71" s="368">
        <v>3.56331336500723E-3</v>
      </c>
      <c r="CW71" s="368">
        <v>3.6443766420883126E-3</v>
      </c>
      <c r="CX71" s="368">
        <v>3.0841911992243102E-3</v>
      </c>
      <c r="CY71" s="368">
        <v>4.1890304261302334E-3</v>
      </c>
      <c r="CZ71" s="368">
        <v>4.1183526589364257E-2</v>
      </c>
      <c r="DA71" s="368">
        <v>1.5719296252644732E-2</v>
      </c>
      <c r="DB71" s="368">
        <v>1.8895558223289317E-2</v>
      </c>
      <c r="DC71" s="368">
        <v>2.4492382017800043E-2</v>
      </c>
      <c r="DD71" s="368">
        <v>6.12619971411068E-3</v>
      </c>
      <c r="DE71" s="368">
        <v>1.6162943495400789E-2</v>
      </c>
      <c r="DF71" s="368">
        <v>0</v>
      </c>
      <c r="DG71" s="368">
        <v>2.6342047495509879E-3</v>
      </c>
    </row>
    <row r="72" spans="2:111" ht="15" customHeight="1">
      <c r="B72" s="366" t="s">
        <v>486</v>
      </c>
      <c r="C72" s="366" t="s">
        <v>609</v>
      </c>
      <c r="D72" s="368">
        <v>0</v>
      </c>
      <c r="E72" s="368">
        <v>0</v>
      </c>
      <c r="F72" s="368">
        <v>0</v>
      </c>
      <c r="G72" s="368">
        <v>1.1927480916030534E-4</v>
      </c>
      <c r="H72" s="368">
        <v>0</v>
      </c>
      <c r="I72" s="368">
        <v>0</v>
      </c>
      <c r="J72" s="368">
        <v>0</v>
      </c>
      <c r="K72" s="368">
        <v>2.5786148751790706E-3</v>
      </c>
      <c r="L72" s="368">
        <v>3.4408602150537634E-3</v>
      </c>
      <c r="M72" s="368">
        <v>3.2471749577867254E-4</v>
      </c>
      <c r="N72" s="368">
        <v>0</v>
      </c>
      <c r="O72" s="368">
        <v>3.0156815440289505E-3</v>
      </c>
      <c r="P72" s="368">
        <v>2.0641356431994103E-3</v>
      </c>
      <c r="Q72" s="368">
        <v>1.4681772579342746E-4</v>
      </c>
      <c r="R72" s="368">
        <v>2.1358393848782572E-4</v>
      </c>
      <c r="S72" s="368">
        <v>2.7647908544446344E-3</v>
      </c>
      <c r="T72" s="368">
        <v>6.1421288618635221E-4</v>
      </c>
      <c r="U72" s="368">
        <v>6.3930443677279116E-4</v>
      </c>
      <c r="V72" s="368">
        <v>1.3972222222222223E-2</v>
      </c>
      <c r="W72" s="368">
        <v>1.1932221225260606E-3</v>
      </c>
      <c r="X72" s="368">
        <v>1.3626453488372093E-5</v>
      </c>
      <c r="Y72" s="368">
        <v>1.0970779750088706E-3</v>
      </c>
      <c r="Z72" s="368">
        <v>4.1131105398457585E-4</v>
      </c>
      <c r="AA72" s="368">
        <v>1.1362117363988772E-3</v>
      </c>
      <c r="AB72" s="368">
        <v>2.3136315392937572E-3</v>
      </c>
      <c r="AC72" s="368">
        <v>1.841929002009377E-3</v>
      </c>
      <c r="AD72" s="368">
        <v>2.337980849598861E-6</v>
      </c>
      <c r="AE72" s="368">
        <v>6.2526052521884117E-4</v>
      </c>
      <c r="AF72" s="368">
        <v>2.1488176684846499E-3</v>
      </c>
      <c r="AG72" s="368">
        <v>6.2106079333031378E-3</v>
      </c>
      <c r="AH72" s="368">
        <v>0</v>
      </c>
      <c r="AI72" s="368">
        <v>1.1396011396011397E-2</v>
      </c>
      <c r="AJ72" s="368">
        <v>1.9749439716981943E-4</v>
      </c>
      <c r="AK72" s="368">
        <v>1.5855039637599093E-2</v>
      </c>
      <c r="AL72" s="368">
        <v>4.1141203225139545E-3</v>
      </c>
      <c r="AM72" s="368">
        <v>2.9654473277814096E-3</v>
      </c>
      <c r="AN72" s="368">
        <v>5.7460401466752353E-3</v>
      </c>
      <c r="AO72" s="368">
        <v>1.1122177954847278E-2</v>
      </c>
      <c r="AP72" s="368">
        <v>1.2800682703077498E-3</v>
      </c>
      <c r="AQ72" s="368">
        <v>5.5146137263748939E-4</v>
      </c>
      <c r="AR72" s="368">
        <v>4.4066650809349139E-3</v>
      </c>
      <c r="AS72" s="368">
        <v>2.0406998316065874E-3</v>
      </c>
      <c r="AT72" s="368">
        <v>2.5728227118142835E-3</v>
      </c>
      <c r="AU72" s="368">
        <v>1.2428823308379339E-3</v>
      </c>
      <c r="AV72" s="368">
        <v>5.9167031101278527E-4</v>
      </c>
      <c r="AW72" s="368">
        <v>1.6741790083708949E-3</v>
      </c>
      <c r="AX72" s="368">
        <v>2.4194767881445638E-3</v>
      </c>
      <c r="AY72" s="368">
        <v>1.7281652961619537E-3</v>
      </c>
      <c r="AZ72" s="368">
        <v>8.585533376261E-4</v>
      </c>
      <c r="BA72" s="368">
        <v>5.54016620498615E-4</v>
      </c>
      <c r="BB72" s="368">
        <v>2.2899015342340279E-4</v>
      </c>
      <c r="BC72" s="368">
        <v>1.4164305949008499E-3</v>
      </c>
      <c r="BD72" s="368">
        <v>0</v>
      </c>
      <c r="BE72" s="368">
        <v>0</v>
      </c>
      <c r="BF72" s="368">
        <v>1.2373191272394817E-3</v>
      </c>
      <c r="BG72" s="368">
        <v>4.1312829928850129E-3</v>
      </c>
      <c r="BH72" s="368">
        <v>2.4793726719333845E-3</v>
      </c>
      <c r="BI72" s="368">
        <v>9.3712727892315557E-4</v>
      </c>
      <c r="BJ72" s="368">
        <v>3.2047872340425533E-3</v>
      </c>
      <c r="BK72" s="368">
        <v>6.6698427822772745E-4</v>
      </c>
      <c r="BL72" s="368">
        <v>2.3563159512345047E-3</v>
      </c>
      <c r="BM72" s="368">
        <v>6.4135089606462219E-4</v>
      </c>
      <c r="BN72" s="368">
        <v>8.0498648508928704E-4</v>
      </c>
      <c r="BO72" s="368">
        <v>3.7635503236036302E-4</v>
      </c>
      <c r="BP72" s="368">
        <v>3.9136570093045817E-4</v>
      </c>
      <c r="BQ72" s="368">
        <v>1.4639225774837682E-2</v>
      </c>
      <c r="BR72" s="368">
        <v>6.8583276845169266E-3</v>
      </c>
      <c r="BS72" s="368">
        <v>1.2662031075628809E-3</v>
      </c>
      <c r="BT72" s="368">
        <v>2.8421377818968179E-3</v>
      </c>
      <c r="BU72" s="368">
        <v>3.5868129763632086E-3</v>
      </c>
      <c r="BV72" s="368">
        <v>4.2519631039330657E-4</v>
      </c>
      <c r="BW72" s="368">
        <v>1.3753225722968627E-3</v>
      </c>
      <c r="BX72" s="368">
        <v>6.7618586095364748E-5</v>
      </c>
      <c r="BY72" s="368">
        <v>0</v>
      </c>
      <c r="BZ72" s="368">
        <v>2.833262501770789E-4</v>
      </c>
      <c r="CA72" s="368">
        <v>4.5453198027726452E-4</v>
      </c>
      <c r="CB72" s="368">
        <v>2.3868247275041769E-4</v>
      </c>
      <c r="CC72" s="368">
        <v>2.4750287280120216E-4</v>
      </c>
      <c r="CD72" s="368">
        <v>0</v>
      </c>
      <c r="CE72" s="368">
        <v>1.7373175816539263E-4</v>
      </c>
      <c r="CF72" s="368">
        <v>1.1705489874751258E-4</v>
      </c>
      <c r="CG72" s="368">
        <v>6.7760657572990015E-4</v>
      </c>
      <c r="CH72" s="368">
        <v>6.3863757317722189E-4</v>
      </c>
      <c r="CI72" s="368">
        <v>6.2623499012007906E-4</v>
      </c>
      <c r="CJ72" s="368">
        <v>4.0239289642406844E-4</v>
      </c>
      <c r="CK72" s="368">
        <v>8.7049248112119432E-5</v>
      </c>
      <c r="CL72" s="368">
        <v>5.1295203898435492E-4</v>
      </c>
      <c r="CM72" s="368">
        <v>2.5484199796126404E-4</v>
      </c>
      <c r="CN72" s="368">
        <v>1.8676588297825405E-3</v>
      </c>
      <c r="CO72" s="368">
        <v>2.1474560756398918E-3</v>
      </c>
      <c r="CP72" s="368">
        <v>1.3134234127588093E-3</v>
      </c>
      <c r="CQ72" s="368">
        <v>1.3253037770336515E-3</v>
      </c>
      <c r="CR72" s="368">
        <v>5.7754675907414812E-3</v>
      </c>
      <c r="CS72" s="368">
        <v>4.6585672392124005E-3</v>
      </c>
      <c r="CT72" s="368">
        <v>3.9728532858109514E-3</v>
      </c>
      <c r="CU72" s="368">
        <v>1.0077169906388395E-3</v>
      </c>
      <c r="CV72" s="368">
        <v>1.3771259381670453E-4</v>
      </c>
      <c r="CW72" s="368">
        <v>8.475294516484448E-5</v>
      </c>
      <c r="CX72" s="368">
        <v>1.5369380892455594E-3</v>
      </c>
      <c r="CY72" s="368">
        <v>1.3529574965833542E-3</v>
      </c>
      <c r="CZ72" s="368">
        <v>1.3921704045654466E-2</v>
      </c>
      <c r="DA72" s="368">
        <v>1.222611930761257E-2</v>
      </c>
      <c r="DB72" s="368">
        <v>5.5942376950780309E-3</v>
      </c>
      <c r="DC72" s="368">
        <v>5.0489550642999277E-4</v>
      </c>
      <c r="DD72" s="368">
        <v>2.0420665713702267E-3</v>
      </c>
      <c r="DE72" s="368">
        <v>3.2413491020586945E-3</v>
      </c>
      <c r="DF72" s="368">
        <v>0</v>
      </c>
      <c r="DG72" s="368">
        <v>0</v>
      </c>
    </row>
    <row r="73" spans="2:111" ht="15" customHeight="1">
      <c r="B73" s="366" t="s">
        <v>487</v>
      </c>
      <c r="C73" s="366" t="s">
        <v>290</v>
      </c>
      <c r="D73" s="368">
        <v>1.290822253775655E-4</v>
      </c>
      <c r="E73" s="368">
        <v>1.6285697667655441E-3</v>
      </c>
      <c r="F73" s="368">
        <v>1.1395083835259645E-3</v>
      </c>
      <c r="G73" s="368">
        <v>2.3854961832061068E-4</v>
      </c>
      <c r="H73" s="368">
        <v>1.3704262025489926E-4</v>
      </c>
      <c r="I73" s="368">
        <v>0</v>
      </c>
      <c r="J73" s="368">
        <v>1.7917293771948686E-3</v>
      </c>
      <c r="K73" s="368">
        <v>1.7143796528968319E-3</v>
      </c>
      <c r="L73" s="368">
        <v>3.2974910394265233E-3</v>
      </c>
      <c r="M73" s="368">
        <v>6.4943499155734505E-5</v>
      </c>
      <c r="N73" s="368">
        <v>0</v>
      </c>
      <c r="O73" s="368">
        <v>9.0470446320868516E-4</v>
      </c>
      <c r="P73" s="368">
        <v>1.1795060818282344E-3</v>
      </c>
      <c r="Q73" s="368">
        <v>5.3833166124256739E-4</v>
      </c>
      <c r="R73" s="368">
        <v>2.1358393848782572E-4</v>
      </c>
      <c r="S73" s="368">
        <v>5.0946707879653934E-3</v>
      </c>
      <c r="T73" s="368">
        <v>1.3512683496099747E-3</v>
      </c>
      <c r="U73" s="368">
        <v>2.5572177470911651E-4</v>
      </c>
      <c r="V73" s="368">
        <v>6.083333333333333E-3</v>
      </c>
      <c r="W73" s="368">
        <v>4.3876750489737822E-3</v>
      </c>
      <c r="X73" s="368">
        <v>1.3717296511627907E-3</v>
      </c>
      <c r="Y73" s="368">
        <v>5.1344016417810253E-3</v>
      </c>
      <c r="Z73" s="368">
        <v>2.4164524421593832E-3</v>
      </c>
      <c r="AA73" s="368">
        <v>5.4805507285122313E-3</v>
      </c>
      <c r="AB73" s="368">
        <v>4.1982045233857441E-3</v>
      </c>
      <c r="AC73" s="368">
        <v>1.6465728957356554E-3</v>
      </c>
      <c r="AD73" s="368">
        <v>6.5814160916207939E-4</v>
      </c>
      <c r="AE73" s="368">
        <v>6.2526052521884117E-4</v>
      </c>
      <c r="AF73" s="368">
        <v>7.6124033995644553E-4</v>
      </c>
      <c r="AG73" s="368">
        <v>3.915216373281335E-4</v>
      </c>
      <c r="AH73" s="368">
        <v>0</v>
      </c>
      <c r="AI73" s="368">
        <v>1.3849319404874961E-3</v>
      </c>
      <c r="AJ73" s="368">
        <v>9.5312513416738942E-4</v>
      </c>
      <c r="AK73" s="368">
        <v>1.1325028312570782E-3</v>
      </c>
      <c r="AL73" s="368">
        <v>8.2695885879677483E-4</v>
      </c>
      <c r="AM73" s="368">
        <v>1.8001117964168301E-4</v>
      </c>
      <c r="AN73" s="368">
        <v>4.1683992993863331E-3</v>
      </c>
      <c r="AO73" s="368">
        <v>9.9601593625498006E-4</v>
      </c>
      <c r="AP73" s="368">
        <v>4.8002560136540617E-4</v>
      </c>
      <c r="AQ73" s="368">
        <v>1.1279891713039554E-3</v>
      </c>
      <c r="AR73" s="368">
        <v>8.5128757245333565E-4</v>
      </c>
      <c r="AS73" s="368">
        <v>3.5676570482632647E-4</v>
      </c>
      <c r="AT73" s="368">
        <v>6.3581250924146088E-4</v>
      </c>
      <c r="AU73" s="368">
        <v>6.1662379204362617E-4</v>
      </c>
      <c r="AV73" s="368">
        <v>4.3732153422684127E-4</v>
      </c>
      <c r="AW73" s="368">
        <v>4.3786220218931099E-4</v>
      </c>
      <c r="AX73" s="368">
        <v>6.0486919703614094E-4</v>
      </c>
      <c r="AY73" s="368">
        <v>1.2723854378335264E-3</v>
      </c>
      <c r="AZ73" s="368">
        <v>5.0082278028189167E-4</v>
      </c>
      <c r="BA73" s="368">
        <v>1.8467220683287164E-4</v>
      </c>
      <c r="BB73" s="368">
        <v>4.5798030684680559E-4</v>
      </c>
      <c r="BC73" s="368">
        <v>0</v>
      </c>
      <c r="BD73" s="368">
        <v>0</v>
      </c>
      <c r="BE73" s="368">
        <v>0</v>
      </c>
      <c r="BF73" s="368">
        <v>3.4064736185101185E-4</v>
      </c>
      <c r="BG73" s="368">
        <v>2.2951572182694515E-4</v>
      </c>
      <c r="BH73" s="368">
        <v>2.5144581342720644E-4</v>
      </c>
      <c r="BI73" s="368">
        <v>7.41182484239223E-4</v>
      </c>
      <c r="BJ73" s="368">
        <v>8.6436170212765952E-4</v>
      </c>
      <c r="BK73" s="368">
        <v>2.8585040495474035E-4</v>
      </c>
      <c r="BL73" s="368">
        <v>1.024485196188915E-3</v>
      </c>
      <c r="BM73" s="368">
        <v>7.6718556554565564E-4</v>
      </c>
      <c r="BN73" s="368">
        <v>1.2702539030766732E-3</v>
      </c>
      <c r="BO73" s="368">
        <v>7.0952178231871714E-4</v>
      </c>
      <c r="BP73" s="368">
        <v>1.041804471490938E-3</v>
      </c>
      <c r="BQ73" s="368">
        <v>3.4048900706920034E-4</v>
      </c>
      <c r="BR73" s="368">
        <v>2.472187886279357E-3</v>
      </c>
      <c r="BS73" s="368">
        <v>7.8096832346124134E-2</v>
      </c>
      <c r="BT73" s="368">
        <v>8.2792709298733398E-3</v>
      </c>
      <c r="BU73" s="368">
        <v>3.0535122705709775E-3</v>
      </c>
      <c r="BV73" s="368">
        <v>1.1590028460720775E-3</v>
      </c>
      <c r="BW73" s="368">
        <v>2.1073491027129346E-3</v>
      </c>
      <c r="BX73" s="368">
        <v>2.5920458003223152E-4</v>
      </c>
      <c r="BY73" s="368">
        <v>0</v>
      </c>
      <c r="BZ73" s="368">
        <v>7.6498087547811301E-3</v>
      </c>
      <c r="CA73" s="368">
        <v>9.5352904558165276E-4</v>
      </c>
      <c r="CB73" s="368">
        <v>1.1289680961094757E-2</v>
      </c>
      <c r="CC73" s="368">
        <v>4.8911282005951854E-4</v>
      </c>
      <c r="CD73" s="368">
        <v>0</v>
      </c>
      <c r="CE73" s="368">
        <v>6.9492703266157052E-4</v>
      </c>
      <c r="CF73" s="368">
        <v>1.794841780795193E-3</v>
      </c>
      <c r="CG73" s="368">
        <v>5.1851633621070618E-3</v>
      </c>
      <c r="CH73" s="368">
        <v>5.3219797764768491E-4</v>
      </c>
      <c r="CI73" s="368">
        <v>4.9247606019151846E-3</v>
      </c>
      <c r="CJ73" s="368">
        <v>5.9017624808863371E-4</v>
      </c>
      <c r="CK73" s="368">
        <v>1.52336184196209E-4</v>
      </c>
      <c r="CL73" s="368">
        <v>1.2823800974608873E-3</v>
      </c>
      <c r="CM73" s="368">
        <v>8.0093199359254402E-4</v>
      </c>
      <c r="CN73" s="368">
        <v>3.6869980272984915E-3</v>
      </c>
      <c r="CO73" s="368">
        <v>6.0252364712198398E-3</v>
      </c>
      <c r="CP73" s="368">
        <v>1.020298874289032E-2</v>
      </c>
      <c r="CQ73" s="368">
        <v>3.7985472568510979E-3</v>
      </c>
      <c r="CR73" s="368">
        <v>3.8206939446443645E-3</v>
      </c>
      <c r="CS73" s="368">
        <v>4.5496439044826146E-3</v>
      </c>
      <c r="CT73" s="368">
        <v>7.8854103160193745E-3</v>
      </c>
      <c r="CU73" s="368">
        <v>2.108250019889151E-3</v>
      </c>
      <c r="CV73" s="368">
        <v>4.3035185567720166E-4</v>
      </c>
      <c r="CW73" s="368">
        <v>1.6950589032968896E-4</v>
      </c>
      <c r="CX73" s="368">
        <v>9.7992696965320896E-4</v>
      </c>
      <c r="CY73" s="368">
        <v>9.17955972365415E-4</v>
      </c>
      <c r="CZ73" s="368">
        <v>1.217694740285704E-2</v>
      </c>
      <c r="DA73" s="368">
        <v>8.2927452678812318E-3</v>
      </c>
      <c r="DB73" s="368">
        <v>1.2989195678271309E-2</v>
      </c>
      <c r="DC73" s="368">
        <v>3.7124669590440644E-3</v>
      </c>
      <c r="DD73" s="368">
        <v>1.6336532570961813E-3</v>
      </c>
      <c r="DE73" s="368">
        <v>5.2562417871222077E-3</v>
      </c>
      <c r="DF73" s="368">
        <v>0</v>
      </c>
      <c r="DG73" s="368">
        <v>7.7828776691279185E-4</v>
      </c>
    </row>
    <row r="74" spans="2:111" ht="15" customHeight="1">
      <c r="B74" s="366" t="s">
        <v>488</v>
      </c>
      <c r="C74" s="366" t="s">
        <v>291</v>
      </c>
      <c r="D74" s="368">
        <v>2.5816445075513101E-5</v>
      </c>
      <c r="E74" s="368">
        <v>2.9081602977956147E-4</v>
      </c>
      <c r="F74" s="368">
        <v>8.1393455966140326E-4</v>
      </c>
      <c r="G74" s="368">
        <v>0</v>
      </c>
      <c r="H74" s="368">
        <v>0</v>
      </c>
      <c r="I74" s="368">
        <v>0</v>
      </c>
      <c r="J74" s="368">
        <v>1.6483910270192791E-3</v>
      </c>
      <c r="K74" s="368">
        <v>1.4983208473262723E-3</v>
      </c>
      <c r="L74" s="368">
        <v>1.1111111111111111E-3</v>
      </c>
      <c r="M74" s="368">
        <v>0</v>
      </c>
      <c r="N74" s="368">
        <v>0</v>
      </c>
      <c r="O74" s="368">
        <v>0</v>
      </c>
      <c r="P74" s="368">
        <v>2.948765204570586E-4</v>
      </c>
      <c r="Q74" s="368">
        <v>1.4681772579342746E-4</v>
      </c>
      <c r="R74" s="368">
        <v>2.1358393848782572E-4</v>
      </c>
      <c r="S74" s="368">
        <v>2.7647908544446344E-3</v>
      </c>
      <c r="T74" s="368">
        <v>7.984767520422579E-4</v>
      </c>
      <c r="U74" s="368">
        <v>8.3109576780462859E-4</v>
      </c>
      <c r="V74" s="368">
        <v>1.0138888888888888E-2</v>
      </c>
      <c r="W74" s="368">
        <v>1.0015549469391974E-2</v>
      </c>
      <c r="X74" s="368">
        <v>2.4709302325581395E-3</v>
      </c>
      <c r="Y74" s="368">
        <v>2.6122730803532896E-3</v>
      </c>
      <c r="Z74" s="368">
        <v>2.1300036724201249E-4</v>
      </c>
      <c r="AA74" s="368">
        <v>7.0177783718754173E-3</v>
      </c>
      <c r="AB74" s="368">
        <v>3.7568284976997124E-3</v>
      </c>
      <c r="AC74" s="368">
        <v>5.8606831882116546E-4</v>
      </c>
      <c r="AD74" s="368">
        <v>0</v>
      </c>
      <c r="AE74" s="368">
        <v>0</v>
      </c>
      <c r="AF74" s="368">
        <v>6.7451675692343266E-5</v>
      </c>
      <c r="AG74" s="368">
        <v>4.6829058582384598E-4</v>
      </c>
      <c r="AH74" s="368">
        <v>0</v>
      </c>
      <c r="AI74" s="368">
        <v>2.0180436847103515E-3</v>
      </c>
      <c r="AJ74" s="368">
        <v>2.1981985076292942E-3</v>
      </c>
      <c r="AK74" s="368">
        <v>5.6625141562853911E-4</v>
      </c>
      <c r="AL74" s="368">
        <v>3.5972710357659705E-3</v>
      </c>
      <c r="AM74" s="368">
        <v>9.4742726127201578E-6</v>
      </c>
      <c r="AN74" s="368">
        <v>2.0161544374299072E-5</v>
      </c>
      <c r="AO74" s="368">
        <v>0</v>
      </c>
      <c r="AP74" s="368">
        <v>0</v>
      </c>
      <c r="AQ74" s="368">
        <v>0</v>
      </c>
      <c r="AR74" s="368">
        <v>2.5037869778039286E-5</v>
      </c>
      <c r="AS74" s="368">
        <v>1.4270628193053058E-4</v>
      </c>
      <c r="AT74" s="368">
        <v>1.0350436196954015E-4</v>
      </c>
      <c r="AU74" s="368">
        <v>2.9867714927113138E-4</v>
      </c>
      <c r="AV74" s="368">
        <v>1.286239806549533E-5</v>
      </c>
      <c r="AW74" s="368">
        <v>2.3180940115904701E-4</v>
      </c>
      <c r="AX74" s="368">
        <v>1.3609556933313171E-3</v>
      </c>
      <c r="AY74" s="368">
        <v>2.5827525305277552E-3</v>
      </c>
      <c r="AZ74" s="368">
        <v>3.5773055734420833E-4</v>
      </c>
      <c r="BA74" s="368">
        <v>9.233610341643582E-5</v>
      </c>
      <c r="BB74" s="368">
        <v>0</v>
      </c>
      <c r="BC74" s="368">
        <v>3.5410764872521247E-3</v>
      </c>
      <c r="BD74" s="368">
        <v>0</v>
      </c>
      <c r="BE74" s="368">
        <v>0</v>
      </c>
      <c r="BF74" s="368">
        <v>4.6152223218524185E-5</v>
      </c>
      <c r="BG74" s="368">
        <v>2.2951572182694515E-4</v>
      </c>
      <c r="BH74" s="368">
        <v>4.6780616451573289E-5</v>
      </c>
      <c r="BI74" s="368">
        <v>1.7805418299539956E-3</v>
      </c>
      <c r="BJ74" s="368">
        <v>1.0611702127659575E-2</v>
      </c>
      <c r="BK74" s="368">
        <v>9.5283468318246788E-5</v>
      </c>
      <c r="BL74" s="368">
        <v>0</v>
      </c>
      <c r="BM74" s="368">
        <v>8.3619167461589984E-4</v>
      </c>
      <c r="BN74" s="368">
        <v>7.0897892264744551E-4</v>
      </c>
      <c r="BO74" s="368">
        <v>5.0900475688081884E-3</v>
      </c>
      <c r="BP74" s="368">
        <v>6.1736561273537062E-3</v>
      </c>
      <c r="BQ74" s="368">
        <v>1.8328757449322986E-2</v>
      </c>
      <c r="BR74" s="368">
        <v>3.2696678495952791E-3</v>
      </c>
      <c r="BS74" s="368">
        <v>2.7470169113228602E-3</v>
      </c>
      <c r="BT74" s="368">
        <v>0</v>
      </c>
      <c r="BU74" s="368">
        <v>1.5932524826411285E-3</v>
      </c>
      <c r="BV74" s="368">
        <v>4.4782772691424064E-3</v>
      </c>
      <c r="BW74" s="368">
        <v>6.6547866401461098E-5</v>
      </c>
      <c r="BX74" s="368">
        <v>3.3809293047682374E-5</v>
      </c>
      <c r="BY74" s="368">
        <v>0</v>
      </c>
      <c r="BZ74" s="368">
        <v>4.7527978467204988E-2</v>
      </c>
      <c r="CA74" s="368">
        <v>3.0483286068594805E-3</v>
      </c>
      <c r="CB74" s="368">
        <v>0</v>
      </c>
      <c r="CC74" s="368">
        <v>3.1468222399009989E-3</v>
      </c>
      <c r="CD74" s="368">
        <v>1.2698412698412698E-3</v>
      </c>
      <c r="CE74" s="368">
        <v>3.4746351633078527E-3</v>
      </c>
      <c r="CF74" s="368">
        <v>3.043427367435327E-3</v>
      </c>
      <c r="CG74" s="368">
        <v>1.6724115919826376E-2</v>
      </c>
      <c r="CH74" s="368">
        <v>2.1287919105907396E-3</v>
      </c>
      <c r="CI74" s="368">
        <v>1.4756041951664387E-2</v>
      </c>
      <c r="CJ74" s="368">
        <v>4.4531480537596908E-3</v>
      </c>
      <c r="CK74" s="368">
        <v>2.3938543230832843E-4</v>
      </c>
      <c r="CL74" s="368">
        <v>4.3600923313670175E-3</v>
      </c>
      <c r="CM74" s="368">
        <v>1.3106159895150721E-3</v>
      </c>
      <c r="CN74" s="368">
        <v>2.9000182774261182E-2</v>
      </c>
      <c r="CO74" s="368">
        <v>1.0161793048576537E-2</v>
      </c>
      <c r="CP74" s="368">
        <v>4.4476011702433496E-3</v>
      </c>
      <c r="CQ74" s="368">
        <v>4.5326374530518937E-3</v>
      </c>
      <c r="CR74" s="368">
        <v>2.0214136567595183E-2</v>
      </c>
      <c r="CS74" s="368">
        <v>4.6166736489317139E-3</v>
      </c>
      <c r="CT74" s="368">
        <v>4.4686224985428409E-3</v>
      </c>
      <c r="CU74" s="368">
        <v>5.3037736349412604E-5</v>
      </c>
      <c r="CV74" s="368">
        <v>6.541348206293466E-4</v>
      </c>
      <c r="CW74" s="368">
        <v>8.475294516484448E-5</v>
      </c>
      <c r="CX74" s="368">
        <v>3.2079714480226103E-3</v>
      </c>
      <c r="CY74" s="368">
        <v>1.1885474716820858E-3</v>
      </c>
      <c r="CZ74" s="368">
        <v>5.5505070698993131E-2</v>
      </c>
      <c r="DA74" s="368">
        <v>2.0824162560527101E-2</v>
      </c>
      <c r="DB74" s="368">
        <v>1.0372148859543818E-2</v>
      </c>
      <c r="DC74" s="368">
        <v>1.0246408806961618E-2</v>
      </c>
      <c r="DD74" s="368">
        <v>4.0841331427404531E-4</v>
      </c>
      <c r="DE74" s="368">
        <v>1.6469557599649583E-2</v>
      </c>
      <c r="DF74" s="368">
        <v>0</v>
      </c>
      <c r="DG74" s="368">
        <v>1.2492516463779685E-2</v>
      </c>
    </row>
    <row r="75" spans="2:111" ht="15" customHeight="1">
      <c r="B75" s="366" t="s">
        <v>489</v>
      </c>
      <c r="C75" s="366" t="s">
        <v>292</v>
      </c>
      <c r="D75" s="368">
        <v>6.552213760165225E-2</v>
      </c>
      <c r="E75" s="368">
        <v>4.2866282789507361E-2</v>
      </c>
      <c r="F75" s="368">
        <v>3.8417711216018231E-2</v>
      </c>
      <c r="G75" s="368">
        <v>8.9456106870229E-3</v>
      </c>
      <c r="H75" s="368">
        <v>4.1181307386597234E-2</v>
      </c>
      <c r="I75" s="368">
        <v>0</v>
      </c>
      <c r="J75" s="368">
        <v>9.5320002866767003E-3</v>
      </c>
      <c r="K75" s="368">
        <v>7.6085578074728169E-2</v>
      </c>
      <c r="L75" s="368">
        <v>4.2795698924731181E-2</v>
      </c>
      <c r="M75" s="368">
        <v>6.77360696194311E-2</v>
      </c>
      <c r="N75" s="368">
        <v>0</v>
      </c>
      <c r="O75" s="368">
        <v>6.513872135102533E-2</v>
      </c>
      <c r="P75" s="368">
        <v>8.5661629192775521E-2</v>
      </c>
      <c r="Q75" s="368">
        <v>6.0268676438201975E-2</v>
      </c>
      <c r="R75" s="368">
        <v>7.3045706962836396E-2</v>
      </c>
      <c r="S75" s="368">
        <v>3.9204113014709309E-2</v>
      </c>
      <c r="T75" s="368">
        <v>7.2354277992752292E-2</v>
      </c>
      <c r="U75" s="368">
        <v>4.9354302518859479E-2</v>
      </c>
      <c r="V75" s="368">
        <v>2.3055555555555555E-2</v>
      </c>
      <c r="W75" s="368">
        <v>2.658442516289361E-2</v>
      </c>
      <c r="X75" s="368">
        <v>6.9994549418604651E-3</v>
      </c>
      <c r="Y75" s="368">
        <v>2.6763332278450666E-2</v>
      </c>
      <c r="Z75" s="368">
        <v>2.6441424899008446E-2</v>
      </c>
      <c r="AA75" s="368">
        <v>5.4805507285122311E-2</v>
      </c>
      <c r="AB75" s="368">
        <v>5.6216935290168808E-2</v>
      </c>
      <c r="AC75" s="368">
        <v>6.1258093324402768E-2</v>
      </c>
      <c r="AD75" s="368">
        <v>6.1091439600018237E-3</v>
      </c>
      <c r="AE75" s="368">
        <v>2.271779908295123E-2</v>
      </c>
      <c r="AF75" s="368">
        <v>5.9251479118888395E-2</v>
      </c>
      <c r="AG75" s="368">
        <v>5.268652935260746E-2</v>
      </c>
      <c r="AH75" s="368">
        <v>8.6956521739130432E-2</v>
      </c>
      <c r="AI75" s="368">
        <v>3.60082304526749E-2</v>
      </c>
      <c r="AJ75" s="368">
        <v>1.7654281764397772E-2</v>
      </c>
      <c r="AK75" s="368">
        <v>3.8505096262740658E-2</v>
      </c>
      <c r="AL75" s="368">
        <v>3.398800909654745E-2</v>
      </c>
      <c r="AM75" s="368">
        <v>2.2198220731603331E-2</v>
      </c>
      <c r="AN75" s="368">
        <v>1.8299121712723194E-2</v>
      </c>
      <c r="AO75" s="368">
        <v>1.8758300132802126E-2</v>
      </c>
      <c r="AP75" s="368">
        <v>4.005546962504667E-2</v>
      </c>
      <c r="AQ75" s="368">
        <v>8.2468541635333636E-3</v>
      </c>
      <c r="AR75" s="368">
        <v>2.830531178407341E-2</v>
      </c>
      <c r="AS75" s="368">
        <v>2.9711447897936467E-2</v>
      </c>
      <c r="AT75" s="368">
        <v>2.7842673369806299E-2</v>
      </c>
      <c r="AU75" s="368">
        <v>3.7594781821159828E-2</v>
      </c>
      <c r="AV75" s="368">
        <v>3.9313919687186477E-2</v>
      </c>
      <c r="AW75" s="368">
        <v>4.891178364455892E-2</v>
      </c>
      <c r="AX75" s="368">
        <v>4.672614547104189E-2</v>
      </c>
      <c r="AY75" s="368">
        <v>4.5179178456805365E-2</v>
      </c>
      <c r="AZ75" s="368">
        <v>5.2300207483723257E-2</v>
      </c>
      <c r="BA75" s="368">
        <v>5.4570637119113571E-2</v>
      </c>
      <c r="BB75" s="368">
        <v>4.7400961758644375E-2</v>
      </c>
      <c r="BC75" s="368">
        <v>5.3116147308781871E-2</v>
      </c>
      <c r="BD75" s="368">
        <v>7.0000000000000007E-2</v>
      </c>
      <c r="BE75" s="368">
        <v>0</v>
      </c>
      <c r="BF75" s="368">
        <v>1.9328990628900963E-2</v>
      </c>
      <c r="BG75" s="368">
        <v>1.3082396144135873E-2</v>
      </c>
      <c r="BH75" s="368">
        <v>4.7377069311330851E-2</v>
      </c>
      <c r="BI75" s="368">
        <v>6.0811041063213493E-2</v>
      </c>
      <c r="BJ75" s="368">
        <v>5.7533244680851067E-2</v>
      </c>
      <c r="BK75" s="368">
        <v>7.9561696045736069E-2</v>
      </c>
      <c r="BL75" s="368">
        <v>5.7371170986579246E-3</v>
      </c>
      <c r="BM75" s="368">
        <v>5.4003369121795784E-2</v>
      </c>
      <c r="BN75" s="368">
        <v>6.0942646559236667E-2</v>
      </c>
      <c r="BO75" s="368">
        <v>3.7475089615685984E-2</v>
      </c>
      <c r="BP75" s="368">
        <v>3.4131498875512631E-2</v>
      </c>
      <c r="BQ75" s="368">
        <v>4.8262965605205699E-3</v>
      </c>
      <c r="BR75" s="368">
        <v>9.4102635671278762E-3</v>
      </c>
      <c r="BS75" s="368">
        <v>1.4572066271782985E-2</v>
      </c>
      <c r="BT75" s="368">
        <v>1.7593450725980845E-2</v>
      </c>
      <c r="BU75" s="368">
        <v>9.2642711135877305E-3</v>
      </c>
      <c r="BV75" s="368">
        <v>5.2532318348592396E-3</v>
      </c>
      <c r="BW75" s="368">
        <v>1.5306009272336052E-3</v>
      </c>
      <c r="BX75" s="368">
        <v>4.3050499814048888E-3</v>
      </c>
      <c r="BY75" s="368">
        <v>6.7381094559480965E-4</v>
      </c>
      <c r="BZ75" s="368">
        <v>2.337441563960901E-3</v>
      </c>
      <c r="CA75" s="368">
        <v>1.1669614537118464E-2</v>
      </c>
      <c r="CB75" s="368">
        <v>8.4509507518497895E-2</v>
      </c>
      <c r="CC75" s="368">
        <v>6.0343557559150241E-3</v>
      </c>
      <c r="CD75" s="368">
        <v>1.9047619047619048E-3</v>
      </c>
      <c r="CE75" s="368">
        <v>7.8179291174426679E-3</v>
      </c>
      <c r="CF75" s="368">
        <v>7.1013305240157634E-3</v>
      </c>
      <c r="CG75" s="368">
        <v>1.4298480786416443E-2</v>
      </c>
      <c r="CH75" s="368">
        <v>3.6189462480042574E-3</v>
      </c>
      <c r="CI75" s="368">
        <v>3.9580483356133154E-3</v>
      </c>
      <c r="CJ75" s="368">
        <v>3.1386645921077341E-3</v>
      </c>
      <c r="CK75" s="368">
        <v>1.1294639942547497E-2</v>
      </c>
      <c r="CL75" s="368">
        <v>5.1295203898435492E-3</v>
      </c>
      <c r="CM75" s="368">
        <v>2.7668559778651521E-2</v>
      </c>
      <c r="CN75" s="368">
        <v>9.0105609909306144E-3</v>
      </c>
      <c r="CO75" s="368">
        <v>7.7632854533024858E-3</v>
      </c>
      <c r="CP75" s="368">
        <v>3.0885179736075175E-2</v>
      </c>
      <c r="CQ75" s="368">
        <v>5.1993949914356144E-2</v>
      </c>
      <c r="CR75" s="368">
        <v>3.0343418188280243E-2</v>
      </c>
      <c r="CS75" s="368">
        <v>2.628403854210306E-2</v>
      </c>
      <c r="CT75" s="368">
        <v>1.9529287231262939E-2</v>
      </c>
      <c r="CU75" s="368">
        <v>3.5946325810814396E-2</v>
      </c>
      <c r="CV75" s="368">
        <v>1.8505129794119671E-2</v>
      </c>
      <c r="CW75" s="368">
        <v>5.2546826002203579E-3</v>
      </c>
      <c r="CX75" s="368">
        <v>6.2178944979679407E-2</v>
      </c>
      <c r="CY75" s="368">
        <v>8.4088877319294549E-3</v>
      </c>
      <c r="CZ75" s="368">
        <v>5.8849187597688195E-2</v>
      </c>
      <c r="DA75" s="368">
        <v>0.10043593712281498</v>
      </c>
      <c r="DB75" s="368">
        <v>3.8679471788715489E-2</v>
      </c>
      <c r="DC75" s="368">
        <v>1.6216055677104473E-2</v>
      </c>
      <c r="DD75" s="368">
        <v>3.3285685113334698E-2</v>
      </c>
      <c r="DE75" s="368">
        <v>2.6872536136662288E-2</v>
      </c>
      <c r="DF75" s="368">
        <v>0.23884532179556517</v>
      </c>
      <c r="DG75" s="368">
        <v>4.0510876072640195E-3</v>
      </c>
    </row>
    <row r="76" spans="2:111" ht="15" customHeight="1">
      <c r="B76" s="366" t="s">
        <v>490</v>
      </c>
      <c r="C76" s="366" t="s">
        <v>293</v>
      </c>
      <c r="D76" s="368">
        <v>5.8861494772169875E-3</v>
      </c>
      <c r="E76" s="368">
        <v>5.0601989181643693E-3</v>
      </c>
      <c r="F76" s="368">
        <v>1.1883444571056487E-2</v>
      </c>
      <c r="G76" s="368">
        <v>1.1331106870229007E-2</v>
      </c>
      <c r="H76" s="368">
        <v>9.7300260380978488E-3</v>
      </c>
      <c r="I76" s="368">
        <v>0</v>
      </c>
      <c r="J76" s="368">
        <v>2.8165985809503333E-2</v>
      </c>
      <c r="K76" s="368">
        <v>5.3169253892581198E-3</v>
      </c>
      <c r="L76" s="368">
        <v>2.086021505376344E-2</v>
      </c>
      <c r="M76" s="368">
        <v>4.1563839459670083E-3</v>
      </c>
      <c r="N76" s="368">
        <v>0</v>
      </c>
      <c r="O76" s="368">
        <v>1.3872135102533172E-2</v>
      </c>
      <c r="P76" s="368">
        <v>1.6513085145595283E-2</v>
      </c>
      <c r="Q76" s="368">
        <v>8.8824724105023619E-3</v>
      </c>
      <c r="R76" s="368">
        <v>1.8368218709953012E-2</v>
      </c>
      <c r="S76" s="368">
        <v>7.6109411161678136E-3</v>
      </c>
      <c r="T76" s="368">
        <v>9.3974571586511891E-3</v>
      </c>
      <c r="U76" s="368">
        <v>1.1954992967651195E-2</v>
      </c>
      <c r="V76" s="368">
        <v>1.2583333333333334E-2</v>
      </c>
      <c r="W76" s="368">
        <v>6.6942579708647101E-3</v>
      </c>
      <c r="X76" s="368">
        <v>5.1916787790697678E-3</v>
      </c>
      <c r="Y76" s="368">
        <v>8.8495066026065185E-3</v>
      </c>
      <c r="Z76" s="368">
        <v>5.817113477781858E-3</v>
      </c>
      <c r="AA76" s="368">
        <v>6.3494185269349019E-3</v>
      </c>
      <c r="AB76" s="368">
        <v>9.3386955388174812E-3</v>
      </c>
      <c r="AC76" s="368">
        <v>9.8096673364590319E-3</v>
      </c>
      <c r="AD76" s="368">
        <v>3.9885953294156564E-3</v>
      </c>
      <c r="AE76" s="368">
        <v>1.6673614005835765E-3</v>
      </c>
      <c r="AF76" s="368">
        <v>4.3843589200023127E-3</v>
      </c>
      <c r="AG76" s="368">
        <v>7.8457865362618132E-3</v>
      </c>
      <c r="AH76" s="368">
        <v>0</v>
      </c>
      <c r="AI76" s="368">
        <v>9.0218423551756879E-3</v>
      </c>
      <c r="AJ76" s="368">
        <v>8.8872478726418746E-3</v>
      </c>
      <c r="AK76" s="368">
        <v>1.868629671574179E-2</v>
      </c>
      <c r="AL76" s="368">
        <v>1.3851560884845978E-2</v>
      </c>
      <c r="AM76" s="368">
        <v>4.5476508541056762E-3</v>
      </c>
      <c r="AN76" s="368">
        <v>4.9446187577968474E-3</v>
      </c>
      <c r="AO76" s="368">
        <v>6.1420982735723769E-3</v>
      </c>
      <c r="AP76" s="368">
        <v>7.1470478425516024E-3</v>
      </c>
      <c r="AQ76" s="368">
        <v>8.1967213114754103E-3</v>
      </c>
      <c r="AR76" s="368">
        <v>1.0315602348552185E-2</v>
      </c>
      <c r="AS76" s="368">
        <v>1.35285555270143E-2</v>
      </c>
      <c r="AT76" s="368">
        <v>9.5963329883187939E-3</v>
      </c>
      <c r="AU76" s="368">
        <v>6.7154184852251161E-3</v>
      </c>
      <c r="AV76" s="368">
        <v>7.235098911841124E-3</v>
      </c>
      <c r="AW76" s="368">
        <v>1.6175144880875725E-2</v>
      </c>
      <c r="AX76" s="368">
        <v>5.897474671102374E-3</v>
      </c>
      <c r="AY76" s="368">
        <v>7.6153217995708075E-3</v>
      </c>
      <c r="AZ76" s="368">
        <v>8.0131644845102667E-3</v>
      </c>
      <c r="BA76" s="368">
        <v>8.3102493074792248E-3</v>
      </c>
      <c r="BB76" s="368">
        <v>5.9537439890084724E-3</v>
      </c>
      <c r="BC76" s="368">
        <v>1.4872521246458924E-2</v>
      </c>
      <c r="BD76" s="368">
        <v>5.0000000000000001E-3</v>
      </c>
      <c r="BE76" s="368">
        <v>0</v>
      </c>
      <c r="BF76" s="368">
        <v>4.6635722699861102E-3</v>
      </c>
      <c r="BG76" s="368">
        <v>3.6722515492311225E-3</v>
      </c>
      <c r="BH76" s="368">
        <v>4.0699136312868766E-3</v>
      </c>
      <c r="BI76" s="368">
        <v>1.6570114159141249E-2</v>
      </c>
      <c r="BJ76" s="368">
        <v>1.5877659574468087E-2</v>
      </c>
      <c r="BK76" s="368">
        <v>3.7160552644116246E-2</v>
      </c>
      <c r="BL76" s="368">
        <v>3.0734555885667454E-3</v>
      </c>
      <c r="BM76" s="368">
        <v>1.0277851068579895E-2</v>
      </c>
      <c r="BN76" s="368">
        <v>5.3173419198558405E-3</v>
      </c>
      <c r="BO76" s="368">
        <v>1.5146747613847397E-2</v>
      </c>
      <c r="BP76" s="368">
        <v>1.3339506989460686E-2</v>
      </c>
      <c r="BQ76" s="368">
        <v>2.0883325766910953E-2</v>
      </c>
      <c r="BR76" s="368">
        <v>7.5760596515012562E-3</v>
      </c>
      <c r="BS76" s="368">
        <v>1.6374796119838612E-2</v>
      </c>
      <c r="BT76" s="368">
        <v>2.8714859437751004E-2</v>
      </c>
      <c r="BU76" s="368">
        <v>1.7269101408259643E-2</v>
      </c>
      <c r="BV76" s="368">
        <v>7.8795048520385422E-2</v>
      </c>
      <c r="BW76" s="368">
        <v>9.9045407827507925E-2</v>
      </c>
      <c r="BX76" s="368">
        <v>7.2487124294231015E-2</v>
      </c>
      <c r="BY76" s="368">
        <v>7.041526121269831E-2</v>
      </c>
      <c r="BZ76" s="368">
        <v>6.6156679416347924E-2</v>
      </c>
      <c r="CA76" s="368">
        <v>1.5656650494550558E-2</v>
      </c>
      <c r="CB76" s="368">
        <v>4.7688758055533458E-2</v>
      </c>
      <c r="CC76" s="368">
        <v>3.4061109637879727E-2</v>
      </c>
      <c r="CD76" s="368">
        <v>2.5396825396825397E-2</v>
      </c>
      <c r="CE76" s="368">
        <v>1.250868658790827E-2</v>
      </c>
      <c r="CF76" s="368">
        <v>7.2183854227632757E-3</v>
      </c>
      <c r="CG76" s="368">
        <v>1.1646976794429878E-2</v>
      </c>
      <c r="CH76" s="368">
        <v>4.2575838211814793E-4</v>
      </c>
      <c r="CI76" s="368">
        <v>9.898160814713482E-3</v>
      </c>
      <c r="CJ76" s="368">
        <v>5.8481100946964617E-3</v>
      </c>
      <c r="CK76" s="368">
        <v>3.2208221801484191E-3</v>
      </c>
      <c r="CL76" s="368">
        <v>3.8471402923826621E-3</v>
      </c>
      <c r="CM76" s="368">
        <v>3.3857579729139361E-3</v>
      </c>
      <c r="CN76" s="368">
        <v>1.7607253827230003E-2</v>
      </c>
      <c r="CO76" s="368">
        <v>1.3193722939542931E-2</v>
      </c>
      <c r="CP76" s="368">
        <v>2.5986617737416783E-3</v>
      </c>
      <c r="CQ76" s="368">
        <v>4.2649490817303504E-3</v>
      </c>
      <c r="CR76" s="368">
        <v>2.0924963347994135E-2</v>
      </c>
      <c r="CS76" s="368">
        <v>1.8567239212400503E-2</v>
      </c>
      <c r="CT76" s="368">
        <v>9.7679934076093881E-3</v>
      </c>
      <c r="CU76" s="368">
        <v>2.4224986077594209E-2</v>
      </c>
      <c r="CV76" s="368">
        <v>6.0662397576258346E-2</v>
      </c>
      <c r="CW76" s="368">
        <v>2.4578354097804897E-3</v>
      </c>
      <c r="CX76" s="368">
        <v>8.6439873744146231E-3</v>
      </c>
      <c r="CY76" s="368">
        <v>4.452771507742685E-3</v>
      </c>
      <c r="CZ76" s="368">
        <v>2.9297371960306788E-2</v>
      </c>
      <c r="DA76" s="368">
        <v>1.016713289692288E-2</v>
      </c>
      <c r="DB76" s="368">
        <v>4.489795918367347E-3</v>
      </c>
      <c r="DC76" s="368">
        <v>1.1563097088435913E-2</v>
      </c>
      <c r="DD76" s="368">
        <v>1.7765979170920973E-2</v>
      </c>
      <c r="DE76" s="368">
        <v>8.4537888742882168E-3</v>
      </c>
      <c r="DF76" s="368">
        <v>0</v>
      </c>
      <c r="DG76" s="368">
        <v>3.4364398323687886E-2</v>
      </c>
    </row>
    <row r="77" spans="2:111" ht="15" customHeight="1">
      <c r="B77" s="366" t="s">
        <v>491</v>
      </c>
      <c r="C77" s="366" t="s">
        <v>610</v>
      </c>
      <c r="D77" s="368">
        <v>7.4867690718987995E-4</v>
      </c>
      <c r="E77" s="368">
        <v>0</v>
      </c>
      <c r="F77" s="368">
        <v>2.9301644147810518E-3</v>
      </c>
      <c r="G77" s="368">
        <v>1.0734732824427481E-3</v>
      </c>
      <c r="H77" s="368">
        <v>6.1669179114704669E-4</v>
      </c>
      <c r="I77" s="368">
        <v>0</v>
      </c>
      <c r="J77" s="368">
        <v>2.6517594782484053E-3</v>
      </c>
      <c r="K77" s="368">
        <v>3.7998168197083204E-3</v>
      </c>
      <c r="L77" s="368">
        <v>2.9749103942652332E-3</v>
      </c>
      <c r="M77" s="368">
        <v>1.1689829848032212E-3</v>
      </c>
      <c r="N77" s="368">
        <v>0</v>
      </c>
      <c r="O77" s="368">
        <v>3.0156815440289505E-3</v>
      </c>
      <c r="P77" s="368">
        <v>5.5289347585698485E-3</v>
      </c>
      <c r="Q77" s="368">
        <v>2.8384760320062643E-3</v>
      </c>
      <c r="R77" s="368">
        <v>5.9803502776591203E-3</v>
      </c>
      <c r="S77" s="368">
        <v>2.4386076637517278E-3</v>
      </c>
      <c r="T77" s="368">
        <v>2.3954302561267735E-3</v>
      </c>
      <c r="U77" s="368">
        <v>5.8816008183096794E-3</v>
      </c>
      <c r="V77" s="368">
        <v>1.8055555555555555E-3</v>
      </c>
      <c r="W77" s="368">
        <v>2.0153239785971654E-3</v>
      </c>
      <c r="X77" s="368">
        <v>2.1348110465116278E-3</v>
      </c>
      <c r="Y77" s="368">
        <v>1.9850973848499669E-3</v>
      </c>
      <c r="Z77" s="368">
        <v>3.048108703635696E-3</v>
      </c>
      <c r="AA77" s="368">
        <v>3.2081272557144768E-3</v>
      </c>
      <c r="AB77" s="368">
        <v>6.4933598569531098E-3</v>
      </c>
      <c r="AC77" s="368">
        <v>1.3116767135521322E-3</v>
      </c>
      <c r="AD77" s="368">
        <v>4.8045506459256591E-4</v>
      </c>
      <c r="AE77" s="368">
        <v>1.8757815756565235E-3</v>
      </c>
      <c r="AF77" s="368">
        <v>4.3843589200023127E-3</v>
      </c>
      <c r="AG77" s="368">
        <v>2.5026677209602261E-3</v>
      </c>
      <c r="AH77" s="368">
        <v>0</v>
      </c>
      <c r="AI77" s="368">
        <v>2.4137385248496359E-3</v>
      </c>
      <c r="AJ77" s="368">
        <v>3.24577748392138E-3</v>
      </c>
      <c r="AK77" s="368">
        <v>3.9637599093997732E-3</v>
      </c>
      <c r="AL77" s="368">
        <v>3.3078354351870993E-3</v>
      </c>
      <c r="AM77" s="368">
        <v>1.0232214421737771E-3</v>
      </c>
      <c r="AN77" s="368">
        <v>1.3508234730780378E-3</v>
      </c>
      <c r="AO77" s="368">
        <v>2.1580345285524567E-3</v>
      </c>
      <c r="AP77" s="368">
        <v>1.3867406261667289E-3</v>
      </c>
      <c r="AQ77" s="368">
        <v>4.0106281646362863E-4</v>
      </c>
      <c r="AR77" s="368">
        <v>1.2644124237909838E-3</v>
      </c>
      <c r="AS77" s="368">
        <v>7.4064560321945375E-3</v>
      </c>
      <c r="AT77" s="368">
        <v>3.1051308590862043E-3</v>
      </c>
      <c r="AU77" s="368">
        <v>4.7113911610833312E-3</v>
      </c>
      <c r="AV77" s="368">
        <v>2.9519203560311783E-3</v>
      </c>
      <c r="AW77" s="368">
        <v>2.0090148100450739E-3</v>
      </c>
      <c r="AX77" s="368">
        <v>1.5121729925903524E-3</v>
      </c>
      <c r="AY77" s="368">
        <v>2.8296332871223201E-3</v>
      </c>
      <c r="AZ77" s="368">
        <v>3.0049366816913502E-3</v>
      </c>
      <c r="BA77" s="368">
        <v>2.4007386888273315E-3</v>
      </c>
      <c r="BB77" s="368">
        <v>2.5188916876574307E-3</v>
      </c>
      <c r="BC77" s="368">
        <v>3.5410764872521247E-3</v>
      </c>
      <c r="BD77" s="368">
        <v>0</v>
      </c>
      <c r="BE77" s="368">
        <v>0</v>
      </c>
      <c r="BF77" s="368">
        <v>1.1472124057176011E-3</v>
      </c>
      <c r="BG77" s="368">
        <v>6.8854716548083549E-4</v>
      </c>
      <c r="BH77" s="368">
        <v>4.7950131862862621E-4</v>
      </c>
      <c r="BI77" s="368">
        <v>1.7209064576588857E-3</v>
      </c>
      <c r="BJ77" s="368">
        <v>4.6542553191489364E-4</v>
      </c>
      <c r="BK77" s="368">
        <v>2.0962363030014291E-3</v>
      </c>
      <c r="BL77" s="368">
        <v>2.0489703923778303E-4</v>
      </c>
      <c r="BM77" s="368">
        <v>8.5648758904832457E-3</v>
      </c>
      <c r="BN77" s="368">
        <v>3.2051755461353264E-3</v>
      </c>
      <c r="BO77" s="368">
        <v>1.9434727080903992E-3</v>
      </c>
      <c r="BP77" s="368">
        <v>2.1607796445737974E-3</v>
      </c>
      <c r="BQ77" s="368">
        <v>5.5090761037969024E-3</v>
      </c>
      <c r="BR77" s="368">
        <v>1.6308465249810597E-2</v>
      </c>
      <c r="BS77" s="368">
        <v>1.4378916645205596E-3</v>
      </c>
      <c r="BT77" s="368">
        <v>1.6218721037998146E-3</v>
      </c>
      <c r="BU77" s="368">
        <v>3.5837541443848486E-2</v>
      </c>
      <c r="BV77" s="368">
        <v>1.8225148304358261E-2</v>
      </c>
      <c r="BW77" s="368">
        <v>4.2501904008399823E-2</v>
      </c>
      <c r="BX77" s="368">
        <v>0.1753800728026777</v>
      </c>
      <c r="BY77" s="368">
        <v>1.8166669356530721E-2</v>
      </c>
      <c r="BZ77" s="368">
        <v>2.5499362515937103E-3</v>
      </c>
      <c r="CA77" s="368">
        <v>1.3220951948064781E-2</v>
      </c>
      <c r="CB77" s="368">
        <v>2.4178534489617313E-2</v>
      </c>
      <c r="CC77" s="368">
        <v>6.3655381714252043E-2</v>
      </c>
      <c r="CD77" s="368">
        <v>3.8095238095238095E-3</v>
      </c>
      <c r="CE77" s="368">
        <v>8.3738707435719248E-2</v>
      </c>
      <c r="CF77" s="368">
        <v>9.664832806586289E-2</v>
      </c>
      <c r="CG77" s="368">
        <v>3.1641280971039687E-2</v>
      </c>
      <c r="CH77" s="368">
        <v>1.6923895689196382E-2</v>
      </c>
      <c r="CI77" s="368">
        <v>1.2822617419060647E-2</v>
      </c>
      <c r="CJ77" s="368">
        <v>1.134747967915873E-2</v>
      </c>
      <c r="CK77" s="368">
        <v>3.4123305259950817E-2</v>
      </c>
      <c r="CL77" s="368">
        <v>6.4631956912028721E-2</v>
      </c>
      <c r="CM77" s="368">
        <v>2.0387359836901122E-2</v>
      </c>
      <c r="CN77" s="368">
        <v>3.5420391304987215E-3</v>
      </c>
      <c r="CO77" s="368">
        <v>1.239808273885621E-3</v>
      </c>
      <c r="CP77" s="368">
        <v>1.9363130570070858E-2</v>
      </c>
      <c r="CQ77" s="368">
        <v>2.33529364428978E-2</v>
      </c>
      <c r="CR77" s="368">
        <v>9.063041450086632E-3</v>
      </c>
      <c r="CS77" s="368">
        <v>5.1193967322999585E-3</v>
      </c>
      <c r="CT77" s="368">
        <v>8.0528999149152829E-3</v>
      </c>
      <c r="CU77" s="368">
        <v>1.7475934127131453E-2</v>
      </c>
      <c r="CV77" s="368">
        <v>2.7008882462301178E-2</v>
      </c>
      <c r="CW77" s="368">
        <v>2.1188236291211121E-3</v>
      </c>
      <c r="CX77" s="368">
        <v>3.5896272151507026E-3</v>
      </c>
      <c r="CY77" s="368">
        <v>1.0775707048737296E-2</v>
      </c>
      <c r="CZ77" s="368">
        <v>1.4248845916178983E-2</v>
      </c>
      <c r="DA77" s="368">
        <v>5.4534740070715536E-2</v>
      </c>
      <c r="DB77" s="368">
        <v>3.3061224489795919E-2</v>
      </c>
      <c r="DC77" s="368">
        <v>5.9102473987981503E-3</v>
      </c>
      <c r="DD77" s="368">
        <v>2.6546865427812948E-2</v>
      </c>
      <c r="DE77" s="368">
        <v>2.4200613228208497E-2</v>
      </c>
      <c r="DF77" s="368">
        <v>0</v>
      </c>
      <c r="DG77" s="368">
        <v>1.8998203951307125E-2</v>
      </c>
    </row>
    <row r="78" spans="2:111" ht="15" customHeight="1">
      <c r="B78" s="366" t="s">
        <v>492</v>
      </c>
      <c r="C78" s="366" t="s">
        <v>611</v>
      </c>
      <c r="D78" s="368">
        <v>0</v>
      </c>
      <c r="E78" s="368">
        <v>0</v>
      </c>
      <c r="F78" s="368">
        <v>0</v>
      </c>
      <c r="G78" s="368">
        <v>0</v>
      </c>
      <c r="H78" s="368">
        <v>0</v>
      </c>
      <c r="I78" s="368">
        <v>0</v>
      </c>
      <c r="J78" s="368">
        <v>0</v>
      </c>
      <c r="K78" s="368">
        <v>0</v>
      </c>
      <c r="L78" s="368">
        <v>0</v>
      </c>
      <c r="M78" s="368">
        <v>0</v>
      </c>
      <c r="N78" s="368">
        <v>0</v>
      </c>
      <c r="O78" s="368">
        <v>0</v>
      </c>
      <c r="P78" s="368">
        <v>0</v>
      </c>
      <c r="Q78" s="368">
        <v>0</v>
      </c>
      <c r="R78" s="368">
        <v>0</v>
      </c>
      <c r="S78" s="368">
        <v>0</v>
      </c>
      <c r="T78" s="368">
        <v>0</v>
      </c>
      <c r="U78" s="368">
        <v>0</v>
      </c>
      <c r="V78" s="368">
        <v>0</v>
      </c>
      <c r="W78" s="368">
        <v>0</v>
      </c>
      <c r="X78" s="368">
        <v>0</v>
      </c>
      <c r="Y78" s="368">
        <v>0</v>
      </c>
      <c r="Z78" s="368">
        <v>0</v>
      </c>
      <c r="AA78" s="368">
        <v>0</v>
      </c>
      <c r="AB78" s="368">
        <v>0</v>
      </c>
      <c r="AC78" s="368">
        <v>0</v>
      </c>
      <c r="AD78" s="368">
        <v>0</v>
      </c>
      <c r="AE78" s="368">
        <v>0</v>
      </c>
      <c r="AF78" s="368">
        <v>0</v>
      </c>
      <c r="AG78" s="368">
        <v>0</v>
      </c>
      <c r="AH78" s="368">
        <v>0</v>
      </c>
      <c r="AI78" s="368">
        <v>0</v>
      </c>
      <c r="AJ78" s="368">
        <v>0</v>
      </c>
      <c r="AK78" s="368">
        <v>0</v>
      </c>
      <c r="AL78" s="368">
        <v>0</v>
      </c>
      <c r="AM78" s="368">
        <v>0</v>
      </c>
      <c r="AN78" s="368">
        <v>0</v>
      </c>
      <c r="AO78" s="368">
        <v>0</v>
      </c>
      <c r="AP78" s="368">
        <v>0</v>
      </c>
      <c r="AQ78" s="368">
        <v>0</v>
      </c>
      <c r="AR78" s="368">
        <v>0</v>
      </c>
      <c r="AS78" s="368">
        <v>0</v>
      </c>
      <c r="AT78" s="368">
        <v>0</v>
      </c>
      <c r="AU78" s="368">
        <v>0</v>
      </c>
      <c r="AV78" s="368">
        <v>0</v>
      </c>
      <c r="AW78" s="368">
        <v>0</v>
      </c>
      <c r="AX78" s="368">
        <v>0</v>
      </c>
      <c r="AY78" s="368">
        <v>0</v>
      </c>
      <c r="AZ78" s="368">
        <v>0</v>
      </c>
      <c r="BA78" s="368">
        <v>0</v>
      </c>
      <c r="BB78" s="368">
        <v>0</v>
      </c>
      <c r="BC78" s="368">
        <v>0</v>
      </c>
      <c r="BD78" s="368">
        <v>0</v>
      </c>
      <c r="BE78" s="368">
        <v>0</v>
      </c>
      <c r="BF78" s="368">
        <v>0</v>
      </c>
      <c r="BG78" s="368">
        <v>0</v>
      </c>
      <c r="BH78" s="368">
        <v>0</v>
      </c>
      <c r="BI78" s="368">
        <v>0</v>
      </c>
      <c r="BJ78" s="368">
        <v>0</v>
      </c>
      <c r="BK78" s="368">
        <v>0</v>
      </c>
      <c r="BL78" s="368">
        <v>0</v>
      </c>
      <c r="BM78" s="368">
        <v>0</v>
      </c>
      <c r="BN78" s="368">
        <v>0</v>
      </c>
      <c r="BO78" s="368">
        <v>0</v>
      </c>
      <c r="BP78" s="368">
        <v>0</v>
      </c>
      <c r="BQ78" s="368">
        <v>0</v>
      </c>
      <c r="BR78" s="368">
        <v>0</v>
      </c>
      <c r="BS78" s="368">
        <v>0</v>
      </c>
      <c r="BT78" s="368">
        <v>0</v>
      </c>
      <c r="BU78" s="368">
        <v>0</v>
      </c>
      <c r="BV78" s="368">
        <v>0</v>
      </c>
      <c r="BW78" s="368">
        <v>0</v>
      </c>
      <c r="BX78" s="368">
        <v>0</v>
      </c>
      <c r="BY78" s="368">
        <v>0</v>
      </c>
      <c r="BZ78" s="368">
        <v>0</v>
      </c>
      <c r="CA78" s="368">
        <v>0</v>
      </c>
      <c r="CB78" s="368">
        <v>0</v>
      </c>
      <c r="CC78" s="368">
        <v>0</v>
      </c>
      <c r="CD78" s="368">
        <v>0</v>
      </c>
      <c r="CE78" s="368">
        <v>0</v>
      </c>
      <c r="CF78" s="368">
        <v>0</v>
      </c>
      <c r="CG78" s="368">
        <v>0</v>
      </c>
      <c r="CH78" s="368">
        <v>0</v>
      </c>
      <c r="CI78" s="368">
        <v>0</v>
      </c>
      <c r="CJ78" s="368">
        <v>0</v>
      </c>
      <c r="CK78" s="368">
        <v>0</v>
      </c>
      <c r="CL78" s="368">
        <v>0</v>
      </c>
      <c r="CM78" s="368">
        <v>0</v>
      </c>
      <c r="CN78" s="368">
        <v>0</v>
      </c>
      <c r="CO78" s="368">
        <v>0</v>
      </c>
      <c r="CP78" s="368">
        <v>0</v>
      </c>
      <c r="CQ78" s="368">
        <v>0</v>
      </c>
      <c r="CR78" s="368">
        <v>0</v>
      </c>
      <c r="CS78" s="368">
        <v>0</v>
      </c>
      <c r="CT78" s="368">
        <v>0</v>
      </c>
      <c r="CU78" s="368">
        <v>0</v>
      </c>
      <c r="CV78" s="368">
        <v>0</v>
      </c>
      <c r="CW78" s="368">
        <v>0</v>
      </c>
      <c r="CX78" s="368">
        <v>0</v>
      </c>
      <c r="CY78" s="368">
        <v>0</v>
      </c>
      <c r="CZ78" s="368">
        <v>0</v>
      </c>
      <c r="DA78" s="368">
        <v>0</v>
      </c>
      <c r="DB78" s="368">
        <v>0</v>
      </c>
      <c r="DC78" s="368">
        <v>0</v>
      </c>
      <c r="DD78" s="368">
        <v>0</v>
      </c>
      <c r="DE78" s="368">
        <v>0</v>
      </c>
      <c r="DF78" s="368">
        <v>0</v>
      </c>
      <c r="DG78" s="368">
        <v>0</v>
      </c>
    </row>
    <row r="79" spans="2:111" ht="15" customHeight="1">
      <c r="B79" s="366" t="s">
        <v>493</v>
      </c>
      <c r="C79" s="366" t="s">
        <v>612</v>
      </c>
      <c r="D79" s="368">
        <v>0</v>
      </c>
      <c r="E79" s="368">
        <v>0</v>
      </c>
      <c r="F79" s="368">
        <v>0</v>
      </c>
      <c r="G79" s="368">
        <v>0</v>
      </c>
      <c r="H79" s="368">
        <v>0</v>
      </c>
      <c r="I79" s="368">
        <v>0</v>
      </c>
      <c r="J79" s="368">
        <v>0</v>
      </c>
      <c r="K79" s="368">
        <v>0</v>
      </c>
      <c r="L79" s="368">
        <v>0</v>
      </c>
      <c r="M79" s="368">
        <v>0</v>
      </c>
      <c r="N79" s="368">
        <v>0</v>
      </c>
      <c r="O79" s="368">
        <v>0</v>
      </c>
      <c r="P79" s="368">
        <v>0</v>
      </c>
      <c r="Q79" s="368">
        <v>0</v>
      </c>
      <c r="R79" s="368">
        <v>0</v>
      </c>
      <c r="S79" s="368">
        <v>0</v>
      </c>
      <c r="T79" s="368">
        <v>0</v>
      </c>
      <c r="U79" s="368">
        <v>0</v>
      </c>
      <c r="V79" s="368">
        <v>0</v>
      </c>
      <c r="W79" s="368">
        <v>0</v>
      </c>
      <c r="X79" s="368">
        <v>0</v>
      </c>
      <c r="Y79" s="368">
        <v>0</v>
      </c>
      <c r="Z79" s="368">
        <v>0</v>
      </c>
      <c r="AA79" s="368">
        <v>0</v>
      </c>
      <c r="AB79" s="368">
        <v>0</v>
      </c>
      <c r="AC79" s="368">
        <v>0</v>
      </c>
      <c r="AD79" s="368">
        <v>0</v>
      </c>
      <c r="AE79" s="368">
        <v>0</v>
      </c>
      <c r="AF79" s="368">
        <v>0</v>
      </c>
      <c r="AG79" s="368">
        <v>0</v>
      </c>
      <c r="AH79" s="368">
        <v>0</v>
      </c>
      <c r="AI79" s="368">
        <v>0</v>
      </c>
      <c r="AJ79" s="368">
        <v>0</v>
      </c>
      <c r="AK79" s="368">
        <v>0</v>
      </c>
      <c r="AL79" s="368">
        <v>0</v>
      </c>
      <c r="AM79" s="368">
        <v>0</v>
      </c>
      <c r="AN79" s="368">
        <v>0</v>
      </c>
      <c r="AO79" s="368">
        <v>0</v>
      </c>
      <c r="AP79" s="368">
        <v>0</v>
      </c>
      <c r="AQ79" s="368">
        <v>0</v>
      </c>
      <c r="AR79" s="368">
        <v>0</v>
      </c>
      <c r="AS79" s="368">
        <v>0</v>
      </c>
      <c r="AT79" s="368">
        <v>0</v>
      </c>
      <c r="AU79" s="368">
        <v>0</v>
      </c>
      <c r="AV79" s="368">
        <v>0</v>
      </c>
      <c r="AW79" s="368">
        <v>0</v>
      </c>
      <c r="AX79" s="368">
        <v>0</v>
      </c>
      <c r="AY79" s="368">
        <v>0</v>
      </c>
      <c r="AZ79" s="368">
        <v>0</v>
      </c>
      <c r="BA79" s="368">
        <v>0</v>
      </c>
      <c r="BB79" s="368">
        <v>0</v>
      </c>
      <c r="BC79" s="368">
        <v>0</v>
      </c>
      <c r="BD79" s="368">
        <v>0</v>
      </c>
      <c r="BE79" s="368">
        <v>0</v>
      </c>
      <c r="BF79" s="368">
        <v>0</v>
      </c>
      <c r="BG79" s="368">
        <v>0</v>
      </c>
      <c r="BH79" s="368">
        <v>0</v>
      </c>
      <c r="BI79" s="368">
        <v>0</v>
      </c>
      <c r="BJ79" s="368">
        <v>0</v>
      </c>
      <c r="BK79" s="368">
        <v>0</v>
      </c>
      <c r="BL79" s="368">
        <v>0</v>
      </c>
      <c r="BM79" s="368">
        <v>0</v>
      </c>
      <c r="BN79" s="368">
        <v>0</v>
      </c>
      <c r="BO79" s="368">
        <v>0</v>
      </c>
      <c r="BP79" s="368">
        <v>0</v>
      </c>
      <c r="BQ79" s="368">
        <v>0</v>
      </c>
      <c r="BR79" s="368">
        <v>0</v>
      </c>
      <c r="BS79" s="368">
        <v>0</v>
      </c>
      <c r="BT79" s="368">
        <v>0</v>
      </c>
      <c r="BU79" s="368">
        <v>0</v>
      </c>
      <c r="BV79" s="368">
        <v>0</v>
      </c>
      <c r="BW79" s="368">
        <v>0</v>
      </c>
      <c r="BX79" s="368">
        <v>0</v>
      </c>
      <c r="BY79" s="368">
        <v>0</v>
      </c>
      <c r="BZ79" s="368">
        <v>0</v>
      </c>
      <c r="CA79" s="368">
        <v>0</v>
      </c>
      <c r="CB79" s="368">
        <v>0</v>
      </c>
      <c r="CC79" s="368">
        <v>0</v>
      </c>
      <c r="CD79" s="368">
        <v>0</v>
      </c>
      <c r="CE79" s="368">
        <v>0</v>
      </c>
      <c r="CF79" s="368">
        <v>0</v>
      </c>
      <c r="CG79" s="368">
        <v>0</v>
      </c>
      <c r="CH79" s="368">
        <v>0</v>
      </c>
      <c r="CI79" s="368">
        <v>0</v>
      </c>
      <c r="CJ79" s="368">
        <v>0</v>
      </c>
      <c r="CK79" s="368">
        <v>0</v>
      </c>
      <c r="CL79" s="368">
        <v>0</v>
      </c>
      <c r="CM79" s="368">
        <v>0</v>
      </c>
      <c r="CN79" s="368">
        <v>0</v>
      </c>
      <c r="CO79" s="368">
        <v>0</v>
      </c>
      <c r="CP79" s="368">
        <v>0</v>
      </c>
      <c r="CQ79" s="368">
        <v>0</v>
      </c>
      <c r="CR79" s="368">
        <v>0</v>
      </c>
      <c r="CS79" s="368">
        <v>0</v>
      </c>
      <c r="CT79" s="368">
        <v>0</v>
      </c>
      <c r="CU79" s="368">
        <v>0</v>
      </c>
      <c r="CV79" s="368">
        <v>0</v>
      </c>
      <c r="CW79" s="368">
        <v>0</v>
      </c>
      <c r="CX79" s="368">
        <v>0</v>
      </c>
      <c r="CY79" s="368">
        <v>0</v>
      </c>
      <c r="CZ79" s="368">
        <v>0</v>
      </c>
      <c r="DA79" s="368">
        <v>0</v>
      </c>
      <c r="DB79" s="368">
        <v>0</v>
      </c>
      <c r="DC79" s="368">
        <v>0</v>
      </c>
      <c r="DD79" s="368">
        <v>0</v>
      </c>
      <c r="DE79" s="368">
        <v>0</v>
      </c>
      <c r="DF79" s="368">
        <v>0</v>
      </c>
      <c r="DG79" s="368">
        <v>0</v>
      </c>
    </row>
    <row r="80" spans="2:111" ht="15" customHeight="1">
      <c r="B80" s="366" t="s">
        <v>494</v>
      </c>
      <c r="C80" s="366" t="s">
        <v>613</v>
      </c>
      <c r="D80" s="368">
        <v>1.290822253775655E-4</v>
      </c>
      <c r="E80" s="368">
        <v>5.816320595591229E-5</v>
      </c>
      <c r="F80" s="368">
        <v>1.6278691193228064E-4</v>
      </c>
      <c r="G80" s="368">
        <v>2.3854961832061068E-4</v>
      </c>
      <c r="H80" s="368">
        <v>3.4260655063724817E-4</v>
      </c>
      <c r="I80" s="368">
        <v>0</v>
      </c>
      <c r="J80" s="368">
        <v>5.0885114312334261E-3</v>
      </c>
      <c r="K80" s="368">
        <v>5.3075315281463564E-4</v>
      </c>
      <c r="L80" s="368">
        <v>6.8100358422939068E-4</v>
      </c>
      <c r="M80" s="368">
        <v>2.5977399662293802E-4</v>
      </c>
      <c r="N80" s="368">
        <v>0</v>
      </c>
      <c r="O80" s="368">
        <v>1.2062726176115801E-3</v>
      </c>
      <c r="P80" s="368">
        <v>1.1057869517139699E-3</v>
      </c>
      <c r="Q80" s="368">
        <v>6.362101451048523E-4</v>
      </c>
      <c r="R80" s="368">
        <v>1.0679196924391287E-3</v>
      </c>
      <c r="S80" s="368">
        <v>8.3875677606747327E-4</v>
      </c>
      <c r="T80" s="368">
        <v>1.5969535040845158E-3</v>
      </c>
      <c r="U80" s="368">
        <v>1.598261091931978E-3</v>
      </c>
      <c r="V80" s="368">
        <v>8.3333333333333339E-4</v>
      </c>
      <c r="W80" s="368">
        <v>8.7377682988128852E-4</v>
      </c>
      <c r="X80" s="368">
        <v>7.7216569767441857E-4</v>
      </c>
      <c r="Y80" s="368">
        <v>7.7102333208665377E-4</v>
      </c>
      <c r="Z80" s="368">
        <v>1.0209327947117151E-3</v>
      </c>
      <c r="AA80" s="368">
        <v>8.020318139286192E-4</v>
      </c>
      <c r="AB80" s="368">
        <v>1.1270485493099138E-3</v>
      </c>
      <c r="AC80" s="368">
        <v>1.1023665996874302E-3</v>
      </c>
      <c r="AD80" s="368">
        <v>1.1573005205514362E-4</v>
      </c>
      <c r="AE80" s="368">
        <v>6.2526052521884117E-4</v>
      </c>
      <c r="AF80" s="368">
        <v>1.7826514290119294E-3</v>
      </c>
      <c r="AG80" s="368">
        <v>8.8284290770069326E-4</v>
      </c>
      <c r="AH80" s="368">
        <v>0</v>
      </c>
      <c r="AI80" s="368">
        <v>1.02880658436214E-3</v>
      </c>
      <c r="AJ80" s="368">
        <v>1.2193132347006243E-3</v>
      </c>
      <c r="AK80" s="368">
        <v>1.1325028312570782E-3</v>
      </c>
      <c r="AL80" s="368">
        <v>1.9640272896423402E-3</v>
      </c>
      <c r="AM80" s="368">
        <v>8.432102625320941E-4</v>
      </c>
      <c r="AN80" s="368">
        <v>5.191597676382011E-4</v>
      </c>
      <c r="AO80" s="368">
        <v>1.4940239043824701E-3</v>
      </c>
      <c r="AP80" s="368">
        <v>2.133447117179583E-4</v>
      </c>
      <c r="AQ80" s="368">
        <v>4.5119566852158221E-4</v>
      </c>
      <c r="AR80" s="368">
        <v>5.5083313511686423E-4</v>
      </c>
      <c r="AS80" s="368">
        <v>2.468818677398179E-3</v>
      </c>
      <c r="AT80" s="368">
        <v>5.9145349696880078E-4</v>
      </c>
      <c r="AU80" s="368">
        <v>9.8274416856952923E-4</v>
      </c>
      <c r="AV80" s="368">
        <v>1.0868726365343554E-3</v>
      </c>
      <c r="AW80" s="368">
        <v>1.365099806825499E-3</v>
      </c>
      <c r="AX80" s="368">
        <v>9.0730379555421141E-4</v>
      </c>
      <c r="AY80" s="368">
        <v>1.7471561235923049E-3</v>
      </c>
      <c r="AZ80" s="368">
        <v>1.4309222293768333E-3</v>
      </c>
      <c r="BA80" s="368">
        <v>9.2336103416435823E-4</v>
      </c>
      <c r="BB80" s="368">
        <v>1.1449507671170141E-3</v>
      </c>
      <c r="BC80" s="368">
        <v>7.0821529745042496E-4</v>
      </c>
      <c r="BD80" s="368">
        <v>5.0000000000000001E-3</v>
      </c>
      <c r="BE80" s="368">
        <v>0</v>
      </c>
      <c r="BF80" s="368">
        <v>5.4064032913128332E-4</v>
      </c>
      <c r="BG80" s="368">
        <v>2.2951572182694515E-4</v>
      </c>
      <c r="BH80" s="368">
        <v>3.7424493161258631E-4</v>
      </c>
      <c r="BI80" s="368">
        <v>8.1785653433293581E-4</v>
      </c>
      <c r="BJ80" s="368">
        <v>1.1569148936170213E-3</v>
      </c>
      <c r="BK80" s="368">
        <v>1.7151024297284421E-3</v>
      </c>
      <c r="BL80" s="368">
        <v>2.1514189119967216E-3</v>
      </c>
      <c r="BM80" s="368">
        <v>2.204136307361328E-3</v>
      </c>
      <c r="BN80" s="368">
        <v>1.6025877730676632E-3</v>
      </c>
      <c r="BO80" s="368">
        <v>9.3780270358647842E-4</v>
      </c>
      <c r="BP80" s="368">
        <v>8.7643868236539227E-4</v>
      </c>
      <c r="BQ80" s="368">
        <v>7.2061165517291073E-4</v>
      </c>
      <c r="BR80" s="368">
        <v>8.7722795964751386E-4</v>
      </c>
      <c r="BS80" s="368">
        <v>1.824190917675337E-3</v>
      </c>
      <c r="BT80" s="368">
        <v>1.3160333642261353E-2</v>
      </c>
      <c r="BU80" s="368">
        <v>3.4192421810269962E-3</v>
      </c>
      <c r="BV80" s="368">
        <v>8.6582313205088631E-3</v>
      </c>
      <c r="BW80" s="368">
        <v>6.0632500499109001E-4</v>
      </c>
      <c r="BX80" s="368">
        <v>1.352371721907295E-4</v>
      </c>
      <c r="BY80" s="368">
        <v>2.017398040703023E-6</v>
      </c>
      <c r="BZ80" s="368">
        <v>3.5415781272134863E-4</v>
      </c>
      <c r="CA80" s="368">
        <v>1.4821695009041235E-3</v>
      </c>
      <c r="CB80" s="368">
        <v>2.3868247275041769E-4</v>
      </c>
      <c r="CC80" s="368">
        <v>1.3318011726921831E-3</v>
      </c>
      <c r="CD80" s="368">
        <v>0</v>
      </c>
      <c r="CE80" s="368">
        <v>5.3856845031271718E-3</v>
      </c>
      <c r="CF80" s="368">
        <v>9.7545748956260486E-4</v>
      </c>
      <c r="CG80" s="368">
        <v>9.5257736008406253E-4</v>
      </c>
      <c r="CH80" s="368">
        <v>1.0643959552953698E-3</v>
      </c>
      <c r="CI80" s="368">
        <v>1.2524699802401581E-3</v>
      </c>
      <c r="CJ80" s="368">
        <v>2.2265740268798454E-3</v>
      </c>
      <c r="CK80" s="368">
        <v>7.6168092098104505E-4</v>
      </c>
      <c r="CL80" s="368">
        <v>1.7953321364452424E-3</v>
      </c>
      <c r="CM80" s="368">
        <v>1.63826998689384E-3</v>
      </c>
      <c r="CN80" s="368">
        <v>6.3340735340768955E-3</v>
      </c>
      <c r="CO80" s="368">
        <v>2.6418344527656223E-3</v>
      </c>
      <c r="CP80" s="368">
        <v>8.743003060896622E-3</v>
      </c>
      <c r="CQ80" s="368">
        <v>1.4747494321886235E-3</v>
      </c>
      <c r="CR80" s="368">
        <v>5.4200542005420054E-3</v>
      </c>
      <c r="CS80" s="368">
        <v>1.2651864264767491E-3</v>
      </c>
      <c r="CT80" s="368">
        <v>4.0197503735018056E-4</v>
      </c>
      <c r="CU80" s="368">
        <v>4.6938396669230159E-3</v>
      </c>
      <c r="CV80" s="368">
        <v>9.812022309440198E-4</v>
      </c>
      <c r="CW80" s="368">
        <v>5.0851767098906682E-4</v>
      </c>
      <c r="CX80" s="368">
        <v>4.7449095372681697E-4</v>
      </c>
      <c r="CY80" s="368">
        <v>1.0138618202244882E-3</v>
      </c>
      <c r="CZ80" s="368">
        <v>2.1809458034967831E-4</v>
      </c>
      <c r="DA80" s="368">
        <v>8.4489442369680356E-4</v>
      </c>
      <c r="DB80" s="368">
        <v>8.4033613445378156E-4</v>
      </c>
      <c r="DC80" s="368">
        <v>6.8309392046410789E-4</v>
      </c>
      <c r="DD80" s="368">
        <v>2.0420665713702266E-4</v>
      </c>
      <c r="DE80" s="368">
        <v>1.4016644765659221E-3</v>
      </c>
      <c r="DF80" s="368">
        <v>6.7604110329908061E-4</v>
      </c>
      <c r="DG80" s="368">
        <v>2.9934144881261224E-4</v>
      </c>
    </row>
    <row r="81" spans="2:111" ht="15" customHeight="1">
      <c r="B81" s="366" t="s">
        <v>495</v>
      </c>
      <c r="C81" s="366" t="s">
        <v>614</v>
      </c>
      <c r="D81" s="368">
        <v>9.5779011230153616E-3</v>
      </c>
      <c r="E81" s="368">
        <v>4.3389751643110569E-2</v>
      </c>
      <c r="F81" s="368">
        <v>7.8137717727494709E-3</v>
      </c>
      <c r="G81" s="368">
        <v>3.4708969465648852E-2</v>
      </c>
      <c r="H81" s="368">
        <v>7.6058654241469093E-3</v>
      </c>
      <c r="I81" s="368">
        <v>0</v>
      </c>
      <c r="J81" s="368">
        <v>1.3832150791944385E-2</v>
      </c>
      <c r="K81" s="368">
        <v>2.214133064042648E-2</v>
      </c>
      <c r="L81" s="368">
        <v>1.3333333333333334E-2</v>
      </c>
      <c r="M81" s="368">
        <v>3.1367710092219767E-2</v>
      </c>
      <c r="N81" s="368">
        <v>0</v>
      </c>
      <c r="O81" s="368">
        <v>1.0554885404101327E-2</v>
      </c>
      <c r="P81" s="368">
        <v>1.0836712126796905E-2</v>
      </c>
      <c r="Q81" s="368">
        <v>2.2169476594807547E-2</v>
      </c>
      <c r="R81" s="368">
        <v>2.1785561725758223E-2</v>
      </c>
      <c r="S81" s="368">
        <v>1.3823954272223172E-2</v>
      </c>
      <c r="T81" s="368">
        <v>2.4261409004360912E-2</v>
      </c>
      <c r="U81" s="368">
        <v>1.2913949622810382E-2</v>
      </c>
      <c r="V81" s="368">
        <v>9.6111111111111119E-3</v>
      </c>
      <c r="W81" s="368">
        <v>9.4565202072636224E-3</v>
      </c>
      <c r="X81" s="368">
        <v>8.1849563953488372E-3</v>
      </c>
      <c r="Y81" s="368">
        <v>1.0775146964335377E-2</v>
      </c>
      <c r="Z81" s="368">
        <v>1.1692985677561513E-2</v>
      </c>
      <c r="AA81" s="368">
        <v>1.6708996123512898E-2</v>
      </c>
      <c r="AB81" s="368">
        <v>1.4374488055132998E-2</v>
      </c>
      <c r="AC81" s="368">
        <v>1.6954119223040857E-2</v>
      </c>
      <c r="AD81" s="368">
        <v>2.5402161930891624E-3</v>
      </c>
      <c r="AE81" s="368">
        <v>5.3980825343893292E-2</v>
      </c>
      <c r="AF81" s="368">
        <v>9.2697874308620316E-3</v>
      </c>
      <c r="AG81" s="368">
        <v>8.2066005941916608E-3</v>
      </c>
      <c r="AH81" s="368">
        <v>1.4492753623188406E-2</v>
      </c>
      <c r="AI81" s="368">
        <v>1.6777461221905668E-2</v>
      </c>
      <c r="AJ81" s="368">
        <v>2.1818837530804831E-2</v>
      </c>
      <c r="AK81" s="368">
        <v>2.0951302378255945E-2</v>
      </c>
      <c r="AL81" s="368">
        <v>1.9950382468472194E-2</v>
      </c>
      <c r="AM81" s="368">
        <v>8.7258050763152663E-3</v>
      </c>
      <c r="AN81" s="368">
        <v>7.7999974798069532E-3</v>
      </c>
      <c r="AO81" s="368">
        <v>1.3114209827357238E-2</v>
      </c>
      <c r="AP81" s="368">
        <v>1.6907568403648196E-2</v>
      </c>
      <c r="AQ81" s="368">
        <v>6.5423371935629422E-3</v>
      </c>
      <c r="AR81" s="368">
        <v>1.1292079269895717E-2</v>
      </c>
      <c r="AS81" s="368">
        <v>1.2929189142906071E-2</v>
      </c>
      <c r="AT81" s="368">
        <v>1.0498299571196214E-2</v>
      </c>
      <c r="AU81" s="368">
        <v>9.0373924521393954E-3</v>
      </c>
      <c r="AV81" s="368">
        <v>7.1579245234481515E-3</v>
      </c>
      <c r="AW81" s="368">
        <v>9.5299420476497101E-3</v>
      </c>
      <c r="AX81" s="368">
        <v>8.9218206562830787E-3</v>
      </c>
      <c r="AY81" s="368">
        <v>9.9322027460736467E-3</v>
      </c>
      <c r="AZ81" s="368">
        <v>1.0803462831795093E-2</v>
      </c>
      <c r="BA81" s="368">
        <v>9.2336103416435829E-3</v>
      </c>
      <c r="BB81" s="368">
        <v>7.7856652163956954E-3</v>
      </c>
      <c r="BC81" s="368">
        <v>8.4985835694051E-3</v>
      </c>
      <c r="BD81" s="368">
        <v>5.0000000000000001E-3</v>
      </c>
      <c r="BE81" s="368">
        <v>0</v>
      </c>
      <c r="BF81" s="368">
        <v>1.3764351143696046E-2</v>
      </c>
      <c r="BG81" s="368">
        <v>1.3311911865962818E-2</v>
      </c>
      <c r="BH81" s="368">
        <v>8.1690651478559858E-3</v>
      </c>
      <c r="BI81" s="368">
        <v>1.6007837791787358E-2</v>
      </c>
      <c r="BJ81" s="368">
        <v>9.986702127659574E-3</v>
      </c>
      <c r="BK81" s="368">
        <v>1.5912339209147214E-2</v>
      </c>
      <c r="BL81" s="368">
        <v>0.50343202540723286</v>
      </c>
      <c r="BM81" s="368">
        <v>1.9589616610176372E-2</v>
      </c>
      <c r="BN81" s="368">
        <v>1.9275364459477425E-2</v>
      </c>
      <c r="BO81" s="368">
        <v>1.750359388207131E-2</v>
      </c>
      <c r="BP81" s="368">
        <v>1.9584821625435463E-2</v>
      </c>
      <c r="BQ81" s="368">
        <v>7.8943006824192374E-3</v>
      </c>
      <c r="BR81" s="368">
        <v>2.384465090314606E-2</v>
      </c>
      <c r="BS81" s="368">
        <v>7.5542965061378663E-3</v>
      </c>
      <c r="BT81" s="368">
        <v>3.586654309545876E-2</v>
      </c>
      <c r="BU81" s="368">
        <v>4.4326465147269461E-3</v>
      </c>
      <c r="BV81" s="368">
        <v>8.7028083530500972E-3</v>
      </c>
      <c r="BW81" s="368">
        <v>7.6899756730577267E-4</v>
      </c>
      <c r="BX81" s="368">
        <v>8.3396256184283186E-4</v>
      </c>
      <c r="BY81" s="368">
        <v>5.0434951017575575E-5</v>
      </c>
      <c r="BZ81" s="368">
        <v>9.9164187561977626E-4</v>
      </c>
      <c r="CA81" s="368">
        <v>3.1520804719227689E-3</v>
      </c>
      <c r="CB81" s="368">
        <v>3.1028721457554299E-3</v>
      </c>
      <c r="CC81" s="368">
        <v>2.4455641002975926E-3</v>
      </c>
      <c r="CD81" s="368">
        <v>3.8095238095238095E-3</v>
      </c>
      <c r="CE81" s="368">
        <v>5.0382209867963863E-3</v>
      </c>
      <c r="CF81" s="368">
        <v>2.185024776620235E-3</v>
      </c>
      <c r="CG81" s="368">
        <v>5.8529495526814558E-3</v>
      </c>
      <c r="CH81" s="368">
        <v>8.0468334220329965E-2</v>
      </c>
      <c r="CI81" s="368">
        <v>4.9794801641586863E-3</v>
      </c>
      <c r="CJ81" s="368">
        <v>3.2459693644874858E-3</v>
      </c>
      <c r="CK81" s="368">
        <v>7.1162760331657639E-3</v>
      </c>
      <c r="CL81" s="368">
        <v>7.1813285457809697E-3</v>
      </c>
      <c r="CM81" s="368">
        <v>1.652832386777341E-2</v>
      </c>
      <c r="CN81" s="368">
        <v>6.1954171980075504E-3</v>
      </c>
      <c r="CO81" s="368">
        <v>2.8310886752590659E-3</v>
      </c>
      <c r="CP81" s="368">
        <v>1.0073337504720996E-2</v>
      </c>
      <c r="CQ81" s="368">
        <v>8.7417496965924747E-3</v>
      </c>
      <c r="CR81" s="368">
        <v>7.3304011728641877E-3</v>
      </c>
      <c r="CS81" s="368">
        <v>4.4909928780896523E-3</v>
      </c>
      <c r="CT81" s="368">
        <v>3.2626973864922988E-3</v>
      </c>
      <c r="CU81" s="368">
        <v>1.190697181044313E-2</v>
      </c>
      <c r="CV81" s="368">
        <v>2.9952489155133238E-3</v>
      </c>
      <c r="CW81" s="368">
        <v>2.5425883549453345E-3</v>
      </c>
      <c r="CX81" s="368">
        <v>9.0565882037422895E-3</v>
      </c>
      <c r="CY81" s="368">
        <v>2.9970577455960376E-3</v>
      </c>
      <c r="CZ81" s="368">
        <v>7.0880738613645451E-3</v>
      </c>
      <c r="DA81" s="368">
        <v>1.242491799554123E-2</v>
      </c>
      <c r="DB81" s="368">
        <v>3.2172869147659064E-3</v>
      </c>
      <c r="DC81" s="368">
        <v>2.999673302907604E-3</v>
      </c>
      <c r="DD81" s="368">
        <v>5.3093730855625892E-3</v>
      </c>
      <c r="DE81" s="368">
        <v>1.8287341217696013E-2</v>
      </c>
      <c r="DF81" s="368">
        <v>4.712006489994592E-2</v>
      </c>
      <c r="DG81" s="368">
        <v>2.5883057273997208E-2</v>
      </c>
    </row>
    <row r="82" spans="2:111" ht="15" customHeight="1">
      <c r="B82" s="366" t="s">
        <v>496</v>
      </c>
      <c r="C82" s="366" t="s">
        <v>615</v>
      </c>
      <c r="D82" s="368">
        <v>6.8077965664128048E-2</v>
      </c>
      <c r="E82" s="368">
        <v>1.9949979642877914E-2</v>
      </c>
      <c r="F82" s="368">
        <v>1.9046068696076834E-2</v>
      </c>
      <c r="G82" s="368">
        <v>3.3039122137404578E-2</v>
      </c>
      <c r="H82" s="368">
        <v>3.1040153487734687E-2</v>
      </c>
      <c r="I82" s="368">
        <v>0</v>
      </c>
      <c r="J82" s="368">
        <v>0.23012972120690892</v>
      </c>
      <c r="K82" s="368">
        <v>7.444634931072544E-3</v>
      </c>
      <c r="L82" s="368">
        <v>1.1720430107526882E-2</v>
      </c>
      <c r="M82" s="368">
        <v>2.402909468762177E-3</v>
      </c>
      <c r="N82" s="368">
        <v>0</v>
      </c>
      <c r="O82" s="368">
        <v>2.0205066344993968E-2</v>
      </c>
      <c r="P82" s="368">
        <v>9.9520825654257281E-3</v>
      </c>
      <c r="Q82" s="368">
        <v>2.422492475591553E-2</v>
      </c>
      <c r="R82" s="368">
        <v>1.0679196924391286E-2</v>
      </c>
      <c r="S82" s="368">
        <v>6.5857939454186795E-3</v>
      </c>
      <c r="T82" s="368">
        <v>4.6680179350162762E-3</v>
      </c>
      <c r="U82" s="368">
        <v>1.4000767165324127E-2</v>
      </c>
      <c r="V82" s="368">
        <v>4.5833333333333334E-3</v>
      </c>
      <c r="W82" s="368">
        <v>4.7728884901042422E-3</v>
      </c>
      <c r="X82" s="368">
        <v>4.3286700581395346E-3</v>
      </c>
      <c r="Y82" s="368">
        <v>6.3005264823498951E-3</v>
      </c>
      <c r="Z82" s="368">
        <v>1.3808299669482188E-3</v>
      </c>
      <c r="AA82" s="368">
        <v>5.6142226975003338E-3</v>
      </c>
      <c r="AB82" s="368">
        <v>2.4203829501573556E-3</v>
      </c>
      <c r="AC82" s="368">
        <v>4.0466622013842374E-4</v>
      </c>
      <c r="AD82" s="368">
        <v>6.5229665703808216E-4</v>
      </c>
      <c r="AE82" s="368">
        <v>4.1684035014589413E-4</v>
      </c>
      <c r="AF82" s="368">
        <v>1.6959278459789165E-3</v>
      </c>
      <c r="AG82" s="368">
        <v>2.1111460836320925E-3</v>
      </c>
      <c r="AH82" s="368">
        <v>1.4492753623188406E-2</v>
      </c>
      <c r="AI82" s="368">
        <v>8.0721747388414061E-3</v>
      </c>
      <c r="AJ82" s="368">
        <v>2.7065319125185689E-2</v>
      </c>
      <c r="AK82" s="368">
        <v>5.0962627406568517E-3</v>
      </c>
      <c r="AL82" s="368">
        <v>4.8852594583419472E-2</v>
      </c>
      <c r="AM82" s="368">
        <v>4.2539484031113512E-3</v>
      </c>
      <c r="AN82" s="368">
        <v>7.1170251641275726E-3</v>
      </c>
      <c r="AO82" s="368">
        <v>4.3160690571049133E-3</v>
      </c>
      <c r="AP82" s="368">
        <v>4.5869113019361037E-3</v>
      </c>
      <c r="AQ82" s="368">
        <v>2.5818418809846091E-3</v>
      </c>
      <c r="AR82" s="368">
        <v>5.0326118253858961E-3</v>
      </c>
      <c r="AS82" s="368">
        <v>1.138796129805634E-2</v>
      </c>
      <c r="AT82" s="368">
        <v>1.0113854798166495E-2</v>
      </c>
      <c r="AU82" s="368">
        <v>7.4380244915262404E-3</v>
      </c>
      <c r="AV82" s="368">
        <v>6.4311990327476651E-3</v>
      </c>
      <c r="AW82" s="368">
        <v>6.9027688345138444E-3</v>
      </c>
      <c r="AX82" s="368">
        <v>5.5950400725843039E-3</v>
      </c>
      <c r="AY82" s="368">
        <v>1.6142203315798469E-3</v>
      </c>
      <c r="AZ82" s="368">
        <v>3.2195750160978749E-3</v>
      </c>
      <c r="BA82" s="368">
        <v>1.6620498614958448E-3</v>
      </c>
      <c r="BB82" s="368">
        <v>2.2899015342340281E-3</v>
      </c>
      <c r="BC82" s="368">
        <v>4.9575070821529744E-3</v>
      </c>
      <c r="BD82" s="368">
        <v>0</v>
      </c>
      <c r="BE82" s="368">
        <v>0</v>
      </c>
      <c r="BF82" s="368">
        <v>1.4307189197742497E-3</v>
      </c>
      <c r="BG82" s="368">
        <v>1.1475786091347257E-3</v>
      </c>
      <c r="BH82" s="368">
        <v>1.5379127658454719E-3</v>
      </c>
      <c r="BI82" s="368">
        <v>1.6697904242630771E-3</v>
      </c>
      <c r="BJ82" s="368">
        <v>3.9228723404255319E-4</v>
      </c>
      <c r="BK82" s="368">
        <v>4.8118151500714627E-2</v>
      </c>
      <c r="BL82" s="368">
        <v>1.6084417580165968E-2</v>
      </c>
      <c r="BM82" s="368">
        <v>2.1298532605386535E-2</v>
      </c>
      <c r="BN82" s="368">
        <v>2.1956191010738077E-2</v>
      </c>
      <c r="BO82" s="368">
        <v>2.5783404593999297E-2</v>
      </c>
      <c r="BP82" s="368">
        <v>1.3405653305110905E-2</v>
      </c>
      <c r="BQ82" s="368">
        <v>4.8803424346585385E-3</v>
      </c>
      <c r="BR82" s="368">
        <v>7.3368156625064794E-3</v>
      </c>
      <c r="BS82" s="368">
        <v>8.7346553352219067E-3</v>
      </c>
      <c r="BT82" s="368">
        <v>2.5378436824219957E-2</v>
      </c>
      <c r="BU82" s="368">
        <v>4.0342004013719526E-2</v>
      </c>
      <c r="BV82" s="368">
        <v>1.0503034667215307E-2</v>
      </c>
      <c r="BW82" s="368">
        <v>4.5474375374331749E-3</v>
      </c>
      <c r="BX82" s="368">
        <v>3.5837850630543316E-3</v>
      </c>
      <c r="BY82" s="368">
        <v>9.5422927325252978E-4</v>
      </c>
      <c r="BZ82" s="368">
        <v>3.824904377390565E-3</v>
      </c>
      <c r="CA82" s="368">
        <v>2.4356985464857759E-3</v>
      </c>
      <c r="CB82" s="368">
        <v>0</v>
      </c>
      <c r="CC82" s="368">
        <v>5.7397094787707357E-3</v>
      </c>
      <c r="CD82" s="368">
        <v>3.1746031746031746E-3</v>
      </c>
      <c r="CE82" s="368">
        <v>3.4746351633078527E-3</v>
      </c>
      <c r="CF82" s="368">
        <v>9.6375199968785352E-3</v>
      </c>
      <c r="CG82" s="368">
        <v>5.0378575847744751E-3</v>
      </c>
      <c r="CH82" s="368">
        <v>9.7924427887174023E-3</v>
      </c>
      <c r="CI82" s="368">
        <v>8.6396108831129359E-3</v>
      </c>
      <c r="CJ82" s="368">
        <v>6.9211578184939773E-3</v>
      </c>
      <c r="CK82" s="368">
        <v>1.4798372179060304E-2</v>
      </c>
      <c r="CL82" s="368">
        <v>1.0259040779687098E-3</v>
      </c>
      <c r="CM82" s="368">
        <v>1.5618173875054609E-2</v>
      </c>
      <c r="CN82" s="368">
        <v>1.5061019292138395E-2</v>
      </c>
      <c r="CO82" s="368">
        <v>1.6299037120863925E-2</v>
      </c>
      <c r="CP82" s="368">
        <v>8.1398429528915048E-3</v>
      </c>
      <c r="CQ82" s="368">
        <v>5.1583384927666662E-3</v>
      </c>
      <c r="CR82" s="368">
        <v>1.2172908614332045E-2</v>
      </c>
      <c r="CS82" s="368">
        <v>7.3648931713447847E-3</v>
      </c>
      <c r="CT82" s="368">
        <v>7.6174269577859218E-3</v>
      </c>
      <c r="CU82" s="368">
        <v>1.489034448009759E-2</v>
      </c>
      <c r="CV82" s="368">
        <v>1.167114232596571E-2</v>
      </c>
      <c r="CW82" s="368">
        <v>1.0085600474616492E-2</v>
      </c>
      <c r="CX82" s="368">
        <v>6.8698038083056549E-3</v>
      </c>
      <c r="CY82" s="368">
        <v>7.3504981966275394E-3</v>
      </c>
      <c r="CZ82" s="368">
        <v>6.2774890043982401E-2</v>
      </c>
      <c r="DA82" s="368">
        <v>7.2419522031154596E-3</v>
      </c>
      <c r="DB82" s="368">
        <v>2.1704681872749099E-2</v>
      </c>
      <c r="DC82" s="368">
        <v>3.0283830473908781E-2</v>
      </c>
      <c r="DD82" s="368">
        <v>1.4090259342454564E-2</v>
      </c>
      <c r="DE82" s="368">
        <v>3.6596583442838372E-2</v>
      </c>
      <c r="DF82" s="368">
        <v>0</v>
      </c>
      <c r="DG82" s="368">
        <v>8.7607264019157853E-3</v>
      </c>
    </row>
    <row r="83" spans="2:111" ht="15" customHeight="1">
      <c r="B83" s="366" t="s">
        <v>497</v>
      </c>
      <c r="C83" s="366" t="s">
        <v>616</v>
      </c>
      <c r="D83" s="368">
        <v>1.755518265134891E-3</v>
      </c>
      <c r="E83" s="368">
        <v>4.8857093002966324E-3</v>
      </c>
      <c r="F83" s="368">
        <v>6.5114764772912254E-4</v>
      </c>
      <c r="G83" s="368">
        <v>1.1927480916030534E-4</v>
      </c>
      <c r="H83" s="368">
        <v>1.5759901329313417E-3</v>
      </c>
      <c r="I83" s="368">
        <v>0</v>
      </c>
      <c r="J83" s="368">
        <v>8.6003010105353687E-4</v>
      </c>
      <c r="K83" s="368">
        <v>8.783260139498838E-4</v>
      </c>
      <c r="L83" s="368">
        <v>7.5268817204301075E-4</v>
      </c>
      <c r="M83" s="368">
        <v>4.8707624366800886E-3</v>
      </c>
      <c r="N83" s="368">
        <v>0</v>
      </c>
      <c r="O83" s="368">
        <v>3.0156815440289503E-4</v>
      </c>
      <c r="P83" s="368">
        <v>1.474382602285293E-4</v>
      </c>
      <c r="Q83" s="368">
        <v>2.4469620965571243E-3</v>
      </c>
      <c r="R83" s="368">
        <v>1.0679196924391287E-3</v>
      </c>
      <c r="S83" s="368">
        <v>1.9726316770475763E-3</v>
      </c>
      <c r="T83" s="368">
        <v>1.4126896382286101E-3</v>
      </c>
      <c r="U83" s="368">
        <v>7.0323488045007034E-4</v>
      </c>
      <c r="V83" s="368">
        <v>1.9166666666666666E-3</v>
      </c>
      <c r="W83" s="368">
        <v>7.4036144295317775E-3</v>
      </c>
      <c r="X83" s="368">
        <v>2.1620639534883721E-3</v>
      </c>
      <c r="Y83" s="368">
        <v>1.9601637945088563E-3</v>
      </c>
      <c r="Z83" s="368">
        <v>2.1373485126698496E-3</v>
      </c>
      <c r="AA83" s="368">
        <v>3.2749632402085281E-3</v>
      </c>
      <c r="AB83" s="368">
        <v>1.0634082851412301E-3</v>
      </c>
      <c r="AC83" s="368">
        <v>1.8837910247823176E-3</v>
      </c>
      <c r="AD83" s="368">
        <v>4.8817040139624212E-3</v>
      </c>
      <c r="AE83" s="368">
        <v>2.9178824510212586E-3</v>
      </c>
      <c r="AF83" s="368">
        <v>4.3361791516506387E-4</v>
      </c>
      <c r="AG83" s="368">
        <v>7.7536637980669574E-4</v>
      </c>
      <c r="AH83" s="368">
        <v>0</v>
      </c>
      <c r="AI83" s="368">
        <v>2.136752136752137E-3</v>
      </c>
      <c r="AJ83" s="368">
        <v>1.0183841523626341E-2</v>
      </c>
      <c r="AK83" s="368">
        <v>1.6987542468856172E-3</v>
      </c>
      <c r="AL83" s="368">
        <v>4.4449038660326649E-3</v>
      </c>
      <c r="AM83" s="368">
        <v>1.9138030677694721E-3</v>
      </c>
      <c r="AN83" s="368">
        <v>1.7792562910318931E-3</v>
      </c>
      <c r="AO83" s="368">
        <v>2.9880478087649402E-3</v>
      </c>
      <c r="AP83" s="368">
        <v>4.3735665902181449E-3</v>
      </c>
      <c r="AQ83" s="368">
        <v>1.4889457061212212E-2</v>
      </c>
      <c r="AR83" s="368">
        <v>5.8838993978392313E-4</v>
      </c>
      <c r="AS83" s="368">
        <v>2.3546536518537545E-3</v>
      </c>
      <c r="AT83" s="368">
        <v>1.6117107792399824E-3</v>
      </c>
      <c r="AU83" s="368">
        <v>1.0790916360763458E-3</v>
      </c>
      <c r="AV83" s="368">
        <v>8.2962467522444889E-4</v>
      </c>
      <c r="AW83" s="368">
        <v>6.43915003219575E-4</v>
      </c>
      <c r="AX83" s="368">
        <v>3.0243459851807047E-4</v>
      </c>
      <c r="AY83" s="368">
        <v>5.8871565034088538E-4</v>
      </c>
      <c r="AZ83" s="368">
        <v>7.1546111468841667E-4</v>
      </c>
      <c r="BA83" s="368">
        <v>7.3868882733148656E-4</v>
      </c>
      <c r="BB83" s="368">
        <v>4.5798030684680559E-4</v>
      </c>
      <c r="BC83" s="368">
        <v>7.0821529745042496E-4</v>
      </c>
      <c r="BD83" s="368">
        <v>0</v>
      </c>
      <c r="BE83" s="368">
        <v>0</v>
      </c>
      <c r="BF83" s="368">
        <v>2.9163809624276949E-3</v>
      </c>
      <c r="BG83" s="368">
        <v>2.983704383750287E-3</v>
      </c>
      <c r="BH83" s="368">
        <v>1.3507903000391788E-3</v>
      </c>
      <c r="BI83" s="368">
        <v>2.2661441472141761E-3</v>
      </c>
      <c r="BJ83" s="368">
        <v>1.2034574468085106E-3</v>
      </c>
      <c r="BK83" s="368">
        <v>6.6698427822772745E-4</v>
      </c>
      <c r="BL83" s="368">
        <v>0.11873783423829526</v>
      </c>
      <c r="BM83" s="368">
        <v>8.8896105214020422E-4</v>
      </c>
      <c r="BN83" s="368">
        <v>7.6067530242382171E-4</v>
      </c>
      <c r="BO83" s="368">
        <v>1.684343013678346E-3</v>
      </c>
      <c r="BP83" s="368">
        <v>2.083608942981876E-3</v>
      </c>
      <c r="BQ83" s="368">
        <v>4.8803424346585385E-3</v>
      </c>
      <c r="BR83" s="368">
        <v>4.5057617927349572E-3</v>
      </c>
      <c r="BS83" s="368">
        <v>3.8629925315477725E-4</v>
      </c>
      <c r="BT83" s="368">
        <v>5.7151683657707757E-4</v>
      </c>
      <c r="BU83" s="368">
        <v>1.6757079533621217E-4</v>
      </c>
      <c r="BV83" s="368">
        <v>2.4345917772519975E-4</v>
      </c>
      <c r="BW83" s="368">
        <v>1.2570152542498207E-4</v>
      </c>
      <c r="BX83" s="368">
        <v>9.0158114793819659E-5</v>
      </c>
      <c r="BY83" s="368">
        <v>1.2104388244218138E-5</v>
      </c>
      <c r="BZ83" s="368">
        <v>0</v>
      </c>
      <c r="CA83" s="368">
        <v>6.1559439937551256E-3</v>
      </c>
      <c r="CB83" s="368">
        <v>6.5160315060864031E-3</v>
      </c>
      <c r="CC83" s="368">
        <v>0.32641503874598543</v>
      </c>
      <c r="CD83" s="368">
        <v>1.2698412698412698E-3</v>
      </c>
      <c r="CE83" s="368">
        <v>1.7373175816539263E-4</v>
      </c>
      <c r="CF83" s="368">
        <v>1.1705489874751258E-4</v>
      </c>
      <c r="CG83" s="368">
        <v>5.4012118355281896E-4</v>
      </c>
      <c r="CH83" s="368">
        <v>1.3837147418839808E-3</v>
      </c>
      <c r="CI83" s="368">
        <v>7.2959416324669404E-5</v>
      </c>
      <c r="CJ83" s="368">
        <v>5.3652386189875794E-5</v>
      </c>
      <c r="CK83" s="368">
        <v>3.9172161650453746E-4</v>
      </c>
      <c r="CL83" s="368">
        <v>0</v>
      </c>
      <c r="CM83" s="368">
        <v>4.3687199650502403E-4</v>
      </c>
      <c r="CN83" s="368">
        <v>2.2689218629529177E-4</v>
      </c>
      <c r="CO83" s="368">
        <v>2.124282089212123E-4</v>
      </c>
      <c r="CP83" s="368">
        <v>3.9459072486316157E-4</v>
      </c>
      <c r="CQ83" s="368">
        <v>2.1349379307853122E-4</v>
      </c>
      <c r="CR83" s="368">
        <v>5.3312008529921365E-4</v>
      </c>
      <c r="CS83" s="368">
        <v>1.7595307917888563E-4</v>
      </c>
      <c r="CT83" s="368">
        <v>1.6748959889590856E-4</v>
      </c>
      <c r="CU83" s="368">
        <v>4.3756132488265403E-4</v>
      </c>
      <c r="CV83" s="368">
        <v>8.607037113544034E-5</v>
      </c>
      <c r="CW83" s="368">
        <v>0</v>
      </c>
      <c r="CX83" s="368">
        <v>9.9024199038640071E-4</v>
      </c>
      <c r="CY83" s="368">
        <v>1.3015793638017077E-4</v>
      </c>
      <c r="CZ83" s="368">
        <v>4.3618916069935662E-4</v>
      </c>
      <c r="DA83" s="368">
        <v>3.478977038751544E-4</v>
      </c>
      <c r="DB83" s="368">
        <v>2.1608643457382952E-4</v>
      </c>
      <c r="DC83" s="368">
        <v>2.4749779726960429E-4</v>
      </c>
      <c r="DD83" s="368">
        <v>4.0841331427404531E-4</v>
      </c>
      <c r="DE83" s="368">
        <v>2.847130968024529E-4</v>
      </c>
      <c r="DF83" s="368">
        <v>3.1097890751757705E-3</v>
      </c>
      <c r="DG83" s="368">
        <v>2.1951706246258233E-4</v>
      </c>
    </row>
    <row r="84" spans="2:111" ht="15" customHeight="1">
      <c r="B84" s="366" t="s">
        <v>498</v>
      </c>
      <c r="C84" s="366" t="s">
        <v>617</v>
      </c>
      <c r="D84" s="368">
        <v>0</v>
      </c>
      <c r="E84" s="368">
        <v>0</v>
      </c>
      <c r="F84" s="368">
        <v>3.2557382386456127E-4</v>
      </c>
      <c r="G84" s="368">
        <v>0</v>
      </c>
      <c r="H84" s="368">
        <v>6.852131012744963E-5</v>
      </c>
      <c r="I84" s="368">
        <v>0</v>
      </c>
      <c r="J84" s="368">
        <v>4.8018347308822476E-3</v>
      </c>
      <c r="K84" s="368">
        <v>7.5150888894107704E-5</v>
      </c>
      <c r="L84" s="368">
        <v>1.4336917562724014E-4</v>
      </c>
      <c r="M84" s="368">
        <v>0</v>
      </c>
      <c r="N84" s="368">
        <v>0</v>
      </c>
      <c r="O84" s="368">
        <v>6.0313630880579007E-4</v>
      </c>
      <c r="P84" s="368">
        <v>5.8975304091411719E-4</v>
      </c>
      <c r="Q84" s="368">
        <v>2.691658306212837E-4</v>
      </c>
      <c r="R84" s="368">
        <v>4.2716787697565144E-4</v>
      </c>
      <c r="S84" s="368">
        <v>1.2426026312110716E-4</v>
      </c>
      <c r="T84" s="368">
        <v>3.0710644309317611E-4</v>
      </c>
      <c r="U84" s="368">
        <v>6.3930443677279116E-4</v>
      </c>
      <c r="V84" s="368">
        <v>2.2222222222222223E-4</v>
      </c>
      <c r="W84" s="368">
        <v>3.0535211796926749E-4</v>
      </c>
      <c r="X84" s="368">
        <v>4.0879360465116279E-5</v>
      </c>
      <c r="Y84" s="368">
        <v>1.3809373111999771E-4</v>
      </c>
      <c r="Z84" s="368">
        <v>6.8307014322438486E-4</v>
      </c>
      <c r="AA84" s="368">
        <v>0</v>
      </c>
      <c r="AB84" s="368">
        <v>2.9212934165173173E-3</v>
      </c>
      <c r="AC84" s="368">
        <v>2.6512614422862245E-4</v>
      </c>
      <c r="AD84" s="368">
        <v>1.1689904247994305E-5</v>
      </c>
      <c r="AE84" s="368">
        <v>0</v>
      </c>
      <c r="AF84" s="368">
        <v>3.1798647112104683E-4</v>
      </c>
      <c r="AG84" s="368">
        <v>4.4525990127513226E-4</v>
      </c>
      <c r="AH84" s="368">
        <v>0</v>
      </c>
      <c r="AI84" s="368">
        <v>3.5612535612535614E-4</v>
      </c>
      <c r="AJ84" s="368">
        <v>2.6618810053323489E-4</v>
      </c>
      <c r="AK84" s="368">
        <v>0</v>
      </c>
      <c r="AL84" s="368">
        <v>3.5145751498862933E-4</v>
      </c>
      <c r="AM84" s="368">
        <v>4.7371363063600794E-5</v>
      </c>
      <c r="AN84" s="368">
        <v>3.8810972920525714E-4</v>
      </c>
      <c r="AO84" s="368">
        <v>1.6600265604249667E-4</v>
      </c>
      <c r="AP84" s="368">
        <v>2.6668088964744787E-4</v>
      </c>
      <c r="AQ84" s="368">
        <v>4.5119566852158221E-4</v>
      </c>
      <c r="AR84" s="368">
        <v>1.3770828377921606E-4</v>
      </c>
      <c r="AS84" s="368">
        <v>9.9894397351371405E-4</v>
      </c>
      <c r="AT84" s="368">
        <v>5.4709448469614078E-4</v>
      </c>
      <c r="AU84" s="368">
        <v>7.5151024655316931E-4</v>
      </c>
      <c r="AV84" s="368">
        <v>8.9393666555192554E-4</v>
      </c>
      <c r="AW84" s="368">
        <v>1.8029620090148101E-3</v>
      </c>
      <c r="AX84" s="368">
        <v>3.0243459851807047E-4</v>
      </c>
      <c r="AY84" s="368">
        <v>6.0770647777123649E-4</v>
      </c>
      <c r="AZ84" s="368">
        <v>4.2927666881305E-4</v>
      </c>
      <c r="BA84" s="368">
        <v>3.6934441366574328E-4</v>
      </c>
      <c r="BB84" s="368">
        <v>4.5798030684680559E-4</v>
      </c>
      <c r="BC84" s="368">
        <v>0</v>
      </c>
      <c r="BD84" s="368">
        <v>0</v>
      </c>
      <c r="BE84" s="368">
        <v>0</v>
      </c>
      <c r="BF84" s="368">
        <v>1.9999296728027147E-4</v>
      </c>
      <c r="BG84" s="368">
        <v>0</v>
      </c>
      <c r="BH84" s="368">
        <v>3.45007046330353E-4</v>
      </c>
      <c r="BI84" s="368">
        <v>5.1116033395808488E-5</v>
      </c>
      <c r="BJ84" s="368">
        <v>2.8590425531914893E-4</v>
      </c>
      <c r="BK84" s="368">
        <v>4.764173415912339E-4</v>
      </c>
      <c r="BL84" s="368">
        <v>0</v>
      </c>
      <c r="BM84" s="368">
        <v>1.0959793793509366E-4</v>
      </c>
      <c r="BN84" s="368">
        <v>2.1417071621641581E-4</v>
      </c>
      <c r="BO84" s="368">
        <v>8.6376564804017738E-5</v>
      </c>
      <c r="BP84" s="368">
        <v>2.3151210477576398E-4</v>
      </c>
      <c r="BQ84" s="368">
        <v>1.5493150586217582E-4</v>
      </c>
      <c r="BR84" s="368">
        <v>1.1962199449738825E-4</v>
      </c>
      <c r="BS84" s="368">
        <v>7.2967636707013477E-4</v>
      </c>
      <c r="BT84" s="368">
        <v>3.9697250540624033E-3</v>
      </c>
      <c r="BU84" s="368">
        <v>1.2421517686033506E-3</v>
      </c>
      <c r="BV84" s="368">
        <v>8.8468264581833145E-4</v>
      </c>
      <c r="BW84" s="368">
        <v>1.1091311066910183E-4</v>
      </c>
      <c r="BX84" s="368">
        <v>1.1269764349227457E-4</v>
      </c>
      <c r="BY84" s="368">
        <v>0</v>
      </c>
      <c r="BZ84" s="368">
        <v>0</v>
      </c>
      <c r="CA84" s="368">
        <v>1.4327638508739859E-4</v>
      </c>
      <c r="CB84" s="368">
        <v>0</v>
      </c>
      <c r="CC84" s="368">
        <v>2.1214531954388756E-4</v>
      </c>
      <c r="CD84" s="368">
        <v>3.1746031746031746E-3</v>
      </c>
      <c r="CE84" s="368">
        <v>1.0423905489923557E-3</v>
      </c>
      <c r="CF84" s="368">
        <v>1.5607319833001678E-4</v>
      </c>
      <c r="CG84" s="368">
        <v>1.6694654764359858E-4</v>
      </c>
      <c r="CH84" s="368">
        <v>2.3416711016498136E-2</v>
      </c>
      <c r="CI84" s="368">
        <v>6.8095455236358109E-4</v>
      </c>
      <c r="CJ84" s="368">
        <v>1.8241811304557771E-3</v>
      </c>
      <c r="CK84" s="368">
        <v>2.3720920110552545E-3</v>
      </c>
      <c r="CL84" s="368">
        <v>1.0259040779687098E-3</v>
      </c>
      <c r="CM84" s="368">
        <v>7.7180719382554247E-3</v>
      </c>
      <c r="CN84" s="368">
        <v>8.3613972356968633E-4</v>
      </c>
      <c r="CO84" s="368">
        <v>1.4058885099512959E-3</v>
      </c>
      <c r="CP84" s="368">
        <v>2.469010535572354E-3</v>
      </c>
      <c r="CQ84" s="368">
        <v>4.0235368695569349E-4</v>
      </c>
      <c r="CR84" s="368">
        <v>4.4426673774934471E-5</v>
      </c>
      <c r="CS84" s="368">
        <v>6.7029744449099288E-5</v>
      </c>
      <c r="CT84" s="368">
        <v>1.4069126307256319E-4</v>
      </c>
      <c r="CU84" s="368">
        <v>3.6463443740221168E-3</v>
      </c>
      <c r="CV84" s="368">
        <v>1.3426977897128692E-3</v>
      </c>
      <c r="CW84" s="368">
        <v>1.9493177387914229E-3</v>
      </c>
      <c r="CX84" s="368">
        <v>1.6504033173106678E-4</v>
      </c>
      <c r="CY84" s="368">
        <v>1.6543758755690127E-3</v>
      </c>
      <c r="CZ84" s="368">
        <v>3.2714187052451747E-4</v>
      </c>
      <c r="DA84" s="368">
        <v>1.7039887536742258E-4</v>
      </c>
      <c r="DB84" s="368">
        <v>5.5222088835534216E-4</v>
      </c>
      <c r="DC84" s="368">
        <v>7.3259347991802874E-4</v>
      </c>
      <c r="DD84" s="368">
        <v>6.1261997141106802E-4</v>
      </c>
      <c r="DE84" s="368">
        <v>5.4752518615856327E-4</v>
      </c>
      <c r="DF84" s="368">
        <v>0</v>
      </c>
      <c r="DG84" s="368">
        <v>2.5344242666134505E-3</v>
      </c>
    </row>
    <row r="85" spans="2:111" ht="15" customHeight="1">
      <c r="B85" s="366" t="s">
        <v>499</v>
      </c>
      <c r="C85" s="366" t="s">
        <v>618</v>
      </c>
      <c r="D85" s="368">
        <v>6.970440170388538E-4</v>
      </c>
      <c r="E85" s="368">
        <v>2.5591810620601407E-3</v>
      </c>
      <c r="F85" s="368">
        <v>4.8836073579684193E-4</v>
      </c>
      <c r="G85" s="368">
        <v>0</v>
      </c>
      <c r="H85" s="368">
        <v>6.8521310127449633E-4</v>
      </c>
      <c r="I85" s="368">
        <v>0</v>
      </c>
      <c r="J85" s="368">
        <v>2.8667670035117894E-4</v>
      </c>
      <c r="K85" s="368">
        <v>1.7284704445644772E-3</v>
      </c>
      <c r="L85" s="368">
        <v>8.6021505376344086E-4</v>
      </c>
      <c r="M85" s="368">
        <v>1.8833614755163009E-3</v>
      </c>
      <c r="N85" s="368">
        <v>0</v>
      </c>
      <c r="O85" s="368">
        <v>6.0313630880579007E-4</v>
      </c>
      <c r="P85" s="368">
        <v>5.8975304091411719E-4</v>
      </c>
      <c r="Q85" s="368">
        <v>1.2234810482785621E-3</v>
      </c>
      <c r="R85" s="368">
        <v>1.0679196924391287E-3</v>
      </c>
      <c r="S85" s="368">
        <v>1.0562122365294108E-3</v>
      </c>
      <c r="T85" s="368">
        <v>1.9040599471776918E-3</v>
      </c>
      <c r="U85" s="368">
        <v>1.2146784298683033E-3</v>
      </c>
      <c r="V85" s="368">
        <v>7.5000000000000002E-4</v>
      </c>
      <c r="W85" s="368">
        <v>7.5633370758541635E-4</v>
      </c>
      <c r="X85" s="368">
        <v>9.8564680232558137E-4</v>
      </c>
      <c r="Y85" s="368">
        <v>8.3815222915887492E-4</v>
      </c>
      <c r="Z85" s="368">
        <v>9.1810503121557104E-4</v>
      </c>
      <c r="AA85" s="368">
        <v>1.2698837053869802E-3</v>
      </c>
      <c r="AB85" s="368">
        <v>8.1911178720337993E-4</v>
      </c>
      <c r="AC85" s="368">
        <v>1.1860906452333111E-3</v>
      </c>
      <c r="AD85" s="368">
        <v>5.2955266243414202E-4</v>
      </c>
      <c r="AE85" s="368">
        <v>3.1263026260942061E-3</v>
      </c>
      <c r="AF85" s="368">
        <v>5.1070554452774188E-4</v>
      </c>
      <c r="AG85" s="368">
        <v>4.9899816522213096E-4</v>
      </c>
      <c r="AH85" s="368">
        <v>0</v>
      </c>
      <c r="AI85" s="368">
        <v>1.1870845204178537E-3</v>
      </c>
      <c r="AJ85" s="368">
        <v>2.0865712396637443E-3</v>
      </c>
      <c r="AK85" s="368">
        <v>1.1325028312570782E-3</v>
      </c>
      <c r="AL85" s="368">
        <v>1.4678519743642753E-3</v>
      </c>
      <c r="AM85" s="368">
        <v>5.7793062937592967E-4</v>
      </c>
      <c r="AN85" s="368">
        <v>4.7127609974924079E-4</v>
      </c>
      <c r="AO85" s="368">
        <v>8.3001328021248342E-4</v>
      </c>
      <c r="AP85" s="368">
        <v>1.0133873806603018E-3</v>
      </c>
      <c r="AQ85" s="368">
        <v>4.7626209455055898E-4</v>
      </c>
      <c r="AR85" s="368">
        <v>6.2594674445098214E-4</v>
      </c>
      <c r="AS85" s="368">
        <v>6.8499015326654682E-4</v>
      </c>
      <c r="AT85" s="368">
        <v>6.0623983439302088E-4</v>
      </c>
      <c r="AU85" s="368">
        <v>5.0100683103544621E-4</v>
      </c>
      <c r="AV85" s="368">
        <v>3.8587194196485993E-4</v>
      </c>
      <c r="AW85" s="368">
        <v>5.1513200257566002E-4</v>
      </c>
      <c r="AX85" s="368">
        <v>4.5365189777710571E-4</v>
      </c>
      <c r="AY85" s="368">
        <v>4.9376151318912965E-4</v>
      </c>
      <c r="AZ85" s="368">
        <v>4.2927666881305E-4</v>
      </c>
      <c r="BA85" s="368">
        <v>5.54016620498615E-4</v>
      </c>
      <c r="BB85" s="368">
        <v>4.5798030684680559E-4</v>
      </c>
      <c r="BC85" s="368">
        <v>7.0821529745042496E-4</v>
      </c>
      <c r="BD85" s="368">
        <v>0</v>
      </c>
      <c r="BE85" s="368">
        <v>0</v>
      </c>
      <c r="BF85" s="368">
        <v>1.0021625613165252E-3</v>
      </c>
      <c r="BG85" s="368">
        <v>9.1806288730778062E-4</v>
      </c>
      <c r="BH85" s="368">
        <v>5.3212951213664613E-4</v>
      </c>
      <c r="BI85" s="368">
        <v>8.945305844266485E-4</v>
      </c>
      <c r="BJ85" s="368">
        <v>6.2500000000000001E-4</v>
      </c>
      <c r="BK85" s="368">
        <v>8.5755121486422105E-4</v>
      </c>
      <c r="BL85" s="368">
        <v>1.7416248335211555E-3</v>
      </c>
      <c r="BM85" s="368">
        <v>9.254936981185687E-4</v>
      </c>
      <c r="BN85" s="368">
        <v>9.453052301965939E-4</v>
      </c>
      <c r="BO85" s="368">
        <v>8.7610515729789429E-4</v>
      </c>
      <c r="BP85" s="368">
        <v>1.0307800855492348E-3</v>
      </c>
      <c r="BQ85" s="368">
        <v>5.7108473672453177E-4</v>
      </c>
      <c r="BR85" s="368">
        <v>1.5152119303002511E-3</v>
      </c>
      <c r="BS85" s="368">
        <v>2.1461069619709846E-4</v>
      </c>
      <c r="BT85" s="368">
        <v>2.0080321285140563E-4</v>
      </c>
      <c r="BU85" s="368">
        <v>1.343226216583923E-4</v>
      </c>
      <c r="BV85" s="368">
        <v>1.2687309261735761E-4</v>
      </c>
      <c r="BW85" s="368">
        <v>8.1336281157341341E-5</v>
      </c>
      <c r="BX85" s="368">
        <v>6.7618586095364748E-5</v>
      </c>
      <c r="BY85" s="368">
        <v>4.034796081406046E-6</v>
      </c>
      <c r="BZ85" s="368">
        <v>4.674883127921802E-3</v>
      </c>
      <c r="CA85" s="368">
        <v>1.0523403456419275E-3</v>
      </c>
      <c r="CB85" s="368">
        <v>5.2510144005091892E-4</v>
      </c>
      <c r="CC85" s="368">
        <v>3.1821797931583137E-4</v>
      </c>
      <c r="CD85" s="368">
        <v>6.3492063492063492E-4</v>
      </c>
      <c r="CE85" s="368">
        <v>3.6483669214732455E-3</v>
      </c>
      <c r="CF85" s="368">
        <v>7.8036599165008389E-5</v>
      </c>
      <c r="CG85" s="368">
        <v>2.8479116950966819E-4</v>
      </c>
      <c r="CH85" s="368">
        <v>8.1958488557743476E-3</v>
      </c>
      <c r="CI85" s="368">
        <v>7.2959416324669404E-5</v>
      </c>
      <c r="CJ85" s="368">
        <v>8.0478579284813692E-5</v>
      </c>
      <c r="CK85" s="368">
        <v>4.1348392853256732E-4</v>
      </c>
      <c r="CL85" s="368">
        <v>0</v>
      </c>
      <c r="CM85" s="368">
        <v>8.373379933012961E-4</v>
      </c>
      <c r="CN85" s="368">
        <v>1.0294182526360461E-4</v>
      </c>
      <c r="CO85" s="368">
        <v>1.5449324285179077E-4</v>
      </c>
      <c r="CP85" s="368">
        <v>3.4385763166646939E-4</v>
      </c>
      <c r="CQ85" s="368">
        <v>5.7971776120555019E-4</v>
      </c>
      <c r="CR85" s="368">
        <v>4.8869341152427918E-4</v>
      </c>
      <c r="CS85" s="368">
        <v>2.7649769585253456E-4</v>
      </c>
      <c r="CT85" s="368">
        <v>2.1438668658676295E-4</v>
      </c>
      <c r="CU85" s="368">
        <v>4.2430189079530083E-4</v>
      </c>
      <c r="CV85" s="368">
        <v>1.2049851958961647E-4</v>
      </c>
      <c r="CW85" s="368">
        <v>6.7802356131875584E-4</v>
      </c>
      <c r="CX85" s="368">
        <v>5.8795618179192542E-4</v>
      </c>
      <c r="CY85" s="368">
        <v>1.0618147441540248E-4</v>
      </c>
      <c r="CZ85" s="368">
        <v>5.8158554759914216E-4</v>
      </c>
      <c r="DA85" s="368">
        <v>7.8809479857432942E-4</v>
      </c>
      <c r="DB85" s="368">
        <v>2.6410564225690276E-4</v>
      </c>
      <c r="DC85" s="368">
        <v>1.1879894268941006E-4</v>
      </c>
      <c r="DD85" s="368">
        <v>4.0841331427404531E-4</v>
      </c>
      <c r="DE85" s="368">
        <v>1.7520805957074026E-4</v>
      </c>
      <c r="DF85" s="368">
        <v>3.1097890751757705E-3</v>
      </c>
      <c r="DG85" s="368">
        <v>7.9824386350029931E-5</v>
      </c>
    </row>
    <row r="86" spans="2:111" ht="15" customHeight="1">
      <c r="B86" s="366" t="s">
        <v>500</v>
      </c>
      <c r="C86" s="366" t="s">
        <v>619</v>
      </c>
      <c r="D86" s="368">
        <v>2.9947076287595198E-3</v>
      </c>
      <c r="E86" s="368">
        <v>8.2010120397836336E-3</v>
      </c>
      <c r="F86" s="368">
        <v>1.6278691193228065E-3</v>
      </c>
      <c r="G86" s="368">
        <v>2.3854961832061068E-4</v>
      </c>
      <c r="H86" s="368">
        <v>3.2205015759901329E-3</v>
      </c>
      <c r="I86" s="368">
        <v>0</v>
      </c>
      <c r="J86" s="368">
        <v>1.5050526768436896E-3</v>
      </c>
      <c r="K86" s="368">
        <v>8.130386792231277E-3</v>
      </c>
      <c r="L86" s="368">
        <v>3.7992831541218638E-3</v>
      </c>
      <c r="M86" s="368">
        <v>4.0524743473178332E-2</v>
      </c>
      <c r="N86" s="368">
        <v>0</v>
      </c>
      <c r="O86" s="368">
        <v>3.0156815440289505E-3</v>
      </c>
      <c r="P86" s="368">
        <v>3.5385182454847034E-3</v>
      </c>
      <c r="Q86" s="368">
        <v>3.4746861771111164E-3</v>
      </c>
      <c r="R86" s="368">
        <v>2.9901751388295601E-3</v>
      </c>
      <c r="S86" s="368">
        <v>5.5917118404498218E-3</v>
      </c>
      <c r="T86" s="368">
        <v>5.4664946870585348E-3</v>
      </c>
      <c r="U86" s="368">
        <v>3.2604526275412352E-3</v>
      </c>
      <c r="V86" s="368">
        <v>6.2500000000000003E-3</v>
      </c>
      <c r="W86" s="368">
        <v>6.5345353245423237E-3</v>
      </c>
      <c r="X86" s="368">
        <v>2.1075581395348839E-3</v>
      </c>
      <c r="Y86" s="368">
        <v>2.0694879983121878E-3</v>
      </c>
      <c r="Z86" s="368">
        <v>3.1950055086301873E-3</v>
      </c>
      <c r="AA86" s="368">
        <v>6.082074588958695E-3</v>
      </c>
      <c r="AB86" s="368">
        <v>2.8781822698224027E-3</v>
      </c>
      <c r="AC86" s="368">
        <v>3.3070997990622907E-3</v>
      </c>
      <c r="AD86" s="368">
        <v>9.4851883068225781E-3</v>
      </c>
      <c r="AE86" s="368">
        <v>9.1704877032096708E-3</v>
      </c>
      <c r="AF86" s="368">
        <v>3.006417545144443E-3</v>
      </c>
      <c r="AG86" s="368">
        <v>2.5487290900576536E-3</v>
      </c>
      <c r="AH86" s="368">
        <v>7.246376811594203E-3</v>
      </c>
      <c r="AI86" s="368">
        <v>7.478632478632479E-3</v>
      </c>
      <c r="AJ86" s="368">
        <v>7.3931598244875883E-3</v>
      </c>
      <c r="AK86" s="368">
        <v>7.9275198187995465E-3</v>
      </c>
      <c r="AL86" s="368">
        <v>6.3675832127351667E-3</v>
      </c>
      <c r="AM86" s="368">
        <v>2.2454026092146775E-3</v>
      </c>
      <c r="AN86" s="368">
        <v>2.0690784914124422E-3</v>
      </c>
      <c r="AO86" s="368">
        <v>3.9840637450199202E-3</v>
      </c>
      <c r="AP86" s="368">
        <v>3.7868686329937595E-3</v>
      </c>
      <c r="AQ86" s="368">
        <v>6.5423371935629422E-3</v>
      </c>
      <c r="AR86" s="368">
        <v>7.1357928867411963E-3</v>
      </c>
      <c r="AS86" s="368">
        <v>2.4973599337842853E-3</v>
      </c>
      <c r="AT86" s="368">
        <v>3.0903445216619845E-3</v>
      </c>
      <c r="AU86" s="368">
        <v>2.167818018903373E-3</v>
      </c>
      <c r="AV86" s="368">
        <v>1.594937360121421E-3</v>
      </c>
      <c r="AW86" s="368">
        <v>3.9922730199613652E-3</v>
      </c>
      <c r="AX86" s="368">
        <v>2.1170421896264933E-3</v>
      </c>
      <c r="AY86" s="368">
        <v>2.3548626013635415E-3</v>
      </c>
      <c r="AZ86" s="368">
        <v>2.8618444587536667E-3</v>
      </c>
      <c r="BA86" s="368">
        <v>2.3084025854108957E-3</v>
      </c>
      <c r="BB86" s="368">
        <v>2.2899015342340281E-3</v>
      </c>
      <c r="BC86" s="368">
        <v>4.24929178470255E-3</v>
      </c>
      <c r="BD86" s="368">
        <v>0</v>
      </c>
      <c r="BE86" s="368">
        <v>0</v>
      </c>
      <c r="BF86" s="368">
        <v>2.5977108497283611E-3</v>
      </c>
      <c r="BG86" s="368">
        <v>2.5246729400963965E-3</v>
      </c>
      <c r="BH86" s="368">
        <v>1.7308828087082117E-3</v>
      </c>
      <c r="BI86" s="368">
        <v>3.0754813426478104E-3</v>
      </c>
      <c r="BJ86" s="368">
        <v>2.8656914893617023E-3</v>
      </c>
      <c r="BK86" s="368">
        <v>3.4302048594568842E-3</v>
      </c>
      <c r="BL86" s="368">
        <v>2.7456203257862924E-2</v>
      </c>
      <c r="BM86" s="368">
        <v>2.2569056848856326E-3</v>
      </c>
      <c r="BN86" s="368">
        <v>2.4666558350442372E-3</v>
      </c>
      <c r="BO86" s="368">
        <v>2.3568462682239128E-3</v>
      </c>
      <c r="BP86" s="368">
        <v>2.7119989416589498E-3</v>
      </c>
      <c r="BQ86" s="368">
        <v>8.5932939879369615E-3</v>
      </c>
      <c r="BR86" s="368">
        <v>2.7194066749072928E-2</v>
      </c>
      <c r="BS86" s="368">
        <v>8.3698171516868403E-4</v>
      </c>
      <c r="BT86" s="368">
        <v>6.7964164349706513E-4</v>
      </c>
      <c r="BU86" s="368">
        <v>5.6521895252293795E-4</v>
      </c>
      <c r="BV86" s="368">
        <v>6.5151047560264722E-4</v>
      </c>
      <c r="BW86" s="368">
        <v>5.3238293121168879E-4</v>
      </c>
      <c r="BX86" s="368">
        <v>3.9444175222296104E-4</v>
      </c>
      <c r="BY86" s="368">
        <v>1.0086990203515115E-5</v>
      </c>
      <c r="BZ86" s="368">
        <v>2.833262501770789E-4</v>
      </c>
      <c r="CA86" s="368">
        <v>2.2232542513561852E-4</v>
      </c>
      <c r="CB86" s="368">
        <v>1.2172806110271302E-3</v>
      </c>
      <c r="CC86" s="368">
        <v>7.8375909720380683E-4</v>
      </c>
      <c r="CD86" s="368">
        <v>1.2698412698412698E-3</v>
      </c>
      <c r="CE86" s="368">
        <v>5.2119527449617786E-4</v>
      </c>
      <c r="CF86" s="368">
        <v>3.5116469624253775E-4</v>
      </c>
      <c r="CG86" s="368">
        <v>1.1097035225721553E-3</v>
      </c>
      <c r="CH86" s="368">
        <v>2.1287919105907396E-4</v>
      </c>
      <c r="CI86" s="368">
        <v>4.9855601155190759E-4</v>
      </c>
      <c r="CJ86" s="368">
        <v>6.9748102046838535E-4</v>
      </c>
      <c r="CK86" s="368">
        <v>1.2839764096537617E-3</v>
      </c>
      <c r="CL86" s="368">
        <v>7.6942805847653249E-4</v>
      </c>
      <c r="CM86" s="368">
        <v>3.0581039755351682E-3</v>
      </c>
      <c r="CN86" s="368">
        <v>3.8697722884808096E-3</v>
      </c>
      <c r="CO86" s="368">
        <v>7.801908764015434E-4</v>
      </c>
      <c r="CP86" s="368">
        <v>1.2852383609828692E-3</v>
      </c>
      <c r="CQ86" s="368">
        <v>1.092102864594025E-3</v>
      </c>
      <c r="CR86" s="368">
        <v>1.9547736460971167E-3</v>
      </c>
      <c r="CS86" s="368">
        <v>1.0305823209049015E-3</v>
      </c>
      <c r="CT86" s="368">
        <v>7.1685548327448864E-4</v>
      </c>
      <c r="CU86" s="368">
        <v>1.7104669972685565E-3</v>
      </c>
      <c r="CV86" s="368">
        <v>3.270674103146733E-4</v>
      </c>
      <c r="CW86" s="368">
        <v>4.2376472582422237E-4</v>
      </c>
      <c r="CX86" s="368">
        <v>1.7329234831762012E-3</v>
      </c>
      <c r="CY86" s="368">
        <v>3.9732422684473186E-4</v>
      </c>
      <c r="CZ86" s="368">
        <v>2.4717385772963542E-3</v>
      </c>
      <c r="DA86" s="368">
        <v>2.7831816310012352E-3</v>
      </c>
      <c r="DB86" s="368">
        <v>8.1632653061224493E-4</v>
      </c>
      <c r="DC86" s="368">
        <v>3.7619665184979856E-4</v>
      </c>
      <c r="DD86" s="368">
        <v>8.1682662854809063E-4</v>
      </c>
      <c r="DE86" s="368">
        <v>7.6653526062198866E-4</v>
      </c>
      <c r="DF86" s="368">
        <v>7.5716603569497025E-3</v>
      </c>
      <c r="DG86" s="368">
        <v>2.1951706246258233E-4</v>
      </c>
    </row>
    <row r="87" spans="2:111" ht="15" customHeight="1">
      <c r="B87" s="366" t="s">
        <v>501</v>
      </c>
      <c r="C87" s="366" t="s">
        <v>620</v>
      </c>
      <c r="D87" s="368">
        <v>5.1632890151026202E-5</v>
      </c>
      <c r="E87" s="368">
        <v>0</v>
      </c>
      <c r="F87" s="368">
        <v>1.6278691193228064E-4</v>
      </c>
      <c r="G87" s="368">
        <v>0</v>
      </c>
      <c r="H87" s="368">
        <v>3.4945868164999315E-3</v>
      </c>
      <c r="I87" s="368">
        <v>0</v>
      </c>
      <c r="J87" s="368">
        <v>1.5767218519314842E-3</v>
      </c>
      <c r="K87" s="368">
        <v>5.7772245837345293E-4</v>
      </c>
      <c r="L87" s="368">
        <v>1.6129032258064516E-3</v>
      </c>
      <c r="M87" s="368">
        <v>3.8966099493440706E-4</v>
      </c>
      <c r="N87" s="368">
        <v>0</v>
      </c>
      <c r="O87" s="368">
        <v>3.0156815440289503E-4</v>
      </c>
      <c r="P87" s="368">
        <v>1.7692591227423517E-3</v>
      </c>
      <c r="Q87" s="368">
        <v>9.2984559669170722E-4</v>
      </c>
      <c r="R87" s="368">
        <v>4.2716787697565144E-4</v>
      </c>
      <c r="S87" s="368">
        <v>4.2093164132275054E-3</v>
      </c>
      <c r="T87" s="368">
        <v>1.8426386585590566E-4</v>
      </c>
      <c r="U87" s="368">
        <v>2.3654264160593275E-3</v>
      </c>
      <c r="V87" s="368">
        <v>4.9166666666666664E-3</v>
      </c>
      <c r="W87" s="368">
        <v>1.5690401138728513E-3</v>
      </c>
      <c r="X87" s="368">
        <v>1.6351744186046511E-4</v>
      </c>
      <c r="Y87" s="368">
        <v>1.2428435800799793E-3</v>
      </c>
      <c r="Z87" s="368">
        <v>6.9775982372383399E-4</v>
      </c>
      <c r="AA87" s="368">
        <v>1.8714075658334448E-3</v>
      </c>
      <c r="AB87" s="368">
        <v>8.0268849322436475E-4</v>
      </c>
      <c r="AC87" s="368">
        <v>1.1023665996874302E-3</v>
      </c>
      <c r="AD87" s="368">
        <v>9.3519233983954438E-6</v>
      </c>
      <c r="AE87" s="368">
        <v>0</v>
      </c>
      <c r="AF87" s="368">
        <v>2.2162693441769932E-3</v>
      </c>
      <c r="AG87" s="368">
        <v>3.5313716308027731E-4</v>
      </c>
      <c r="AH87" s="368">
        <v>0</v>
      </c>
      <c r="AI87" s="368">
        <v>1.1831275720164609E-2</v>
      </c>
      <c r="AJ87" s="368">
        <v>1.0647524021329396E-3</v>
      </c>
      <c r="AK87" s="368">
        <v>5.6625141562853904E-3</v>
      </c>
      <c r="AL87" s="368">
        <v>8.6830680173661363E-4</v>
      </c>
      <c r="AM87" s="368">
        <v>0</v>
      </c>
      <c r="AN87" s="368">
        <v>5.158835166773775E-3</v>
      </c>
      <c r="AO87" s="368">
        <v>6.6401062416998667E-4</v>
      </c>
      <c r="AP87" s="368">
        <v>3.7335324550642702E-4</v>
      </c>
      <c r="AQ87" s="368">
        <v>1.6042512658545145E-3</v>
      </c>
      <c r="AR87" s="368">
        <v>2.5163059126929481E-3</v>
      </c>
      <c r="AS87" s="368">
        <v>5.708251277221223E-5</v>
      </c>
      <c r="AT87" s="368">
        <v>8.4282123318054117E-4</v>
      </c>
      <c r="AU87" s="368">
        <v>4.5283309728203793E-4</v>
      </c>
      <c r="AV87" s="368">
        <v>4.1802793712859826E-4</v>
      </c>
      <c r="AW87" s="368">
        <v>1.5453960077269801E-4</v>
      </c>
      <c r="AX87" s="368">
        <v>3.0243459851807047E-4</v>
      </c>
      <c r="AY87" s="368">
        <v>3.9311012780826864E-3</v>
      </c>
      <c r="AZ87" s="368">
        <v>3.7203977963797667E-3</v>
      </c>
      <c r="BA87" s="368">
        <v>1.8467220683287164E-4</v>
      </c>
      <c r="BB87" s="368">
        <v>6.8697046027020841E-4</v>
      </c>
      <c r="BC87" s="368">
        <v>2.124645892351275E-3</v>
      </c>
      <c r="BD87" s="368">
        <v>0</v>
      </c>
      <c r="BE87" s="368">
        <v>0</v>
      </c>
      <c r="BF87" s="368">
        <v>1.1647942050389437E-4</v>
      </c>
      <c r="BG87" s="368">
        <v>6.8854716548083549E-4</v>
      </c>
      <c r="BH87" s="368">
        <v>1.6841021922566384E-3</v>
      </c>
      <c r="BI87" s="368">
        <v>7.6674050093712725E-5</v>
      </c>
      <c r="BJ87" s="368">
        <v>5.9175531914893614E-4</v>
      </c>
      <c r="BK87" s="368">
        <v>1.5245354930919486E-3</v>
      </c>
      <c r="BL87" s="368">
        <v>4.0979407847556605E-4</v>
      </c>
      <c r="BM87" s="368">
        <v>0</v>
      </c>
      <c r="BN87" s="368">
        <v>0</v>
      </c>
      <c r="BO87" s="368">
        <v>2.4679018515433641E-5</v>
      </c>
      <c r="BP87" s="368">
        <v>0</v>
      </c>
      <c r="BQ87" s="368">
        <v>0</v>
      </c>
      <c r="BR87" s="368">
        <v>0</v>
      </c>
      <c r="BS87" s="368">
        <v>0</v>
      </c>
      <c r="BT87" s="368">
        <v>0</v>
      </c>
      <c r="BU87" s="368">
        <v>3.0801108095132334E-3</v>
      </c>
      <c r="BV87" s="368">
        <v>1.0287007509515482E-5</v>
      </c>
      <c r="BW87" s="368">
        <v>0</v>
      </c>
      <c r="BX87" s="368">
        <v>0</v>
      </c>
      <c r="BY87" s="368">
        <v>0</v>
      </c>
      <c r="BZ87" s="368">
        <v>2.7624309392265192E-3</v>
      </c>
      <c r="CA87" s="368">
        <v>2.5399444680493662E-2</v>
      </c>
      <c r="CB87" s="368">
        <v>0.12661309571167156</v>
      </c>
      <c r="CC87" s="368">
        <v>6.4403783258198538E-2</v>
      </c>
      <c r="CD87" s="368">
        <v>0.28952380952380952</v>
      </c>
      <c r="CE87" s="368">
        <v>4.673384294649062E-2</v>
      </c>
      <c r="CF87" s="368">
        <v>1.5412228335089156E-2</v>
      </c>
      <c r="CG87" s="368">
        <v>1.014445786563749E-2</v>
      </c>
      <c r="CH87" s="368">
        <v>0</v>
      </c>
      <c r="CI87" s="368">
        <v>0</v>
      </c>
      <c r="CJ87" s="368">
        <v>0</v>
      </c>
      <c r="CK87" s="368">
        <v>0</v>
      </c>
      <c r="CL87" s="368">
        <v>0</v>
      </c>
      <c r="CM87" s="368">
        <v>3.0945099752439204E-3</v>
      </c>
      <c r="CN87" s="368">
        <v>1.9327852906635967E-4</v>
      </c>
      <c r="CO87" s="368">
        <v>0</v>
      </c>
      <c r="CP87" s="368">
        <v>3.3822062131128132E-5</v>
      </c>
      <c r="CQ87" s="368">
        <v>0</v>
      </c>
      <c r="CR87" s="368">
        <v>0</v>
      </c>
      <c r="CS87" s="368">
        <v>0</v>
      </c>
      <c r="CT87" s="368">
        <v>0</v>
      </c>
      <c r="CU87" s="368">
        <v>0</v>
      </c>
      <c r="CV87" s="368">
        <v>2.1517592783860083E-3</v>
      </c>
      <c r="CW87" s="368">
        <v>0</v>
      </c>
      <c r="CX87" s="368">
        <v>0</v>
      </c>
      <c r="CY87" s="368">
        <v>0</v>
      </c>
      <c r="CZ87" s="368">
        <v>2.2391043582566973E-2</v>
      </c>
      <c r="DA87" s="368">
        <v>3.1736790537182456E-3</v>
      </c>
      <c r="DB87" s="368">
        <v>0</v>
      </c>
      <c r="DC87" s="368">
        <v>6.8309392046410789E-4</v>
      </c>
      <c r="DD87" s="368">
        <v>0</v>
      </c>
      <c r="DE87" s="368">
        <v>0</v>
      </c>
      <c r="DF87" s="368">
        <v>0</v>
      </c>
      <c r="DG87" s="368">
        <v>1.4468170025942926E-2</v>
      </c>
    </row>
    <row r="88" spans="2:111" ht="15" customHeight="1">
      <c r="B88" s="366" t="s">
        <v>502</v>
      </c>
      <c r="C88" s="366" t="s">
        <v>621</v>
      </c>
      <c r="D88" s="368">
        <v>1.290822253775655E-4</v>
      </c>
      <c r="E88" s="368">
        <v>1.7448961786773688E-4</v>
      </c>
      <c r="F88" s="368">
        <v>1.6278691193228064E-4</v>
      </c>
      <c r="G88" s="368">
        <v>2.3854961832061068E-4</v>
      </c>
      <c r="H88" s="368">
        <v>2.7408524050979852E-4</v>
      </c>
      <c r="I88" s="368">
        <v>0</v>
      </c>
      <c r="J88" s="368">
        <v>1.0750376263169211E-3</v>
      </c>
      <c r="K88" s="368">
        <v>7.5150888894107704E-5</v>
      </c>
      <c r="L88" s="368">
        <v>1.7921146953405018E-4</v>
      </c>
      <c r="M88" s="368">
        <v>0</v>
      </c>
      <c r="N88" s="368">
        <v>0</v>
      </c>
      <c r="O88" s="368">
        <v>3.0156815440289503E-4</v>
      </c>
      <c r="P88" s="368">
        <v>1.474382602285293E-4</v>
      </c>
      <c r="Q88" s="368">
        <v>1.4681772579342746E-4</v>
      </c>
      <c r="R88" s="368">
        <v>2.1358393848782572E-4</v>
      </c>
      <c r="S88" s="368">
        <v>7.766266445069198E-5</v>
      </c>
      <c r="T88" s="368">
        <v>1.8426386585590566E-4</v>
      </c>
      <c r="U88" s="368">
        <v>2.5572177470911651E-4</v>
      </c>
      <c r="V88" s="368">
        <v>1.3888888888888889E-4</v>
      </c>
      <c r="W88" s="368">
        <v>9.8652222728532574E-5</v>
      </c>
      <c r="X88" s="368">
        <v>2.7252906976744186E-5</v>
      </c>
      <c r="Y88" s="368">
        <v>7.288280253555434E-5</v>
      </c>
      <c r="Z88" s="368">
        <v>8.8138082996694819E-5</v>
      </c>
      <c r="AA88" s="368">
        <v>2.005079534821548E-4</v>
      </c>
      <c r="AB88" s="368">
        <v>2.319790274535888E-4</v>
      </c>
      <c r="AC88" s="368">
        <v>4.3257423532038402E-4</v>
      </c>
      <c r="AD88" s="368">
        <v>1.6365865947192028E-5</v>
      </c>
      <c r="AE88" s="368">
        <v>4.1684035014589413E-4</v>
      </c>
      <c r="AF88" s="368">
        <v>1.8308311973636032E-4</v>
      </c>
      <c r="AG88" s="368">
        <v>1.5353789699142491E-4</v>
      </c>
      <c r="AH88" s="368">
        <v>0</v>
      </c>
      <c r="AI88" s="368">
        <v>1.5827793605571383E-4</v>
      </c>
      <c r="AJ88" s="368">
        <v>2.7477481345366178E-4</v>
      </c>
      <c r="AK88" s="368">
        <v>0</v>
      </c>
      <c r="AL88" s="368">
        <v>1.447178002894356E-4</v>
      </c>
      <c r="AM88" s="368">
        <v>2.8422817838160475E-5</v>
      </c>
      <c r="AN88" s="368">
        <v>5.5444247029322446E-5</v>
      </c>
      <c r="AO88" s="368">
        <v>1.6600265604249667E-4</v>
      </c>
      <c r="AP88" s="368">
        <v>1.6000853378846872E-4</v>
      </c>
      <c r="AQ88" s="368">
        <v>2.5066426028976789E-5</v>
      </c>
      <c r="AR88" s="368">
        <v>3.7556804667058927E-5</v>
      </c>
      <c r="AS88" s="368">
        <v>1.5697691012358364E-4</v>
      </c>
      <c r="AT88" s="368">
        <v>2.5136773621174034E-4</v>
      </c>
      <c r="AU88" s="368">
        <v>1.7342544151226986E-4</v>
      </c>
      <c r="AV88" s="368">
        <v>2.0579836904792529E-4</v>
      </c>
      <c r="AW88" s="368">
        <v>2.0605280103026401E-4</v>
      </c>
      <c r="AX88" s="368">
        <v>0</v>
      </c>
      <c r="AY88" s="368">
        <v>7.5963309721404561E-5</v>
      </c>
      <c r="AZ88" s="368">
        <v>2.14638334406525E-4</v>
      </c>
      <c r="BA88" s="368">
        <v>2.770083102493075E-4</v>
      </c>
      <c r="BB88" s="368">
        <v>2.2899015342340279E-4</v>
      </c>
      <c r="BC88" s="368">
        <v>0</v>
      </c>
      <c r="BD88" s="368">
        <v>0</v>
      </c>
      <c r="BE88" s="368">
        <v>0</v>
      </c>
      <c r="BF88" s="368">
        <v>9.4502171352216186E-5</v>
      </c>
      <c r="BG88" s="368">
        <v>0</v>
      </c>
      <c r="BH88" s="368">
        <v>1.1110396407248657E-4</v>
      </c>
      <c r="BI88" s="368">
        <v>6.8154711194411317E-5</v>
      </c>
      <c r="BJ88" s="368">
        <v>1.0638297872340425E-4</v>
      </c>
      <c r="BK88" s="368">
        <v>1.9056693663649358E-4</v>
      </c>
      <c r="BL88" s="368">
        <v>9.2203667657002352E-4</v>
      </c>
      <c r="BM88" s="368">
        <v>2.6384688762152178E-4</v>
      </c>
      <c r="BN88" s="368">
        <v>9.0837924464203955E-4</v>
      </c>
      <c r="BO88" s="368">
        <v>4.8124086105095598E-4</v>
      </c>
      <c r="BP88" s="368">
        <v>5.0160956034748865E-4</v>
      </c>
      <c r="BQ88" s="368">
        <v>1.1115434781042148E-3</v>
      </c>
      <c r="BR88" s="368">
        <v>4.0272738147454044E-3</v>
      </c>
      <c r="BS88" s="368">
        <v>7.5113743668984458E-4</v>
      </c>
      <c r="BT88" s="368">
        <v>1.5137472968798269E-3</v>
      </c>
      <c r="BU88" s="368">
        <v>1.4296714681462548E-3</v>
      </c>
      <c r="BV88" s="368">
        <v>7.5060864794431296E-3</v>
      </c>
      <c r="BW88" s="368">
        <v>3.2534512462936536E-4</v>
      </c>
      <c r="BX88" s="368">
        <v>4.282510452706434E-4</v>
      </c>
      <c r="BY88" s="368">
        <v>0</v>
      </c>
      <c r="BZ88" s="368">
        <v>1.2041365632525854E-3</v>
      </c>
      <c r="CA88" s="368">
        <v>3.3595842020493462E-4</v>
      </c>
      <c r="CB88" s="368">
        <v>0</v>
      </c>
      <c r="CC88" s="368">
        <v>1.1962638852058105E-3</v>
      </c>
      <c r="CD88" s="368">
        <v>6.3492063492063492E-4</v>
      </c>
      <c r="CE88" s="368">
        <v>3.1271716469770676E-3</v>
      </c>
      <c r="CF88" s="368">
        <v>8.1938429123258811E-4</v>
      </c>
      <c r="CG88" s="368">
        <v>7.0706773119641757E-4</v>
      </c>
      <c r="CH88" s="368">
        <v>1.6391697711548695E-2</v>
      </c>
      <c r="CI88" s="368">
        <v>2.9062167502659979E-3</v>
      </c>
      <c r="CJ88" s="368">
        <v>2.6289669233039137E-3</v>
      </c>
      <c r="CK88" s="368">
        <v>9.5754172923331372E-4</v>
      </c>
      <c r="CL88" s="368">
        <v>2.0518081559374197E-3</v>
      </c>
      <c r="CM88" s="368">
        <v>3.5677879714576962E-3</v>
      </c>
      <c r="CN88" s="368">
        <v>4.1113704498137596E-3</v>
      </c>
      <c r="CO88" s="368">
        <v>1.1471123281745464E-3</v>
      </c>
      <c r="CP88" s="368">
        <v>7.0969960371817199E-3</v>
      </c>
      <c r="CQ88" s="368">
        <v>3.4651684876592376E-4</v>
      </c>
      <c r="CR88" s="368">
        <v>4.0872539872939713E-3</v>
      </c>
      <c r="CS88" s="368">
        <v>3.4687892752408881E-3</v>
      </c>
      <c r="CT88" s="368">
        <v>1.6279989012682313E-3</v>
      </c>
      <c r="CU88" s="368">
        <v>5.4231085417274392E-3</v>
      </c>
      <c r="CV88" s="368">
        <v>1.6009089031191902E-3</v>
      </c>
      <c r="CW88" s="368">
        <v>1.6950589032968896E-4</v>
      </c>
      <c r="CX88" s="368">
        <v>1.0933921977183175E-3</v>
      </c>
      <c r="CY88" s="368">
        <v>1.3872095851044518E-3</v>
      </c>
      <c r="CZ88" s="368">
        <v>1.3812656755479626E-3</v>
      </c>
      <c r="DA88" s="368">
        <v>6.3899578262783467E-4</v>
      </c>
      <c r="DB88" s="368">
        <v>1.872749099639856E-3</v>
      </c>
      <c r="DC88" s="368">
        <v>4.0589638752215108E-4</v>
      </c>
      <c r="DD88" s="368">
        <v>1.837859914233204E-3</v>
      </c>
      <c r="DE88" s="368">
        <v>1.9491896627244854E-3</v>
      </c>
      <c r="DF88" s="368">
        <v>0</v>
      </c>
      <c r="DG88" s="368">
        <v>2.1951706246258233E-4</v>
      </c>
    </row>
    <row r="89" spans="2:111" ht="15" customHeight="1">
      <c r="B89" s="366" t="s">
        <v>503</v>
      </c>
      <c r="C89" s="366" t="s">
        <v>622</v>
      </c>
      <c r="D89" s="368">
        <v>2.8398089583064412E-4</v>
      </c>
      <c r="E89" s="368">
        <v>1.7448961786773688E-4</v>
      </c>
      <c r="F89" s="368">
        <v>1.1395083835259645E-3</v>
      </c>
      <c r="G89" s="368">
        <v>1.6698473282442748E-3</v>
      </c>
      <c r="H89" s="368">
        <v>3.426065506372482E-3</v>
      </c>
      <c r="I89" s="368">
        <v>0</v>
      </c>
      <c r="J89" s="368">
        <v>2.7950978284239946E-3</v>
      </c>
      <c r="K89" s="368">
        <v>1.0239308611822175E-3</v>
      </c>
      <c r="L89" s="368">
        <v>5.3763440860215054E-4</v>
      </c>
      <c r="M89" s="368">
        <v>2.5977399662293802E-4</v>
      </c>
      <c r="N89" s="368">
        <v>0</v>
      </c>
      <c r="O89" s="368">
        <v>9.0470446320868516E-4</v>
      </c>
      <c r="P89" s="368">
        <v>1.1795060818282344E-3</v>
      </c>
      <c r="Q89" s="368">
        <v>8.8090635476056477E-4</v>
      </c>
      <c r="R89" s="368">
        <v>1.4950875694147801E-3</v>
      </c>
      <c r="S89" s="368">
        <v>4.9704105248442863E-4</v>
      </c>
      <c r="T89" s="368">
        <v>1.1055831951354339E-3</v>
      </c>
      <c r="U89" s="368">
        <v>1.6621915356092572E-3</v>
      </c>
      <c r="V89" s="368">
        <v>6.111111111111111E-4</v>
      </c>
      <c r="W89" s="368">
        <v>4.6977248918348845E-4</v>
      </c>
      <c r="X89" s="368">
        <v>1.1809593023255814E-4</v>
      </c>
      <c r="Y89" s="368">
        <v>3.6249604418999397E-4</v>
      </c>
      <c r="Z89" s="368">
        <v>4.3334557473374954E-4</v>
      </c>
      <c r="AA89" s="368">
        <v>8.020318139286192E-4</v>
      </c>
      <c r="AB89" s="368">
        <v>7.2939954384300971E-3</v>
      </c>
      <c r="AC89" s="368">
        <v>2.16287117660192E-3</v>
      </c>
      <c r="AD89" s="368">
        <v>9.2350243559155003E-5</v>
      </c>
      <c r="AE89" s="368">
        <v>1.8757815756565235E-3</v>
      </c>
      <c r="AF89" s="368">
        <v>9.2505155235213634E-4</v>
      </c>
      <c r="AG89" s="368">
        <v>9.7496564589554815E-4</v>
      </c>
      <c r="AH89" s="368">
        <v>0</v>
      </c>
      <c r="AI89" s="368">
        <v>1.4640709085153531E-3</v>
      </c>
      <c r="AJ89" s="368">
        <v>2.1724383688680135E-3</v>
      </c>
      <c r="AK89" s="368">
        <v>1.1325028312570782E-3</v>
      </c>
      <c r="AL89" s="368">
        <v>8.8898077320653302E-4</v>
      </c>
      <c r="AM89" s="368">
        <v>1.5158836180352253E-4</v>
      </c>
      <c r="AN89" s="368">
        <v>3.0746355170806086E-4</v>
      </c>
      <c r="AO89" s="368">
        <v>6.6401062416998667E-4</v>
      </c>
      <c r="AP89" s="368">
        <v>6.400341351538749E-4</v>
      </c>
      <c r="AQ89" s="368">
        <v>2.0053140823181431E-4</v>
      </c>
      <c r="AR89" s="368">
        <v>4.8823846067176603E-4</v>
      </c>
      <c r="AS89" s="368">
        <v>8.8477894796928956E-4</v>
      </c>
      <c r="AT89" s="368">
        <v>1.345556705604022E-3</v>
      </c>
      <c r="AU89" s="368">
        <v>1.040552649073619E-3</v>
      </c>
      <c r="AV89" s="368">
        <v>1.0675790394361125E-3</v>
      </c>
      <c r="AW89" s="368">
        <v>1.339343206696716E-3</v>
      </c>
      <c r="AX89" s="368">
        <v>1.5121729925903524E-4</v>
      </c>
      <c r="AY89" s="368">
        <v>5.6972482291053417E-4</v>
      </c>
      <c r="AZ89" s="368">
        <v>1.2162838949703084E-3</v>
      </c>
      <c r="BA89" s="368">
        <v>1.10803324099723E-3</v>
      </c>
      <c r="BB89" s="368">
        <v>6.8697046027020841E-4</v>
      </c>
      <c r="BC89" s="368">
        <v>0</v>
      </c>
      <c r="BD89" s="368">
        <v>0</v>
      </c>
      <c r="BE89" s="368">
        <v>0</v>
      </c>
      <c r="BF89" s="368">
        <v>5.8459482743463971E-4</v>
      </c>
      <c r="BG89" s="368">
        <v>4.5903144365389031E-4</v>
      </c>
      <c r="BH89" s="368">
        <v>6.7247136149136604E-4</v>
      </c>
      <c r="BI89" s="368">
        <v>5.1967967285738623E-4</v>
      </c>
      <c r="BJ89" s="368">
        <v>2.6595744680851064E-4</v>
      </c>
      <c r="BK89" s="368">
        <v>1.6198189614101952E-3</v>
      </c>
      <c r="BL89" s="368">
        <v>3.0734555885667453E-4</v>
      </c>
      <c r="BM89" s="368">
        <v>4.8101317204846663E-3</v>
      </c>
      <c r="BN89" s="368">
        <v>4.8594596989793657E-3</v>
      </c>
      <c r="BO89" s="368">
        <v>4.5100906336954976E-3</v>
      </c>
      <c r="BP89" s="368">
        <v>4.9334127089121138E-3</v>
      </c>
      <c r="BQ89" s="368">
        <v>3.2067218655194531E-4</v>
      </c>
      <c r="BR89" s="368">
        <v>1.1164719486422903E-3</v>
      </c>
      <c r="BS89" s="368">
        <v>1.1374366898446219E-3</v>
      </c>
      <c r="BT89" s="368">
        <v>5.1127587272165589E-3</v>
      </c>
      <c r="BU89" s="368">
        <v>1.0744479805724272E-2</v>
      </c>
      <c r="BV89" s="368">
        <v>1.1545451428179542E-2</v>
      </c>
      <c r="BW89" s="368">
        <v>3.3717585643406956E-3</v>
      </c>
      <c r="BX89" s="368">
        <v>2.5244272142269505E-3</v>
      </c>
      <c r="BY89" s="368">
        <v>0</v>
      </c>
      <c r="BZ89" s="368">
        <v>4.1790621901119139E-3</v>
      </c>
      <c r="CA89" s="368">
        <v>2.4653419365038586E-3</v>
      </c>
      <c r="CB89" s="368">
        <v>0</v>
      </c>
      <c r="CC89" s="368">
        <v>7.2482984177494915E-3</v>
      </c>
      <c r="CD89" s="368">
        <v>2.5396825396825397E-3</v>
      </c>
      <c r="CE89" s="368">
        <v>5.3856845031271718E-3</v>
      </c>
      <c r="CF89" s="368">
        <v>1.5607319833001677E-3</v>
      </c>
      <c r="CG89" s="368">
        <v>1.5909023951919394E-3</v>
      </c>
      <c r="CH89" s="368">
        <v>2.6609898882384245E-3</v>
      </c>
      <c r="CI89" s="368">
        <v>0.23319653442772459</v>
      </c>
      <c r="CJ89" s="368">
        <v>4.9440673873970546E-2</v>
      </c>
      <c r="CK89" s="368">
        <v>1.4167265130247438E-2</v>
      </c>
      <c r="CL89" s="368">
        <v>3.1290074378045651E-2</v>
      </c>
      <c r="CM89" s="368">
        <v>8.1913499344692005E-3</v>
      </c>
      <c r="CN89" s="368">
        <v>6.6407981562909011E-3</v>
      </c>
      <c r="CO89" s="368">
        <v>6.1411064033586827E-4</v>
      </c>
      <c r="CP89" s="368">
        <v>1.4853522285920439E-2</v>
      </c>
      <c r="CQ89" s="368">
        <v>1.8573959997832217E-3</v>
      </c>
      <c r="CR89" s="368">
        <v>6.3974410235905638E-3</v>
      </c>
      <c r="CS89" s="368">
        <v>6.8035190615835777E-3</v>
      </c>
      <c r="CT89" s="368">
        <v>2.4922452315711196E-3</v>
      </c>
      <c r="CU89" s="368">
        <v>1.1787636903656952E-2</v>
      </c>
      <c r="CV89" s="368">
        <v>3.4428148454176133E-3</v>
      </c>
      <c r="CW89" s="368">
        <v>4.407153148571913E-3</v>
      </c>
      <c r="CX89" s="368">
        <v>2.6200152662306849E-3</v>
      </c>
      <c r="CY89" s="368">
        <v>3.5348155353772696E-3</v>
      </c>
      <c r="CZ89" s="368">
        <v>5.6341099923666897E-3</v>
      </c>
      <c r="DA89" s="368">
        <v>5.6160629339846359E-3</v>
      </c>
      <c r="DB89" s="368">
        <v>8.115246098439376E-3</v>
      </c>
      <c r="DC89" s="368">
        <v>1.9502826424844819E-3</v>
      </c>
      <c r="DD89" s="368">
        <v>5.717786399836635E-3</v>
      </c>
      <c r="DE89" s="368">
        <v>4.1173893999123957E-3</v>
      </c>
      <c r="DF89" s="368">
        <v>0</v>
      </c>
      <c r="DG89" s="368">
        <v>1.3190979844342447E-2</v>
      </c>
    </row>
    <row r="90" spans="2:111" ht="15" customHeight="1">
      <c r="B90" s="366" t="s">
        <v>504</v>
      </c>
      <c r="C90" s="366" t="s">
        <v>623</v>
      </c>
      <c r="D90" s="368">
        <v>2.5816445075513101E-5</v>
      </c>
      <c r="E90" s="368">
        <v>0</v>
      </c>
      <c r="F90" s="368">
        <v>0</v>
      </c>
      <c r="G90" s="368">
        <v>0</v>
      </c>
      <c r="H90" s="368">
        <v>0</v>
      </c>
      <c r="I90" s="368">
        <v>0</v>
      </c>
      <c r="J90" s="368">
        <v>7.1669175087794734E-5</v>
      </c>
      <c r="K90" s="368">
        <v>0</v>
      </c>
      <c r="L90" s="368">
        <v>0</v>
      </c>
      <c r="M90" s="368">
        <v>0</v>
      </c>
      <c r="N90" s="368">
        <v>0</v>
      </c>
      <c r="O90" s="368">
        <v>0</v>
      </c>
      <c r="P90" s="368">
        <v>0</v>
      </c>
      <c r="Q90" s="368">
        <v>0</v>
      </c>
      <c r="R90" s="368">
        <v>0</v>
      </c>
      <c r="S90" s="368">
        <v>1.5532532890138395E-5</v>
      </c>
      <c r="T90" s="368">
        <v>0</v>
      </c>
      <c r="U90" s="368">
        <v>0</v>
      </c>
      <c r="V90" s="368">
        <v>0</v>
      </c>
      <c r="W90" s="368">
        <v>4.6977248918348845E-6</v>
      </c>
      <c r="X90" s="368">
        <v>4.5421511627906976E-6</v>
      </c>
      <c r="Y90" s="368">
        <v>3.8359369755554918E-6</v>
      </c>
      <c r="Z90" s="368">
        <v>0</v>
      </c>
      <c r="AA90" s="368">
        <v>0</v>
      </c>
      <c r="AB90" s="368">
        <v>6.1587352421306757E-6</v>
      </c>
      <c r="AC90" s="368">
        <v>0</v>
      </c>
      <c r="AD90" s="368">
        <v>1.1689904247994305E-6</v>
      </c>
      <c r="AE90" s="368">
        <v>0</v>
      </c>
      <c r="AF90" s="368">
        <v>1.9271907340669506E-5</v>
      </c>
      <c r="AG90" s="368">
        <v>1.5353789699142491E-5</v>
      </c>
      <c r="AH90" s="368">
        <v>0</v>
      </c>
      <c r="AI90" s="368">
        <v>0</v>
      </c>
      <c r="AJ90" s="368">
        <v>3.4346851681707722E-5</v>
      </c>
      <c r="AK90" s="368">
        <v>0</v>
      </c>
      <c r="AL90" s="368">
        <v>0</v>
      </c>
      <c r="AM90" s="368">
        <v>0</v>
      </c>
      <c r="AN90" s="368">
        <v>5.0403860935747681E-6</v>
      </c>
      <c r="AO90" s="368">
        <v>0</v>
      </c>
      <c r="AP90" s="368">
        <v>0</v>
      </c>
      <c r="AQ90" s="368">
        <v>0</v>
      </c>
      <c r="AR90" s="368">
        <v>0</v>
      </c>
      <c r="AS90" s="368">
        <v>1.4270628193053058E-5</v>
      </c>
      <c r="AT90" s="368">
        <v>1.4786337424220021E-5</v>
      </c>
      <c r="AU90" s="368">
        <v>0</v>
      </c>
      <c r="AV90" s="368">
        <v>6.4311990327476652E-6</v>
      </c>
      <c r="AW90" s="368">
        <v>0</v>
      </c>
      <c r="AX90" s="368">
        <v>0</v>
      </c>
      <c r="AY90" s="368">
        <v>1.899082743035114E-5</v>
      </c>
      <c r="AZ90" s="368">
        <v>0</v>
      </c>
      <c r="BA90" s="368">
        <v>0</v>
      </c>
      <c r="BB90" s="368">
        <v>0</v>
      </c>
      <c r="BC90" s="368">
        <v>0</v>
      </c>
      <c r="BD90" s="368">
        <v>0</v>
      </c>
      <c r="BE90" s="368">
        <v>0</v>
      </c>
      <c r="BF90" s="368">
        <v>2.1977249151678184E-6</v>
      </c>
      <c r="BG90" s="368">
        <v>0</v>
      </c>
      <c r="BH90" s="368">
        <v>0</v>
      </c>
      <c r="BI90" s="368">
        <v>8.5193388993014146E-6</v>
      </c>
      <c r="BJ90" s="368">
        <v>6.6489361702127659E-6</v>
      </c>
      <c r="BK90" s="368">
        <v>0</v>
      </c>
      <c r="BL90" s="368">
        <v>1.0244851961889151E-4</v>
      </c>
      <c r="BM90" s="368">
        <v>8.1183657729699018E-6</v>
      </c>
      <c r="BN90" s="368">
        <v>7.3851971109108898E-6</v>
      </c>
      <c r="BO90" s="368">
        <v>1.233950925771682E-5</v>
      </c>
      <c r="BP90" s="368">
        <v>4.4097543766812192E-5</v>
      </c>
      <c r="BQ90" s="368">
        <v>1.8015291379322768E-6</v>
      </c>
      <c r="BR90" s="368">
        <v>0</v>
      </c>
      <c r="BS90" s="368">
        <v>0</v>
      </c>
      <c r="BT90" s="368">
        <v>2.0080321285140563E-4</v>
      </c>
      <c r="BU90" s="368">
        <v>1.0107444798057243E-4</v>
      </c>
      <c r="BV90" s="368">
        <v>2.9489421527277717E-4</v>
      </c>
      <c r="BW90" s="368">
        <v>3.6971036889700606E-5</v>
      </c>
      <c r="BX90" s="368">
        <v>0</v>
      </c>
      <c r="BY90" s="368">
        <v>0</v>
      </c>
      <c r="BZ90" s="368">
        <v>3.5415781272134863E-4</v>
      </c>
      <c r="CA90" s="368">
        <v>1.4821695009041233E-5</v>
      </c>
      <c r="CB90" s="368">
        <v>0</v>
      </c>
      <c r="CC90" s="368">
        <v>9.4286808686172251E-5</v>
      </c>
      <c r="CD90" s="368">
        <v>0</v>
      </c>
      <c r="CE90" s="368">
        <v>0</v>
      </c>
      <c r="CF90" s="368">
        <v>3.9018299582504195E-5</v>
      </c>
      <c r="CG90" s="368">
        <v>2.3568924373213918E-4</v>
      </c>
      <c r="CH90" s="368">
        <v>1.0643959552953698E-4</v>
      </c>
      <c r="CI90" s="368">
        <v>0</v>
      </c>
      <c r="CJ90" s="368">
        <v>2.3016873675456715E-2</v>
      </c>
      <c r="CK90" s="368">
        <v>2.1762312028029858E-5</v>
      </c>
      <c r="CL90" s="368">
        <v>0</v>
      </c>
      <c r="CM90" s="368">
        <v>0</v>
      </c>
      <c r="CN90" s="368">
        <v>6.3025607304247719E-6</v>
      </c>
      <c r="CO90" s="368">
        <v>1.0428293892495877E-4</v>
      </c>
      <c r="CP90" s="368">
        <v>3.3822062131128132E-5</v>
      </c>
      <c r="CQ90" s="368">
        <v>2.6276159148126922E-5</v>
      </c>
      <c r="CR90" s="368">
        <v>0</v>
      </c>
      <c r="CS90" s="368">
        <v>5.0272308336824466E-5</v>
      </c>
      <c r="CT90" s="368">
        <v>7.3695423514199762E-5</v>
      </c>
      <c r="CU90" s="368">
        <v>3.4474528627118192E-4</v>
      </c>
      <c r="CV90" s="368">
        <v>9.812022309440198E-4</v>
      </c>
      <c r="CW90" s="368">
        <v>0.27375201288244766</v>
      </c>
      <c r="CX90" s="368">
        <v>3.0945062199575022E-5</v>
      </c>
      <c r="CY90" s="368">
        <v>2.740167081687806E-5</v>
      </c>
      <c r="CZ90" s="368">
        <v>3.6349096724946385E-3</v>
      </c>
      <c r="DA90" s="368">
        <v>2.8044814904221631E-3</v>
      </c>
      <c r="DB90" s="368">
        <v>4.489795918367347E-3</v>
      </c>
      <c r="DC90" s="368">
        <v>9.0089198206135966E-4</v>
      </c>
      <c r="DD90" s="368">
        <v>2.0420665713702266E-4</v>
      </c>
      <c r="DE90" s="368">
        <v>1.0950503723171266E-4</v>
      </c>
      <c r="DF90" s="368">
        <v>0</v>
      </c>
      <c r="DG90" s="368">
        <v>5.3282777888644982E-3</v>
      </c>
    </row>
    <row r="91" spans="2:111" ht="15" customHeight="1">
      <c r="B91" s="366" t="s">
        <v>505</v>
      </c>
      <c r="C91" s="366" t="s">
        <v>624</v>
      </c>
      <c r="D91" s="368">
        <v>2.7107267329288757E-3</v>
      </c>
      <c r="E91" s="368">
        <v>2.1520386203687548E-3</v>
      </c>
      <c r="F91" s="368">
        <v>7.4881979488849093E-3</v>
      </c>
      <c r="G91" s="368">
        <v>0</v>
      </c>
      <c r="H91" s="368">
        <v>8.2225572152939562E-4</v>
      </c>
      <c r="I91" s="368">
        <v>0</v>
      </c>
      <c r="J91" s="368">
        <v>3.5117895793019423E-3</v>
      </c>
      <c r="K91" s="368">
        <v>2.0337709306967895E-3</v>
      </c>
      <c r="L91" s="368">
        <v>3.6559139784946237E-3</v>
      </c>
      <c r="M91" s="368">
        <v>7.7932198986881411E-4</v>
      </c>
      <c r="N91" s="368">
        <v>0</v>
      </c>
      <c r="O91" s="368">
        <v>1.2062726176115801E-3</v>
      </c>
      <c r="P91" s="368">
        <v>1.474382602285293E-3</v>
      </c>
      <c r="Q91" s="368">
        <v>1.2479506692441335E-3</v>
      </c>
      <c r="R91" s="368">
        <v>1.4950875694147801E-3</v>
      </c>
      <c r="S91" s="368">
        <v>5.265528649756916E-3</v>
      </c>
      <c r="T91" s="368">
        <v>1.2284257723727044E-3</v>
      </c>
      <c r="U91" s="368">
        <v>1.6621915356092572E-3</v>
      </c>
      <c r="V91" s="368">
        <v>4.3888888888888892E-3</v>
      </c>
      <c r="W91" s="368">
        <v>3.4951073195251541E-3</v>
      </c>
      <c r="X91" s="368">
        <v>1.0492369186046512E-3</v>
      </c>
      <c r="Y91" s="368">
        <v>4.1313041226732645E-3</v>
      </c>
      <c r="Z91" s="368">
        <v>3.1289019463826661E-3</v>
      </c>
      <c r="AA91" s="368">
        <v>5.3468787595241276E-4</v>
      </c>
      <c r="AB91" s="368">
        <v>8.6858696031516299E-3</v>
      </c>
      <c r="AC91" s="368">
        <v>5.0513507479348066E-3</v>
      </c>
      <c r="AD91" s="368">
        <v>3.8342885933421322E-4</v>
      </c>
      <c r="AE91" s="368">
        <v>8.3368070029178826E-4</v>
      </c>
      <c r="AF91" s="368">
        <v>1.9657345487482897E-3</v>
      </c>
      <c r="AG91" s="368">
        <v>3.3010647853156354E-4</v>
      </c>
      <c r="AH91" s="368">
        <v>7.246376811594203E-3</v>
      </c>
      <c r="AI91" s="368">
        <v>3.3634061411839189E-3</v>
      </c>
      <c r="AJ91" s="368">
        <v>2.5502537373667984E-3</v>
      </c>
      <c r="AK91" s="368">
        <v>6.2287655719139301E-3</v>
      </c>
      <c r="AL91" s="368">
        <v>3.7213148645854868E-3</v>
      </c>
      <c r="AM91" s="368">
        <v>2.1032885200238751E-3</v>
      </c>
      <c r="AN91" s="368">
        <v>1.7893370632190426E-3</v>
      </c>
      <c r="AO91" s="368">
        <v>2.6560424966799467E-3</v>
      </c>
      <c r="AP91" s="368">
        <v>3.4135153874873328E-3</v>
      </c>
      <c r="AQ91" s="368">
        <v>9.0239133704316443E-4</v>
      </c>
      <c r="AR91" s="368">
        <v>1.9153970380200052E-3</v>
      </c>
      <c r="AS91" s="368">
        <v>1.1773268259268773E-2</v>
      </c>
      <c r="AT91" s="368">
        <v>2.7946177731775837E-3</v>
      </c>
      <c r="AU91" s="368">
        <v>4.5379657195710613E-3</v>
      </c>
      <c r="AV91" s="368">
        <v>7.5180716692820207E-3</v>
      </c>
      <c r="AW91" s="368">
        <v>3.245331616226658E-3</v>
      </c>
      <c r="AX91" s="368">
        <v>4.990170875548163E-3</v>
      </c>
      <c r="AY91" s="368">
        <v>6.3049547068765787E-3</v>
      </c>
      <c r="AZ91" s="368">
        <v>9.7302711597624676E-3</v>
      </c>
      <c r="BA91" s="368">
        <v>3.0470914127423824E-3</v>
      </c>
      <c r="BB91" s="368">
        <v>1.6029310739638196E-2</v>
      </c>
      <c r="BC91" s="368">
        <v>5.6657223796033997E-3</v>
      </c>
      <c r="BD91" s="368">
        <v>1.4999999999999999E-2</v>
      </c>
      <c r="BE91" s="368">
        <v>0</v>
      </c>
      <c r="BF91" s="368">
        <v>1.4724756931624383E-3</v>
      </c>
      <c r="BG91" s="368">
        <v>9.1806288730778062E-4</v>
      </c>
      <c r="BH91" s="368">
        <v>1.4794369952810054E-3</v>
      </c>
      <c r="BI91" s="368">
        <v>2.3257795195092859E-3</v>
      </c>
      <c r="BJ91" s="368">
        <v>3.4574468085106381E-3</v>
      </c>
      <c r="BK91" s="368">
        <v>3.7160552644116248E-3</v>
      </c>
      <c r="BL91" s="368">
        <v>1.0244851961889151E-4</v>
      </c>
      <c r="BM91" s="368">
        <v>1.6399098861399201E-3</v>
      </c>
      <c r="BN91" s="368">
        <v>2.0235440083895841E-3</v>
      </c>
      <c r="BO91" s="368">
        <v>2.0113400090078417E-3</v>
      </c>
      <c r="BP91" s="368">
        <v>2.9655598183181199E-3</v>
      </c>
      <c r="BQ91" s="368">
        <v>1.0711892254145318E-2</v>
      </c>
      <c r="BR91" s="368">
        <v>1.3038797400215319E-2</v>
      </c>
      <c r="BS91" s="368">
        <v>2.5130912524680232E-2</v>
      </c>
      <c r="BT91" s="368">
        <v>2.7494593759654E-3</v>
      </c>
      <c r="BU91" s="368">
        <v>1.5159837270138751E-2</v>
      </c>
      <c r="BV91" s="368">
        <v>3.8535130130644996E-2</v>
      </c>
      <c r="BW91" s="368">
        <v>3.3126049053171743E-3</v>
      </c>
      <c r="BX91" s="368">
        <v>3.031566609942186E-3</v>
      </c>
      <c r="BY91" s="368">
        <v>0</v>
      </c>
      <c r="BZ91" s="368">
        <v>4.2498937526561835E-4</v>
      </c>
      <c r="CA91" s="368">
        <v>2.9149333517781094E-3</v>
      </c>
      <c r="CB91" s="368">
        <v>0</v>
      </c>
      <c r="CC91" s="368">
        <v>2.9523556969857684E-3</v>
      </c>
      <c r="CD91" s="368">
        <v>3.8095238095238095E-3</v>
      </c>
      <c r="CE91" s="368">
        <v>3.6483669214732455E-3</v>
      </c>
      <c r="CF91" s="368">
        <v>9.4034101993835106E-3</v>
      </c>
      <c r="CG91" s="368">
        <v>1.8030227145508646E-2</v>
      </c>
      <c r="CH91" s="368">
        <v>2.1287919105907396E-3</v>
      </c>
      <c r="CI91" s="368">
        <v>2.0908952728378172E-2</v>
      </c>
      <c r="CJ91" s="368">
        <v>3.6483622609115541E-3</v>
      </c>
      <c r="CK91" s="368">
        <v>2.77687101477661E-2</v>
      </c>
      <c r="CL91" s="368">
        <v>5.4372916132341624E-2</v>
      </c>
      <c r="CM91" s="368">
        <v>1.8821901849424786E-2</v>
      </c>
      <c r="CN91" s="368">
        <v>1.3945466042853211E-2</v>
      </c>
      <c r="CO91" s="368">
        <v>4.2292525230677724E-3</v>
      </c>
      <c r="CP91" s="368">
        <v>3.0930275818916678E-2</v>
      </c>
      <c r="CQ91" s="368">
        <v>5.8989977287544938E-3</v>
      </c>
      <c r="CR91" s="368">
        <v>1.1106668443733618E-2</v>
      </c>
      <c r="CS91" s="368">
        <v>4.4658567239212405E-3</v>
      </c>
      <c r="CT91" s="368">
        <v>1.0049375933754514E-3</v>
      </c>
      <c r="CU91" s="368">
        <v>3.1106632368930492E-2</v>
      </c>
      <c r="CV91" s="368">
        <v>1.3960614198168422E-2</v>
      </c>
      <c r="CW91" s="368">
        <v>3.4748707517586238E-3</v>
      </c>
      <c r="CX91" s="368">
        <v>1.6607183380438594E-3</v>
      </c>
      <c r="CY91" s="368">
        <v>1.3803591674002321E-2</v>
      </c>
      <c r="CZ91" s="368">
        <v>1.3958053142379412E-2</v>
      </c>
      <c r="DA91" s="368">
        <v>7.1709526717123669E-4</v>
      </c>
      <c r="DB91" s="368">
        <v>3.3613445378151261E-4</v>
      </c>
      <c r="DC91" s="368">
        <v>3.2145013909376206E-2</v>
      </c>
      <c r="DD91" s="368">
        <v>6.1261997141106802E-4</v>
      </c>
      <c r="DE91" s="368">
        <v>5.6942619360490585E-3</v>
      </c>
      <c r="DF91" s="368">
        <v>0</v>
      </c>
      <c r="DG91" s="368">
        <v>2.8936340051885852E-3</v>
      </c>
    </row>
    <row r="92" spans="2:111" ht="15" customHeight="1">
      <c r="B92" s="366" t="s">
        <v>506</v>
      </c>
      <c r="C92" s="366" t="s">
        <v>625</v>
      </c>
      <c r="D92" s="368">
        <v>2.5816445075513101E-5</v>
      </c>
      <c r="E92" s="368">
        <v>5.816320595591229E-5</v>
      </c>
      <c r="F92" s="368">
        <v>1.6278691193228064E-4</v>
      </c>
      <c r="G92" s="368">
        <v>0</v>
      </c>
      <c r="H92" s="368">
        <v>1.3704262025489926E-4</v>
      </c>
      <c r="I92" s="368">
        <v>0</v>
      </c>
      <c r="J92" s="368">
        <v>1.4333835017558947E-4</v>
      </c>
      <c r="K92" s="368">
        <v>6.2938869448815203E-4</v>
      </c>
      <c r="L92" s="368">
        <v>2.5089605734767025E-4</v>
      </c>
      <c r="M92" s="368">
        <v>6.4943499155734505E-5</v>
      </c>
      <c r="N92" s="368">
        <v>0</v>
      </c>
      <c r="O92" s="368">
        <v>0</v>
      </c>
      <c r="P92" s="368">
        <v>7.3719130114264649E-5</v>
      </c>
      <c r="Q92" s="368">
        <v>1.2234810482785621E-4</v>
      </c>
      <c r="R92" s="368">
        <v>2.1358393848782572E-4</v>
      </c>
      <c r="S92" s="368">
        <v>1.5843183547941163E-3</v>
      </c>
      <c r="T92" s="368">
        <v>1.8426386585590566E-4</v>
      </c>
      <c r="U92" s="368">
        <v>3.1965221838639558E-4</v>
      </c>
      <c r="V92" s="368">
        <v>4.1666666666666669E-4</v>
      </c>
      <c r="W92" s="368">
        <v>3.8521344113046053E-4</v>
      </c>
      <c r="X92" s="368">
        <v>2.7707122093023254E-4</v>
      </c>
      <c r="Y92" s="368">
        <v>7.1156630896554364E-4</v>
      </c>
      <c r="Z92" s="368">
        <v>1.0796915167095116E-3</v>
      </c>
      <c r="AA92" s="368">
        <v>1.3367196898810319E-4</v>
      </c>
      <c r="AB92" s="368">
        <v>2.6154095661581602E-3</v>
      </c>
      <c r="AC92" s="368">
        <v>8.0933244027684749E-4</v>
      </c>
      <c r="AD92" s="368">
        <v>1.1339207120554476E-4</v>
      </c>
      <c r="AE92" s="368">
        <v>2.0842017507294707E-4</v>
      </c>
      <c r="AF92" s="368">
        <v>3.9507410048372489E-4</v>
      </c>
      <c r="AG92" s="368">
        <v>7.6001259010755333E-4</v>
      </c>
      <c r="AH92" s="368">
        <v>0</v>
      </c>
      <c r="AI92" s="368">
        <v>3.5612535612535614E-4</v>
      </c>
      <c r="AJ92" s="368">
        <v>6.6117689487287369E-4</v>
      </c>
      <c r="AK92" s="368">
        <v>2.2650056625141564E-3</v>
      </c>
      <c r="AL92" s="368">
        <v>5.5819722968782298E-4</v>
      </c>
      <c r="AM92" s="368">
        <v>5.684563567632095E-5</v>
      </c>
      <c r="AN92" s="368">
        <v>1.0584810796507012E-4</v>
      </c>
      <c r="AO92" s="368">
        <v>1.6600265604249667E-4</v>
      </c>
      <c r="AP92" s="368">
        <v>1.0667235585897915E-4</v>
      </c>
      <c r="AQ92" s="368">
        <v>0</v>
      </c>
      <c r="AR92" s="368">
        <v>2.5037869778039286E-5</v>
      </c>
      <c r="AS92" s="368">
        <v>2.2833005108884892E-4</v>
      </c>
      <c r="AT92" s="368">
        <v>2.2179506136330032E-4</v>
      </c>
      <c r="AU92" s="368">
        <v>1.2814213178406605E-3</v>
      </c>
      <c r="AV92" s="368">
        <v>5.6594551488179452E-4</v>
      </c>
      <c r="AW92" s="368">
        <v>2.0605280103026401E-4</v>
      </c>
      <c r="AX92" s="368">
        <v>1.5121729925903524E-4</v>
      </c>
      <c r="AY92" s="368">
        <v>3.0385323888561824E-4</v>
      </c>
      <c r="AZ92" s="368">
        <v>1.4309222293768333E-4</v>
      </c>
      <c r="BA92" s="368">
        <v>6.4635272391505084E-4</v>
      </c>
      <c r="BB92" s="368">
        <v>2.2899015342340279E-4</v>
      </c>
      <c r="BC92" s="368">
        <v>7.0821529745042496E-4</v>
      </c>
      <c r="BD92" s="368">
        <v>5.0000000000000001E-3</v>
      </c>
      <c r="BE92" s="368">
        <v>0</v>
      </c>
      <c r="BF92" s="368">
        <v>1.4504984440107601E-4</v>
      </c>
      <c r="BG92" s="368">
        <v>4.5903144365389031E-4</v>
      </c>
      <c r="BH92" s="368">
        <v>1.2864669524182654E-4</v>
      </c>
      <c r="BI92" s="368">
        <v>1.0223206679161698E-3</v>
      </c>
      <c r="BJ92" s="368">
        <v>1.3164893617021276E-3</v>
      </c>
      <c r="BK92" s="368">
        <v>8.5755121486422105E-4</v>
      </c>
      <c r="BL92" s="368">
        <v>0</v>
      </c>
      <c r="BM92" s="368">
        <v>1.2583466948103348E-4</v>
      </c>
      <c r="BN92" s="368">
        <v>1.2554835088548512E-4</v>
      </c>
      <c r="BO92" s="368">
        <v>1.172253379483098E-4</v>
      </c>
      <c r="BP92" s="368">
        <v>1.2678043832958503E-4</v>
      </c>
      <c r="BQ92" s="368">
        <v>1.8015291379322769E-5</v>
      </c>
      <c r="BR92" s="368">
        <v>3.9873998165796087E-5</v>
      </c>
      <c r="BS92" s="368">
        <v>2.1461069619709846E-4</v>
      </c>
      <c r="BT92" s="368">
        <v>4.6339202965708991E-4</v>
      </c>
      <c r="BU92" s="368">
        <v>1.4275435850308743E-2</v>
      </c>
      <c r="BV92" s="368">
        <v>3.4392895106813426E-3</v>
      </c>
      <c r="BW92" s="368">
        <v>1.1091311066910183E-4</v>
      </c>
      <c r="BX92" s="368">
        <v>6.5364633225519257E-4</v>
      </c>
      <c r="BY92" s="368">
        <v>0</v>
      </c>
      <c r="BZ92" s="368">
        <v>1.4166312508853945E-3</v>
      </c>
      <c r="CA92" s="368">
        <v>9.5846961058466647E-4</v>
      </c>
      <c r="CB92" s="368">
        <v>0</v>
      </c>
      <c r="CC92" s="368">
        <v>4.2429063908777512E-4</v>
      </c>
      <c r="CD92" s="368">
        <v>0</v>
      </c>
      <c r="CE92" s="368">
        <v>2.432244614315497E-3</v>
      </c>
      <c r="CF92" s="368">
        <v>7.4134769206757973E-4</v>
      </c>
      <c r="CG92" s="368">
        <v>6.9724734604091176E-4</v>
      </c>
      <c r="CH92" s="368">
        <v>1.9159127195316659E-3</v>
      </c>
      <c r="CI92" s="368">
        <v>2.4082687338501291E-2</v>
      </c>
      <c r="CJ92" s="368">
        <v>1.3574053706038576E-2</v>
      </c>
      <c r="CK92" s="368">
        <v>1.9499031577114752E-2</v>
      </c>
      <c r="CL92" s="368">
        <v>0.12028725314183124</v>
      </c>
      <c r="CM92" s="368">
        <v>7.1355759429153924E-3</v>
      </c>
      <c r="CN92" s="368">
        <v>3.0315317113343153E-3</v>
      </c>
      <c r="CO92" s="368">
        <v>1.4676858070920124E-4</v>
      </c>
      <c r="CP92" s="368">
        <v>1.3810675370210656E-3</v>
      </c>
      <c r="CQ92" s="368">
        <v>5.912135808328557E-5</v>
      </c>
      <c r="CR92" s="368">
        <v>1.0662401705984273E-3</v>
      </c>
      <c r="CS92" s="368">
        <v>7.3732718894009217E-4</v>
      </c>
      <c r="CT92" s="368">
        <v>4.0197503735018055E-5</v>
      </c>
      <c r="CU92" s="368">
        <v>5.5689623166883242E-4</v>
      </c>
      <c r="CV92" s="368">
        <v>6.1109963506162639E-3</v>
      </c>
      <c r="CW92" s="368">
        <v>0.22527332824815663</v>
      </c>
      <c r="CX92" s="368">
        <v>2.124894271037485E-3</v>
      </c>
      <c r="CY92" s="368">
        <v>1.0662675156617675E-2</v>
      </c>
      <c r="CZ92" s="368">
        <v>6.2156955399658318E-3</v>
      </c>
      <c r="DA92" s="368">
        <v>8.5199437683711292E-3</v>
      </c>
      <c r="DB92" s="368">
        <v>4.6098439375750304E-3</v>
      </c>
      <c r="DC92" s="368">
        <v>6.731940085733237E-4</v>
      </c>
      <c r="DD92" s="368">
        <v>3.6757198284664079E-3</v>
      </c>
      <c r="DE92" s="368">
        <v>9.8554533508541384E-4</v>
      </c>
      <c r="DF92" s="368">
        <v>0</v>
      </c>
      <c r="DG92" s="368">
        <v>2.1672320894033127E-2</v>
      </c>
    </row>
    <row r="93" spans="2:111" ht="15" customHeight="1">
      <c r="B93" s="366" t="s">
        <v>507</v>
      </c>
      <c r="C93" s="366" t="s">
        <v>626</v>
      </c>
      <c r="D93" s="368">
        <v>7.2286046211436682E-4</v>
      </c>
      <c r="E93" s="368">
        <v>5.8163205955912294E-4</v>
      </c>
      <c r="F93" s="368">
        <v>2.2790167670519289E-3</v>
      </c>
      <c r="G93" s="368">
        <v>8.3492366412213739E-4</v>
      </c>
      <c r="H93" s="368">
        <v>7.5373441140194597E-4</v>
      </c>
      <c r="I93" s="368">
        <v>0</v>
      </c>
      <c r="J93" s="368">
        <v>8.6003010105353687E-4</v>
      </c>
      <c r="K93" s="368">
        <v>1.0098400695145722E-3</v>
      </c>
      <c r="L93" s="368">
        <v>1.4695340501792115E-3</v>
      </c>
      <c r="M93" s="368">
        <v>2.5977399662293802E-4</v>
      </c>
      <c r="N93" s="368">
        <v>0</v>
      </c>
      <c r="O93" s="368">
        <v>3.0156815440289503E-4</v>
      </c>
      <c r="P93" s="368">
        <v>1.7692591227423517E-3</v>
      </c>
      <c r="Q93" s="368">
        <v>8.8090635476056477E-4</v>
      </c>
      <c r="R93" s="368">
        <v>1.0679196924391287E-3</v>
      </c>
      <c r="S93" s="368">
        <v>4.3491092092387508E-4</v>
      </c>
      <c r="T93" s="368">
        <v>7.984767520422579E-4</v>
      </c>
      <c r="U93" s="368">
        <v>1.5343306482546988E-3</v>
      </c>
      <c r="V93" s="368">
        <v>4.8888888888888888E-3</v>
      </c>
      <c r="W93" s="368">
        <v>7.4224053290991175E-4</v>
      </c>
      <c r="X93" s="368">
        <v>1.3172238372093024E-4</v>
      </c>
      <c r="Y93" s="368">
        <v>4.2003509882332634E-4</v>
      </c>
      <c r="Z93" s="368">
        <v>2.2034520749173705E-4</v>
      </c>
      <c r="AA93" s="368">
        <v>6.6835984494051598E-4</v>
      </c>
      <c r="AB93" s="368">
        <v>1.7223929560492123E-3</v>
      </c>
      <c r="AC93" s="368">
        <v>9.7678053136860906E-4</v>
      </c>
      <c r="AD93" s="368">
        <v>1.0988509993114647E-4</v>
      </c>
      <c r="AE93" s="368">
        <v>8.3368070029178826E-4</v>
      </c>
      <c r="AF93" s="368">
        <v>3.2762242479138161E-4</v>
      </c>
      <c r="AG93" s="368">
        <v>8.9051980255026452E-4</v>
      </c>
      <c r="AH93" s="368">
        <v>0</v>
      </c>
      <c r="AI93" s="368">
        <v>3.1655587211142766E-4</v>
      </c>
      <c r="AJ93" s="368">
        <v>4.3792235894177348E-4</v>
      </c>
      <c r="AK93" s="368">
        <v>1.6987542468856172E-3</v>
      </c>
      <c r="AL93" s="368">
        <v>7.4426297291709735E-4</v>
      </c>
      <c r="AM93" s="368">
        <v>2.5580536054344428E-4</v>
      </c>
      <c r="AN93" s="368">
        <v>8.3166370543983663E-5</v>
      </c>
      <c r="AO93" s="368">
        <v>0</v>
      </c>
      <c r="AP93" s="368">
        <v>4.266894234359166E-4</v>
      </c>
      <c r="AQ93" s="368">
        <v>4.7626209455055898E-4</v>
      </c>
      <c r="AR93" s="368">
        <v>2.2534082800235356E-4</v>
      </c>
      <c r="AS93" s="368">
        <v>5.9936638410822845E-4</v>
      </c>
      <c r="AT93" s="368">
        <v>5.4709448469614078E-4</v>
      </c>
      <c r="AU93" s="368">
        <v>6.1662379204362617E-4</v>
      </c>
      <c r="AV93" s="368">
        <v>6.4311990327476655E-4</v>
      </c>
      <c r="AW93" s="368">
        <v>9.787508048937541E-4</v>
      </c>
      <c r="AX93" s="368">
        <v>4.5365189777710571E-4</v>
      </c>
      <c r="AY93" s="368">
        <v>1.0255046812389615E-3</v>
      </c>
      <c r="AZ93" s="368">
        <v>1.28783000643915E-3</v>
      </c>
      <c r="BA93" s="368">
        <v>6.4635272391505084E-4</v>
      </c>
      <c r="BB93" s="368">
        <v>1.1449507671170141E-3</v>
      </c>
      <c r="BC93" s="368">
        <v>0</v>
      </c>
      <c r="BD93" s="368">
        <v>0</v>
      </c>
      <c r="BE93" s="368">
        <v>0</v>
      </c>
      <c r="BF93" s="368">
        <v>1.9779524236510364E-4</v>
      </c>
      <c r="BG93" s="368">
        <v>0</v>
      </c>
      <c r="BH93" s="368">
        <v>2.280555052014198E-4</v>
      </c>
      <c r="BI93" s="368">
        <v>8.3489521213153857E-4</v>
      </c>
      <c r="BJ93" s="368">
        <v>1.7420212765957446E-3</v>
      </c>
      <c r="BK93" s="368">
        <v>1.3339685564554549E-3</v>
      </c>
      <c r="BL93" s="368">
        <v>1.4342792746644812E-3</v>
      </c>
      <c r="BM93" s="368">
        <v>1.4937793022264617E-3</v>
      </c>
      <c r="BN93" s="368">
        <v>1.3441058741857821E-3</v>
      </c>
      <c r="BO93" s="368">
        <v>1.4313830738951511E-3</v>
      </c>
      <c r="BP93" s="368">
        <v>1.2347312254707412E-3</v>
      </c>
      <c r="BQ93" s="368">
        <v>2.1978655482773779E-4</v>
      </c>
      <c r="BR93" s="368">
        <v>2.7911798716057258E-4</v>
      </c>
      <c r="BS93" s="368">
        <v>1.0730534809854923E-3</v>
      </c>
      <c r="BT93" s="368">
        <v>1.0966944701884462E-3</v>
      </c>
      <c r="BU93" s="368">
        <v>2.2050188783130143E-3</v>
      </c>
      <c r="BV93" s="368">
        <v>3.0243802077975519E-3</v>
      </c>
      <c r="BW93" s="368">
        <v>8.2815122632929358E-4</v>
      </c>
      <c r="BX93" s="368">
        <v>5.9729751050905527E-4</v>
      </c>
      <c r="BY93" s="368">
        <v>0</v>
      </c>
      <c r="BZ93" s="368">
        <v>1.9832837512395525E-3</v>
      </c>
      <c r="CA93" s="368">
        <v>1.1807950357202849E-3</v>
      </c>
      <c r="CB93" s="368">
        <v>0</v>
      </c>
      <c r="CC93" s="368">
        <v>6.6590058634609156E-4</v>
      </c>
      <c r="CD93" s="368">
        <v>1.9047619047619048E-3</v>
      </c>
      <c r="CE93" s="368">
        <v>3.1271716469770676E-3</v>
      </c>
      <c r="CF93" s="368">
        <v>2.3801162745327557E-3</v>
      </c>
      <c r="CG93" s="368">
        <v>8.7401427884001607E-4</v>
      </c>
      <c r="CH93" s="368">
        <v>2.9803086748270355E-3</v>
      </c>
      <c r="CI93" s="368">
        <v>3.4351725186198508E-3</v>
      </c>
      <c r="CJ93" s="368">
        <v>0.14918045980094966</v>
      </c>
      <c r="CK93" s="368">
        <v>5.0270940784748969E-3</v>
      </c>
      <c r="CL93" s="368">
        <v>6.1554244678122599E-3</v>
      </c>
      <c r="CM93" s="368">
        <v>4.237658366098733E-2</v>
      </c>
      <c r="CN93" s="368">
        <v>5.1617972382178882E-3</v>
      </c>
      <c r="CO93" s="368">
        <v>3.3100177280996172E-3</v>
      </c>
      <c r="CP93" s="368">
        <v>1.4599856819936979E-2</v>
      </c>
      <c r="CQ93" s="368">
        <v>2.6637456336413667E-3</v>
      </c>
      <c r="CR93" s="368">
        <v>5.1090674841174641E-3</v>
      </c>
      <c r="CS93" s="368">
        <v>1.0414746543778802E-2</v>
      </c>
      <c r="CT93" s="368">
        <v>1.7083939087382673E-3</v>
      </c>
      <c r="CU93" s="368">
        <v>2.0751014346707682E-2</v>
      </c>
      <c r="CV93" s="368">
        <v>1.4459822350753977E-3</v>
      </c>
      <c r="CW93" s="368">
        <v>0.18840579710144928</v>
      </c>
      <c r="CX93" s="368">
        <v>4.8480597446000866E-4</v>
      </c>
      <c r="CY93" s="368">
        <v>3.6786743071658794E-3</v>
      </c>
      <c r="CZ93" s="368">
        <v>3.9984006397441024E-3</v>
      </c>
      <c r="DA93" s="368">
        <v>2.1157860358121637E-3</v>
      </c>
      <c r="DB93" s="368">
        <v>5.4261704681872747E-3</v>
      </c>
      <c r="DC93" s="368">
        <v>9.602914534060647E-3</v>
      </c>
      <c r="DD93" s="368">
        <v>3.2673065141923625E-3</v>
      </c>
      <c r="DE93" s="368">
        <v>2.5405168637757337E-3</v>
      </c>
      <c r="DF93" s="368">
        <v>0</v>
      </c>
      <c r="DG93" s="368">
        <v>1.5964877270005986E-4</v>
      </c>
    </row>
    <row r="94" spans="2:111" ht="15" customHeight="1">
      <c r="B94" s="366" t="s">
        <v>508</v>
      </c>
      <c r="C94" s="366" t="s">
        <v>294</v>
      </c>
      <c r="D94" s="368">
        <v>0</v>
      </c>
      <c r="E94" s="368">
        <v>0</v>
      </c>
      <c r="F94" s="368">
        <v>0</v>
      </c>
      <c r="G94" s="368">
        <v>0</v>
      </c>
      <c r="H94" s="368">
        <v>0</v>
      </c>
      <c r="I94" s="368">
        <v>0</v>
      </c>
      <c r="J94" s="368">
        <v>0</v>
      </c>
      <c r="K94" s="368">
        <v>0</v>
      </c>
      <c r="L94" s="368">
        <v>0</v>
      </c>
      <c r="M94" s="368">
        <v>0</v>
      </c>
      <c r="N94" s="368">
        <v>0</v>
      </c>
      <c r="O94" s="368">
        <v>0</v>
      </c>
      <c r="P94" s="368">
        <v>0</v>
      </c>
      <c r="Q94" s="368">
        <v>0</v>
      </c>
      <c r="R94" s="368">
        <v>0</v>
      </c>
      <c r="S94" s="368">
        <v>0</v>
      </c>
      <c r="T94" s="368">
        <v>0</v>
      </c>
      <c r="U94" s="368">
        <v>0</v>
      </c>
      <c r="V94" s="368">
        <v>0</v>
      </c>
      <c r="W94" s="368">
        <v>0</v>
      </c>
      <c r="X94" s="368">
        <v>0</v>
      </c>
      <c r="Y94" s="368">
        <v>0</v>
      </c>
      <c r="Z94" s="368">
        <v>0</v>
      </c>
      <c r="AA94" s="368">
        <v>0</v>
      </c>
      <c r="AB94" s="368">
        <v>0</v>
      </c>
      <c r="AC94" s="368">
        <v>0</v>
      </c>
      <c r="AD94" s="368">
        <v>0</v>
      </c>
      <c r="AE94" s="368">
        <v>0</v>
      </c>
      <c r="AF94" s="368">
        <v>0</v>
      </c>
      <c r="AG94" s="368">
        <v>0</v>
      </c>
      <c r="AH94" s="368">
        <v>0</v>
      </c>
      <c r="AI94" s="368">
        <v>0</v>
      </c>
      <c r="AJ94" s="368">
        <v>0</v>
      </c>
      <c r="AK94" s="368">
        <v>0</v>
      </c>
      <c r="AL94" s="368">
        <v>0</v>
      </c>
      <c r="AM94" s="368">
        <v>0</v>
      </c>
      <c r="AN94" s="368">
        <v>0</v>
      </c>
      <c r="AO94" s="368">
        <v>0</v>
      </c>
      <c r="AP94" s="368">
        <v>0</v>
      </c>
      <c r="AQ94" s="368">
        <v>0</v>
      </c>
      <c r="AR94" s="368">
        <v>0</v>
      </c>
      <c r="AS94" s="368">
        <v>0</v>
      </c>
      <c r="AT94" s="368">
        <v>0</v>
      </c>
      <c r="AU94" s="368">
        <v>0</v>
      </c>
      <c r="AV94" s="368">
        <v>0</v>
      </c>
      <c r="AW94" s="368">
        <v>0</v>
      </c>
      <c r="AX94" s="368">
        <v>0</v>
      </c>
      <c r="AY94" s="368">
        <v>0</v>
      </c>
      <c r="AZ94" s="368">
        <v>0</v>
      </c>
      <c r="BA94" s="368">
        <v>0</v>
      </c>
      <c r="BB94" s="368">
        <v>0</v>
      </c>
      <c r="BC94" s="368">
        <v>0</v>
      </c>
      <c r="BD94" s="368">
        <v>0</v>
      </c>
      <c r="BE94" s="368">
        <v>0</v>
      </c>
      <c r="BF94" s="368">
        <v>0</v>
      </c>
      <c r="BG94" s="368">
        <v>0</v>
      </c>
      <c r="BH94" s="368">
        <v>0</v>
      </c>
      <c r="BI94" s="368">
        <v>0</v>
      </c>
      <c r="BJ94" s="368">
        <v>0</v>
      </c>
      <c r="BK94" s="368">
        <v>0</v>
      </c>
      <c r="BL94" s="368">
        <v>0</v>
      </c>
      <c r="BM94" s="368">
        <v>0</v>
      </c>
      <c r="BN94" s="368">
        <v>0</v>
      </c>
      <c r="BO94" s="368">
        <v>0</v>
      </c>
      <c r="BP94" s="368">
        <v>0</v>
      </c>
      <c r="BQ94" s="368">
        <v>0</v>
      </c>
      <c r="BR94" s="368">
        <v>0</v>
      </c>
      <c r="BS94" s="368">
        <v>0</v>
      </c>
      <c r="BT94" s="368">
        <v>0</v>
      </c>
      <c r="BU94" s="368">
        <v>0</v>
      </c>
      <c r="BV94" s="368">
        <v>0</v>
      </c>
      <c r="BW94" s="368">
        <v>0</v>
      </c>
      <c r="BX94" s="368">
        <v>0</v>
      </c>
      <c r="BY94" s="368">
        <v>0</v>
      </c>
      <c r="BZ94" s="368">
        <v>0</v>
      </c>
      <c r="CA94" s="368">
        <v>0</v>
      </c>
      <c r="CB94" s="368">
        <v>0</v>
      </c>
      <c r="CC94" s="368">
        <v>0</v>
      </c>
      <c r="CD94" s="368">
        <v>0</v>
      </c>
      <c r="CE94" s="368">
        <v>0</v>
      </c>
      <c r="CF94" s="368">
        <v>0</v>
      </c>
      <c r="CG94" s="368">
        <v>0</v>
      </c>
      <c r="CH94" s="368">
        <v>0</v>
      </c>
      <c r="CI94" s="368">
        <v>0</v>
      </c>
      <c r="CJ94" s="368">
        <v>0</v>
      </c>
      <c r="CK94" s="368">
        <v>0</v>
      </c>
      <c r="CL94" s="368">
        <v>0</v>
      </c>
      <c r="CM94" s="368">
        <v>0</v>
      </c>
      <c r="CN94" s="368">
        <v>0</v>
      </c>
      <c r="CO94" s="368">
        <v>0</v>
      </c>
      <c r="CP94" s="368">
        <v>0</v>
      </c>
      <c r="CQ94" s="368">
        <v>0</v>
      </c>
      <c r="CR94" s="368">
        <v>0</v>
      </c>
      <c r="CS94" s="368">
        <v>0</v>
      </c>
      <c r="CT94" s="368">
        <v>0</v>
      </c>
      <c r="CU94" s="368">
        <v>0</v>
      </c>
      <c r="CV94" s="368">
        <v>0</v>
      </c>
      <c r="CW94" s="368">
        <v>0</v>
      </c>
      <c r="CX94" s="368">
        <v>0</v>
      </c>
      <c r="CY94" s="368">
        <v>0</v>
      </c>
      <c r="CZ94" s="368">
        <v>0</v>
      </c>
      <c r="DA94" s="368">
        <v>0</v>
      </c>
      <c r="DB94" s="368">
        <v>0</v>
      </c>
      <c r="DC94" s="368">
        <v>0</v>
      </c>
      <c r="DD94" s="368">
        <v>0</v>
      </c>
      <c r="DE94" s="368">
        <v>0</v>
      </c>
      <c r="DF94" s="368">
        <v>0</v>
      </c>
      <c r="DG94" s="368">
        <v>0.10099780482937537</v>
      </c>
    </row>
    <row r="95" spans="2:111" ht="15" customHeight="1">
      <c r="B95" s="366" t="s">
        <v>509</v>
      </c>
      <c r="C95" s="366" t="s">
        <v>627</v>
      </c>
      <c r="D95" s="368">
        <v>0</v>
      </c>
      <c r="E95" s="368">
        <v>0</v>
      </c>
      <c r="F95" s="368">
        <v>0</v>
      </c>
      <c r="G95" s="368">
        <v>8.3492366412213739E-4</v>
      </c>
      <c r="H95" s="368">
        <v>0</v>
      </c>
      <c r="I95" s="368">
        <v>0</v>
      </c>
      <c r="J95" s="368">
        <v>1.0033684512291263E-3</v>
      </c>
      <c r="K95" s="368">
        <v>3.2878513891172121E-4</v>
      </c>
      <c r="L95" s="368">
        <v>3.5842293906810036E-5</v>
      </c>
      <c r="M95" s="368">
        <v>3.8966099493440706E-4</v>
      </c>
      <c r="N95" s="368">
        <v>0</v>
      </c>
      <c r="O95" s="368">
        <v>0</v>
      </c>
      <c r="P95" s="368">
        <v>7.3719130114264649E-5</v>
      </c>
      <c r="Q95" s="368">
        <v>9.787848386228497E-5</v>
      </c>
      <c r="R95" s="368">
        <v>2.1358393848782572E-4</v>
      </c>
      <c r="S95" s="368">
        <v>3.1065065780276792E-4</v>
      </c>
      <c r="T95" s="368">
        <v>6.1421288618635224E-5</v>
      </c>
      <c r="U95" s="368">
        <v>0</v>
      </c>
      <c r="V95" s="368">
        <v>1.1111111111111112E-4</v>
      </c>
      <c r="W95" s="368">
        <v>2.9125894329376284E-4</v>
      </c>
      <c r="X95" s="368">
        <v>9.538517441860465E-5</v>
      </c>
      <c r="Y95" s="368">
        <v>2.0905856516777429E-4</v>
      </c>
      <c r="Z95" s="368">
        <v>3.5989717223650384E-4</v>
      </c>
      <c r="AA95" s="368">
        <v>4.010159069643096E-4</v>
      </c>
      <c r="AB95" s="368">
        <v>2.5661396842211148E-4</v>
      </c>
      <c r="AC95" s="368">
        <v>1.1860906452333111E-3</v>
      </c>
      <c r="AD95" s="368">
        <v>7.0139425487965825E-6</v>
      </c>
      <c r="AE95" s="368">
        <v>0</v>
      </c>
      <c r="AF95" s="368">
        <v>1.8308311973636032E-4</v>
      </c>
      <c r="AG95" s="368">
        <v>7.6768948495712454E-6</v>
      </c>
      <c r="AH95" s="368">
        <v>0</v>
      </c>
      <c r="AI95" s="368">
        <v>3.9569484013928458E-5</v>
      </c>
      <c r="AJ95" s="368">
        <v>8.8443143080397396E-4</v>
      </c>
      <c r="AK95" s="368">
        <v>1.6987542468856172E-3</v>
      </c>
      <c r="AL95" s="368">
        <v>3.1010957204879059E-4</v>
      </c>
      <c r="AM95" s="368">
        <v>0</v>
      </c>
      <c r="AN95" s="368">
        <v>8.3166370543983663E-5</v>
      </c>
      <c r="AO95" s="368">
        <v>1.6600265604249667E-4</v>
      </c>
      <c r="AP95" s="368">
        <v>0</v>
      </c>
      <c r="AQ95" s="368">
        <v>0</v>
      </c>
      <c r="AR95" s="368">
        <v>1.2518934889019643E-5</v>
      </c>
      <c r="AS95" s="368">
        <v>1.0417558580928733E-3</v>
      </c>
      <c r="AT95" s="368">
        <v>2.6615407363596039E-4</v>
      </c>
      <c r="AU95" s="368">
        <v>8.6712720756134927E-4</v>
      </c>
      <c r="AV95" s="368">
        <v>4.3732153422684127E-4</v>
      </c>
      <c r="AW95" s="368">
        <v>4.1210560206052802E-4</v>
      </c>
      <c r="AX95" s="368">
        <v>1.0585210948132466E-3</v>
      </c>
      <c r="AY95" s="368">
        <v>1.7851377784530071E-3</v>
      </c>
      <c r="AZ95" s="368">
        <v>1.28783000643915E-3</v>
      </c>
      <c r="BA95" s="368">
        <v>2.1237303785780239E-3</v>
      </c>
      <c r="BB95" s="368">
        <v>9.1596061369361118E-4</v>
      </c>
      <c r="BC95" s="368">
        <v>1.4164305949008499E-3</v>
      </c>
      <c r="BD95" s="368">
        <v>5.0000000000000001E-3</v>
      </c>
      <c r="BE95" s="368">
        <v>0</v>
      </c>
      <c r="BF95" s="368">
        <v>1.2087487033423E-4</v>
      </c>
      <c r="BG95" s="368">
        <v>2.2951572182694515E-4</v>
      </c>
      <c r="BH95" s="368">
        <v>1.4618942641116654E-4</v>
      </c>
      <c r="BI95" s="368">
        <v>5.4523768955529054E-4</v>
      </c>
      <c r="BJ95" s="368">
        <v>8.6436170212765958E-5</v>
      </c>
      <c r="BK95" s="368">
        <v>9.5283468318246788E-5</v>
      </c>
      <c r="BL95" s="368">
        <v>0</v>
      </c>
      <c r="BM95" s="368">
        <v>2.3543260741612713E-4</v>
      </c>
      <c r="BN95" s="368">
        <v>2.9540788443643559E-5</v>
      </c>
      <c r="BO95" s="368">
        <v>1.233950925771682E-4</v>
      </c>
      <c r="BP95" s="368">
        <v>1.8190236803810027E-4</v>
      </c>
      <c r="BQ95" s="368">
        <v>6.1071837775904182E-4</v>
      </c>
      <c r="BR95" s="368">
        <v>7.1773196698432951E-4</v>
      </c>
      <c r="BS95" s="368">
        <v>1.0730534809854923E-4</v>
      </c>
      <c r="BT95" s="368">
        <v>2.3169601482854495E-4</v>
      </c>
      <c r="BU95" s="368">
        <v>2.3273721574473914E-4</v>
      </c>
      <c r="BV95" s="368">
        <v>1.9545314268079415E-4</v>
      </c>
      <c r="BW95" s="368">
        <v>0</v>
      </c>
      <c r="BX95" s="368">
        <v>0</v>
      </c>
      <c r="BY95" s="368">
        <v>0</v>
      </c>
      <c r="BZ95" s="368">
        <v>6.162345941351466E-3</v>
      </c>
      <c r="CA95" s="368">
        <v>2.0750373012657728E-4</v>
      </c>
      <c r="CB95" s="368">
        <v>4.8532102792584933E-4</v>
      </c>
      <c r="CC95" s="368">
        <v>1.0607265977194378E-4</v>
      </c>
      <c r="CD95" s="368">
        <v>0</v>
      </c>
      <c r="CE95" s="368">
        <v>5.2119527449617786E-4</v>
      </c>
      <c r="CF95" s="368">
        <v>3.5116469624253775E-4</v>
      </c>
      <c r="CG95" s="368">
        <v>2.4550962888764496E-4</v>
      </c>
      <c r="CH95" s="368">
        <v>2.1287919105907396E-4</v>
      </c>
      <c r="CI95" s="368">
        <v>6.894664842681259E-3</v>
      </c>
      <c r="CJ95" s="368">
        <v>1.2608310754620813E-3</v>
      </c>
      <c r="CK95" s="368">
        <v>4.5483232138582401E-3</v>
      </c>
      <c r="CL95" s="368">
        <v>8.2072326237496787E-3</v>
      </c>
      <c r="CM95" s="368">
        <v>8.7374399301004806E-4</v>
      </c>
      <c r="CN95" s="368">
        <v>1.4916060395338626E-4</v>
      </c>
      <c r="CO95" s="368">
        <v>0</v>
      </c>
      <c r="CP95" s="368">
        <v>0</v>
      </c>
      <c r="CQ95" s="368">
        <v>1.2152723606008701E-4</v>
      </c>
      <c r="CR95" s="368">
        <v>0</v>
      </c>
      <c r="CS95" s="368">
        <v>5.0272308336824466E-5</v>
      </c>
      <c r="CT95" s="368">
        <v>1.3399167911672684E-5</v>
      </c>
      <c r="CU95" s="368">
        <v>0</v>
      </c>
      <c r="CV95" s="368">
        <v>7.9184741444605108E-4</v>
      </c>
      <c r="CW95" s="368">
        <v>1.6950589032968896E-4</v>
      </c>
      <c r="CX95" s="368">
        <v>0</v>
      </c>
      <c r="CY95" s="368">
        <v>6.5764009960507346E-4</v>
      </c>
      <c r="CZ95" s="368">
        <v>2.544436770746247E-4</v>
      </c>
      <c r="DA95" s="368">
        <v>6.3899578262783467E-4</v>
      </c>
      <c r="DB95" s="368">
        <v>1.2004801920768306E-3</v>
      </c>
      <c r="DC95" s="368">
        <v>1.0889903079862589E-4</v>
      </c>
      <c r="DD95" s="368">
        <v>8.1682662854809063E-4</v>
      </c>
      <c r="DE95" s="368">
        <v>3.9421813403416555E-4</v>
      </c>
      <c r="DF95" s="368">
        <v>0</v>
      </c>
      <c r="DG95" s="368">
        <v>2.4545998802634203E-3</v>
      </c>
    </row>
    <row r="96" spans="2:111" ht="15" customHeight="1">
      <c r="B96" s="366" t="s">
        <v>510</v>
      </c>
      <c r="C96" s="366" t="s">
        <v>628</v>
      </c>
      <c r="D96" s="368">
        <v>0</v>
      </c>
      <c r="E96" s="368">
        <v>0</v>
      </c>
      <c r="F96" s="368">
        <v>0</v>
      </c>
      <c r="G96" s="368">
        <v>0</v>
      </c>
      <c r="H96" s="368">
        <v>0</v>
      </c>
      <c r="I96" s="368">
        <v>0</v>
      </c>
      <c r="J96" s="368">
        <v>0</v>
      </c>
      <c r="K96" s="368">
        <v>0</v>
      </c>
      <c r="L96" s="368">
        <v>0</v>
      </c>
      <c r="M96" s="368">
        <v>0</v>
      </c>
      <c r="N96" s="368">
        <v>0</v>
      </c>
      <c r="O96" s="368">
        <v>0</v>
      </c>
      <c r="P96" s="368">
        <v>0</v>
      </c>
      <c r="Q96" s="368">
        <v>0</v>
      </c>
      <c r="R96" s="368">
        <v>0</v>
      </c>
      <c r="S96" s="368">
        <v>0</v>
      </c>
      <c r="T96" s="368">
        <v>0</v>
      </c>
      <c r="U96" s="368">
        <v>0</v>
      </c>
      <c r="V96" s="368">
        <v>0</v>
      </c>
      <c r="W96" s="368">
        <v>0</v>
      </c>
      <c r="X96" s="368">
        <v>0</v>
      </c>
      <c r="Y96" s="368">
        <v>0</v>
      </c>
      <c r="Z96" s="368">
        <v>0</v>
      </c>
      <c r="AA96" s="368">
        <v>0</v>
      </c>
      <c r="AB96" s="368">
        <v>0</v>
      </c>
      <c r="AC96" s="368">
        <v>0</v>
      </c>
      <c r="AD96" s="368">
        <v>0</v>
      </c>
      <c r="AE96" s="368">
        <v>0</v>
      </c>
      <c r="AF96" s="368">
        <v>0</v>
      </c>
      <c r="AG96" s="368">
        <v>0</v>
      </c>
      <c r="AH96" s="368">
        <v>0</v>
      </c>
      <c r="AI96" s="368">
        <v>0</v>
      </c>
      <c r="AJ96" s="368">
        <v>0</v>
      </c>
      <c r="AK96" s="368">
        <v>0</v>
      </c>
      <c r="AL96" s="368">
        <v>0</v>
      </c>
      <c r="AM96" s="368">
        <v>0</v>
      </c>
      <c r="AN96" s="368">
        <v>0</v>
      </c>
      <c r="AO96" s="368">
        <v>0</v>
      </c>
      <c r="AP96" s="368">
        <v>0</v>
      </c>
      <c r="AQ96" s="368">
        <v>0</v>
      </c>
      <c r="AR96" s="368">
        <v>0</v>
      </c>
      <c r="AS96" s="368">
        <v>0</v>
      </c>
      <c r="AT96" s="368">
        <v>0</v>
      </c>
      <c r="AU96" s="368">
        <v>0</v>
      </c>
      <c r="AV96" s="368">
        <v>0</v>
      </c>
      <c r="AW96" s="368">
        <v>0</v>
      </c>
      <c r="AX96" s="368">
        <v>0</v>
      </c>
      <c r="AY96" s="368">
        <v>0</v>
      </c>
      <c r="AZ96" s="368">
        <v>0</v>
      </c>
      <c r="BA96" s="368">
        <v>0</v>
      </c>
      <c r="BB96" s="368">
        <v>0</v>
      </c>
      <c r="BC96" s="368">
        <v>0</v>
      </c>
      <c r="BD96" s="368">
        <v>0</v>
      </c>
      <c r="BE96" s="368">
        <v>0</v>
      </c>
      <c r="BF96" s="368">
        <v>0</v>
      </c>
      <c r="BG96" s="368">
        <v>0</v>
      </c>
      <c r="BH96" s="368">
        <v>0</v>
      </c>
      <c r="BI96" s="368">
        <v>0</v>
      </c>
      <c r="BJ96" s="368">
        <v>0</v>
      </c>
      <c r="BK96" s="368">
        <v>0</v>
      </c>
      <c r="BL96" s="368">
        <v>0</v>
      </c>
      <c r="BM96" s="368">
        <v>0</v>
      </c>
      <c r="BN96" s="368">
        <v>0</v>
      </c>
      <c r="BO96" s="368">
        <v>0</v>
      </c>
      <c r="BP96" s="368">
        <v>0</v>
      </c>
      <c r="BQ96" s="368">
        <v>0</v>
      </c>
      <c r="BR96" s="368">
        <v>0</v>
      </c>
      <c r="BS96" s="368">
        <v>0</v>
      </c>
      <c r="BT96" s="368">
        <v>0</v>
      </c>
      <c r="BU96" s="368">
        <v>0</v>
      </c>
      <c r="BV96" s="368">
        <v>0</v>
      </c>
      <c r="BW96" s="368">
        <v>0</v>
      </c>
      <c r="BX96" s="368">
        <v>0</v>
      </c>
      <c r="BY96" s="368">
        <v>0</v>
      </c>
      <c r="BZ96" s="368">
        <v>0</v>
      </c>
      <c r="CA96" s="368">
        <v>0</v>
      </c>
      <c r="CB96" s="368">
        <v>0</v>
      </c>
      <c r="CC96" s="368">
        <v>0</v>
      </c>
      <c r="CD96" s="368">
        <v>0</v>
      </c>
      <c r="CE96" s="368">
        <v>0</v>
      </c>
      <c r="CF96" s="368">
        <v>0</v>
      </c>
      <c r="CG96" s="368">
        <v>0</v>
      </c>
      <c r="CH96" s="368">
        <v>0</v>
      </c>
      <c r="CI96" s="368">
        <v>0</v>
      </c>
      <c r="CJ96" s="368">
        <v>0</v>
      </c>
      <c r="CK96" s="368">
        <v>0</v>
      </c>
      <c r="CL96" s="368">
        <v>0</v>
      </c>
      <c r="CM96" s="368">
        <v>0</v>
      </c>
      <c r="CN96" s="368">
        <v>0</v>
      </c>
      <c r="CO96" s="368">
        <v>0</v>
      </c>
      <c r="CP96" s="368">
        <v>0</v>
      </c>
      <c r="CQ96" s="368">
        <v>0</v>
      </c>
      <c r="CR96" s="368">
        <v>0</v>
      </c>
      <c r="CS96" s="368">
        <v>0</v>
      </c>
      <c r="CT96" s="368">
        <v>0</v>
      </c>
      <c r="CU96" s="368">
        <v>0</v>
      </c>
      <c r="CV96" s="368">
        <v>0</v>
      </c>
      <c r="CW96" s="368">
        <v>0</v>
      </c>
      <c r="CX96" s="368">
        <v>0</v>
      </c>
      <c r="CY96" s="368">
        <v>0</v>
      </c>
      <c r="CZ96" s="368">
        <v>0</v>
      </c>
      <c r="DA96" s="368">
        <v>0</v>
      </c>
      <c r="DB96" s="368">
        <v>0</v>
      </c>
      <c r="DC96" s="368">
        <v>0</v>
      </c>
      <c r="DD96" s="368">
        <v>0</v>
      </c>
      <c r="DE96" s="368">
        <v>0</v>
      </c>
      <c r="DF96" s="368">
        <v>0</v>
      </c>
      <c r="DG96" s="368">
        <v>0</v>
      </c>
    </row>
    <row r="97" spans="2:111" ht="15" customHeight="1">
      <c r="B97" s="366" t="s">
        <v>511</v>
      </c>
      <c r="C97" s="366" t="s">
        <v>629</v>
      </c>
      <c r="D97" s="368">
        <v>0</v>
      </c>
      <c r="E97" s="368">
        <v>0</v>
      </c>
      <c r="F97" s="368">
        <v>0</v>
      </c>
      <c r="G97" s="368">
        <v>0</v>
      </c>
      <c r="H97" s="368">
        <v>0</v>
      </c>
      <c r="I97" s="368">
        <v>0</v>
      </c>
      <c r="J97" s="368">
        <v>0</v>
      </c>
      <c r="K97" s="368">
        <v>0</v>
      </c>
      <c r="L97" s="368">
        <v>0</v>
      </c>
      <c r="M97" s="368">
        <v>0</v>
      </c>
      <c r="N97" s="368">
        <v>0</v>
      </c>
      <c r="O97" s="368">
        <v>0</v>
      </c>
      <c r="P97" s="368">
        <v>0</v>
      </c>
      <c r="Q97" s="368">
        <v>0</v>
      </c>
      <c r="R97" s="368">
        <v>0</v>
      </c>
      <c r="S97" s="368">
        <v>0</v>
      </c>
      <c r="T97" s="368">
        <v>0</v>
      </c>
      <c r="U97" s="368">
        <v>0</v>
      </c>
      <c r="V97" s="368">
        <v>0</v>
      </c>
      <c r="W97" s="368">
        <v>0</v>
      </c>
      <c r="X97" s="368">
        <v>0</v>
      </c>
      <c r="Y97" s="368">
        <v>0</v>
      </c>
      <c r="Z97" s="368">
        <v>0</v>
      </c>
      <c r="AA97" s="368">
        <v>0</v>
      </c>
      <c r="AB97" s="368">
        <v>0</v>
      </c>
      <c r="AC97" s="368">
        <v>0</v>
      </c>
      <c r="AD97" s="368">
        <v>0</v>
      </c>
      <c r="AE97" s="368">
        <v>0</v>
      </c>
      <c r="AF97" s="368">
        <v>0</v>
      </c>
      <c r="AG97" s="368">
        <v>0</v>
      </c>
      <c r="AH97" s="368">
        <v>0</v>
      </c>
      <c r="AI97" s="368">
        <v>0</v>
      </c>
      <c r="AJ97" s="368">
        <v>0</v>
      </c>
      <c r="AK97" s="368">
        <v>0</v>
      </c>
      <c r="AL97" s="368">
        <v>0</v>
      </c>
      <c r="AM97" s="368">
        <v>0</v>
      </c>
      <c r="AN97" s="368">
        <v>0</v>
      </c>
      <c r="AO97" s="368">
        <v>0</v>
      </c>
      <c r="AP97" s="368">
        <v>0</v>
      </c>
      <c r="AQ97" s="368">
        <v>0</v>
      </c>
      <c r="AR97" s="368">
        <v>0</v>
      </c>
      <c r="AS97" s="368">
        <v>0</v>
      </c>
      <c r="AT97" s="368">
        <v>0</v>
      </c>
      <c r="AU97" s="368">
        <v>0</v>
      </c>
      <c r="AV97" s="368">
        <v>0</v>
      </c>
      <c r="AW97" s="368">
        <v>0</v>
      </c>
      <c r="AX97" s="368">
        <v>0</v>
      </c>
      <c r="AY97" s="368">
        <v>0</v>
      </c>
      <c r="AZ97" s="368">
        <v>0</v>
      </c>
      <c r="BA97" s="368">
        <v>0</v>
      </c>
      <c r="BB97" s="368">
        <v>0</v>
      </c>
      <c r="BC97" s="368">
        <v>0</v>
      </c>
      <c r="BD97" s="368">
        <v>0</v>
      </c>
      <c r="BE97" s="368">
        <v>0</v>
      </c>
      <c r="BF97" s="368">
        <v>0</v>
      </c>
      <c r="BG97" s="368">
        <v>0</v>
      </c>
      <c r="BH97" s="368">
        <v>0</v>
      </c>
      <c r="BI97" s="368">
        <v>0</v>
      </c>
      <c r="BJ97" s="368">
        <v>0</v>
      </c>
      <c r="BK97" s="368">
        <v>0</v>
      </c>
      <c r="BL97" s="368">
        <v>0</v>
      </c>
      <c r="BM97" s="368">
        <v>0</v>
      </c>
      <c r="BN97" s="368">
        <v>0</v>
      </c>
      <c r="BO97" s="368">
        <v>0</v>
      </c>
      <c r="BP97" s="368">
        <v>0</v>
      </c>
      <c r="BQ97" s="368">
        <v>0</v>
      </c>
      <c r="BR97" s="368">
        <v>0</v>
      </c>
      <c r="BS97" s="368">
        <v>0</v>
      </c>
      <c r="BT97" s="368">
        <v>0</v>
      </c>
      <c r="BU97" s="368">
        <v>0</v>
      </c>
      <c r="BV97" s="368">
        <v>0</v>
      </c>
      <c r="BW97" s="368">
        <v>0</v>
      </c>
      <c r="BX97" s="368">
        <v>0</v>
      </c>
      <c r="BY97" s="368">
        <v>0</v>
      </c>
      <c r="BZ97" s="368">
        <v>0</v>
      </c>
      <c r="CA97" s="368">
        <v>0</v>
      </c>
      <c r="CB97" s="368">
        <v>0</v>
      </c>
      <c r="CC97" s="368">
        <v>0</v>
      </c>
      <c r="CD97" s="368">
        <v>0</v>
      </c>
      <c r="CE97" s="368">
        <v>0</v>
      </c>
      <c r="CF97" s="368">
        <v>0</v>
      </c>
      <c r="CG97" s="368">
        <v>0</v>
      </c>
      <c r="CH97" s="368">
        <v>0</v>
      </c>
      <c r="CI97" s="368">
        <v>0</v>
      </c>
      <c r="CJ97" s="368">
        <v>0</v>
      </c>
      <c r="CK97" s="368">
        <v>0</v>
      </c>
      <c r="CL97" s="368">
        <v>0</v>
      </c>
      <c r="CM97" s="368">
        <v>0</v>
      </c>
      <c r="CN97" s="368">
        <v>0</v>
      </c>
      <c r="CO97" s="368">
        <v>0</v>
      </c>
      <c r="CP97" s="368">
        <v>0</v>
      </c>
      <c r="CQ97" s="368">
        <v>9.5530261102908937E-3</v>
      </c>
      <c r="CR97" s="368">
        <v>0</v>
      </c>
      <c r="CS97" s="368">
        <v>0</v>
      </c>
      <c r="CT97" s="368">
        <v>5.225675485552347E-4</v>
      </c>
      <c r="CU97" s="368">
        <v>0</v>
      </c>
      <c r="CV97" s="368">
        <v>0</v>
      </c>
      <c r="CW97" s="368">
        <v>0</v>
      </c>
      <c r="CX97" s="368">
        <v>0</v>
      </c>
      <c r="CY97" s="368">
        <v>0</v>
      </c>
      <c r="CZ97" s="368">
        <v>0</v>
      </c>
      <c r="DA97" s="368">
        <v>0</v>
      </c>
      <c r="DB97" s="368">
        <v>0</v>
      </c>
      <c r="DC97" s="368">
        <v>0</v>
      </c>
      <c r="DD97" s="368">
        <v>0</v>
      </c>
      <c r="DE97" s="368">
        <v>0</v>
      </c>
      <c r="DF97" s="368">
        <v>0</v>
      </c>
      <c r="DG97" s="368">
        <v>0</v>
      </c>
    </row>
    <row r="98" spans="2:111" ht="15" customHeight="1">
      <c r="B98" s="366" t="s">
        <v>512</v>
      </c>
      <c r="C98" s="366" t="s">
        <v>630</v>
      </c>
      <c r="D98" s="368">
        <v>0</v>
      </c>
      <c r="E98" s="368">
        <v>0</v>
      </c>
      <c r="F98" s="368">
        <v>0</v>
      </c>
      <c r="G98" s="368">
        <v>0</v>
      </c>
      <c r="H98" s="368">
        <v>0</v>
      </c>
      <c r="I98" s="368">
        <v>0</v>
      </c>
      <c r="J98" s="368">
        <v>0</v>
      </c>
      <c r="K98" s="368">
        <v>0</v>
      </c>
      <c r="L98" s="368">
        <v>0</v>
      </c>
      <c r="M98" s="368">
        <v>0</v>
      </c>
      <c r="N98" s="368">
        <v>0</v>
      </c>
      <c r="O98" s="368">
        <v>0</v>
      </c>
      <c r="P98" s="368">
        <v>0</v>
      </c>
      <c r="Q98" s="368">
        <v>0</v>
      </c>
      <c r="R98" s="368">
        <v>0</v>
      </c>
      <c r="S98" s="368">
        <v>0</v>
      </c>
      <c r="T98" s="368">
        <v>0</v>
      </c>
      <c r="U98" s="368">
        <v>0</v>
      </c>
      <c r="V98" s="368">
        <v>0</v>
      </c>
      <c r="W98" s="368">
        <v>0</v>
      </c>
      <c r="X98" s="368">
        <v>0</v>
      </c>
      <c r="Y98" s="368">
        <v>0</v>
      </c>
      <c r="Z98" s="368">
        <v>0</v>
      </c>
      <c r="AA98" s="368">
        <v>0</v>
      </c>
      <c r="AB98" s="368">
        <v>1.4370382231638244E-5</v>
      </c>
      <c r="AC98" s="368">
        <v>0</v>
      </c>
      <c r="AD98" s="368">
        <v>0</v>
      </c>
      <c r="AE98" s="368">
        <v>0</v>
      </c>
      <c r="AF98" s="368">
        <v>0</v>
      </c>
      <c r="AG98" s="368">
        <v>0</v>
      </c>
      <c r="AH98" s="368">
        <v>0</v>
      </c>
      <c r="AI98" s="368">
        <v>0</v>
      </c>
      <c r="AJ98" s="368">
        <v>0</v>
      </c>
      <c r="AK98" s="368">
        <v>0</v>
      </c>
      <c r="AL98" s="368">
        <v>0</v>
      </c>
      <c r="AM98" s="368">
        <v>0</v>
      </c>
      <c r="AN98" s="368">
        <v>2.520193046787384E-6</v>
      </c>
      <c r="AO98" s="368">
        <v>0</v>
      </c>
      <c r="AP98" s="368">
        <v>0</v>
      </c>
      <c r="AQ98" s="368">
        <v>0</v>
      </c>
      <c r="AR98" s="368">
        <v>0</v>
      </c>
      <c r="AS98" s="368">
        <v>0</v>
      </c>
      <c r="AT98" s="368">
        <v>0</v>
      </c>
      <c r="AU98" s="368">
        <v>0</v>
      </c>
      <c r="AV98" s="368">
        <v>0</v>
      </c>
      <c r="AW98" s="368">
        <v>0</v>
      </c>
      <c r="AX98" s="368">
        <v>0</v>
      </c>
      <c r="AY98" s="368">
        <v>0</v>
      </c>
      <c r="AZ98" s="368">
        <v>0</v>
      </c>
      <c r="BA98" s="368">
        <v>0</v>
      </c>
      <c r="BB98" s="368">
        <v>0</v>
      </c>
      <c r="BC98" s="368">
        <v>0</v>
      </c>
      <c r="BD98" s="368">
        <v>0</v>
      </c>
      <c r="BE98" s="368">
        <v>0</v>
      </c>
      <c r="BF98" s="368">
        <v>0</v>
      </c>
      <c r="BG98" s="368">
        <v>0</v>
      </c>
      <c r="BH98" s="368">
        <v>0</v>
      </c>
      <c r="BI98" s="368">
        <v>0</v>
      </c>
      <c r="BJ98" s="368">
        <v>0</v>
      </c>
      <c r="BK98" s="368">
        <v>0</v>
      </c>
      <c r="BL98" s="368">
        <v>0</v>
      </c>
      <c r="BM98" s="368">
        <v>0</v>
      </c>
      <c r="BN98" s="368">
        <v>0</v>
      </c>
      <c r="BO98" s="368">
        <v>0</v>
      </c>
      <c r="BP98" s="368">
        <v>0</v>
      </c>
      <c r="BQ98" s="368">
        <v>0</v>
      </c>
      <c r="BR98" s="368">
        <v>0</v>
      </c>
      <c r="BS98" s="368">
        <v>1.0730534809854923E-4</v>
      </c>
      <c r="BT98" s="368">
        <v>0</v>
      </c>
      <c r="BU98" s="368">
        <v>2.1278831153804722E-5</v>
      </c>
      <c r="BV98" s="368">
        <v>9.9441072591982988E-5</v>
      </c>
      <c r="BW98" s="368">
        <v>2.9576829511760489E-5</v>
      </c>
      <c r="BX98" s="368">
        <v>3.3809293047682374E-5</v>
      </c>
      <c r="BY98" s="368">
        <v>0</v>
      </c>
      <c r="BZ98" s="368">
        <v>7.0831562544269725E-5</v>
      </c>
      <c r="CA98" s="368">
        <v>0</v>
      </c>
      <c r="CB98" s="368">
        <v>0</v>
      </c>
      <c r="CC98" s="368">
        <v>1.1785851085771531E-4</v>
      </c>
      <c r="CD98" s="368">
        <v>0</v>
      </c>
      <c r="CE98" s="368">
        <v>0</v>
      </c>
      <c r="CF98" s="368">
        <v>1.0769050684771157E-2</v>
      </c>
      <c r="CG98" s="368">
        <v>1.6498247061249743E-3</v>
      </c>
      <c r="CH98" s="368">
        <v>0</v>
      </c>
      <c r="CI98" s="368">
        <v>6.2623499012007906E-4</v>
      </c>
      <c r="CJ98" s="368">
        <v>3.4874051023419268E-4</v>
      </c>
      <c r="CK98" s="368">
        <v>1.0881156014014928E-4</v>
      </c>
      <c r="CL98" s="368">
        <v>2.5647601949217746E-4</v>
      </c>
      <c r="CM98" s="368">
        <v>7.2811999417504001E-5</v>
      </c>
      <c r="CN98" s="368">
        <v>1.8907682191274316E-5</v>
      </c>
      <c r="CO98" s="368">
        <v>7.7246621425895383E-6</v>
      </c>
      <c r="CP98" s="368">
        <v>1.6911031065564066E-5</v>
      </c>
      <c r="CQ98" s="368">
        <v>8.7713103756341185E-3</v>
      </c>
      <c r="CR98" s="368">
        <v>4.8824914478652982E-2</v>
      </c>
      <c r="CS98" s="368">
        <v>1.834939254294093E-3</v>
      </c>
      <c r="CT98" s="368">
        <v>9.3794175381708793E-4</v>
      </c>
      <c r="CU98" s="368">
        <v>0</v>
      </c>
      <c r="CV98" s="368">
        <v>0</v>
      </c>
      <c r="CW98" s="368">
        <v>0</v>
      </c>
      <c r="CX98" s="368">
        <v>0</v>
      </c>
      <c r="CY98" s="368">
        <v>3.4252088521097574E-5</v>
      </c>
      <c r="CZ98" s="368">
        <v>0</v>
      </c>
      <c r="DA98" s="368">
        <v>4.1889723527824719E-4</v>
      </c>
      <c r="DB98" s="368">
        <v>0</v>
      </c>
      <c r="DC98" s="368">
        <v>3.959964756313669E-5</v>
      </c>
      <c r="DD98" s="368">
        <v>3.4715131713293854E-3</v>
      </c>
      <c r="DE98" s="368">
        <v>4.3802014892685065E-5</v>
      </c>
      <c r="DF98" s="368">
        <v>0</v>
      </c>
      <c r="DG98" s="368">
        <v>1.197365795250449E-4</v>
      </c>
    </row>
    <row r="99" spans="2:111" ht="15" customHeight="1">
      <c r="B99" s="366" t="s">
        <v>513</v>
      </c>
      <c r="C99" s="366" t="s">
        <v>631</v>
      </c>
      <c r="D99" s="368">
        <v>0</v>
      </c>
      <c r="E99" s="368">
        <v>0</v>
      </c>
      <c r="F99" s="368">
        <v>0</v>
      </c>
      <c r="G99" s="368">
        <v>0</v>
      </c>
      <c r="H99" s="368">
        <v>0</v>
      </c>
      <c r="I99" s="368">
        <v>0</v>
      </c>
      <c r="J99" s="368">
        <v>0</v>
      </c>
      <c r="K99" s="368">
        <v>0</v>
      </c>
      <c r="L99" s="368">
        <v>0</v>
      </c>
      <c r="M99" s="368">
        <v>0</v>
      </c>
      <c r="N99" s="368">
        <v>0</v>
      </c>
      <c r="O99" s="368">
        <v>0</v>
      </c>
      <c r="P99" s="368">
        <v>0</v>
      </c>
      <c r="Q99" s="368">
        <v>0</v>
      </c>
      <c r="R99" s="368">
        <v>0</v>
      </c>
      <c r="S99" s="368">
        <v>0</v>
      </c>
      <c r="T99" s="368">
        <v>0</v>
      </c>
      <c r="U99" s="368">
        <v>0</v>
      </c>
      <c r="V99" s="368">
        <v>0</v>
      </c>
      <c r="W99" s="368">
        <v>0</v>
      </c>
      <c r="X99" s="368">
        <v>0</v>
      </c>
      <c r="Y99" s="368">
        <v>0</v>
      </c>
      <c r="Z99" s="368">
        <v>0</v>
      </c>
      <c r="AA99" s="368">
        <v>0</v>
      </c>
      <c r="AB99" s="368">
        <v>0</v>
      </c>
      <c r="AC99" s="368">
        <v>0</v>
      </c>
      <c r="AD99" s="368">
        <v>0</v>
      </c>
      <c r="AE99" s="368">
        <v>0</v>
      </c>
      <c r="AF99" s="368">
        <v>0</v>
      </c>
      <c r="AG99" s="368">
        <v>0</v>
      </c>
      <c r="AH99" s="368">
        <v>0</v>
      </c>
      <c r="AI99" s="368">
        <v>0</v>
      </c>
      <c r="AJ99" s="368">
        <v>0</v>
      </c>
      <c r="AK99" s="368">
        <v>0</v>
      </c>
      <c r="AL99" s="368">
        <v>0</v>
      </c>
      <c r="AM99" s="368">
        <v>0</v>
      </c>
      <c r="AN99" s="368">
        <v>0</v>
      </c>
      <c r="AO99" s="368">
        <v>0</v>
      </c>
      <c r="AP99" s="368">
        <v>0</v>
      </c>
      <c r="AQ99" s="368">
        <v>0</v>
      </c>
      <c r="AR99" s="368">
        <v>0</v>
      </c>
      <c r="AS99" s="368">
        <v>0</v>
      </c>
      <c r="AT99" s="368">
        <v>0</v>
      </c>
      <c r="AU99" s="368">
        <v>0</v>
      </c>
      <c r="AV99" s="368">
        <v>0</v>
      </c>
      <c r="AW99" s="368">
        <v>0</v>
      </c>
      <c r="AX99" s="368">
        <v>0</v>
      </c>
      <c r="AY99" s="368">
        <v>0</v>
      </c>
      <c r="AZ99" s="368">
        <v>0</v>
      </c>
      <c r="BA99" s="368">
        <v>0</v>
      </c>
      <c r="BB99" s="368">
        <v>0</v>
      </c>
      <c r="BC99" s="368">
        <v>0</v>
      </c>
      <c r="BD99" s="368">
        <v>0</v>
      </c>
      <c r="BE99" s="368">
        <v>0</v>
      </c>
      <c r="BF99" s="368">
        <v>0</v>
      </c>
      <c r="BG99" s="368">
        <v>0</v>
      </c>
      <c r="BH99" s="368">
        <v>0</v>
      </c>
      <c r="BI99" s="368">
        <v>0</v>
      </c>
      <c r="BJ99" s="368">
        <v>0</v>
      </c>
      <c r="BK99" s="368">
        <v>0</v>
      </c>
      <c r="BL99" s="368">
        <v>0</v>
      </c>
      <c r="BM99" s="368">
        <v>0</v>
      </c>
      <c r="BN99" s="368">
        <v>0</v>
      </c>
      <c r="BO99" s="368">
        <v>0</v>
      </c>
      <c r="BP99" s="368">
        <v>0</v>
      </c>
      <c r="BQ99" s="368">
        <v>0</v>
      </c>
      <c r="BR99" s="368">
        <v>0</v>
      </c>
      <c r="BS99" s="368">
        <v>0</v>
      </c>
      <c r="BT99" s="368">
        <v>0</v>
      </c>
      <c r="BU99" s="368">
        <v>0</v>
      </c>
      <c r="BV99" s="368">
        <v>0</v>
      </c>
      <c r="BW99" s="368">
        <v>0</v>
      </c>
      <c r="BX99" s="368">
        <v>0</v>
      </c>
      <c r="BY99" s="368">
        <v>0</v>
      </c>
      <c r="BZ99" s="368">
        <v>0</v>
      </c>
      <c r="CA99" s="368">
        <v>0</v>
      </c>
      <c r="CB99" s="368">
        <v>0</v>
      </c>
      <c r="CC99" s="368">
        <v>0</v>
      </c>
      <c r="CD99" s="368">
        <v>0</v>
      </c>
      <c r="CE99" s="368">
        <v>0</v>
      </c>
      <c r="CF99" s="368">
        <v>0</v>
      </c>
      <c r="CG99" s="368">
        <v>0</v>
      </c>
      <c r="CH99" s="368">
        <v>0</v>
      </c>
      <c r="CI99" s="368">
        <v>0</v>
      </c>
      <c r="CJ99" s="368">
        <v>0</v>
      </c>
      <c r="CK99" s="368">
        <v>0</v>
      </c>
      <c r="CL99" s="368">
        <v>0</v>
      </c>
      <c r="CM99" s="368">
        <v>0</v>
      </c>
      <c r="CN99" s="368">
        <v>0</v>
      </c>
      <c r="CO99" s="368">
        <v>0</v>
      </c>
      <c r="CP99" s="368">
        <v>0</v>
      </c>
      <c r="CQ99" s="368">
        <v>0</v>
      </c>
      <c r="CR99" s="368">
        <v>0</v>
      </c>
      <c r="CS99" s="368">
        <v>0</v>
      </c>
      <c r="CT99" s="368">
        <v>0</v>
      </c>
      <c r="CU99" s="368">
        <v>0</v>
      </c>
      <c r="CV99" s="368">
        <v>0</v>
      </c>
      <c r="CW99" s="368">
        <v>0</v>
      </c>
      <c r="CX99" s="368">
        <v>0</v>
      </c>
      <c r="CY99" s="368">
        <v>0</v>
      </c>
      <c r="CZ99" s="368">
        <v>0</v>
      </c>
      <c r="DA99" s="368">
        <v>0</v>
      </c>
      <c r="DB99" s="368">
        <v>0</v>
      </c>
      <c r="DC99" s="368">
        <v>0</v>
      </c>
      <c r="DD99" s="368">
        <v>0</v>
      </c>
      <c r="DE99" s="368">
        <v>0</v>
      </c>
      <c r="DF99" s="368">
        <v>0</v>
      </c>
      <c r="DG99" s="368">
        <v>0</v>
      </c>
    </row>
    <row r="100" spans="2:111" ht="15" customHeight="1">
      <c r="B100" s="366" t="s">
        <v>514</v>
      </c>
      <c r="C100" s="366" t="s">
        <v>632</v>
      </c>
      <c r="D100" s="368">
        <v>0</v>
      </c>
      <c r="E100" s="368">
        <v>0</v>
      </c>
      <c r="F100" s="368">
        <v>0</v>
      </c>
      <c r="G100" s="368">
        <v>0</v>
      </c>
      <c r="H100" s="368">
        <v>0</v>
      </c>
      <c r="I100" s="368">
        <v>0</v>
      </c>
      <c r="J100" s="368">
        <v>0</v>
      </c>
      <c r="K100" s="368">
        <v>0</v>
      </c>
      <c r="L100" s="368">
        <v>0</v>
      </c>
      <c r="M100" s="368">
        <v>0</v>
      </c>
      <c r="N100" s="368">
        <v>0</v>
      </c>
      <c r="O100" s="368">
        <v>0</v>
      </c>
      <c r="P100" s="368">
        <v>0</v>
      </c>
      <c r="Q100" s="368">
        <v>0</v>
      </c>
      <c r="R100" s="368">
        <v>0</v>
      </c>
      <c r="S100" s="368">
        <v>0</v>
      </c>
      <c r="T100" s="368">
        <v>0</v>
      </c>
      <c r="U100" s="368">
        <v>0</v>
      </c>
      <c r="V100" s="368">
        <v>0</v>
      </c>
      <c r="W100" s="368">
        <v>0</v>
      </c>
      <c r="X100" s="368">
        <v>0</v>
      </c>
      <c r="Y100" s="368">
        <v>0</v>
      </c>
      <c r="Z100" s="368">
        <v>0</v>
      </c>
      <c r="AA100" s="368">
        <v>0</v>
      </c>
      <c r="AB100" s="368">
        <v>0</v>
      </c>
      <c r="AC100" s="368">
        <v>0</v>
      </c>
      <c r="AD100" s="368">
        <v>0</v>
      </c>
      <c r="AE100" s="368">
        <v>0</v>
      </c>
      <c r="AF100" s="368">
        <v>0</v>
      </c>
      <c r="AG100" s="368">
        <v>0</v>
      </c>
      <c r="AH100" s="368">
        <v>0</v>
      </c>
      <c r="AI100" s="368">
        <v>0</v>
      </c>
      <c r="AJ100" s="368">
        <v>0</v>
      </c>
      <c r="AK100" s="368">
        <v>0</v>
      </c>
      <c r="AL100" s="368">
        <v>0</v>
      </c>
      <c r="AM100" s="368">
        <v>0</v>
      </c>
      <c r="AN100" s="368">
        <v>0</v>
      </c>
      <c r="AO100" s="368">
        <v>0</v>
      </c>
      <c r="AP100" s="368">
        <v>0</v>
      </c>
      <c r="AQ100" s="368">
        <v>0</v>
      </c>
      <c r="AR100" s="368">
        <v>0</v>
      </c>
      <c r="AS100" s="368">
        <v>0</v>
      </c>
      <c r="AT100" s="368">
        <v>0</v>
      </c>
      <c r="AU100" s="368">
        <v>0</v>
      </c>
      <c r="AV100" s="368">
        <v>0</v>
      </c>
      <c r="AW100" s="368">
        <v>0</v>
      </c>
      <c r="AX100" s="368">
        <v>0</v>
      </c>
      <c r="AY100" s="368">
        <v>0</v>
      </c>
      <c r="AZ100" s="368">
        <v>0</v>
      </c>
      <c r="BA100" s="368">
        <v>0</v>
      </c>
      <c r="BB100" s="368">
        <v>0</v>
      </c>
      <c r="BC100" s="368">
        <v>0</v>
      </c>
      <c r="BD100" s="368">
        <v>0</v>
      </c>
      <c r="BE100" s="368">
        <v>0</v>
      </c>
      <c r="BF100" s="368">
        <v>0</v>
      </c>
      <c r="BG100" s="368">
        <v>0</v>
      </c>
      <c r="BH100" s="368">
        <v>0</v>
      </c>
      <c r="BI100" s="368">
        <v>0</v>
      </c>
      <c r="BJ100" s="368">
        <v>0</v>
      </c>
      <c r="BK100" s="368">
        <v>0</v>
      </c>
      <c r="BL100" s="368">
        <v>0</v>
      </c>
      <c r="BM100" s="368">
        <v>0</v>
      </c>
      <c r="BN100" s="368">
        <v>0</v>
      </c>
      <c r="BO100" s="368">
        <v>0</v>
      </c>
      <c r="BP100" s="368">
        <v>0</v>
      </c>
      <c r="BQ100" s="368">
        <v>0</v>
      </c>
      <c r="BR100" s="368">
        <v>0</v>
      </c>
      <c r="BS100" s="368">
        <v>0</v>
      </c>
      <c r="BT100" s="368">
        <v>0</v>
      </c>
      <c r="BU100" s="368">
        <v>0</v>
      </c>
      <c r="BV100" s="368">
        <v>0</v>
      </c>
      <c r="BW100" s="368">
        <v>0</v>
      </c>
      <c r="BX100" s="368">
        <v>0</v>
      </c>
      <c r="BY100" s="368">
        <v>0</v>
      </c>
      <c r="BZ100" s="368">
        <v>0</v>
      </c>
      <c r="CA100" s="368">
        <v>0</v>
      </c>
      <c r="CB100" s="368">
        <v>0</v>
      </c>
      <c r="CC100" s="368">
        <v>0</v>
      </c>
      <c r="CD100" s="368">
        <v>0</v>
      </c>
      <c r="CE100" s="368">
        <v>0</v>
      </c>
      <c r="CF100" s="368">
        <v>0</v>
      </c>
      <c r="CG100" s="368">
        <v>0</v>
      </c>
      <c r="CH100" s="368">
        <v>0</v>
      </c>
      <c r="CI100" s="368">
        <v>0</v>
      </c>
      <c r="CJ100" s="368">
        <v>0</v>
      </c>
      <c r="CK100" s="368">
        <v>0</v>
      </c>
      <c r="CL100" s="368">
        <v>0</v>
      </c>
      <c r="CM100" s="368">
        <v>0</v>
      </c>
      <c r="CN100" s="368">
        <v>0</v>
      </c>
      <c r="CO100" s="368">
        <v>0</v>
      </c>
      <c r="CP100" s="368">
        <v>0</v>
      </c>
      <c r="CQ100" s="368">
        <v>0</v>
      </c>
      <c r="CR100" s="368">
        <v>0</v>
      </c>
      <c r="CS100" s="368">
        <v>0</v>
      </c>
      <c r="CT100" s="368">
        <v>0</v>
      </c>
      <c r="CU100" s="368">
        <v>0</v>
      </c>
      <c r="CV100" s="368">
        <v>0</v>
      </c>
      <c r="CW100" s="368">
        <v>0</v>
      </c>
      <c r="CX100" s="368">
        <v>0</v>
      </c>
      <c r="CY100" s="368">
        <v>0</v>
      </c>
      <c r="CZ100" s="368">
        <v>0</v>
      </c>
      <c r="DA100" s="368">
        <v>0</v>
      </c>
      <c r="DB100" s="368">
        <v>0</v>
      </c>
      <c r="DC100" s="368">
        <v>0</v>
      </c>
      <c r="DD100" s="368">
        <v>0</v>
      </c>
      <c r="DE100" s="368">
        <v>0</v>
      </c>
      <c r="DF100" s="368">
        <v>0</v>
      </c>
      <c r="DG100" s="368">
        <v>0</v>
      </c>
    </row>
    <row r="101" spans="2:111" ht="15" customHeight="1">
      <c r="B101" s="366" t="s">
        <v>515</v>
      </c>
      <c r="C101" s="366" t="s">
        <v>401</v>
      </c>
      <c r="D101" s="368">
        <v>2.4009293920227185E-3</v>
      </c>
      <c r="E101" s="368">
        <v>1.395916942941895E-3</v>
      </c>
      <c r="F101" s="368">
        <v>1.6278691193228064E-4</v>
      </c>
      <c r="G101" s="368">
        <v>1.5505725190839694E-3</v>
      </c>
      <c r="H101" s="368">
        <v>1.2265314512813486E-2</v>
      </c>
      <c r="I101" s="368">
        <v>0</v>
      </c>
      <c r="J101" s="368">
        <v>2.0784060775460474E-3</v>
      </c>
      <c r="K101" s="368">
        <v>1.2305958056410137E-3</v>
      </c>
      <c r="L101" s="368">
        <v>8.2437275985663082E-4</v>
      </c>
      <c r="M101" s="368">
        <v>8.4426548902454869E-4</v>
      </c>
      <c r="N101" s="368">
        <v>0</v>
      </c>
      <c r="O101" s="368">
        <v>3.0156815440289503E-4</v>
      </c>
      <c r="P101" s="368">
        <v>1.6218208625138222E-3</v>
      </c>
      <c r="Q101" s="368">
        <v>6.1174052413928107E-4</v>
      </c>
      <c r="R101" s="368">
        <v>6.4075181546347719E-4</v>
      </c>
      <c r="S101" s="368">
        <v>7.9215917739705816E-4</v>
      </c>
      <c r="T101" s="368">
        <v>3.6852773171181132E-4</v>
      </c>
      <c r="U101" s="368">
        <v>5.7537399309551208E-4</v>
      </c>
      <c r="V101" s="368">
        <v>1.1111111111111111E-3</v>
      </c>
      <c r="W101" s="368">
        <v>1.7804377340054213E-3</v>
      </c>
      <c r="X101" s="368">
        <v>5.496002906976744E-4</v>
      </c>
      <c r="Y101" s="368">
        <v>4.9867180682221387E-4</v>
      </c>
      <c r="Z101" s="368">
        <v>5.5086301872934269E-4</v>
      </c>
      <c r="AA101" s="368">
        <v>8.020318139286192E-4</v>
      </c>
      <c r="AB101" s="368">
        <v>1.7162342208070817E-3</v>
      </c>
      <c r="AC101" s="368">
        <v>6.0002232641214555E-4</v>
      </c>
      <c r="AD101" s="368">
        <v>1.6599664032151913E-4</v>
      </c>
      <c r="AE101" s="368">
        <v>4.1684035014589413E-4</v>
      </c>
      <c r="AF101" s="368">
        <v>4.4325386883539865E-4</v>
      </c>
      <c r="AG101" s="368">
        <v>6.8324364161184085E-4</v>
      </c>
      <c r="AH101" s="368">
        <v>0</v>
      </c>
      <c r="AI101" s="368">
        <v>1.5827793605571383E-4</v>
      </c>
      <c r="AJ101" s="368">
        <v>1.5198481869155669E-3</v>
      </c>
      <c r="AK101" s="368">
        <v>5.6625141562853911E-4</v>
      </c>
      <c r="AL101" s="368">
        <v>4.961753152780649E-4</v>
      </c>
      <c r="AM101" s="368">
        <v>9.4742726127201588E-5</v>
      </c>
      <c r="AN101" s="368">
        <v>5.2420015373177585E-4</v>
      </c>
      <c r="AO101" s="368">
        <v>1.6600265604249667E-4</v>
      </c>
      <c r="AP101" s="368">
        <v>5.8669795722438532E-4</v>
      </c>
      <c r="AQ101" s="368">
        <v>7.2692635484032685E-4</v>
      </c>
      <c r="AR101" s="368">
        <v>1.2894502935690232E-3</v>
      </c>
      <c r="AS101" s="368">
        <v>3.8530696121243259E-4</v>
      </c>
      <c r="AT101" s="368">
        <v>2.2179506136330032E-4</v>
      </c>
      <c r="AU101" s="368">
        <v>1.8787756163829233E-3</v>
      </c>
      <c r="AV101" s="368">
        <v>4.5661513132508428E-4</v>
      </c>
      <c r="AW101" s="368">
        <v>6.9542820347714106E-4</v>
      </c>
      <c r="AX101" s="368">
        <v>3.0243459851807047E-4</v>
      </c>
      <c r="AY101" s="368">
        <v>3.228440663159694E-4</v>
      </c>
      <c r="AZ101" s="368">
        <v>6.43915003219575E-4</v>
      </c>
      <c r="BA101" s="368">
        <v>1.8467220683287164E-4</v>
      </c>
      <c r="BB101" s="368">
        <v>9.1596061369361118E-4</v>
      </c>
      <c r="BC101" s="368">
        <v>0</v>
      </c>
      <c r="BD101" s="368">
        <v>0</v>
      </c>
      <c r="BE101" s="368">
        <v>0</v>
      </c>
      <c r="BF101" s="368">
        <v>4.3954498303356368E-5</v>
      </c>
      <c r="BG101" s="368">
        <v>2.2951572182694515E-4</v>
      </c>
      <c r="BH101" s="368">
        <v>8.1866078790253258E-5</v>
      </c>
      <c r="BI101" s="368">
        <v>6.5598909524620887E-4</v>
      </c>
      <c r="BJ101" s="368">
        <v>3.5239361702127657E-4</v>
      </c>
      <c r="BK101" s="368">
        <v>1.2386850881372083E-3</v>
      </c>
      <c r="BL101" s="368">
        <v>1.9465218727589386E-3</v>
      </c>
      <c r="BM101" s="368">
        <v>7.1847537090783623E-4</v>
      </c>
      <c r="BN101" s="368">
        <v>1.4918098164039997E-3</v>
      </c>
      <c r="BO101" s="368">
        <v>7.4654031009186762E-4</v>
      </c>
      <c r="BP101" s="368">
        <v>1.0307800855492348E-3</v>
      </c>
      <c r="BQ101" s="368">
        <v>1.0701083079317725E-3</v>
      </c>
      <c r="BR101" s="368">
        <v>5.8614777303720245E-3</v>
      </c>
      <c r="BS101" s="368">
        <v>8.0049789681517734E-3</v>
      </c>
      <c r="BT101" s="368">
        <v>1.8690145196169294E-3</v>
      </c>
      <c r="BU101" s="368">
        <v>6.5964376576794635E-4</v>
      </c>
      <c r="BV101" s="368">
        <v>3.315845420567157E-3</v>
      </c>
      <c r="BW101" s="368">
        <v>5.1759451645580848E-4</v>
      </c>
      <c r="BX101" s="368">
        <v>6.1983703920751021E-4</v>
      </c>
      <c r="BY101" s="368">
        <v>0</v>
      </c>
      <c r="BZ101" s="368">
        <v>6.3748406289842758E-4</v>
      </c>
      <c r="CA101" s="368">
        <v>1.4475855458830271E-3</v>
      </c>
      <c r="CB101" s="368">
        <v>0</v>
      </c>
      <c r="CC101" s="368">
        <v>1.1432275553198386E-3</v>
      </c>
      <c r="CD101" s="368">
        <v>0</v>
      </c>
      <c r="CE101" s="368">
        <v>8.6865879082696318E-4</v>
      </c>
      <c r="CF101" s="368">
        <v>3.5116469624253775E-3</v>
      </c>
      <c r="CG101" s="368">
        <v>2.9166543911852221E-3</v>
      </c>
      <c r="CH101" s="368">
        <v>1.0643959552953698E-4</v>
      </c>
      <c r="CI101" s="368">
        <v>1.1065511475908192E-3</v>
      </c>
      <c r="CJ101" s="368">
        <v>2.5216621509241625E-3</v>
      </c>
      <c r="CK101" s="368">
        <v>2.1762312028029857E-4</v>
      </c>
      <c r="CL101" s="368">
        <v>5.1295203898435492E-4</v>
      </c>
      <c r="CM101" s="368">
        <v>2.7304499781564003E-3</v>
      </c>
      <c r="CN101" s="368">
        <v>2.1008535768082573E-6</v>
      </c>
      <c r="CO101" s="368">
        <v>2.8581249927581295E-4</v>
      </c>
      <c r="CP101" s="368">
        <v>4.2390317871013926E-3</v>
      </c>
      <c r="CQ101" s="368">
        <v>1.436977453413191E-3</v>
      </c>
      <c r="CR101" s="368">
        <v>2.2213336887467235E-4</v>
      </c>
      <c r="CS101" s="368">
        <v>8.378718056137411E-6</v>
      </c>
      <c r="CT101" s="368">
        <v>3.2158002988014444E-4</v>
      </c>
      <c r="CU101" s="368">
        <v>0</v>
      </c>
      <c r="CV101" s="368">
        <v>1.256627418577429E-3</v>
      </c>
      <c r="CW101" s="368">
        <v>2.5425883549453341E-4</v>
      </c>
      <c r="CX101" s="368">
        <v>1.6400882965774762E-3</v>
      </c>
      <c r="CY101" s="368">
        <v>2.2503622158361108E-3</v>
      </c>
      <c r="CZ101" s="368">
        <v>1.2722183853731235E-3</v>
      </c>
      <c r="DA101" s="368">
        <v>1.0507930647657726E-3</v>
      </c>
      <c r="DB101" s="368">
        <v>1.4165666266506604E-3</v>
      </c>
      <c r="DC101" s="368">
        <v>1.1662096207343755E-2</v>
      </c>
      <c r="DD101" s="368">
        <v>2.4504798856442721E-3</v>
      </c>
      <c r="DE101" s="368">
        <v>2.2777047744196232E-3</v>
      </c>
      <c r="DF101" s="368">
        <v>0</v>
      </c>
      <c r="DG101" s="368">
        <v>2.3947315905008981E-4</v>
      </c>
    </row>
    <row r="102" spans="2:111" ht="15" customHeight="1">
      <c r="B102" s="366" t="s">
        <v>516</v>
      </c>
      <c r="C102" s="366" t="s">
        <v>633</v>
      </c>
      <c r="D102" s="368">
        <v>1.3166386988511681E-3</v>
      </c>
      <c r="E102" s="368">
        <v>3.6642819752224741E-3</v>
      </c>
      <c r="F102" s="368">
        <v>1.4650822073905259E-3</v>
      </c>
      <c r="G102" s="368">
        <v>7.7528625954198472E-3</v>
      </c>
      <c r="H102" s="368">
        <v>3.4260655063724817E-4</v>
      </c>
      <c r="I102" s="368">
        <v>0</v>
      </c>
      <c r="J102" s="368">
        <v>4.3001505052676844E-3</v>
      </c>
      <c r="K102" s="368">
        <v>1.8177121251262301E-3</v>
      </c>
      <c r="L102" s="368">
        <v>3.835125448028674E-3</v>
      </c>
      <c r="M102" s="368">
        <v>5.1954799324587604E-4</v>
      </c>
      <c r="N102" s="368">
        <v>0</v>
      </c>
      <c r="O102" s="368">
        <v>2.1109770808202654E-3</v>
      </c>
      <c r="P102" s="368">
        <v>1.3269443420567638E-3</v>
      </c>
      <c r="Q102" s="368">
        <v>6.6067976607042354E-3</v>
      </c>
      <c r="R102" s="368">
        <v>4.0580948312686884E-3</v>
      </c>
      <c r="S102" s="368">
        <v>8.3875677606747327E-4</v>
      </c>
      <c r="T102" s="368">
        <v>1.5969535040845158E-3</v>
      </c>
      <c r="U102" s="368">
        <v>6.1373225930187953E-3</v>
      </c>
      <c r="V102" s="368">
        <v>5.5555555555555556E-4</v>
      </c>
      <c r="W102" s="368">
        <v>1.6395059872503746E-3</v>
      </c>
      <c r="X102" s="368">
        <v>7.1311773255813957E-4</v>
      </c>
      <c r="Y102" s="368">
        <v>7.614334896477651E-4</v>
      </c>
      <c r="Z102" s="368">
        <v>5.5086301872934269E-4</v>
      </c>
      <c r="AA102" s="368">
        <v>1.6708996123512899E-3</v>
      </c>
      <c r="AB102" s="368">
        <v>6.7335505313962057E-4</v>
      </c>
      <c r="AC102" s="368">
        <v>1.5907568653717348E-3</v>
      </c>
      <c r="AD102" s="368">
        <v>5.3773559540773803E-5</v>
      </c>
      <c r="AE102" s="368">
        <v>1.3964151729887454E-2</v>
      </c>
      <c r="AF102" s="368">
        <v>1.9946424097592938E-3</v>
      </c>
      <c r="AG102" s="368">
        <v>2.0113464505876664E-3</v>
      </c>
      <c r="AH102" s="368">
        <v>0</v>
      </c>
      <c r="AI102" s="368">
        <v>1.6223488445710667E-3</v>
      </c>
      <c r="AJ102" s="368">
        <v>2.9624159575472914E-3</v>
      </c>
      <c r="AK102" s="368">
        <v>5.6625141562853911E-4</v>
      </c>
      <c r="AL102" s="368">
        <v>3.9280545792846804E-3</v>
      </c>
      <c r="AM102" s="368">
        <v>3.5054808667064587E-4</v>
      </c>
      <c r="AN102" s="368">
        <v>9.5263297168563107E-4</v>
      </c>
      <c r="AO102" s="368">
        <v>3.8180610889774237E-3</v>
      </c>
      <c r="AP102" s="368">
        <v>2.4534641847565202E-3</v>
      </c>
      <c r="AQ102" s="368">
        <v>5.5146137263748939E-4</v>
      </c>
      <c r="AR102" s="368">
        <v>1.3270070982360821E-3</v>
      </c>
      <c r="AS102" s="368">
        <v>1.1416502554442447E-3</v>
      </c>
      <c r="AT102" s="368">
        <v>2.7798314357533639E-3</v>
      </c>
      <c r="AU102" s="368">
        <v>4.1044021157903869E-3</v>
      </c>
      <c r="AV102" s="368">
        <v>7.0485941398914414E-3</v>
      </c>
      <c r="AW102" s="368">
        <v>1.54539600772698E-3</v>
      </c>
      <c r="AX102" s="368">
        <v>7.1072130651746558E-3</v>
      </c>
      <c r="AY102" s="368">
        <v>3.1714681808686406E-3</v>
      </c>
      <c r="AZ102" s="368">
        <v>9.8018172712313091E-3</v>
      </c>
      <c r="BA102" s="368">
        <v>4.0627885503231763E-3</v>
      </c>
      <c r="BB102" s="368">
        <v>3.2058621479276392E-3</v>
      </c>
      <c r="BC102" s="368">
        <v>2.124645892351275E-3</v>
      </c>
      <c r="BD102" s="368">
        <v>0.01</v>
      </c>
      <c r="BE102" s="368">
        <v>0</v>
      </c>
      <c r="BF102" s="368">
        <v>2.0944318441549307E-3</v>
      </c>
      <c r="BG102" s="368">
        <v>1.606610052788616E-3</v>
      </c>
      <c r="BH102" s="368">
        <v>1.9472431597967383E-3</v>
      </c>
      <c r="BI102" s="368">
        <v>9.1071732833532121E-3</v>
      </c>
      <c r="BJ102" s="368">
        <v>2.9986702127659574E-3</v>
      </c>
      <c r="BK102" s="368">
        <v>3.2396379228203905E-3</v>
      </c>
      <c r="BL102" s="368">
        <v>5.4912406515725848E-2</v>
      </c>
      <c r="BM102" s="368">
        <v>2.0665300075094883E-2</v>
      </c>
      <c r="BN102" s="368">
        <v>1.228158279544481E-2</v>
      </c>
      <c r="BO102" s="368">
        <v>3.7283827222191375E-2</v>
      </c>
      <c r="BP102" s="368">
        <v>5.1820126118975171E-2</v>
      </c>
      <c r="BQ102" s="368">
        <v>2.0375294550014052E-3</v>
      </c>
      <c r="BR102" s="368">
        <v>3.5487858367558517E-3</v>
      </c>
      <c r="BS102" s="368">
        <v>1.9100351961541763E-3</v>
      </c>
      <c r="BT102" s="368">
        <v>3.1974050046339204E-3</v>
      </c>
      <c r="BU102" s="368">
        <v>5.2345924638359615E-3</v>
      </c>
      <c r="BV102" s="368">
        <v>2.8186400576072422E-3</v>
      </c>
      <c r="BW102" s="368">
        <v>1.0499774476674974E-3</v>
      </c>
      <c r="BX102" s="368">
        <v>5.2967892441369046E-4</v>
      </c>
      <c r="BY102" s="368">
        <v>0</v>
      </c>
      <c r="BZ102" s="368">
        <v>1.2041365632525854E-3</v>
      </c>
      <c r="CA102" s="368">
        <v>5.0739602580951153E-3</v>
      </c>
      <c r="CB102" s="368">
        <v>0.18282281804439493</v>
      </c>
      <c r="CC102" s="368">
        <v>1.6500191520080144E-3</v>
      </c>
      <c r="CD102" s="368">
        <v>6.1587301587301586E-2</v>
      </c>
      <c r="CE102" s="368">
        <v>6.080611535788742E-3</v>
      </c>
      <c r="CF102" s="368">
        <v>4.0188848569979322E-3</v>
      </c>
      <c r="CG102" s="368">
        <v>3.4665959598935469E-3</v>
      </c>
      <c r="CH102" s="368">
        <v>1.0643959552953698E-4</v>
      </c>
      <c r="CI102" s="368">
        <v>5.8732330141358872E-3</v>
      </c>
      <c r="CJ102" s="368">
        <v>1.212543927891193E-2</v>
      </c>
      <c r="CK102" s="368">
        <v>3.2425844921764486E-3</v>
      </c>
      <c r="CL102" s="368">
        <v>3.4367786611951785E-2</v>
      </c>
      <c r="CM102" s="368">
        <v>3.1309159749526722E-3</v>
      </c>
      <c r="CN102" s="368">
        <v>4.960115294844295E-3</v>
      </c>
      <c r="CO102" s="368">
        <v>6.7204560640528983E-4</v>
      </c>
      <c r="CP102" s="368">
        <v>1.4599856819936979E-3</v>
      </c>
      <c r="CQ102" s="368">
        <v>6.961539914306876E-3</v>
      </c>
      <c r="CR102" s="368">
        <v>7.7302412368385979E-3</v>
      </c>
      <c r="CS102" s="368">
        <v>4.2563887725178048E-3</v>
      </c>
      <c r="CT102" s="368">
        <v>1.1362494389098437E-2</v>
      </c>
      <c r="CU102" s="368">
        <v>2.015433981277679E-3</v>
      </c>
      <c r="CV102" s="368">
        <v>3.0296770639674999E-3</v>
      </c>
      <c r="CW102" s="368">
        <v>7.6277650648360034E-4</v>
      </c>
      <c r="CX102" s="368">
        <v>3.7030924432158107E-3</v>
      </c>
      <c r="CY102" s="368">
        <v>5.953012984966758E-3</v>
      </c>
      <c r="CZ102" s="368">
        <v>8.9055286976118652E-3</v>
      </c>
      <c r="DA102" s="368">
        <v>1.1288925493091746E-3</v>
      </c>
      <c r="DB102" s="368">
        <v>2.569027611044418E-3</v>
      </c>
      <c r="DC102" s="368">
        <v>1.5047866073991942E-3</v>
      </c>
      <c r="DD102" s="368">
        <v>1.4294465999591588E-3</v>
      </c>
      <c r="DE102" s="368">
        <v>1.8615856329391152E-3</v>
      </c>
      <c r="DF102" s="368">
        <v>0</v>
      </c>
      <c r="DG102" s="368">
        <v>3.9912193175014969E-4</v>
      </c>
    </row>
    <row r="103" spans="2:111" ht="15" customHeight="1">
      <c r="B103" s="366" t="s">
        <v>517</v>
      </c>
      <c r="C103" s="366" t="s">
        <v>634</v>
      </c>
      <c r="D103" s="368">
        <v>1.3682715890021944E-3</v>
      </c>
      <c r="E103" s="368">
        <v>0</v>
      </c>
      <c r="F103" s="368">
        <v>3.2557382386456127E-4</v>
      </c>
      <c r="G103" s="368">
        <v>8.3492366412213739E-4</v>
      </c>
      <c r="H103" s="368">
        <v>1.3704262025489927E-3</v>
      </c>
      <c r="I103" s="368">
        <v>0</v>
      </c>
      <c r="J103" s="368">
        <v>1.6483910270192791E-3</v>
      </c>
      <c r="K103" s="368">
        <v>5.4437425142669265E-3</v>
      </c>
      <c r="L103" s="368">
        <v>5.1397849462365593E-2</v>
      </c>
      <c r="M103" s="368">
        <v>1.2988699831146901E-4</v>
      </c>
      <c r="N103" s="368">
        <v>0</v>
      </c>
      <c r="O103" s="368">
        <v>9.0470446320868516E-4</v>
      </c>
      <c r="P103" s="368">
        <v>6.2661260597124957E-3</v>
      </c>
      <c r="Q103" s="368">
        <v>1.7128734675899871E-3</v>
      </c>
      <c r="R103" s="368">
        <v>6.4075181546347712E-3</v>
      </c>
      <c r="S103" s="368">
        <v>2.3920100650813127E-3</v>
      </c>
      <c r="T103" s="368">
        <v>3.5010134512622076E-3</v>
      </c>
      <c r="U103" s="368">
        <v>1.022887098836466E-3</v>
      </c>
      <c r="V103" s="368">
        <v>3.5555555555555557E-3</v>
      </c>
      <c r="W103" s="368">
        <v>1.6254128125748699E-3</v>
      </c>
      <c r="X103" s="368">
        <v>2.452761627906977E-4</v>
      </c>
      <c r="Y103" s="368">
        <v>1.2677771704210899E-3</v>
      </c>
      <c r="Z103" s="368">
        <v>8.5934630921777452E-4</v>
      </c>
      <c r="AA103" s="368">
        <v>3.4086352091966315E-3</v>
      </c>
      <c r="AB103" s="368">
        <v>6.4217132369696561E-2</v>
      </c>
      <c r="AC103" s="368">
        <v>2.5814914043313241E-3</v>
      </c>
      <c r="AD103" s="368">
        <v>2.2327717113669121E-4</v>
      </c>
      <c r="AE103" s="368">
        <v>2.0842017507294707E-4</v>
      </c>
      <c r="AF103" s="368">
        <v>5.8201160168821911E-3</v>
      </c>
      <c r="AG103" s="368">
        <v>9.8341023023007651E-3</v>
      </c>
      <c r="AH103" s="368">
        <v>0</v>
      </c>
      <c r="AI103" s="368">
        <v>2.4137385248496359E-3</v>
      </c>
      <c r="AJ103" s="368">
        <v>8.9301814372440085E-4</v>
      </c>
      <c r="AK103" s="368">
        <v>7.3612684031710077E-3</v>
      </c>
      <c r="AL103" s="368">
        <v>1.8606574322927434E-3</v>
      </c>
      <c r="AM103" s="368">
        <v>7.5794180901761263E-5</v>
      </c>
      <c r="AN103" s="368">
        <v>7.9134061669123852E-4</v>
      </c>
      <c r="AO103" s="368">
        <v>4.9800796812749003E-4</v>
      </c>
      <c r="AP103" s="368">
        <v>6.9337031308336447E-4</v>
      </c>
      <c r="AQ103" s="368">
        <v>5.7652779866646615E-4</v>
      </c>
      <c r="AR103" s="368">
        <v>6.5098461422902145E-4</v>
      </c>
      <c r="AS103" s="368">
        <v>2.0121585752204811E-3</v>
      </c>
      <c r="AT103" s="368">
        <v>2.0553009019665829E-3</v>
      </c>
      <c r="AU103" s="368">
        <v>4.1333063560424314E-3</v>
      </c>
      <c r="AV103" s="368">
        <v>3.0033699482931598E-3</v>
      </c>
      <c r="AW103" s="368">
        <v>5.9497746297488734E-3</v>
      </c>
      <c r="AX103" s="368">
        <v>4.6877362770300921E-3</v>
      </c>
      <c r="AY103" s="368">
        <v>1.7661469510226561E-3</v>
      </c>
      <c r="AZ103" s="368">
        <v>4.2927666881305004E-3</v>
      </c>
      <c r="BA103" s="368">
        <v>1.1080332409972299E-2</v>
      </c>
      <c r="BB103" s="368">
        <v>3.8928326081978477E-3</v>
      </c>
      <c r="BC103" s="368">
        <v>7.0821529745042496E-4</v>
      </c>
      <c r="BD103" s="368">
        <v>0.01</v>
      </c>
      <c r="BE103" s="368">
        <v>0</v>
      </c>
      <c r="BF103" s="368">
        <v>7.8436802222339435E-3</v>
      </c>
      <c r="BG103" s="368">
        <v>8.2625659857700259E-3</v>
      </c>
      <c r="BH103" s="368">
        <v>4.5669576810848421E-3</v>
      </c>
      <c r="BI103" s="368">
        <v>1.3290168682910206E-3</v>
      </c>
      <c r="BJ103" s="368">
        <v>1.2832446808510639E-3</v>
      </c>
      <c r="BK103" s="368">
        <v>1.1529299666507861E-2</v>
      </c>
      <c r="BL103" s="368">
        <v>1.0244851961889151E-4</v>
      </c>
      <c r="BM103" s="368">
        <v>2.4314505490044855E-3</v>
      </c>
      <c r="BN103" s="368">
        <v>4.8742300932011874E-4</v>
      </c>
      <c r="BO103" s="368">
        <v>8.5142613878246064E-4</v>
      </c>
      <c r="BP103" s="368">
        <v>1.0087313136658289E-3</v>
      </c>
      <c r="BQ103" s="368">
        <v>2.7094998234501446E-3</v>
      </c>
      <c r="BR103" s="368">
        <v>1.5112245304836716E-2</v>
      </c>
      <c r="BS103" s="368">
        <v>6.3953987466735338E-3</v>
      </c>
      <c r="BT103" s="368">
        <v>1.0658016682113067E-3</v>
      </c>
      <c r="BU103" s="368">
        <v>1.3595843180334105E-2</v>
      </c>
      <c r="BV103" s="368">
        <v>3.2637245825189454E-2</v>
      </c>
      <c r="BW103" s="368">
        <v>2.0193580349154472E-2</v>
      </c>
      <c r="BX103" s="368">
        <v>1.8189399659653115E-2</v>
      </c>
      <c r="BY103" s="368">
        <v>0</v>
      </c>
      <c r="BZ103" s="368">
        <v>4.3915568777447228E-3</v>
      </c>
      <c r="CA103" s="368">
        <v>3.9475114374079821E-3</v>
      </c>
      <c r="CB103" s="368">
        <v>0</v>
      </c>
      <c r="CC103" s="368">
        <v>1.9859159079525031E-3</v>
      </c>
      <c r="CD103" s="368">
        <v>1.1428571428571429E-2</v>
      </c>
      <c r="CE103" s="368">
        <v>3.4746351633078527E-3</v>
      </c>
      <c r="CF103" s="368">
        <v>5.072378945725545E-4</v>
      </c>
      <c r="CG103" s="368">
        <v>8.7303224032446551E-3</v>
      </c>
      <c r="CH103" s="368">
        <v>8.5151676423629585E-4</v>
      </c>
      <c r="CI103" s="368">
        <v>2.6368749050007599E-2</v>
      </c>
      <c r="CJ103" s="368">
        <v>1.7973549373608393E-2</v>
      </c>
      <c r="CK103" s="368">
        <v>1.5211856107592871E-2</v>
      </c>
      <c r="CL103" s="368">
        <v>3.3085406514490892E-2</v>
      </c>
      <c r="CM103" s="368">
        <v>4.015581767875346E-2</v>
      </c>
      <c r="CN103" s="368">
        <v>1.5735393290293846E-3</v>
      </c>
      <c r="CO103" s="368">
        <v>3.2057347891746584E-3</v>
      </c>
      <c r="CP103" s="368">
        <v>2.0575087796436283E-3</v>
      </c>
      <c r="CQ103" s="368">
        <v>1.4090590343183061E-3</v>
      </c>
      <c r="CR103" s="368">
        <v>2.7100271002710027E-3</v>
      </c>
      <c r="CS103" s="368">
        <v>4.8596564725596984E-4</v>
      </c>
      <c r="CT103" s="368">
        <v>1.5007068061073407E-3</v>
      </c>
      <c r="CU103" s="368">
        <v>4.7733962714471348E-3</v>
      </c>
      <c r="CV103" s="368">
        <v>1.4804103835295738E-2</v>
      </c>
      <c r="CW103" s="368">
        <v>8.4752945164844474E-4</v>
      </c>
      <c r="CX103" s="368">
        <v>2.4446599137664267E-3</v>
      </c>
      <c r="CY103" s="368">
        <v>1.6375923521936751E-2</v>
      </c>
      <c r="CZ103" s="368">
        <v>3.5258623823197993E-3</v>
      </c>
      <c r="DA103" s="368">
        <v>9.4926373485934995E-3</v>
      </c>
      <c r="DB103" s="368">
        <v>1.546218487394958E-2</v>
      </c>
      <c r="DC103" s="368">
        <v>8.2070269574600792E-3</v>
      </c>
      <c r="DD103" s="368">
        <v>3.8799264856034309E-3</v>
      </c>
      <c r="DE103" s="368">
        <v>8.957512045554096E-3</v>
      </c>
      <c r="DF103" s="368">
        <v>0</v>
      </c>
      <c r="DG103" s="368">
        <v>3.3725803232887647E-3</v>
      </c>
    </row>
    <row r="104" spans="2:111" ht="15" customHeight="1">
      <c r="B104" s="366" t="s">
        <v>518</v>
      </c>
      <c r="C104" s="366" t="s">
        <v>635</v>
      </c>
      <c r="D104" s="368">
        <v>3.3974441719375241E-2</v>
      </c>
      <c r="E104" s="368">
        <v>5.1183621241202813E-3</v>
      </c>
      <c r="F104" s="368">
        <v>6.7556568451896462E-2</v>
      </c>
      <c r="G104" s="368">
        <v>7.7528625954198472E-3</v>
      </c>
      <c r="H104" s="368">
        <v>7.5373441140194597E-4</v>
      </c>
      <c r="I104" s="368">
        <v>0</v>
      </c>
      <c r="J104" s="368">
        <v>1.3688812441768795E-2</v>
      </c>
      <c r="K104" s="368">
        <v>5.2276837086963667E-3</v>
      </c>
      <c r="L104" s="368">
        <v>8.3870967741935479E-3</v>
      </c>
      <c r="M104" s="368">
        <v>2.2080789712949733E-3</v>
      </c>
      <c r="N104" s="368">
        <v>0</v>
      </c>
      <c r="O104" s="368">
        <v>9.3486127864897475E-3</v>
      </c>
      <c r="P104" s="368">
        <v>4.4968669369701434E-3</v>
      </c>
      <c r="Q104" s="368">
        <v>1.3066777595615043E-2</v>
      </c>
      <c r="R104" s="368">
        <v>2.1358393848782574E-3</v>
      </c>
      <c r="S104" s="368">
        <v>5.6383094391202378E-3</v>
      </c>
      <c r="T104" s="368">
        <v>3.5624347398808425E-3</v>
      </c>
      <c r="U104" s="368">
        <v>3.0047308528321185E-3</v>
      </c>
      <c r="V104" s="368">
        <v>1.2583333333333334E-2</v>
      </c>
      <c r="W104" s="368">
        <v>1.5939380557995764E-2</v>
      </c>
      <c r="X104" s="368">
        <v>4.8010537790697675E-3</v>
      </c>
      <c r="Y104" s="368">
        <v>1.9246813774849679E-2</v>
      </c>
      <c r="Z104" s="368">
        <v>6.1402864487697393E-3</v>
      </c>
      <c r="AA104" s="368">
        <v>5.6810586819943856E-3</v>
      </c>
      <c r="AB104" s="368">
        <v>7.9180806096326717E-3</v>
      </c>
      <c r="AC104" s="368">
        <v>4.26992632283992E-3</v>
      </c>
      <c r="AD104" s="368">
        <v>2.1111967071877715E-3</v>
      </c>
      <c r="AE104" s="368">
        <v>1.0837849103793247E-2</v>
      </c>
      <c r="AF104" s="368">
        <v>8.1134729904218626E-3</v>
      </c>
      <c r="AG104" s="368">
        <v>1.8355455585324847E-2</v>
      </c>
      <c r="AH104" s="368">
        <v>7.246376811594203E-3</v>
      </c>
      <c r="AI104" s="368">
        <v>6.0145615701171252E-3</v>
      </c>
      <c r="AJ104" s="368">
        <v>1.2965936509844666E-2</v>
      </c>
      <c r="AK104" s="368">
        <v>1.1325028312570781E-2</v>
      </c>
      <c r="AL104" s="368">
        <v>1.3913582799255737E-2</v>
      </c>
      <c r="AM104" s="368">
        <v>1.0563813963182976E-2</v>
      </c>
      <c r="AN104" s="368">
        <v>4.0449098400937508E-3</v>
      </c>
      <c r="AO104" s="368">
        <v>1.0790172642762285E-2</v>
      </c>
      <c r="AP104" s="368">
        <v>1.9734385833911142E-3</v>
      </c>
      <c r="AQ104" s="368">
        <v>4.3114252769840076E-3</v>
      </c>
      <c r="AR104" s="368">
        <v>6.1217591607306051E-3</v>
      </c>
      <c r="AS104" s="368">
        <v>9.2759083254844877E-3</v>
      </c>
      <c r="AT104" s="368">
        <v>7.4523140618068901E-3</v>
      </c>
      <c r="AU104" s="368">
        <v>1.0646395159503233E-2</v>
      </c>
      <c r="AV104" s="368">
        <v>7.6016772567077404E-3</v>
      </c>
      <c r="AW104" s="368">
        <v>4.5074050225370251E-3</v>
      </c>
      <c r="AX104" s="368">
        <v>1.0736428247391502E-2</v>
      </c>
      <c r="AY104" s="368">
        <v>9.6093586797576774E-3</v>
      </c>
      <c r="AZ104" s="368">
        <v>7.0115189239464831E-3</v>
      </c>
      <c r="BA104" s="368">
        <v>8.3102493074792248E-3</v>
      </c>
      <c r="BB104" s="368">
        <v>9.6175864437829175E-3</v>
      </c>
      <c r="BC104" s="368">
        <v>5.6657223796033997E-3</v>
      </c>
      <c r="BD104" s="368">
        <v>5.0000000000000001E-3</v>
      </c>
      <c r="BE104" s="368">
        <v>0</v>
      </c>
      <c r="BF104" s="368">
        <v>2.890008263445681E-3</v>
      </c>
      <c r="BG104" s="368">
        <v>3.442735827404177E-3</v>
      </c>
      <c r="BH104" s="368">
        <v>5.093239616165042E-3</v>
      </c>
      <c r="BI104" s="368">
        <v>1.5079229851763503E-3</v>
      </c>
      <c r="BJ104" s="368">
        <v>2.8257978723404257E-3</v>
      </c>
      <c r="BK104" s="368">
        <v>2.6679371129109098E-3</v>
      </c>
      <c r="BL104" s="368">
        <v>3.483249667042311E-3</v>
      </c>
      <c r="BM104" s="368">
        <v>3.1093340910474721E-3</v>
      </c>
      <c r="BN104" s="368">
        <v>8.21972438444382E-3</v>
      </c>
      <c r="BO104" s="368">
        <v>8.3229989943299949E-3</v>
      </c>
      <c r="BP104" s="368">
        <v>6.2122414781496669E-3</v>
      </c>
      <c r="BQ104" s="368">
        <v>2.9373932593985776E-2</v>
      </c>
      <c r="BR104" s="368">
        <v>2.6316838789425417E-3</v>
      </c>
      <c r="BS104" s="368">
        <v>2.4658768993046615E-2</v>
      </c>
      <c r="BT104" s="368">
        <v>1.7238183503243742E-2</v>
      </c>
      <c r="BU104" s="368">
        <v>8.9105105456557267E-4</v>
      </c>
      <c r="BV104" s="368">
        <v>3.278126393032267E-3</v>
      </c>
      <c r="BW104" s="368">
        <v>2.5362131306334618E-3</v>
      </c>
      <c r="BX104" s="368">
        <v>1.4425298367011145E-3</v>
      </c>
      <c r="BY104" s="368">
        <v>0</v>
      </c>
      <c r="BZ104" s="368">
        <v>1.9832837512395525E-3</v>
      </c>
      <c r="CA104" s="368">
        <v>3.1041569913935356E-2</v>
      </c>
      <c r="CB104" s="368">
        <v>0.19405680642851461</v>
      </c>
      <c r="CC104" s="368">
        <v>9.1929638469017945E-4</v>
      </c>
      <c r="CD104" s="368">
        <v>7.619047619047619E-3</v>
      </c>
      <c r="CE104" s="368">
        <v>9.7289784572619879E-3</v>
      </c>
      <c r="CF104" s="368">
        <v>7.1403488235982672E-3</v>
      </c>
      <c r="CG104" s="368">
        <v>9.7614628445727644E-3</v>
      </c>
      <c r="CH104" s="368">
        <v>2.7674294837679615E-3</v>
      </c>
      <c r="CI104" s="368">
        <v>7.0041039671682624E-3</v>
      </c>
      <c r="CJ104" s="368">
        <v>9.4696461625130776E-3</v>
      </c>
      <c r="CK104" s="368">
        <v>1.7714521990816304E-2</v>
      </c>
      <c r="CL104" s="368">
        <v>5.1295203898435492E-3</v>
      </c>
      <c r="CM104" s="368">
        <v>3.5313819717489444E-3</v>
      </c>
      <c r="CN104" s="368">
        <v>1.2388733542438293E-2</v>
      </c>
      <c r="CO104" s="368">
        <v>3.2868437416718487E-3</v>
      </c>
      <c r="CP104" s="368">
        <v>1.516355785545578E-2</v>
      </c>
      <c r="CQ104" s="368">
        <v>2.4913083392317835E-3</v>
      </c>
      <c r="CR104" s="368">
        <v>1.2439468656981652E-2</v>
      </c>
      <c r="CS104" s="368">
        <v>7.9932970255550909E-3</v>
      </c>
      <c r="CT104" s="368">
        <v>2.6530352465111919E-3</v>
      </c>
      <c r="CU104" s="368">
        <v>7.4120236548304115E-3</v>
      </c>
      <c r="CV104" s="368">
        <v>0.13874543827032981</v>
      </c>
      <c r="CW104" s="368">
        <v>1.9493177387914229E-3</v>
      </c>
      <c r="CX104" s="368">
        <v>4.3715057867266316E-2</v>
      </c>
      <c r="CY104" s="368">
        <v>4.2952119005456356E-3</v>
      </c>
      <c r="CZ104" s="368">
        <v>3.6349096724946385E-3</v>
      </c>
      <c r="DA104" s="368">
        <v>2.016386691847834E-3</v>
      </c>
      <c r="DB104" s="368">
        <v>7.2028811524609843E-3</v>
      </c>
      <c r="DC104" s="368">
        <v>6.2072447555216763E-3</v>
      </c>
      <c r="DD104" s="368">
        <v>1.837859914233204E-3</v>
      </c>
      <c r="DE104" s="368">
        <v>1.4892685063512922E-3</v>
      </c>
      <c r="DF104" s="368">
        <v>0</v>
      </c>
      <c r="DG104" s="368">
        <v>8.9802434643783673E-4</v>
      </c>
    </row>
    <row r="105" spans="2:111" ht="15" customHeight="1">
      <c r="B105" s="366" t="s">
        <v>519</v>
      </c>
      <c r="C105" s="366" t="s">
        <v>636</v>
      </c>
      <c r="D105" s="368">
        <v>5.1632890151026198E-4</v>
      </c>
      <c r="E105" s="368">
        <v>7.5612167742685973E-4</v>
      </c>
      <c r="F105" s="368">
        <v>1.7906560312550873E-2</v>
      </c>
      <c r="G105" s="368">
        <v>1.1927480916030535E-3</v>
      </c>
      <c r="H105" s="368">
        <v>9.3874194874606007E-3</v>
      </c>
      <c r="I105" s="368">
        <v>0</v>
      </c>
      <c r="J105" s="368">
        <v>1.1897083064573927E-2</v>
      </c>
      <c r="K105" s="368">
        <v>2.4461614335032057E-2</v>
      </c>
      <c r="L105" s="368">
        <v>2.2688172043010754E-2</v>
      </c>
      <c r="M105" s="368">
        <v>2.4678529679179116E-3</v>
      </c>
      <c r="N105" s="368">
        <v>0</v>
      </c>
      <c r="O105" s="368">
        <v>9.3486127864897475E-3</v>
      </c>
      <c r="P105" s="368">
        <v>2.8455584224106156E-2</v>
      </c>
      <c r="Q105" s="368">
        <v>1.3238064942374042E-2</v>
      </c>
      <c r="R105" s="368">
        <v>3.502776591200342E-2</v>
      </c>
      <c r="S105" s="368">
        <v>9.2573896025224828E-3</v>
      </c>
      <c r="T105" s="368">
        <v>1.0810146796879798E-2</v>
      </c>
      <c r="U105" s="368">
        <v>3.0558752077739421E-2</v>
      </c>
      <c r="V105" s="368">
        <v>1.1472222222222222E-2</v>
      </c>
      <c r="W105" s="368">
        <v>1.3975731553208781E-2</v>
      </c>
      <c r="X105" s="368">
        <v>3.4020712209302324E-3</v>
      </c>
      <c r="Y105" s="368">
        <v>1.1695771838468694E-2</v>
      </c>
      <c r="Z105" s="368">
        <v>8.6595666544252662E-3</v>
      </c>
      <c r="AA105" s="368">
        <v>1.1763133270953081E-2</v>
      </c>
      <c r="AB105" s="368">
        <v>1.7794639026262899E-2</v>
      </c>
      <c r="AC105" s="368">
        <v>1.409354766688993E-2</v>
      </c>
      <c r="AD105" s="368">
        <v>2.1649702667285451E-3</v>
      </c>
      <c r="AE105" s="368">
        <v>8.3368070029178828E-3</v>
      </c>
      <c r="AF105" s="368">
        <v>2.6614504037464588E-2</v>
      </c>
      <c r="AG105" s="368">
        <v>1.4862468428769931E-2</v>
      </c>
      <c r="AH105" s="368">
        <v>2.1739130434782608E-2</v>
      </c>
      <c r="AI105" s="368">
        <v>4.8195631528964861E-2</v>
      </c>
      <c r="AJ105" s="368">
        <v>3.2663855949304044E-2</v>
      </c>
      <c r="AK105" s="368">
        <v>1.5855039637599093E-2</v>
      </c>
      <c r="AL105" s="368">
        <v>3.5476535042381643E-2</v>
      </c>
      <c r="AM105" s="368">
        <v>3.2023041430994134E-3</v>
      </c>
      <c r="AN105" s="368">
        <v>3.8533751685379102E-3</v>
      </c>
      <c r="AO105" s="368">
        <v>2.3904382470119521E-2</v>
      </c>
      <c r="AP105" s="368">
        <v>9.4405034935196551E-3</v>
      </c>
      <c r="AQ105" s="368">
        <v>4.7876873715345667E-3</v>
      </c>
      <c r="AR105" s="368">
        <v>8.2750159616419832E-3</v>
      </c>
      <c r="AS105" s="368">
        <v>1.4127921911122528E-2</v>
      </c>
      <c r="AT105" s="368">
        <v>2.3332840455419192E-2</v>
      </c>
      <c r="AU105" s="368">
        <v>3.1120232004701757E-2</v>
      </c>
      <c r="AV105" s="368">
        <v>2.6367916034265429E-2</v>
      </c>
      <c r="AW105" s="368">
        <v>2.6683837733419188E-2</v>
      </c>
      <c r="AX105" s="368">
        <v>2.600937547255406E-2</v>
      </c>
      <c r="AY105" s="368">
        <v>3.1201929468066925E-2</v>
      </c>
      <c r="AZ105" s="368">
        <v>3.2124204049509907E-2</v>
      </c>
      <c r="BA105" s="368">
        <v>2.1791320406278854E-2</v>
      </c>
      <c r="BB105" s="368">
        <v>2.5875887336844514E-2</v>
      </c>
      <c r="BC105" s="368">
        <v>2.9036827195467421E-2</v>
      </c>
      <c r="BD105" s="368">
        <v>0.02</v>
      </c>
      <c r="BE105" s="368">
        <v>0</v>
      </c>
      <c r="BF105" s="368">
        <v>1.4861015876364788E-2</v>
      </c>
      <c r="BG105" s="368">
        <v>1.4000459031443653E-2</v>
      </c>
      <c r="BH105" s="368">
        <v>1.9384717942120683E-2</v>
      </c>
      <c r="BI105" s="368">
        <v>1.0197648662463792E-2</v>
      </c>
      <c r="BJ105" s="368">
        <v>1.5957446808510637E-2</v>
      </c>
      <c r="BK105" s="368">
        <v>1.6769890424011433E-2</v>
      </c>
      <c r="BL105" s="368">
        <v>2.2641122835775022E-2</v>
      </c>
      <c r="BM105" s="368">
        <v>6.8965517241379309E-2</v>
      </c>
      <c r="BN105" s="368">
        <v>2.9969129876076393E-2</v>
      </c>
      <c r="BO105" s="368">
        <v>0.11465255026807585</v>
      </c>
      <c r="BP105" s="368">
        <v>5.3584027869647659E-2</v>
      </c>
      <c r="BQ105" s="368">
        <v>3.4839771998472303E-2</v>
      </c>
      <c r="BR105" s="368">
        <v>3.3972646437258266E-2</v>
      </c>
      <c r="BS105" s="368">
        <v>9.1316851231865392E-2</v>
      </c>
      <c r="BT105" s="368">
        <v>3.9789928946555454E-2</v>
      </c>
      <c r="BU105" s="368">
        <v>6.2824419054661323E-2</v>
      </c>
      <c r="BV105" s="368">
        <v>8.2278915063608002E-2</v>
      </c>
      <c r="BW105" s="368">
        <v>4.3958562861854025E-2</v>
      </c>
      <c r="BX105" s="368">
        <v>3.5330711234828081E-2</v>
      </c>
      <c r="BY105" s="368">
        <v>1.3052565323348557E-3</v>
      </c>
      <c r="BZ105" s="368">
        <v>2.4861878453038673E-2</v>
      </c>
      <c r="CA105" s="368">
        <v>1.9164451646690315E-2</v>
      </c>
      <c r="CB105" s="368">
        <v>6.2057442915108602E-4</v>
      </c>
      <c r="CC105" s="368">
        <v>6.8475794808332598E-3</v>
      </c>
      <c r="CD105" s="368">
        <v>1.0158730158730159E-2</v>
      </c>
      <c r="CE105" s="368">
        <v>5.9589993050729671E-2</v>
      </c>
      <c r="CF105" s="368">
        <v>0.12602910765148856</v>
      </c>
      <c r="CG105" s="368">
        <v>0.12957016174174352</v>
      </c>
      <c r="CH105" s="368">
        <v>1.4050026609898882E-2</v>
      </c>
      <c r="CI105" s="368">
        <v>0.11002887976896185</v>
      </c>
      <c r="CJ105" s="368">
        <v>0.10435389113930842</v>
      </c>
      <c r="CK105" s="368">
        <v>0.13377293203629953</v>
      </c>
      <c r="CL105" s="368">
        <v>0.16311874839702487</v>
      </c>
      <c r="CM105" s="368">
        <v>3.9172855686617152E-2</v>
      </c>
      <c r="CN105" s="368">
        <v>7.1137002964304391E-2</v>
      </c>
      <c r="CO105" s="368">
        <v>4.257447539888224E-2</v>
      </c>
      <c r="CP105" s="368">
        <v>0.13442578594016877</v>
      </c>
      <c r="CQ105" s="368">
        <v>3.1022290394257346E-2</v>
      </c>
      <c r="CR105" s="368">
        <v>7.3170731707317069E-2</v>
      </c>
      <c r="CS105" s="368">
        <v>4.8479262672811059E-2</v>
      </c>
      <c r="CT105" s="368">
        <v>2.5873793237439956E-2</v>
      </c>
      <c r="CU105" s="368">
        <v>6.4692778912196033E-2</v>
      </c>
      <c r="CV105" s="368">
        <v>9.4074915651036289E-2</v>
      </c>
      <c r="CW105" s="368">
        <v>4.6190355114840244E-2</v>
      </c>
      <c r="CX105" s="368">
        <v>3.3977678295133373E-2</v>
      </c>
      <c r="CY105" s="368">
        <v>0.13987182868475406</v>
      </c>
      <c r="CZ105" s="368">
        <v>2.8025153574933664E-2</v>
      </c>
      <c r="DA105" s="368">
        <v>1.3646109935674425E-2</v>
      </c>
      <c r="DB105" s="368">
        <v>3.6422569027611047E-2</v>
      </c>
      <c r="DC105" s="368">
        <v>3.1075823425171515E-2</v>
      </c>
      <c r="DD105" s="368">
        <v>1.6540739228098837E-2</v>
      </c>
      <c r="DE105" s="368">
        <v>2.1813403416557162E-2</v>
      </c>
      <c r="DF105" s="368">
        <v>0</v>
      </c>
      <c r="DG105" s="368">
        <v>2.3448413490321292E-2</v>
      </c>
    </row>
    <row r="106" spans="2:111" ht="15" customHeight="1">
      <c r="B106" s="366" t="s">
        <v>520</v>
      </c>
      <c r="C106" s="366" t="s">
        <v>637</v>
      </c>
      <c r="D106" s="368">
        <v>0</v>
      </c>
      <c r="E106" s="368">
        <v>0</v>
      </c>
      <c r="F106" s="368">
        <v>0</v>
      </c>
      <c r="G106" s="368">
        <v>0</v>
      </c>
      <c r="H106" s="368">
        <v>0</v>
      </c>
      <c r="I106" s="368">
        <v>0</v>
      </c>
      <c r="J106" s="368">
        <v>0</v>
      </c>
      <c r="K106" s="368">
        <v>0</v>
      </c>
      <c r="L106" s="368">
        <v>0</v>
      </c>
      <c r="M106" s="368">
        <v>0</v>
      </c>
      <c r="N106" s="368">
        <v>0</v>
      </c>
      <c r="O106" s="368">
        <v>0</v>
      </c>
      <c r="P106" s="368">
        <v>0</v>
      </c>
      <c r="Q106" s="368">
        <v>0</v>
      </c>
      <c r="R106" s="368">
        <v>0</v>
      </c>
      <c r="S106" s="368">
        <v>0</v>
      </c>
      <c r="T106" s="368">
        <v>0</v>
      </c>
      <c r="U106" s="368">
        <v>0</v>
      </c>
      <c r="V106" s="368">
        <v>0</v>
      </c>
      <c r="W106" s="368">
        <v>0</v>
      </c>
      <c r="X106" s="368">
        <v>0</v>
      </c>
      <c r="Y106" s="368">
        <v>0</v>
      </c>
      <c r="Z106" s="368">
        <v>0</v>
      </c>
      <c r="AA106" s="368">
        <v>0</v>
      </c>
      <c r="AB106" s="368">
        <v>0</v>
      </c>
      <c r="AC106" s="368">
        <v>0</v>
      </c>
      <c r="AD106" s="368">
        <v>0</v>
      </c>
      <c r="AE106" s="368">
        <v>0</v>
      </c>
      <c r="AF106" s="368">
        <v>0</v>
      </c>
      <c r="AG106" s="368">
        <v>0</v>
      </c>
      <c r="AH106" s="368">
        <v>0</v>
      </c>
      <c r="AI106" s="368">
        <v>0</v>
      </c>
      <c r="AJ106" s="368">
        <v>0</v>
      </c>
      <c r="AK106" s="368">
        <v>0</v>
      </c>
      <c r="AL106" s="368">
        <v>0</v>
      </c>
      <c r="AM106" s="368">
        <v>0</v>
      </c>
      <c r="AN106" s="368">
        <v>0</v>
      </c>
      <c r="AO106" s="368">
        <v>0</v>
      </c>
      <c r="AP106" s="368">
        <v>0</v>
      </c>
      <c r="AQ106" s="368">
        <v>0</v>
      </c>
      <c r="AR106" s="368">
        <v>0</v>
      </c>
      <c r="AS106" s="368">
        <v>0</v>
      </c>
      <c r="AT106" s="368">
        <v>0</v>
      </c>
      <c r="AU106" s="368">
        <v>0</v>
      </c>
      <c r="AV106" s="368">
        <v>0</v>
      </c>
      <c r="AW106" s="368">
        <v>0</v>
      </c>
      <c r="AX106" s="368">
        <v>0</v>
      </c>
      <c r="AY106" s="368">
        <v>0</v>
      </c>
      <c r="AZ106" s="368">
        <v>0</v>
      </c>
      <c r="BA106" s="368">
        <v>0</v>
      </c>
      <c r="BB106" s="368">
        <v>0</v>
      </c>
      <c r="BC106" s="368">
        <v>0</v>
      </c>
      <c r="BD106" s="368">
        <v>0</v>
      </c>
      <c r="BE106" s="368">
        <v>0</v>
      </c>
      <c r="BF106" s="368">
        <v>0</v>
      </c>
      <c r="BG106" s="368">
        <v>0</v>
      </c>
      <c r="BH106" s="368">
        <v>0</v>
      </c>
      <c r="BI106" s="368">
        <v>0</v>
      </c>
      <c r="BJ106" s="368">
        <v>0</v>
      </c>
      <c r="BK106" s="368">
        <v>0</v>
      </c>
      <c r="BL106" s="368">
        <v>0</v>
      </c>
      <c r="BM106" s="368">
        <v>0</v>
      </c>
      <c r="BN106" s="368">
        <v>0</v>
      </c>
      <c r="BO106" s="368">
        <v>0</v>
      </c>
      <c r="BP106" s="368">
        <v>0</v>
      </c>
      <c r="BQ106" s="368">
        <v>0</v>
      </c>
      <c r="BR106" s="368">
        <v>0</v>
      </c>
      <c r="BS106" s="368">
        <v>0</v>
      </c>
      <c r="BT106" s="368">
        <v>0</v>
      </c>
      <c r="BU106" s="368">
        <v>0</v>
      </c>
      <c r="BV106" s="368">
        <v>0</v>
      </c>
      <c r="BW106" s="368">
        <v>0</v>
      </c>
      <c r="BX106" s="368">
        <v>0</v>
      </c>
      <c r="BY106" s="368">
        <v>0</v>
      </c>
      <c r="BZ106" s="368">
        <v>0</v>
      </c>
      <c r="CA106" s="368">
        <v>0</v>
      </c>
      <c r="CB106" s="368">
        <v>0</v>
      </c>
      <c r="CC106" s="368">
        <v>0</v>
      </c>
      <c r="CD106" s="368">
        <v>0</v>
      </c>
      <c r="CE106" s="368">
        <v>0</v>
      </c>
      <c r="CF106" s="368">
        <v>0</v>
      </c>
      <c r="CG106" s="368">
        <v>0</v>
      </c>
      <c r="CH106" s="368">
        <v>0</v>
      </c>
      <c r="CI106" s="368">
        <v>0</v>
      </c>
      <c r="CJ106" s="368">
        <v>0</v>
      </c>
      <c r="CK106" s="368">
        <v>0</v>
      </c>
      <c r="CL106" s="368">
        <v>0</v>
      </c>
      <c r="CM106" s="368">
        <v>0</v>
      </c>
      <c r="CN106" s="368">
        <v>0</v>
      </c>
      <c r="CO106" s="368">
        <v>0</v>
      </c>
      <c r="CP106" s="368">
        <v>0</v>
      </c>
      <c r="CQ106" s="368">
        <v>0</v>
      </c>
      <c r="CR106" s="368">
        <v>0</v>
      </c>
      <c r="CS106" s="368">
        <v>0</v>
      </c>
      <c r="CT106" s="368">
        <v>0</v>
      </c>
      <c r="CU106" s="368">
        <v>0</v>
      </c>
      <c r="CV106" s="368">
        <v>0</v>
      </c>
      <c r="CW106" s="368">
        <v>0</v>
      </c>
      <c r="CX106" s="368">
        <v>0</v>
      </c>
      <c r="CY106" s="368">
        <v>0</v>
      </c>
      <c r="CZ106" s="368">
        <v>1.1995201919232307E-3</v>
      </c>
      <c r="DA106" s="368">
        <v>0</v>
      </c>
      <c r="DB106" s="368">
        <v>0</v>
      </c>
      <c r="DC106" s="368">
        <v>0</v>
      </c>
      <c r="DD106" s="368">
        <v>0</v>
      </c>
      <c r="DE106" s="368">
        <v>0</v>
      </c>
      <c r="DF106" s="368">
        <v>0</v>
      </c>
      <c r="DG106" s="368">
        <v>0</v>
      </c>
    </row>
    <row r="107" spans="2:111" ht="15" customHeight="1">
      <c r="B107" s="366" t="s">
        <v>521</v>
      </c>
      <c r="C107" s="366" t="s">
        <v>638</v>
      </c>
      <c r="D107" s="368">
        <v>0</v>
      </c>
      <c r="E107" s="368">
        <v>0</v>
      </c>
      <c r="F107" s="368">
        <v>0</v>
      </c>
      <c r="G107" s="368">
        <v>0</v>
      </c>
      <c r="H107" s="368">
        <v>0</v>
      </c>
      <c r="I107" s="368">
        <v>0</v>
      </c>
      <c r="J107" s="368">
        <v>0</v>
      </c>
      <c r="K107" s="368">
        <v>0</v>
      </c>
      <c r="L107" s="368">
        <v>0</v>
      </c>
      <c r="M107" s="368">
        <v>0</v>
      </c>
      <c r="N107" s="368">
        <v>0</v>
      </c>
      <c r="O107" s="368">
        <v>0</v>
      </c>
      <c r="P107" s="368">
        <v>0</v>
      </c>
      <c r="Q107" s="368">
        <v>0</v>
      </c>
      <c r="R107" s="368">
        <v>0</v>
      </c>
      <c r="S107" s="368">
        <v>0</v>
      </c>
      <c r="T107" s="368">
        <v>0</v>
      </c>
      <c r="U107" s="368">
        <v>0</v>
      </c>
      <c r="V107" s="368">
        <v>0</v>
      </c>
      <c r="W107" s="368">
        <v>0</v>
      </c>
      <c r="X107" s="368">
        <v>0</v>
      </c>
      <c r="Y107" s="368">
        <v>0</v>
      </c>
      <c r="Z107" s="368">
        <v>0</v>
      </c>
      <c r="AA107" s="368">
        <v>0</v>
      </c>
      <c r="AB107" s="368">
        <v>0</v>
      </c>
      <c r="AC107" s="368">
        <v>0</v>
      </c>
      <c r="AD107" s="368">
        <v>0</v>
      </c>
      <c r="AE107" s="368">
        <v>0</v>
      </c>
      <c r="AF107" s="368">
        <v>0</v>
      </c>
      <c r="AG107" s="368">
        <v>0</v>
      </c>
      <c r="AH107" s="368">
        <v>0</v>
      </c>
      <c r="AI107" s="368">
        <v>0</v>
      </c>
      <c r="AJ107" s="368">
        <v>0</v>
      </c>
      <c r="AK107" s="368">
        <v>0</v>
      </c>
      <c r="AL107" s="368">
        <v>0</v>
      </c>
      <c r="AM107" s="368">
        <v>0</v>
      </c>
      <c r="AN107" s="368">
        <v>0</v>
      </c>
      <c r="AO107" s="368">
        <v>0</v>
      </c>
      <c r="AP107" s="368">
        <v>0</v>
      </c>
      <c r="AQ107" s="368">
        <v>0</v>
      </c>
      <c r="AR107" s="368">
        <v>0</v>
      </c>
      <c r="AS107" s="368">
        <v>0</v>
      </c>
      <c r="AT107" s="368">
        <v>0</v>
      </c>
      <c r="AU107" s="368">
        <v>0</v>
      </c>
      <c r="AV107" s="368">
        <v>0</v>
      </c>
      <c r="AW107" s="368">
        <v>0</v>
      </c>
      <c r="AX107" s="368">
        <v>0</v>
      </c>
      <c r="AY107" s="368">
        <v>0</v>
      </c>
      <c r="AZ107" s="368">
        <v>0</v>
      </c>
      <c r="BA107" s="368">
        <v>0</v>
      </c>
      <c r="BB107" s="368">
        <v>0</v>
      </c>
      <c r="BC107" s="368">
        <v>0</v>
      </c>
      <c r="BD107" s="368">
        <v>0</v>
      </c>
      <c r="BE107" s="368">
        <v>0</v>
      </c>
      <c r="BF107" s="368">
        <v>0</v>
      </c>
      <c r="BG107" s="368">
        <v>0</v>
      </c>
      <c r="BH107" s="368">
        <v>0</v>
      </c>
      <c r="BI107" s="368">
        <v>0</v>
      </c>
      <c r="BJ107" s="368">
        <v>0</v>
      </c>
      <c r="BK107" s="368">
        <v>0</v>
      </c>
      <c r="BL107" s="368">
        <v>0</v>
      </c>
      <c r="BM107" s="368">
        <v>0</v>
      </c>
      <c r="BN107" s="368">
        <v>0</v>
      </c>
      <c r="BO107" s="368">
        <v>0</v>
      </c>
      <c r="BP107" s="368">
        <v>0</v>
      </c>
      <c r="BQ107" s="368">
        <v>0</v>
      </c>
      <c r="BR107" s="368">
        <v>0</v>
      </c>
      <c r="BS107" s="368">
        <v>0</v>
      </c>
      <c r="BT107" s="368">
        <v>0</v>
      </c>
      <c r="BU107" s="368">
        <v>0</v>
      </c>
      <c r="BV107" s="368">
        <v>0</v>
      </c>
      <c r="BW107" s="368">
        <v>0</v>
      </c>
      <c r="BX107" s="368">
        <v>0</v>
      </c>
      <c r="BY107" s="368">
        <v>0</v>
      </c>
      <c r="BZ107" s="368">
        <v>0</v>
      </c>
      <c r="CA107" s="368">
        <v>0</v>
      </c>
      <c r="CB107" s="368">
        <v>0</v>
      </c>
      <c r="CC107" s="368">
        <v>0</v>
      </c>
      <c r="CD107" s="368">
        <v>0</v>
      </c>
      <c r="CE107" s="368">
        <v>0</v>
      </c>
      <c r="CF107" s="368">
        <v>0</v>
      </c>
      <c r="CG107" s="368">
        <v>0</v>
      </c>
      <c r="CH107" s="368">
        <v>0</v>
      </c>
      <c r="CI107" s="368">
        <v>0</v>
      </c>
      <c r="CJ107" s="368">
        <v>0</v>
      </c>
      <c r="CK107" s="368">
        <v>0</v>
      </c>
      <c r="CL107" s="368">
        <v>0</v>
      </c>
      <c r="CM107" s="368">
        <v>0</v>
      </c>
      <c r="CN107" s="368">
        <v>0</v>
      </c>
      <c r="CO107" s="368">
        <v>1.0416706899281992E-2</v>
      </c>
      <c r="CP107" s="368">
        <v>0</v>
      </c>
      <c r="CQ107" s="368">
        <v>8.9010489114279938E-3</v>
      </c>
      <c r="CR107" s="368">
        <v>0</v>
      </c>
      <c r="CS107" s="368">
        <v>1.4721407624633431E-2</v>
      </c>
      <c r="CT107" s="368">
        <v>2.7702779657383277E-2</v>
      </c>
      <c r="CU107" s="368">
        <v>0</v>
      </c>
      <c r="CV107" s="368">
        <v>0</v>
      </c>
      <c r="CW107" s="368">
        <v>0</v>
      </c>
      <c r="CX107" s="368">
        <v>0</v>
      </c>
      <c r="CY107" s="368">
        <v>0</v>
      </c>
      <c r="CZ107" s="368">
        <v>2.1445967067718367E-3</v>
      </c>
      <c r="DA107" s="368">
        <v>6.1343595132272123E-3</v>
      </c>
      <c r="DB107" s="368">
        <v>0</v>
      </c>
      <c r="DC107" s="368">
        <v>0</v>
      </c>
      <c r="DD107" s="368">
        <v>0</v>
      </c>
      <c r="DE107" s="368">
        <v>0</v>
      </c>
      <c r="DF107" s="368">
        <v>0</v>
      </c>
      <c r="DG107" s="368">
        <v>0</v>
      </c>
    </row>
    <row r="108" spans="2:111" ht="15" customHeight="1">
      <c r="B108" s="366" t="s">
        <v>522</v>
      </c>
      <c r="C108" s="366" t="s">
        <v>639</v>
      </c>
      <c r="D108" s="368">
        <v>0</v>
      </c>
      <c r="E108" s="368">
        <v>0</v>
      </c>
      <c r="F108" s="368">
        <v>0</v>
      </c>
      <c r="G108" s="368">
        <v>0</v>
      </c>
      <c r="H108" s="368">
        <v>6.852131012744963E-5</v>
      </c>
      <c r="I108" s="368">
        <v>0</v>
      </c>
      <c r="J108" s="368">
        <v>0</v>
      </c>
      <c r="K108" s="368">
        <v>9.3938611117634627E-5</v>
      </c>
      <c r="L108" s="368">
        <v>2.1505376344086021E-4</v>
      </c>
      <c r="M108" s="368">
        <v>0</v>
      </c>
      <c r="N108" s="368">
        <v>0</v>
      </c>
      <c r="O108" s="368">
        <v>0</v>
      </c>
      <c r="P108" s="368">
        <v>7.3719130114264649E-5</v>
      </c>
      <c r="Q108" s="368">
        <v>4.8939241931142485E-5</v>
      </c>
      <c r="R108" s="368">
        <v>0</v>
      </c>
      <c r="S108" s="368">
        <v>4.6597598670415184E-5</v>
      </c>
      <c r="T108" s="368">
        <v>0</v>
      </c>
      <c r="U108" s="368">
        <v>6.3930443677279126E-5</v>
      </c>
      <c r="V108" s="368">
        <v>2.7777777777777779E-5</v>
      </c>
      <c r="W108" s="368">
        <v>7.9861323161193036E-5</v>
      </c>
      <c r="X108" s="368">
        <v>0</v>
      </c>
      <c r="Y108" s="368">
        <v>7.6718739511109836E-6</v>
      </c>
      <c r="Z108" s="368">
        <v>1.4689680499449136E-5</v>
      </c>
      <c r="AA108" s="368">
        <v>6.6835984494051595E-5</v>
      </c>
      <c r="AB108" s="368">
        <v>9.4433940379337031E-5</v>
      </c>
      <c r="AC108" s="368">
        <v>1.395400759098013E-5</v>
      </c>
      <c r="AD108" s="368">
        <v>4.6759616991977219E-6</v>
      </c>
      <c r="AE108" s="368">
        <v>0</v>
      </c>
      <c r="AF108" s="368">
        <v>4.8179768351673763E-5</v>
      </c>
      <c r="AG108" s="368">
        <v>3.8384474247856227E-5</v>
      </c>
      <c r="AH108" s="368">
        <v>0</v>
      </c>
      <c r="AI108" s="368">
        <v>0</v>
      </c>
      <c r="AJ108" s="368">
        <v>8.5867129204269306E-6</v>
      </c>
      <c r="AK108" s="368">
        <v>0</v>
      </c>
      <c r="AL108" s="368">
        <v>2.0673971469919371E-5</v>
      </c>
      <c r="AM108" s="368">
        <v>9.4742726127201578E-6</v>
      </c>
      <c r="AN108" s="368">
        <v>2.2681737421086456E-5</v>
      </c>
      <c r="AO108" s="368">
        <v>0</v>
      </c>
      <c r="AP108" s="368">
        <v>5.3336177929489575E-5</v>
      </c>
      <c r="AQ108" s="368">
        <v>0</v>
      </c>
      <c r="AR108" s="368">
        <v>0</v>
      </c>
      <c r="AS108" s="368">
        <v>4.2811884579159176E-5</v>
      </c>
      <c r="AT108" s="368">
        <v>2.9572674848440043E-5</v>
      </c>
      <c r="AU108" s="368">
        <v>4.8173733753408294E-5</v>
      </c>
      <c r="AV108" s="368">
        <v>1.286239806549533E-5</v>
      </c>
      <c r="AW108" s="368">
        <v>2.5756600128783001E-5</v>
      </c>
      <c r="AX108" s="368">
        <v>1.5121729925903524E-4</v>
      </c>
      <c r="AY108" s="368">
        <v>1.1394496458210685E-4</v>
      </c>
      <c r="AZ108" s="368">
        <v>0</v>
      </c>
      <c r="BA108" s="368">
        <v>0</v>
      </c>
      <c r="BB108" s="368">
        <v>0</v>
      </c>
      <c r="BC108" s="368">
        <v>0</v>
      </c>
      <c r="BD108" s="368">
        <v>0</v>
      </c>
      <c r="BE108" s="368">
        <v>0</v>
      </c>
      <c r="BF108" s="368">
        <v>3.7361323557852911E-5</v>
      </c>
      <c r="BG108" s="368">
        <v>0</v>
      </c>
      <c r="BH108" s="368">
        <v>5.8475770564466617E-5</v>
      </c>
      <c r="BI108" s="368">
        <v>1.3630942238882263E-4</v>
      </c>
      <c r="BJ108" s="368">
        <v>2.0611702127659574E-4</v>
      </c>
      <c r="BK108" s="368">
        <v>0</v>
      </c>
      <c r="BL108" s="368">
        <v>0</v>
      </c>
      <c r="BM108" s="368">
        <v>4.0591828864849509E-6</v>
      </c>
      <c r="BN108" s="368">
        <v>2.2155591332732672E-5</v>
      </c>
      <c r="BO108" s="368">
        <v>7.4037055546300926E-5</v>
      </c>
      <c r="BP108" s="368">
        <v>2.2048771883406096E-5</v>
      </c>
      <c r="BQ108" s="368">
        <v>6.4855048965561967E-5</v>
      </c>
      <c r="BR108" s="368">
        <v>0</v>
      </c>
      <c r="BS108" s="368">
        <v>2.1461069619709845E-5</v>
      </c>
      <c r="BT108" s="368">
        <v>6.1785603954278657E-5</v>
      </c>
      <c r="BU108" s="368">
        <v>6.6496347355639757E-5</v>
      </c>
      <c r="BV108" s="368">
        <v>6.8580050063436548E-5</v>
      </c>
      <c r="BW108" s="368">
        <v>5.9153659023520977E-5</v>
      </c>
      <c r="BX108" s="368">
        <v>3.3809293047682374E-5</v>
      </c>
      <c r="BY108" s="368">
        <v>0</v>
      </c>
      <c r="BZ108" s="368">
        <v>1.9124521886952825E-3</v>
      </c>
      <c r="CA108" s="368">
        <v>5.4346215033151188E-5</v>
      </c>
      <c r="CB108" s="368">
        <v>1.5912164850027847E-5</v>
      </c>
      <c r="CC108" s="368">
        <v>8.2500957600400722E-5</v>
      </c>
      <c r="CD108" s="368">
        <v>0</v>
      </c>
      <c r="CE108" s="368">
        <v>0</v>
      </c>
      <c r="CF108" s="368">
        <v>3.9018299582504195E-5</v>
      </c>
      <c r="CG108" s="368">
        <v>4.9101925777528995E-5</v>
      </c>
      <c r="CH108" s="368">
        <v>3.1931878658861094E-4</v>
      </c>
      <c r="CI108" s="368">
        <v>5.2895576835385321E-4</v>
      </c>
      <c r="CJ108" s="368">
        <v>7.5113340665826118E-4</v>
      </c>
      <c r="CK108" s="368">
        <v>4.3524624056059716E-5</v>
      </c>
      <c r="CL108" s="368">
        <v>5.1295203898435492E-4</v>
      </c>
      <c r="CM108" s="368">
        <v>7.6452599388379206E-4</v>
      </c>
      <c r="CN108" s="368">
        <v>1.2184950745487892E-4</v>
      </c>
      <c r="CO108" s="368">
        <v>2.3560219534898093E-4</v>
      </c>
      <c r="CP108" s="368">
        <v>9.0192165683008362E-5</v>
      </c>
      <c r="CQ108" s="368">
        <v>1.1720809240011364E-2</v>
      </c>
      <c r="CR108" s="368">
        <v>9.8627215780354525E-3</v>
      </c>
      <c r="CS108" s="368">
        <v>1.4470046082949309E-2</v>
      </c>
      <c r="CT108" s="368">
        <v>9.9689809262844785E-3</v>
      </c>
      <c r="CU108" s="368">
        <v>7.955660452411891E-5</v>
      </c>
      <c r="CV108" s="368">
        <v>1.2049851958961647E-4</v>
      </c>
      <c r="CW108" s="368">
        <v>6.7802356131875584E-4</v>
      </c>
      <c r="CX108" s="368">
        <v>2.0630041466383347E-5</v>
      </c>
      <c r="CY108" s="368">
        <v>6.3366363764030516E-4</v>
      </c>
      <c r="CZ108" s="368">
        <v>1.0650285340409292E-2</v>
      </c>
      <c r="DA108" s="368">
        <v>1.8246879570594835E-3</v>
      </c>
      <c r="DB108" s="368">
        <v>1.7791116446578631E-2</v>
      </c>
      <c r="DC108" s="368">
        <v>5.9399471344705032E-5</v>
      </c>
      <c r="DD108" s="368">
        <v>4.0841331427404531E-4</v>
      </c>
      <c r="DE108" s="368">
        <v>4.2487954445904509E-3</v>
      </c>
      <c r="DF108" s="368">
        <v>0</v>
      </c>
      <c r="DG108" s="368">
        <v>1.5964877270005988E-3</v>
      </c>
    </row>
    <row r="109" spans="2:111" ht="15" customHeight="1">
      <c r="B109" s="366" t="s">
        <v>523</v>
      </c>
      <c r="C109" s="366" t="s">
        <v>640</v>
      </c>
      <c r="D109" s="368">
        <v>0</v>
      </c>
      <c r="E109" s="368">
        <v>0</v>
      </c>
      <c r="F109" s="368">
        <v>0</v>
      </c>
      <c r="G109" s="368">
        <v>0</v>
      </c>
      <c r="H109" s="368">
        <v>0</v>
      </c>
      <c r="I109" s="368">
        <v>0</v>
      </c>
      <c r="J109" s="368">
        <v>0</v>
      </c>
      <c r="K109" s="368">
        <v>0</v>
      </c>
      <c r="L109" s="368">
        <v>0</v>
      </c>
      <c r="M109" s="368">
        <v>0</v>
      </c>
      <c r="N109" s="368">
        <v>0</v>
      </c>
      <c r="O109" s="368">
        <v>0</v>
      </c>
      <c r="P109" s="368">
        <v>0</v>
      </c>
      <c r="Q109" s="368">
        <v>0</v>
      </c>
      <c r="R109" s="368">
        <v>0</v>
      </c>
      <c r="S109" s="368">
        <v>0</v>
      </c>
      <c r="T109" s="368">
        <v>0</v>
      </c>
      <c r="U109" s="368">
        <v>0</v>
      </c>
      <c r="V109" s="368">
        <v>0</v>
      </c>
      <c r="W109" s="368">
        <v>0</v>
      </c>
      <c r="X109" s="368">
        <v>0</v>
      </c>
      <c r="Y109" s="368">
        <v>0</v>
      </c>
      <c r="Z109" s="368">
        <v>0</v>
      </c>
      <c r="AA109" s="368">
        <v>0</v>
      </c>
      <c r="AB109" s="368">
        <v>0</v>
      </c>
      <c r="AC109" s="368">
        <v>0</v>
      </c>
      <c r="AD109" s="368">
        <v>0</v>
      </c>
      <c r="AE109" s="368">
        <v>0</v>
      </c>
      <c r="AF109" s="368">
        <v>0</v>
      </c>
      <c r="AG109" s="368">
        <v>0</v>
      </c>
      <c r="AH109" s="368">
        <v>0</v>
      </c>
      <c r="AI109" s="368">
        <v>0</v>
      </c>
      <c r="AJ109" s="368">
        <v>0</v>
      </c>
      <c r="AK109" s="368">
        <v>0</v>
      </c>
      <c r="AL109" s="368">
        <v>0</v>
      </c>
      <c r="AM109" s="368">
        <v>0</v>
      </c>
      <c r="AN109" s="368">
        <v>0</v>
      </c>
      <c r="AO109" s="368">
        <v>0</v>
      </c>
      <c r="AP109" s="368">
        <v>0</v>
      </c>
      <c r="AQ109" s="368">
        <v>0</v>
      </c>
      <c r="AR109" s="368">
        <v>0</v>
      </c>
      <c r="AS109" s="368">
        <v>0</v>
      </c>
      <c r="AT109" s="368">
        <v>0</v>
      </c>
      <c r="AU109" s="368">
        <v>0</v>
      </c>
      <c r="AV109" s="368">
        <v>0</v>
      </c>
      <c r="AW109" s="368">
        <v>0</v>
      </c>
      <c r="AX109" s="368">
        <v>0</v>
      </c>
      <c r="AY109" s="368">
        <v>0</v>
      </c>
      <c r="AZ109" s="368">
        <v>0</v>
      </c>
      <c r="BA109" s="368">
        <v>0</v>
      </c>
      <c r="BB109" s="368">
        <v>0</v>
      </c>
      <c r="BC109" s="368">
        <v>0</v>
      </c>
      <c r="BD109" s="368">
        <v>0</v>
      </c>
      <c r="BE109" s="368">
        <v>0</v>
      </c>
      <c r="BF109" s="368">
        <v>0</v>
      </c>
      <c r="BG109" s="368">
        <v>0</v>
      </c>
      <c r="BH109" s="368">
        <v>0</v>
      </c>
      <c r="BI109" s="368">
        <v>0</v>
      </c>
      <c r="BJ109" s="368">
        <v>0</v>
      </c>
      <c r="BK109" s="368">
        <v>0</v>
      </c>
      <c r="BL109" s="368">
        <v>0</v>
      </c>
      <c r="BM109" s="368">
        <v>0</v>
      </c>
      <c r="BN109" s="368">
        <v>0</v>
      </c>
      <c r="BO109" s="368">
        <v>0</v>
      </c>
      <c r="BP109" s="368">
        <v>0</v>
      </c>
      <c r="BQ109" s="368">
        <v>0</v>
      </c>
      <c r="BR109" s="368">
        <v>0</v>
      </c>
      <c r="BS109" s="368">
        <v>0</v>
      </c>
      <c r="BT109" s="368">
        <v>0</v>
      </c>
      <c r="BU109" s="368">
        <v>2.3938685048030313E-5</v>
      </c>
      <c r="BV109" s="368">
        <v>0</v>
      </c>
      <c r="BW109" s="368">
        <v>0</v>
      </c>
      <c r="BX109" s="368">
        <v>0</v>
      </c>
      <c r="BY109" s="368">
        <v>0</v>
      </c>
      <c r="BZ109" s="368">
        <v>0</v>
      </c>
      <c r="CA109" s="368">
        <v>0</v>
      </c>
      <c r="CB109" s="368">
        <v>0</v>
      </c>
      <c r="CC109" s="368">
        <v>0</v>
      </c>
      <c r="CD109" s="368">
        <v>0</v>
      </c>
      <c r="CE109" s="368">
        <v>0</v>
      </c>
      <c r="CF109" s="368">
        <v>0</v>
      </c>
      <c r="CG109" s="368">
        <v>0</v>
      </c>
      <c r="CH109" s="368">
        <v>0</v>
      </c>
      <c r="CI109" s="368">
        <v>2.4319805441556467E-5</v>
      </c>
      <c r="CJ109" s="368">
        <v>3.1735386431311532E-2</v>
      </c>
      <c r="CK109" s="368">
        <v>0</v>
      </c>
      <c r="CL109" s="368">
        <v>2.5647601949217746E-4</v>
      </c>
      <c r="CM109" s="368">
        <v>3.4658511722731905E-2</v>
      </c>
      <c r="CN109" s="368">
        <v>0</v>
      </c>
      <c r="CO109" s="368">
        <v>1.2359459428143261E-4</v>
      </c>
      <c r="CP109" s="368">
        <v>0</v>
      </c>
      <c r="CQ109" s="368">
        <v>0</v>
      </c>
      <c r="CR109" s="368">
        <v>0</v>
      </c>
      <c r="CS109" s="368">
        <v>0</v>
      </c>
      <c r="CT109" s="368">
        <v>0</v>
      </c>
      <c r="CU109" s="368">
        <v>0</v>
      </c>
      <c r="CV109" s="368">
        <v>0</v>
      </c>
      <c r="CW109" s="368">
        <v>1.4238494787693873E-2</v>
      </c>
      <c r="CX109" s="368">
        <v>0</v>
      </c>
      <c r="CY109" s="368">
        <v>0</v>
      </c>
      <c r="CZ109" s="368">
        <v>1.6357093526225873E-3</v>
      </c>
      <c r="DA109" s="368">
        <v>1.3489910966587622E-4</v>
      </c>
      <c r="DB109" s="368">
        <v>0</v>
      </c>
      <c r="DC109" s="368">
        <v>2.2175802635356547E-2</v>
      </c>
      <c r="DD109" s="368">
        <v>0</v>
      </c>
      <c r="DE109" s="368">
        <v>9.4174332019272887E-4</v>
      </c>
      <c r="DF109" s="368">
        <v>0</v>
      </c>
      <c r="DG109" s="368">
        <v>3.392536419876272E-4</v>
      </c>
    </row>
    <row r="110" spans="2:111" ht="15" customHeight="1">
      <c r="B110" s="366" t="s">
        <v>681</v>
      </c>
      <c r="C110" s="366" t="s">
        <v>682</v>
      </c>
      <c r="D110" s="368">
        <v>0</v>
      </c>
      <c r="E110" s="368">
        <v>3.838771593090211E-3</v>
      </c>
      <c r="F110" s="368">
        <v>0</v>
      </c>
      <c r="G110" s="368">
        <v>0</v>
      </c>
      <c r="H110" s="368">
        <v>0</v>
      </c>
      <c r="I110" s="368">
        <v>0</v>
      </c>
      <c r="J110" s="368">
        <v>0</v>
      </c>
      <c r="K110" s="368">
        <v>0</v>
      </c>
      <c r="L110" s="368">
        <v>0</v>
      </c>
      <c r="M110" s="368">
        <v>0</v>
      </c>
      <c r="N110" s="368">
        <v>0</v>
      </c>
      <c r="O110" s="368">
        <v>0</v>
      </c>
      <c r="P110" s="368">
        <v>0</v>
      </c>
      <c r="Q110" s="368">
        <v>0</v>
      </c>
      <c r="R110" s="368">
        <v>0</v>
      </c>
      <c r="S110" s="368">
        <v>0</v>
      </c>
      <c r="T110" s="368">
        <v>0</v>
      </c>
      <c r="U110" s="368">
        <v>0</v>
      </c>
      <c r="V110" s="368">
        <v>0</v>
      </c>
      <c r="W110" s="368">
        <v>0</v>
      </c>
      <c r="X110" s="368">
        <v>0</v>
      </c>
      <c r="Y110" s="368">
        <v>0</v>
      </c>
      <c r="Z110" s="368">
        <v>0</v>
      </c>
      <c r="AA110" s="368">
        <v>0</v>
      </c>
      <c r="AB110" s="368">
        <v>0</v>
      </c>
      <c r="AC110" s="368">
        <v>0</v>
      </c>
      <c r="AD110" s="368">
        <v>0</v>
      </c>
      <c r="AE110" s="368">
        <v>0</v>
      </c>
      <c r="AF110" s="368">
        <v>0</v>
      </c>
      <c r="AG110" s="368">
        <v>0</v>
      </c>
      <c r="AH110" s="368">
        <v>0</v>
      </c>
      <c r="AI110" s="368">
        <v>0</v>
      </c>
      <c r="AJ110" s="368">
        <v>0</v>
      </c>
      <c r="AK110" s="368">
        <v>0</v>
      </c>
      <c r="AL110" s="368">
        <v>0</v>
      </c>
      <c r="AM110" s="368">
        <v>0</v>
      </c>
      <c r="AN110" s="368">
        <v>0</v>
      </c>
      <c r="AO110" s="368">
        <v>0</v>
      </c>
      <c r="AP110" s="368">
        <v>0</v>
      </c>
      <c r="AQ110" s="368">
        <v>0</v>
      </c>
      <c r="AR110" s="368">
        <v>0</v>
      </c>
      <c r="AS110" s="368">
        <v>0</v>
      </c>
      <c r="AT110" s="368">
        <v>0</v>
      </c>
      <c r="AU110" s="368">
        <v>0</v>
      </c>
      <c r="AV110" s="368">
        <v>0</v>
      </c>
      <c r="AW110" s="368">
        <v>0</v>
      </c>
      <c r="AX110" s="368">
        <v>0</v>
      </c>
      <c r="AY110" s="368">
        <v>0</v>
      </c>
      <c r="AZ110" s="368">
        <v>0</v>
      </c>
      <c r="BA110" s="368">
        <v>0</v>
      </c>
      <c r="BB110" s="368">
        <v>0</v>
      </c>
      <c r="BC110" s="368">
        <v>0</v>
      </c>
      <c r="BD110" s="368">
        <v>0</v>
      </c>
      <c r="BE110" s="368">
        <v>0</v>
      </c>
      <c r="BF110" s="368">
        <v>0</v>
      </c>
      <c r="BG110" s="368">
        <v>0</v>
      </c>
      <c r="BH110" s="368">
        <v>0</v>
      </c>
      <c r="BI110" s="368">
        <v>0</v>
      </c>
      <c r="BJ110" s="368">
        <v>0</v>
      </c>
      <c r="BK110" s="368">
        <v>0</v>
      </c>
      <c r="BL110" s="368">
        <v>0</v>
      </c>
      <c r="BM110" s="368">
        <v>0</v>
      </c>
      <c r="BN110" s="368">
        <v>0</v>
      </c>
      <c r="BO110" s="368">
        <v>0</v>
      </c>
      <c r="BP110" s="368">
        <v>0</v>
      </c>
      <c r="BQ110" s="368">
        <v>0</v>
      </c>
      <c r="BR110" s="368">
        <v>0</v>
      </c>
      <c r="BS110" s="368">
        <v>0</v>
      </c>
      <c r="BT110" s="368">
        <v>0</v>
      </c>
      <c r="BU110" s="368">
        <v>0</v>
      </c>
      <c r="BV110" s="368">
        <v>0</v>
      </c>
      <c r="BW110" s="368">
        <v>0</v>
      </c>
      <c r="BX110" s="368">
        <v>0</v>
      </c>
      <c r="BY110" s="368">
        <v>0</v>
      </c>
      <c r="BZ110" s="368">
        <v>0</v>
      </c>
      <c r="CA110" s="368">
        <v>0</v>
      </c>
      <c r="CB110" s="368">
        <v>0</v>
      </c>
      <c r="CC110" s="368">
        <v>0</v>
      </c>
      <c r="CD110" s="368">
        <v>0</v>
      </c>
      <c r="CE110" s="368">
        <v>0</v>
      </c>
      <c r="CF110" s="368">
        <v>0</v>
      </c>
      <c r="CG110" s="368">
        <v>0</v>
      </c>
      <c r="CH110" s="368">
        <v>0</v>
      </c>
      <c r="CI110" s="368">
        <v>0</v>
      </c>
      <c r="CJ110" s="368">
        <v>0</v>
      </c>
      <c r="CK110" s="368">
        <v>0</v>
      </c>
      <c r="CL110" s="368">
        <v>0</v>
      </c>
      <c r="CM110" s="368">
        <v>0</v>
      </c>
      <c r="CN110" s="368">
        <v>0</v>
      </c>
      <c r="CO110" s="368">
        <v>3.2829814106005538E-4</v>
      </c>
      <c r="CP110" s="368">
        <v>0</v>
      </c>
      <c r="CQ110" s="368">
        <v>0</v>
      </c>
      <c r="CR110" s="368">
        <v>0</v>
      </c>
      <c r="CS110" s="368">
        <v>0</v>
      </c>
      <c r="CT110" s="368">
        <v>0</v>
      </c>
      <c r="CU110" s="368">
        <v>0</v>
      </c>
      <c r="CV110" s="368">
        <v>0</v>
      </c>
      <c r="CW110" s="368">
        <v>0</v>
      </c>
      <c r="CX110" s="368">
        <v>0</v>
      </c>
      <c r="CY110" s="368">
        <v>0</v>
      </c>
      <c r="CZ110" s="368">
        <v>0</v>
      </c>
      <c r="DA110" s="368">
        <v>0</v>
      </c>
      <c r="DB110" s="368">
        <v>0</v>
      </c>
      <c r="DC110" s="368">
        <v>5.1875538307709062E-3</v>
      </c>
      <c r="DD110" s="368">
        <v>2.2462732285072492E-3</v>
      </c>
      <c r="DE110" s="368">
        <v>0</v>
      </c>
      <c r="DF110" s="368">
        <v>0</v>
      </c>
      <c r="DG110" s="368">
        <v>0</v>
      </c>
    </row>
    <row r="111" spans="2:111" ht="15" customHeight="1">
      <c r="B111" s="366" t="s">
        <v>524</v>
      </c>
      <c r="C111" s="366" t="s">
        <v>641</v>
      </c>
      <c r="D111" s="368">
        <v>7.74493352265393E-5</v>
      </c>
      <c r="E111" s="368">
        <v>0</v>
      </c>
      <c r="F111" s="368">
        <v>2.4418036789842098E-3</v>
      </c>
      <c r="G111" s="368">
        <v>1.1927480916030534E-4</v>
      </c>
      <c r="H111" s="368">
        <v>1.1648622721666438E-3</v>
      </c>
      <c r="I111" s="368">
        <v>0</v>
      </c>
      <c r="J111" s="368">
        <v>2.1500752526338422E-4</v>
      </c>
      <c r="K111" s="368">
        <v>2.0666494445879618E-4</v>
      </c>
      <c r="L111" s="368">
        <v>1.7921146953405018E-4</v>
      </c>
      <c r="M111" s="368">
        <v>0</v>
      </c>
      <c r="N111" s="368">
        <v>0</v>
      </c>
      <c r="O111" s="368">
        <v>0</v>
      </c>
      <c r="P111" s="368">
        <v>0</v>
      </c>
      <c r="Q111" s="368">
        <v>2.4469620965571242E-5</v>
      </c>
      <c r="R111" s="368">
        <v>0</v>
      </c>
      <c r="S111" s="368">
        <v>3.1065065780276789E-5</v>
      </c>
      <c r="T111" s="368">
        <v>0</v>
      </c>
      <c r="U111" s="368">
        <v>6.3930443677279126E-5</v>
      </c>
      <c r="V111" s="368">
        <v>3.3333333333333332E-4</v>
      </c>
      <c r="W111" s="368">
        <v>2.7716576861825819E-4</v>
      </c>
      <c r="X111" s="368">
        <v>2.2710755813953488E-5</v>
      </c>
      <c r="Y111" s="368">
        <v>5.9457023121110119E-5</v>
      </c>
      <c r="Z111" s="368">
        <v>5.1413881748071981E-5</v>
      </c>
      <c r="AA111" s="368">
        <v>1.3367196898810319E-4</v>
      </c>
      <c r="AB111" s="368">
        <v>7.3904822905568112E-5</v>
      </c>
      <c r="AC111" s="368">
        <v>6.6979236436704619E-4</v>
      </c>
      <c r="AD111" s="368">
        <v>4.4421636142378358E-5</v>
      </c>
      <c r="AE111" s="368">
        <v>0</v>
      </c>
      <c r="AF111" s="368">
        <v>3.8543814681339012E-5</v>
      </c>
      <c r="AG111" s="368">
        <v>1.0747652789399743E-4</v>
      </c>
      <c r="AH111" s="368">
        <v>0</v>
      </c>
      <c r="AI111" s="368">
        <v>1.5827793605571383E-4</v>
      </c>
      <c r="AJ111" s="368">
        <v>2.4042796177195408E-4</v>
      </c>
      <c r="AK111" s="368">
        <v>1.6987542468856172E-3</v>
      </c>
      <c r="AL111" s="368">
        <v>2.6876162910895185E-4</v>
      </c>
      <c r="AM111" s="368">
        <v>4.7371363063600794E-5</v>
      </c>
      <c r="AN111" s="368">
        <v>3.276250960823599E-5</v>
      </c>
      <c r="AO111" s="368">
        <v>1.6600265604249667E-4</v>
      </c>
      <c r="AP111" s="368">
        <v>0</v>
      </c>
      <c r="AQ111" s="368">
        <v>0</v>
      </c>
      <c r="AR111" s="368">
        <v>2.5037869778039286E-5</v>
      </c>
      <c r="AS111" s="368">
        <v>5.708251277221223E-5</v>
      </c>
      <c r="AT111" s="368">
        <v>2.9572674848440043E-5</v>
      </c>
      <c r="AU111" s="368">
        <v>1.2525170775886155E-4</v>
      </c>
      <c r="AV111" s="368">
        <v>2.2509196614616829E-4</v>
      </c>
      <c r="AW111" s="368">
        <v>5.1513200257566002E-5</v>
      </c>
      <c r="AX111" s="368">
        <v>0</v>
      </c>
      <c r="AY111" s="368">
        <v>2.8486241145526709E-4</v>
      </c>
      <c r="AZ111" s="368">
        <v>0</v>
      </c>
      <c r="BA111" s="368">
        <v>1.8467220683287164E-4</v>
      </c>
      <c r="BB111" s="368">
        <v>0</v>
      </c>
      <c r="BC111" s="368">
        <v>0</v>
      </c>
      <c r="BD111" s="368">
        <v>0</v>
      </c>
      <c r="BE111" s="368">
        <v>0</v>
      </c>
      <c r="BF111" s="368">
        <v>4.8349948133692002E-5</v>
      </c>
      <c r="BG111" s="368">
        <v>0</v>
      </c>
      <c r="BH111" s="368">
        <v>4.0933039395126629E-5</v>
      </c>
      <c r="BI111" s="368">
        <v>3.6633157266996084E-4</v>
      </c>
      <c r="BJ111" s="368">
        <v>1.1303191489361702E-4</v>
      </c>
      <c r="BK111" s="368">
        <v>9.5283468318246788E-5</v>
      </c>
      <c r="BL111" s="368">
        <v>1.0244851961889151E-4</v>
      </c>
      <c r="BM111" s="368">
        <v>2.3543260741612713E-4</v>
      </c>
      <c r="BN111" s="368">
        <v>1.3293354799639602E-4</v>
      </c>
      <c r="BO111" s="368">
        <v>4.1337356013351349E-4</v>
      </c>
      <c r="BP111" s="368">
        <v>4.7956078846408257E-4</v>
      </c>
      <c r="BQ111" s="368">
        <v>3.062599534484871E-5</v>
      </c>
      <c r="BR111" s="368">
        <v>3.9873998165796087E-5</v>
      </c>
      <c r="BS111" s="368">
        <v>2.5753283543651818E-4</v>
      </c>
      <c r="BT111" s="368">
        <v>0</v>
      </c>
      <c r="BU111" s="368">
        <v>5.106919476913133E-4</v>
      </c>
      <c r="BV111" s="368">
        <v>2.0231114768713782E-4</v>
      </c>
      <c r="BW111" s="368">
        <v>1.4344762313203837E-3</v>
      </c>
      <c r="BX111" s="368">
        <v>9.3539044098587903E-4</v>
      </c>
      <c r="BY111" s="368">
        <v>4.3172318071044689E-4</v>
      </c>
      <c r="BZ111" s="368">
        <v>2.1249468763280918E-4</v>
      </c>
      <c r="CA111" s="368">
        <v>4.1500746025315455E-4</v>
      </c>
      <c r="CB111" s="368">
        <v>0</v>
      </c>
      <c r="CC111" s="368">
        <v>2.1803824508677332E-4</v>
      </c>
      <c r="CD111" s="368">
        <v>0</v>
      </c>
      <c r="CE111" s="368">
        <v>1.7373175816539263E-4</v>
      </c>
      <c r="CF111" s="368">
        <v>2.3410979749502515E-4</v>
      </c>
      <c r="CG111" s="368">
        <v>4.9101925777528992E-4</v>
      </c>
      <c r="CH111" s="368">
        <v>3.1931878658861094E-4</v>
      </c>
      <c r="CI111" s="368">
        <v>4.0735674114607083E-4</v>
      </c>
      <c r="CJ111" s="368">
        <v>1.073047723797516E-3</v>
      </c>
      <c r="CK111" s="368">
        <v>9.1401710517725399E-4</v>
      </c>
      <c r="CL111" s="368">
        <v>0</v>
      </c>
      <c r="CM111" s="368">
        <v>3.0945099752439204E-3</v>
      </c>
      <c r="CN111" s="368">
        <v>3.2353145082847162E-4</v>
      </c>
      <c r="CO111" s="368">
        <v>3.5108589438069453E-3</v>
      </c>
      <c r="CP111" s="368">
        <v>2.5986617737416783E-3</v>
      </c>
      <c r="CQ111" s="368">
        <v>2.6276159148126921E-4</v>
      </c>
      <c r="CR111" s="368">
        <v>1.7770669509973788E-4</v>
      </c>
      <c r="CS111" s="368">
        <v>2.0946795140343527E-4</v>
      </c>
      <c r="CT111" s="368">
        <v>2.4788460636594468E-4</v>
      </c>
      <c r="CU111" s="368">
        <v>2.2938820971120954E-3</v>
      </c>
      <c r="CV111" s="368">
        <v>8.090614886731392E-4</v>
      </c>
      <c r="CW111" s="368">
        <v>1.5255530129672007E-3</v>
      </c>
      <c r="CX111" s="368">
        <v>4.4354589152724195E-4</v>
      </c>
      <c r="CY111" s="368">
        <v>7.7409720057680512E-4</v>
      </c>
      <c r="CZ111" s="368">
        <v>1.7084075460724801E-3</v>
      </c>
      <c r="DA111" s="368">
        <v>4.6149695412010279E-4</v>
      </c>
      <c r="DB111" s="368">
        <v>1.5126050420168067E-3</v>
      </c>
      <c r="DC111" s="368">
        <v>1.8908831711397769E-3</v>
      </c>
      <c r="DD111" s="368">
        <v>1.225239942822136E-3</v>
      </c>
      <c r="DE111" s="368">
        <v>4.4678055190538763E-3</v>
      </c>
      <c r="DF111" s="368">
        <v>0</v>
      </c>
      <c r="DG111" s="368">
        <v>1.4767511474755538E-3</v>
      </c>
    </row>
    <row r="112" spans="2:111" ht="15" customHeight="1">
      <c r="B112" s="366" t="s">
        <v>525</v>
      </c>
      <c r="C112" s="366" t="s">
        <v>402</v>
      </c>
      <c r="D112" s="368">
        <v>5.9377823673680138E-4</v>
      </c>
      <c r="E112" s="368">
        <v>4.0714244169138603E-4</v>
      </c>
      <c r="F112" s="368">
        <v>8.1393455966140326E-4</v>
      </c>
      <c r="G112" s="368">
        <v>4.0553435114503815E-3</v>
      </c>
      <c r="H112" s="368">
        <v>1.0278196519117446E-3</v>
      </c>
      <c r="I112" s="368">
        <v>0</v>
      </c>
      <c r="J112" s="368">
        <v>1.6483910270192791E-3</v>
      </c>
      <c r="K112" s="368">
        <v>7.5620581949695871E-4</v>
      </c>
      <c r="L112" s="368">
        <v>6.0931899641577061E-4</v>
      </c>
      <c r="M112" s="368">
        <v>0</v>
      </c>
      <c r="N112" s="368">
        <v>0</v>
      </c>
      <c r="O112" s="368">
        <v>9.0470446320868516E-4</v>
      </c>
      <c r="P112" s="368">
        <v>1.2532252119424991E-3</v>
      </c>
      <c r="Q112" s="368">
        <v>1.0766633224851348E-3</v>
      </c>
      <c r="R112" s="368">
        <v>8.5433575395130288E-4</v>
      </c>
      <c r="S112" s="368">
        <v>7.3002904583650461E-4</v>
      </c>
      <c r="T112" s="368">
        <v>7.3705546342362263E-4</v>
      </c>
      <c r="U112" s="368">
        <v>8.9502621148190766E-4</v>
      </c>
      <c r="V112" s="368">
        <v>9.7222222222222219E-4</v>
      </c>
      <c r="W112" s="368">
        <v>8.6438138009761875E-4</v>
      </c>
      <c r="X112" s="368">
        <v>1.2263808139534885E-4</v>
      </c>
      <c r="Y112" s="368">
        <v>1.9179684877777459E-4</v>
      </c>
      <c r="Z112" s="368">
        <v>3.5989717223650384E-4</v>
      </c>
      <c r="AA112" s="368">
        <v>5.3468787595241276E-4</v>
      </c>
      <c r="AB112" s="368">
        <v>8.5195837516141017E-4</v>
      </c>
      <c r="AC112" s="368">
        <v>6.5583835677606611E-4</v>
      </c>
      <c r="AD112" s="368">
        <v>1.5196875522392596E-5</v>
      </c>
      <c r="AE112" s="368">
        <v>2.0842017507294707E-4</v>
      </c>
      <c r="AF112" s="368">
        <v>1.252673977143518E-4</v>
      </c>
      <c r="AG112" s="368">
        <v>2.9172200428370735E-4</v>
      </c>
      <c r="AH112" s="368">
        <v>0</v>
      </c>
      <c r="AI112" s="368">
        <v>1.4245014245014246E-3</v>
      </c>
      <c r="AJ112" s="368">
        <v>9.4453842124696242E-4</v>
      </c>
      <c r="AK112" s="368">
        <v>1.1325028312570782E-3</v>
      </c>
      <c r="AL112" s="368">
        <v>9.3032871614637171E-4</v>
      </c>
      <c r="AM112" s="368">
        <v>5.684563567632095E-5</v>
      </c>
      <c r="AN112" s="368">
        <v>9.0726949684345824E-5</v>
      </c>
      <c r="AO112" s="368">
        <v>1.6600265604249667E-4</v>
      </c>
      <c r="AP112" s="368">
        <v>6.400341351538749E-4</v>
      </c>
      <c r="AQ112" s="368">
        <v>1.2533213014488394E-4</v>
      </c>
      <c r="AR112" s="368">
        <v>3.8808698155960893E-4</v>
      </c>
      <c r="AS112" s="368">
        <v>1.0417558580928733E-3</v>
      </c>
      <c r="AT112" s="368">
        <v>4.5837646015082064E-4</v>
      </c>
      <c r="AU112" s="368">
        <v>9.1530094131475755E-4</v>
      </c>
      <c r="AV112" s="368">
        <v>8.9393666555192554E-4</v>
      </c>
      <c r="AW112" s="368">
        <v>1.4423696072118481E-3</v>
      </c>
      <c r="AX112" s="368">
        <v>6.0486919703614094E-4</v>
      </c>
      <c r="AY112" s="368">
        <v>1.5762386767191447E-3</v>
      </c>
      <c r="AZ112" s="368">
        <v>1.0731916720326251E-3</v>
      </c>
      <c r="BA112" s="368">
        <v>9.2336103416435823E-4</v>
      </c>
      <c r="BB112" s="368">
        <v>6.8697046027020841E-4</v>
      </c>
      <c r="BC112" s="368">
        <v>7.0821529745042496E-4</v>
      </c>
      <c r="BD112" s="368">
        <v>0</v>
      </c>
      <c r="BE112" s="368">
        <v>0</v>
      </c>
      <c r="BF112" s="368">
        <v>1.2087487033423E-4</v>
      </c>
      <c r="BG112" s="368">
        <v>2.2951572182694515E-4</v>
      </c>
      <c r="BH112" s="368">
        <v>2.5729339048365308E-4</v>
      </c>
      <c r="BI112" s="368">
        <v>5.622763673538933E-4</v>
      </c>
      <c r="BJ112" s="368">
        <v>1.8816489361702128E-3</v>
      </c>
      <c r="BK112" s="368">
        <v>1.2386850881372083E-3</v>
      </c>
      <c r="BL112" s="368">
        <v>3.0734555885667453E-4</v>
      </c>
      <c r="BM112" s="368">
        <v>6.6976517627001682E-4</v>
      </c>
      <c r="BN112" s="368">
        <v>2.2155591332732672E-5</v>
      </c>
      <c r="BO112" s="368">
        <v>2.13473510158501E-3</v>
      </c>
      <c r="BP112" s="368">
        <v>2.8663403448427922E-4</v>
      </c>
      <c r="BQ112" s="368">
        <v>2.8824466206916429E-5</v>
      </c>
      <c r="BR112" s="368">
        <v>1.1962199449738825E-4</v>
      </c>
      <c r="BS112" s="368">
        <v>7.2967636707013477E-4</v>
      </c>
      <c r="BT112" s="368">
        <v>2.8730305838739574E-3</v>
      </c>
      <c r="BU112" s="368">
        <v>2.0919750878084266E-3</v>
      </c>
      <c r="BV112" s="368">
        <v>3.2609813805164079E-3</v>
      </c>
      <c r="BW112" s="368">
        <v>1.1165253140689583E-3</v>
      </c>
      <c r="BX112" s="368">
        <v>4.958696313660081E-4</v>
      </c>
      <c r="BY112" s="368">
        <v>0</v>
      </c>
      <c r="BZ112" s="368">
        <v>2.6207678141379801E-3</v>
      </c>
      <c r="CA112" s="368">
        <v>1.7736628360819342E-3</v>
      </c>
      <c r="CB112" s="368">
        <v>9.4677380857665684E-4</v>
      </c>
      <c r="CC112" s="368">
        <v>2.015380535666932E-3</v>
      </c>
      <c r="CD112" s="368">
        <v>1.2698412698412698E-3</v>
      </c>
      <c r="CE112" s="368">
        <v>4.864489228630994E-3</v>
      </c>
      <c r="CF112" s="368">
        <v>3.1995005657653439E-3</v>
      </c>
      <c r="CG112" s="368">
        <v>2.6318632216755541E-3</v>
      </c>
      <c r="CH112" s="368">
        <v>3.2996274614156464E-3</v>
      </c>
      <c r="CI112" s="368">
        <v>2.7846177230582154E-3</v>
      </c>
      <c r="CJ112" s="368">
        <v>2.1997478337849076E-3</v>
      </c>
      <c r="CK112" s="368">
        <v>6.3110704881286586E-4</v>
      </c>
      <c r="CL112" s="368">
        <v>1.7953321364452424E-3</v>
      </c>
      <c r="CM112" s="368">
        <v>1.9295179845638562E-3</v>
      </c>
      <c r="CN112" s="368">
        <v>2.6449746532015957E-3</v>
      </c>
      <c r="CO112" s="368">
        <v>1.7032880024409932E-3</v>
      </c>
      <c r="CP112" s="368">
        <v>6.9617077886572074E-3</v>
      </c>
      <c r="CQ112" s="368">
        <v>1.340084116554473E-3</v>
      </c>
      <c r="CR112" s="368">
        <v>4.8869341152427918E-3</v>
      </c>
      <c r="CS112" s="368">
        <v>4.4072056975282782E-3</v>
      </c>
      <c r="CT112" s="368">
        <v>4.8638979519371843E-3</v>
      </c>
      <c r="CU112" s="368">
        <v>4.6938396669230159E-3</v>
      </c>
      <c r="CV112" s="368">
        <v>1.3943400123941335E-3</v>
      </c>
      <c r="CW112" s="368">
        <v>1.1017882871429783E-3</v>
      </c>
      <c r="CX112" s="368">
        <v>1.3409526953149175E-3</v>
      </c>
      <c r="CY112" s="368">
        <v>1.5139423126325129E-3</v>
      </c>
      <c r="CZ112" s="368">
        <v>2.2899930936716223E-3</v>
      </c>
      <c r="DA112" s="368">
        <v>6.3899578262783467E-4</v>
      </c>
      <c r="DB112" s="368">
        <v>3.9615846338535415E-3</v>
      </c>
      <c r="DC112" s="368">
        <v>1.7126847571056617E-3</v>
      </c>
      <c r="DD112" s="368">
        <v>3.06309985705534E-3</v>
      </c>
      <c r="DE112" s="368">
        <v>2.3653088042049934E-3</v>
      </c>
      <c r="DF112" s="368">
        <v>0</v>
      </c>
      <c r="DG112" s="368">
        <v>1.7960486928756734E-4</v>
      </c>
    </row>
    <row r="113" spans="2:111" ht="15" customHeight="1">
      <c r="B113" s="366" t="s">
        <v>526</v>
      </c>
      <c r="C113" s="366" t="s">
        <v>403</v>
      </c>
      <c r="D113" s="368">
        <v>9.2164708919581766E-3</v>
      </c>
      <c r="E113" s="368">
        <v>9.3061129529459663E-4</v>
      </c>
      <c r="F113" s="368">
        <v>1.6278691193228065E-3</v>
      </c>
      <c r="G113" s="368">
        <v>3.1011450381679389E-3</v>
      </c>
      <c r="H113" s="368">
        <v>8.7707276963135527E-3</v>
      </c>
      <c r="I113" s="368">
        <v>0</v>
      </c>
      <c r="J113" s="368">
        <v>9.8186769870278797E-3</v>
      </c>
      <c r="K113" s="368">
        <v>4.0816326530612249E-3</v>
      </c>
      <c r="L113" s="368">
        <v>7.7777777777777776E-3</v>
      </c>
      <c r="M113" s="368">
        <v>3.0523444603195219E-3</v>
      </c>
      <c r="N113" s="368">
        <v>0</v>
      </c>
      <c r="O113" s="368">
        <v>3.0156815440289505E-3</v>
      </c>
      <c r="P113" s="368">
        <v>4.2757095466273501E-3</v>
      </c>
      <c r="Q113" s="368">
        <v>6.3865710720140941E-3</v>
      </c>
      <c r="R113" s="368">
        <v>5.5531824006834684E-3</v>
      </c>
      <c r="S113" s="368">
        <v>2.1590220717292367E-3</v>
      </c>
      <c r="T113" s="368">
        <v>3.4395921626435722E-3</v>
      </c>
      <c r="U113" s="368">
        <v>2.4293568597366067E-3</v>
      </c>
      <c r="V113" s="368">
        <v>2.2222222222222223E-4</v>
      </c>
      <c r="W113" s="368">
        <v>1.0757790002301885E-3</v>
      </c>
      <c r="X113" s="368">
        <v>1.3626453488372093E-4</v>
      </c>
      <c r="Y113" s="368">
        <v>3.0687495804443936E-4</v>
      </c>
      <c r="Z113" s="368">
        <v>1.2192434814542784E-3</v>
      </c>
      <c r="AA113" s="368">
        <v>8.0203181392861922E-3</v>
      </c>
      <c r="AB113" s="368">
        <v>4.7627552539143892E-4</v>
      </c>
      <c r="AC113" s="368">
        <v>1.7582049564634963E-3</v>
      </c>
      <c r="AD113" s="368">
        <v>2.5133294133187757E-4</v>
      </c>
      <c r="AE113" s="368">
        <v>2.0216756982075864E-2</v>
      </c>
      <c r="AF113" s="368">
        <v>1.4839368652315519E-3</v>
      </c>
      <c r="AG113" s="368">
        <v>5.1742271286110194E-3</v>
      </c>
      <c r="AH113" s="368">
        <v>5.7971014492753624E-2</v>
      </c>
      <c r="AI113" s="368">
        <v>1.3888888888888888E-2</v>
      </c>
      <c r="AJ113" s="368">
        <v>7.0153444559888029E-3</v>
      </c>
      <c r="AK113" s="368">
        <v>6.7950169875424689E-3</v>
      </c>
      <c r="AL113" s="368">
        <v>1.2528426710771139E-2</v>
      </c>
      <c r="AM113" s="368">
        <v>9.957460515968887E-3</v>
      </c>
      <c r="AN113" s="368">
        <v>5.1210322710719645E-3</v>
      </c>
      <c r="AO113" s="368">
        <v>1.8094289508632139E-2</v>
      </c>
      <c r="AP113" s="368">
        <v>8.9604778921542477E-3</v>
      </c>
      <c r="AQ113" s="368">
        <v>3.5343660700857273E-3</v>
      </c>
      <c r="AR113" s="368">
        <v>3.2799609409231464E-3</v>
      </c>
      <c r="AS113" s="368">
        <v>2.911208151382824E-3</v>
      </c>
      <c r="AT113" s="368">
        <v>6.180689043323969E-3</v>
      </c>
      <c r="AU113" s="368">
        <v>8.4111339133450883E-3</v>
      </c>
      <c r="AV113" s="368">
        <v>5.7301983381781701E-3</v>
      </c>
      <c r="AW113" s="368">
        <v>2.3696072118480362E-3</v>
      </c>
      <c r="AX113" s="368">
        <v>1.9658248903674578E-3</v>
      </c>
      <c r="AY113" s="368">
        <v>7.7862392464439674E-4</v>
      </c>
      <c r="AZ113" s="368">
        <v>4.0781283537239749E-3</v>
      </c>
      <c r="BA113" s="368">
        <v>2.9547553093259462E-3</v>
      </c>
      <c r="BB113" s="368">
        <v>4.1218227616212503E-3</v>
      </c>
      <c r="BC113" s="368">
        <v>1.2039660056657223E-2</v>
      </c>
      <c r="BD113" s="368">
        <v>8.5000000000000006E-2</v>
      </c>
      <c r="BE113" s="368">
        <v>0</v>
      </c>
      <c r="BF113" s="368">
        <v>3.6482233591785782E-4</v>
      </c>
      <c r="BG113" s="368">
        <v>2.754188661923342E-3</v>
      </c>
      <c r="BH113" s="368">
        <v>3.0407400693522636E-4</v>
      </c>
      <c r="BI113" s="368">
        <v>3.2629067984324416E-3</v>
      </c>
      <c r="BJ113" s="368">
        <v>1.3238031914893617E-2</v>
      </c>
      <c r="BK113" s="368">
        <v>3.2396379228203905E-3</v>
      </c>
      <c r="BL113" s="368">
        <v>2.2538674316156132E-3</v>
      </c>
      <c r="BM113" s="368">
        <v>1.3752511619411012E-2</v>
      </c>
      <c r="BN113" s="368">
        <v>1.7399524393306057E-2</v>
      </c>
      <c r="BO113" s="368">
        <v>1.1963154225356458E-2</v>
      </c>
      <c r="BP113" s="368">
        <v>1.4767164968911232E-2</v>
      </c>
      <c r="BQ113" s="368">
        <v>3.3418365508643736E-3</v>
      </c>
      <c r="BR113" s="368">
        <v>1.953825910124008E-3</v>
      </c>
      <c r="BS113" s="368">
        <v>7.5542965061378663E-3</v>
      </c>
      <c r="BT113" s="368">
        <v>7.4297188755020078E-3</v>
      </c>
      <c r="BU113" s="368">
        <v>3.8009312148483683E-3</v>
      </c>
      <c r="BV113" s="368">
        <v>1.0400164592120151E-2</v>
      </c>
      <c r="BW113" s="368">
        <v>1.0159640937289728E-2</v>
      </c>
      <c r="BX113" s="368">
        <v>6.7843981382349292E-3</v>
      </c>
      <c r="BY113" s="368">
        <v>7.8678523587417896E-5</v>
      </c>
      <c r="BZ113" s="368">
        <v>5.8081881286301176E-3</v>
      </c>
      <c r="CA113" s="368">
        <v>1.7687222710789205E-3</v>
      </c>
      <c r="CB113" s="368">
        <v>0</v>
      </c>
      <c r="CC113" s="368">
        <v>1.1614956245027844E-2</v>
      </c>
      <c r="CD113" s="368">
        <v>6.9841269841269841E-3</v>
      </c>
      <c r="CE113" s="368">
        <v>6.6018068102849199E-3</v>
      </c>
      <c r="CF113" s="368">
        <v>2.3020796753677477E-3</v>
      </c>
      <c r="CG113" s="368">
        <v>4.0951006098459185E-3</v>
      </c>
      <c r="CH113" s="368">
        <v>1.4901543374135177E-3</v>
      </c>
      <c r="CI113" s="368">
        <v>5.6665146678826573E-3</v>
      </c>
      <c r="CJ113" s="368">
        <v>6.3041553773104057E-3</v>
      </c>
      <c r="CK113" s="368">
        <v>1.0228286653174033E-3</v>
      </c>
      <c r="CL113" s="368">
        <v>1.1797896896640164E-2</v>
      </c>
      <c r="CM113" s="368">
        <v>3.27653997378768E-3</v>
      </c>
      <c r="CN113" s="368">
        <v>3.7185108309506151E-4</v>
      </c>
      <c r="CO113" s="368">
        <v>1.0540301493563425E-2</v>
      </c>
      <c r="CP113" s="368">
        <v>5.2987897338767408E-4</v>
      </c>
      <c r="CQ113" s="368">
        <v>1.3680025356493579E-3</v>
      </c>
      <c r="CR113" s="368">
        <v>1.8925763028122086E-2</v>
      </c>
      <c r="CS113" s="368">
        <v>6.4432341851696695E-3</v>
      </c>
      <c r="CT113" s="368">
        <v>3.1823023790222629E-3</v>
      </c>
      <c r="CU113" s="368">
        <v>1.2808613328383145E-2</v>
      </c>
      <c r="CV113" s="368">
        <v>3.4944570680988775E-3</v>
      </c>
      <c r="CW113" s="368">
        <v>0</v>
      </c>
      <c r="CX113" s="368">
        <v>5.3328657190600953E-3</v>
      </c>
      <c r="CY113" s="368">
        <v>3.5827684593068062E-3</v>
      </c>
      <c r="CZ113" s="368">
        <v>1.901057758714696E-2</v>
      </c>
      <c r="DA113" s="368">
        <v>1.2566917058347415E-3</v>
      </c>
      <c r="DB113" s="368">
        <v>9.0276110444177677E-3</v>
      </c>
      <c r="DC113" s="368">
        <v>7.9199295126273377E-4</v>
      </c>
      <c r="DD113" s="368">
        <v>2.2462732285072492E-3</v>
      </c>
      <c r="DE113" s="368">
        <v>7.6653526062198862E-3</v>
      </c>
      <c r="DF113" s="368">
        <v>4.732287723093564E-4</v>
      </c>
      <c r="DG113" s="368">
        <v>0</v>
      </c>
    </row>
    <row r="114" spans="2:111" ht="15" customHeight="1">
      <c r="B114" s="366" t="s">
        <v>527</v>
      </c>
      <c r="C114" s="366" t="s">
        <v>3</v>
      </c>
      <c r="D114" s="368">
        <v>0.45979088679488833</v>
      </c>
      <c r="E114" s="368">
        <v>0.75519106613156517</v>
      </c>
      <c r="F114" s="368">
        <v>0.39003744098974441</v>
      </c>
      <c r="G114" s="368">
        <v>0.30963740458015265</v>
      </c>
      <c r="H114" s="368">
        <v>0.3826229957516788</v>
      </c>
      <c r="I114" s="368">
        <v>0</v>
      </c>
      <c r="J114" s="368">
        <v>0.43653694545975774</v>
      </c>
      <c r="K114" s="368">
        <v>0.68308870153354784</v>
      </c>
      <c r="L114" s="368">
        <v>0.49555555555555558</v>
      </c>
      <c r="M114" s="368">
        <v>0.74366800883231587</v>
      </c>
      <c r="N114" s="368">
        <v>0</v>
      </c>
      <c r="O114" s="368">
        <v>0.56302774427020508</v>
      </c>
      <c r="P114" s="368">
        <v>0.56306671581275336</v>
      </c>
      <c r="Q114" s="368">
        <v>0.52499571781633103</v>
      </c>
      <c r="R114" s="368">
        <v>0.56984194788551901</v>
      </c>
      <c r="S114" s="368">
        <v>0.67591370124726236</v>
      </c>
      <c r="T114" s="368">
        <v>0.5350408451569314</v>
      </c>
      <c r="U114" s="368">
        <v>0.39393939393939392</v>
      </c>
      <c r="V114" s="368">
        <v>0.62663888888888886</v>
      </c>
      <c r="W114" s="368">
        <v>0.56998435657611024</v>
      </c>
      <c r="X114" s="368">
        <v>0.8699445857558139</v>
      </c>
      <c r="Y114" s="368">
        <v>0.75097288951542529</v>
      </c>
      <c r="Z114" s="368">
        <v>0.69671685640837311</v>
      </c>
      <c r="AA114" s="368">
        <v>0.59463975404357705</v>
      </c>
      <c r="AB114" s="368">
        <v>0.58521944600123588</v>
      </c>
      <c r="AC114" s="368">
        <v>0.6396796159857111</v>
      </c>
      <c r="AD114" s="368">
        <v>0.5858851420148018</v>
      </c>
      <c r="AE114" s="368">
        <v>0.53084618591079613</v>
      </c>
      <c r="AF114" s="368">
        <v>0.58704156950413378</v>
      </c>
      <c r="AG114" s="368">
        <v>0.52979786735861079</v>
      </c>
      <c r="AH114" s="368">
        <v>0.59420289855072461</v>
      </c>
      <c r="AI114" s="368">
        <v>0.49172997784108896</v>
      </c>
      <c r="AJ114" s="368">
        <v>0.56215492147451029</v>
      </c>
      <c r="AK114" s="368">
        <v>0.5</v>
      </c>
      <c r="AL114" s="368">
        <v>0.49272276204258836</v>
      </c>
      <c r="AM114" s="368">
        <v>0.66039469819704588</v>
      </c>
      <c r="AN114" s="368">
        <v>0.73872654645345837</v>
      </c>
      <c r="AO114" s="368">
        <v>0.52905046480743689</v>
      </c>
      <c r="AP114" s="368">
        <v>0.58904474905328286</v>
      </c>
      <c r="AQ114" s="368">
        <v>0.80360455206296688</v>
      </c>
      <c r="AR114" s="368">
        <v>0.84044617483944462</v>
      </c>
      <c r="AS114" s="368">
        <v>0.52495932870964979</v>
      </c>
      <c r="AT114" s="368">
        <v>0.49018187195031793</v>
      </c>
      <c r="AU114" s="368">
        <v>0.54241697256987598</v>
      </c>
      <c r="AV114" s="368">
        <v>0.47812106089059242</v>
      </c>
      <c r="AW114" s="368">
        <v>0.56703155183515774</v>
      </c>
      <c r="AX114" s="368">
        <v>0.53651897777105706</v>
      </c>
      <c r="AY114" s="368">
        <v>0.66070987712934648</v>
      </c>
      <c r="AZ114" s="368">
        <v>0.63575874651212705</v>
      </c>
      <c r="BA114" s="368">
        <v>0.63859649122807016</v>
      </c>
      <c r="BB114" s="368">
        <v>0.60178612319670255</v>
      </c>
      <c r="BC114" s="368">
        <v>0.67422096317280455</v>
      </c>
      <c r="BD114" s="368">
        <v>0.78500000000000003</v>
      </c>
      <c r="BE114" s="368">
        <v>0</v>
      </c>
      <c r="BF114" s="368">
        <v>0.8514777502329588</v>
      </c>
      <c r="BG114" s="368">
        <v>0.77989442276795962</v>
      </c>
      <c r="BH114" s="368">
        <v>0.74540234253936877</v>
      </c>
      <c r="BI114" s="368">
        <v>0.72659737604361907</v>
      </c>
      <c r="BJ114" s="368">
        <v>0.74716090425531911</v>
      </c>
      <c r="BK114" s="368">
        <v>0.6070509766555503</v>
      </c>
      <c r="BL114" s="368">
        <v>0.82337875217703105</v>
      </c>
      <c r="BM114" s="368">
        <v>0.52583466948103352</v>
      </c>
      <c r="BN114" s="368">
        <v>0.52020589929545225</v>
      </c>
      <c r="BO114" s="368">
        <v>0.50166891862710616</v>
      </c>
      <c r="BP114" s="368">
        <v>0.4798970322353045</v>
      </c>
      <c r="BQ114" s="368">
        <v>0.5464974670500321</v>
      </c>
      <c r="BR114" s="368">
        <v>0.75688823318314125</v>
      </c>
      <c r="BS114" s="368">
        <v>0.46164906858957849</v>
      </c>
      <c r="BT114" s="368">
        <v>0.35273401297497681</v>
      </c>
      <c r="BU114" s="368">
        <v>0.31695483967065691</v>
      </c>
      <c r="BV114" s="368">
        <v>0.37305832733257893</v>
      </c>
      <c r="BW114" s="368">
        <v>0.26540767962378276</v>
      </c>
      <c r="BX114" s="368">
        <v>0.35633867895822297</v>
      </c>
      <c r="BY114" s="368">
        <v>0.10904238149803909</v>
      </c>
      <c r="BZ114" s="368">
        <v>0.34898710865561694</v>
      </c>
      <c r="CA114" s="368">
        <v>0.21848660612827683</v>
      </c>
      <c r="CB114" s="368">
        <v>1</v>
      </c>
      <c r="CC114" s="368">
        <v>0.64693715194908508</v>
      </c>
      <c r="CD114" s="368">
        <v>0.76380952380952383</v>
      </c>
      <c r="CE114" s="368">
        <v>0.3179291174426685</v>
      </c>
      <c r="CF114" s="368">
        <v>0.39864996683444537</v>
      </c>
      <c r="CG114" s="368">
        <v>0.39710691453318797</v>
      </c>
      <c r="CH114" s="368">
        <v>0.21830761043108035</v>
      </c>
      <c r="CI114" s="368">
        <v>0.54341389268885854</v>
      </c>
      <c r="CJ114" s="368">
        <v>0.50950988545215548</v>
      </c>
      <c r="CK114" s="368">
        <v>0.36310417618767815</v>
      </c>
      <c r="CL114" s="368">
        <v>0.59117722492946911</v>
      </c>
      <c r="CM114" s="368">
        <v>0.49908985000728118</v>
      </c>
      <c r="CN114" s="368">
        <v>0.28815517744859737</v>
      </c>
      <c r="CO114" s="368">
        <v>0.19683597838639533</v>
      </c>
      <c r="CP114" s="368">
        <v>0.4414173698837085</v>
      </c>
      <c r="CQ114" s="368">
        <v>0.47206597943562095</v>
      </c>
      <c r="CR114" s="368">
        <v>0.46185970056421877</v>
      </c>
      <c r="CS114" s="368">
        <v>0.29627984918307498</v>
      </c>
      <c r="CT114" s="368">
        <v>0.23340010585342649</v>
      </c>
      <c r="CU114" s="368">
        <v>0.39174998011084888</v>
      </c>
      <c r="CV114" s="368">
        <v>0.4496488328857674</v>
      </c>
      <c r="CW114" s="368">
        <v>0.83091787439613529</v>
      </c>
      <c r="CX114" s="368">
        <v>0.64498793142574218</v>
      </c>
      <c r="CY114" s="368">
        <v>0.27600332930300425</v>
      </c>
      <c r="CZ114" s="368">
        <v>0.58409363527316349</v>
      </c>
      <c r="DA114" s="368">
        <v>0.57985317296905836</v>
      </c>
      <c r="DB114" s="368">
        <v>0.34115246098439378</v>
      </c>
      <c r="DC114" s="368">
        <v>0.29756165170129983</v>
      </c>
      <c r="DD114" s="368">
        <v>0.30610577904839698</v>
      </c>
      <c r="DE114" s="368">
        <v>0.28639947437582131</v>
      </c>
      <c r="DF114" s="368">
        <v>1</v>
      </c>
      <c r="DG114" s="368">
        <v>0.34997006585511875</v>
      </c>
    </row>
    <row r="115" spans="2:111" ht="15" customHeight="1">
      <c r="B115" s="366" t="s">
        <v>528</v>
      </c>
      <c r="C115" s="366" t="s">
        <v>302</v>
      </c>
      <c r="D115" s="368">
        <v>2.7881760681554152E-3</v>
      </c>
      <c r="E115" s="368">
        <v>1.6285697667655441E-3</v>
      </c>
      <c r="F115" s="368">
        <v>1.3022952954582451E-3</v>
      </c>
      <c r="G115" s="368">
        <v>1.4193702290076335E-2</v>
      </c>
      <c r="H115" s="368">
        <v>3.4671782924489518E-2</v>
      </c>
      <c r="I115" s="368">
        <v>0</v>
      </c>
      <c r="J115" s="368">
        <v>3.2752813015122194E-2</v>
      </c>
      <c r="K115" s="368">
        <v>5.875860125408046E-3</v>
      </c>
      <c r="L115" s="368">
        <v>5.5197132616487459E-3</v>
      </c>
      <c r="M115" s="368">
        <v>1.8833614755163009E-3</v>
      </c>
      <c r="N115" s="368">
        <v>0</v>
      </c>
      <c r="O115" s="368">
        <v>1.0253317249698432E-2</v>
      </c>
      <c r="P115" s="368">
        <v>8.4039808330261707E-3</v>
      </c>
      <c r="Q115" s="368">
        <v>6.9004331122910906E-3</v>
      </c>
      <c r="R115" s="368">
        <v>1.2387868432293891E-2</v>
      </c>
      <c r="S115" s="368">
        <v>1.160280206893338E-2</v>
      </c>
      <c r="T115" s="368">
        <v>1.2407100300964315E-2</v>
      </c>
      <c r="U115" s="368">
        <v>1.3169671397519499E-2</v>
      </c>
      <c r="V115" s="368">
        <v>2.6222222222222223E-2</v>
      </c>
      <c r="W115" s="368">
        <v>1.4633413038065665E-2</v>
      </c>
      <c r="X115" s="368">
        <v>9.5385174418604647E-4</v>
      </c>
      <c r="Y115" s="368">
        <v>9.0048620501165157E-3</v>
      </c>
      <c r="Z115" s="368">
        <v>5.0899742930591262E-3</v>
      </c>
      <c r="AA115" s="368">
        <v>1.2230985162411442E-2</v>
      </c>
      <c r="AB115" s="368">
        <v>8.4128323407505028E-3</v>
      </c>
      <c r="AC115" s="368">
        <v>6.4467515070328199E-3</v>
      </c>
      <c r="AD115" s="368">
        <v>1.7230918861543606E-3</v>
      </c>
      <c r="AE115" s="368">
        <v>5.8357649020425173E-3</v>
      </c>
      <c r="AF115" s="368">
        <v>1.3962496868315057E-2</v>
      </c>
      <c r="AG115" s="368">
        <v>5.8805014547715743E-3</v>
      </c>
      <c r="AH115" s="368">
        <v>7.246376811594203E-3</v>
      </c>
      <c r="AI115" s="368">
        <v>9.536245647356759E-3</v>
      </c>
      <c r="AJ115" s="368">
        <v>1.0527310040443418E-2</v>
      </c>
      <c r="AK115" s="368">
        <v>1.189127972819932E-2</v>
      </c>
      <c r="AL115" s="368">
        <v>1.6518503204465577E-2</v>
      </c>
      <c r="AM115" s="368">
        <v>1.4182986101242077E-2</v>
      </c>
      <c r="AN115" s="368">
        <v>2.0615179122720801E-3</v>
      </c>
      <c r="AO115" s="368">
        <v>3.4860557768924302E-3</v>
      </c>
      <c r="AP115" s="368">
        <v>1.9734385833911142E-3</v>
      </c>
      <c r="AQ115" s="368">
        <v>3.6847646262595881E-3</v>
      </c>
      <c r="AR115" s="368">
        <v>6.7727437749596263E-3</v>
      </c>
      <c r="AS115" s="368">
        <v>1.4969888974512659E-2</v>
      </c>
      <c r="AT115" s="368">
        <v>8.7682980925624723E-3</v>
      </c>
      <c r="AU115" s="368">
        <v>9.2300873871530281E-3</v>
      </c>
      <c r="AV115" s="368">
        <v>1.135106629279963E-2</v>
      </c>
      <c r="AW115" s="368">
        <v>1.1616226658081133E-2</v>
      </c>
      <c r="AX115" s="368">
        <v>1.5121729925903523E-2</v>
      </c>
      <c r="AY115" s="368">
        <v>8.9636705471257388E-3</v>
      </c>
      <c r="AZ115" s="368">
        <v>8.9432639336052087E-3</v>
      </c>
      <c r="BA115" s="368">
        <v>3.1394275161588181E-3</v>
      </c>
      <c r="BB115" s="368">
        <v>1.3281428898557362E-2</v>
      </c>
      <c r="BC115" s="368">
        <v>1.3456090651558074E-2</v>
      </c>
      <c r="BD115" s="368">
        <v>0</v>
      </c>
      <c r="BE115" s="368">
        <v>0</v>
      </c>
      <c r="BF115" s="368">
        <v>4.4240202542328178E-3</v>
      </c>
      <c r="BG115" s="368">
        <v>4.819830158365848E-3</v>
      </c>
      <c r="BH115" s="368">
        <v>4.9704404979796623E-3</v>
      </c>
      <c r="BI115" s="368">
        <v>7.4884988924859433E-3</v>
      </c>
      <c r="BJ115" s="368">
        <v>4.281914893617021E-3</v>
      </c>
      <c r="BK115" s="368">
        <v>1.5054787994282991E-2</v>
      </c>
      <c r="BL115" s="368">
        <v>6.864050814465731E-3</v>
      </c>
      <c r="BM115" s="368">
        <v>1.3472428000243552E-2</v>
      </c>
      <c r="BN115" s="368">
        <v>1.2133878853226593E-2</v>
      </c>
      <c r="BO115" s="368">
        <v>1.1105558331945138E-2</v>
      </c>
      <c r="BP115" s="368">
        <v>9.66287427790272E-3</v>
      </c>
      <c r="BQ115" s="368">
        <v>3.5490124017265854E-3</v>
      </c>
      <c r="BR115" s="368">
        <v>8.8121535946409351E-3</v>
      </c>
      <c r="BS115" s="368">
        <v>9.2711820757146544E-3</v>
      </c>
      <c r="BT115" s="368">
        <v>1.7500772320049429E-2</v>
      </c>
      <c r="BU115" s="368">
        <v>1.3226123489036748E-2</v>
      </c>
      <c r="BV115" s="368">
        <v>2.5186023385797073E-2</v>
      </c>
      <c r="BW115" s="368">
        <v>4.6065911964566957E-3</v>
      </c>
      <c r="BX115" s="368">
        <v>3.5274362413081945E-3</v>
      </c>
      <c r="BY115" s="368">
        <v>0</v>
      </c>
      <c r="BZ115" s="368">
        <v>1.282051282051282E-2</v>
      </c>
      <c r="CA115" s="368">
        <v>5.0097329130559367E-3</v>
      </c>
      <c r="CB115" s="368">
        <v>0</v>
      </c>
      <c r="CC115" s="368">
        <v>8.4975986328412745E-3</v>
      </c>
      <c r="CD115" s="368">
        <v>1.0158730158730159E-2</v>
      </c>
      <c r="CE115" s="368">
        <v>9.2077831827658101E-3</v>
      </c>
      <c r="CF115" s="368">
        <v>1.135432517850872E-2</v>
      </c>
      <c r="CG115" s="368">
        <v>1.9778255703188679E-2</v>
      </c>
      <c r="CH115" s="368">
        <v>3.0867482703565725E-3</v>
      </c>
      <c r="CI115" s="368">
        <v>1.9091047271621827E-3</v>
      </c>
      <c r="CJ115" s="368">
        <v>6.6797220806395366E-3</v>
      </c>
      <c r="CK115" s="368">
        <v>9.5318926682770779E-3</v>
      </c>
      <c r="CL115" s="368">
        <v>3.5906642728904849E-3</v>
      </c>
      <c r="CM115" s="368">
        <v>1.7766127857870979E-2</v>
      </c>
      <c r="CN115" s="368">
        <v>9.6954392569701068E-3</v>
      </c>
      <c r="CO115" s="368">
        <v>3.0203428977525096E-3</v>
      </c>
      <c r="CP115" s="368">
        <v>3.6020496169651465E-3</v>
      </c>
      <c r="CQ115" s="368">
        <v>5.9104935483817993E-3</v>
      </c>
      <c r="CR115" s="368">
        <v>1.6571149318050558E-2</v>
      </c>
      <c r="CS115" s="368">
        <v>1.0297444490992878E-2</v>
      </c>
      <c r="CT115" s="368">
        <v>1.2206641967533816E-2</v>
      </c>
      <c r="CU115" s="368">
        <v>3.5018165424699675E-2</v>
      </c>
      <c r="CV115" s="368">
        <v>4.2002341114094881E-3</v>
      </c>
      <c r="CW115" s="368">
        <v>9.0685651326383593E-3</v>
      </c>
      <c r="CX115" s="368">
        <v>5.8176716935201041E-3</v>
      </c>
      <c r="CY115" s="368">
        <v>1.0426335745822102E-2</v>
      </c>
      <c r="CZ115" s="368">
        <v>2.0355494165969976E-2</v>
      </c>
      <c r="DA115" s="368">
        <v>1.2304218792155971E-2</v>
      </c>
      <c r="DB115" s="368">
        <v>1.4141656662665066E-2</v>
      </c>
      <c r="DC115" s="368">
        <v>1.3572779202265101E-2</v>
      </c>
      <c r="DD115" s="368">
        <v>1.6336532570961813E-2</v>
      </c>
      <c r="DE115" s="368">
        <v>1.4607971966710469E-2</v>
      </c>
      <c r="DF115" s="368">
        <v>0</v>
      </c>
      <c r="DG115" s="368">
        <v>1.9956096587507481E-3</v>
      </c>
    </row>
    <row r="116" spans="2:111" ht="15" customHeight="1">
      <c r="B116" s="366" t="s">
        <v>651</v>
      </c>
      <c r="C116" s="366" t="s">
        <v>304</v>
      </c>
      <c r="D116" s="368">
        <v>0.21128178649799922</v>
      </c>
      <c r="E116" s="368">
        <v>8.3406037340778227E-2</v>
      </c>
      <c r="F116" s="368">
        <v>0.2638775842422269</v>
      </c>
      <c r="G116" s="368">
        <v>0.2212547709923664</v>
      </c>
      <c r="H116" s="368">
        <v>0.1956283404138687</v>
      </c>
      <c r="I116" s="368">
        <v>0</v>
      </c>
      <c r="J116" s="368">
        <v>0.21335913423636493</v>
      </c>
      <c r="K116" s="368">
        <v>0.18450012916559028</v>
      </c>
      <c r="L116" s="368">
        <v>0.10136200716845878</v>
      </c>
      <c r="M116" s="368">
        <v>5.741005325366931E-2</v>
      </c>
      <c r="N116" s="368">
        <v>0</v>
      </c>
      <c r="O116" s="368">
        <v>0.24246079613992763</v>
      </c>
      <c r="P116" s="368">
        <v>0.38120162182086254</v>
      </c>
      <c r="Q116" s="368">
        <v>0.13930555215699708</v>
      </c>
      <c r="R116" s="368">
        <v>0.28662964545066211</v>
      </c>
      <c r="S116" s="368">
        <v>0.1040058402323667</v>
      </c>
      <c r="T116" s="368">
        <v>0.28960137583686507</v>
      </c>
      <c r="U116" s="368">
        <v>0.28947704897071985</v>
      </c>
      <c r="V116" s="368">
        <v>8.8333333333333333E-2</v>
      </c>
      <c r="W116" s="368">
        <v>9.0158736124095099E-2</v>
      </c>
      <c r="X116" s="368">
        <v>1.4434956395348838E-2</v>
      </c>
      <c r="Y116" s="368">
        <v>7.7025614469154277E-2</v>
      </c>
      <c r="Z116" s="368">
        <v>9.0495776716856408E-2</v>
      </c>
      <c r="AA116" s="368">
        <v>0.24334981954284188</v>
      </c>
      <c r="AB116" s="368">
        <v>0.10215699437296891</v>
      </c>
      <c r="AC116" s="368">
        <v>0.16461542755079259</v>
      </c>
      <c r="AD116" s="368">
        <v>1.3810452878580471E-2</v>
      </c>
      <c r="AE116" s="368">
        <v>0.10462692788661943</v>
      </c>
      <c r="AF116" s="368">
        <v>0.2392029139123899</v>
      </c>
      <c r="AG116" s="368">
        <v>0.1234521460759552</v>
      </c>
      <c r="AH116" s="368">
        <v>0.44927536231884058</v>
      </c>
      <c r="AI116" s="368">
        <v>0.14150047483380818</v>
      </c>
      <c r="AJ116" s="368">
        <v>0.13766218154028456</v>
      </c>
      <c r="AK116" s="368">
        <v>0.30124575311438279</v>
      </c>
      <c r="AL116" s="368">
        <v>0.18108331610502376</v>
      </c>
      <c r="AM116" s="368">
        <v>4.2956352026073195E-2</v>
      </c>
      <c r="AN116" s="368">
        <v>7.8720750009450724E-2</v>
      </c>
      <c r="AO116" s="368">
        <v>0.2151394422310757</v>
      </c>
      <c r="AP116" s="368">
        <v>0.15387487332657743</v>
      </c>
      <c r="AQ116" s="368">
        <v>8.3496265102521686E-2</v>
      </c>
      <c r="AR116" s="368">
        <v>0.10818863531090775</v>
      </c>
      <c r="AS116" s="368">
        <v>0.22456260524588292</v>
      </c>
      <c r="AT116" s="368">
        <v>0.31688599733845929</v>
      </c>
      <c r="AU116" s="368">
        <v>0.26511932633850721</v>
      </c>
      <c r="AV116" s="368">
        <v>0.24884881537313816</v>
      </c>
      <c r="AW116" s="368">
        <v>0.24538312942691565</v>
      </c>
      <c r="AX116" s="368">
        <v>0.30727355209435958</v>
      </c>
      <c r="AY116" s="368">
        <v>0.2819188332035627</v>
      </c>
      <c r="AZ116" s="368">
        <v>0.50304070973742576</v>
      </c>
      <c r="BA116" s="368">
        <v>0.10277008310249308</v>
      </c>
      <c r="BB116" s="368">
        <v>0.2850927410121365</v>
      </c>
      <c r="BC116" s="368">
        <v>0.20963172804532579</v>
      </c>
      <c r="BD116" s="368">
        <v>1.4950000000000001</v>
      </c>
      <c r="BE116" s="368">
        <v>0</v>
      </c>
      <c r="BF116" s="368">
        <v>6.8703078573061169E-2</v>
      </c>
      <c r="BG116" s="368">
        <v>9.6396603167316963E-2</v>
      </c>
      <c r="BH116" s="368">
        <v>0.18767213804959915</v>
      </c>
      <c r="BI116" s="368">
        <v>0.18534673709320157</v>
      </c>
      <c r="BJ116" s="368">
        <v>0.14405585106382979</v>
      </c>
      <c r="BK116" s="368">
        <v>0.55493091948546924</v>
      </c>
      <c r="BL116" s="368">
        <v>0.24505685892838849</v>
      </c>
      <c r="BM116" s="368">
        <v>0.32983702380710761</v>
      </c>
      <c r="BN116" s="368">
        <v>0.34276915350870713</v>
      </c>
      <c r="BO116" s="368">
        <v>0.33088394074567656</v>
      </c>
      <c r="BP116" s="368">
        <v>0.40513515897164526</v>
      </c>
      <c r="BQ116" s="368">
        <v>0.1007234941017936</v>
      </c>
      <c r="BR116" s="368">
        <v>8.162207424538459E-2</v>
      </c>
      <c r="BS116" s="368">
        <v>9.608120868744098E-2</v>
      </c>
      <c r="BT116" s="368">
        <v>0.45262588816805682</v>
      </c>
      <c r="BU116" s="368">
        <v>0.44702302502523539</v>
      </c>
      <c r="BV116" s="368">
        <v>0.35441484072283375</v>
      </c>
      <c r="BW116" s="368">
        <v>0.1913694811484683</v>
      </c>
      <c r="BX116" s="368">
        <v>0.17150327386654346</v>
      </c>
      <c r="BY116" s="368">
        <v>0</v>
      </c>
      <c r="BZ116" s="368">
        <v>0.40430655900269158</v>
      </c>
      <c r="CA116" s="368">
        <v>0.57372805153997408</v>
      </c>
      <c r="CB116" s="368">
        <v>0</v>
      </c>
      <c r="CC116" s="368">
        <v>0.20866849347358496</v>
      </c>
      <c r="CD116" s="368">
        <v>0.17968253968253969</v>
      </c>
      <c r="CE116" s="368">
        <v>0.4642112578179291</v>
      </c>
      <c r="CF116" s="368">
        <v>0.26185180849818562</v>
      </c>
      <c r="CG116" s="368">
        <v>0.23593475336102682</v>
      </c>
      <c r="CH116" s="368">
        <v>0.5978712080894093</v>
      </c>
      <c r="CI116" s="368">
        <v>9.9686882504939955E-2</v>
      </c>
      <c r="CJ116" s="368">
        <v>0.16538348043029213</v>
      </c>
      <c r="CK116" s="368">
        <v>0.43102435202715939</v>
      </c>
      <c r="CL116" s="368">
        <v>0.24108745832264683</v>
      </c>
      <c r="CM116" s="368">
        <v>0.24566768603465852</v>
      </c>
      <c r="CN116" s="368">
        <v>0.34023533761767405</v>
      </c>
      <c r="CO116" s="368">
        <v>0.62119415552062296</v>
      </c>
      <c r="CP116" s="368">
        <v>0.33333333333333331</v>
      </c>
      <c r="CQ116" s="368">
        <v>0.48835391358756614</v>
      </c>
      <c r="CR116" s="368">
        <v>0.49273623883779821</v>
      </c>
      <c r="CS116" s="368">
        <v>0.64767490573942188</v>
      </c>
      <c r="CT116" s="368">
        <v>0.65631134306559558</v>
      </c>
      <c r="CU116" s="368">
        <v>0.52243496247580157</v>
      </c>
      <c r="CV116" s="368">
        <v>0.12206500034428149</v>
      </c>
      <c r="CW116" s="368">
        <v>0.12789219425375031</v>
      </c>
      <c r="CX116" s="368">
        <v>0.26070183401068636</v>
      </c>
      <c r="CY116" s="368">
        <v>0.44554089185588092</v>
      </c>
      <c r="CZ116" s="368">
        <v>0.36229144705754063</v>
      </c>
      <c r="DA116" s="368">
        <v>0.29839683058091815</v>
      </c>
      <c r="DB116" s="368">
        <v>0.30496998799519809</v>
      </c>
      <c r="DC116" s="368">
        <v>0.18144558513429229</v>
      </c>
      <c r="DD116" s="368">
        <v>0.32816009801919543</v>
      </c>
      <c r="DE116" s="368">
        <v>0.33650897941305302</v>
      </c>
      <c r="DF116" s="368">
        <v>0</v>
      </c>
      <c r="DG116" s="368">
        <v>6.306126521652365E-3</v>
      </c>
    </row>
    <row r="117" spans="2:111" ht="15" customHeight="1">
      <c r="B117" s="366" t="s">
        <v>652</v>
      </c>
      <c r="C117" s="366" t="s">
        <v>306</v>
      </c>
      <c r="D117" s="368">
        <v>0.17653285142635858</v>
      </c>
      <c r="E117" s="368">
        <v>8.8117257023207121E-2</v>
      </c>
      <c r="F117" s="368">
        <v>0.1471593683867817</v>
      </c>
      <c r="G117" s="368">
        <v>0.38203721374045801</v>
      </c>
      <c r="H117" s="368">
        <v>0.22289982184459367</v>
      </c>
      <c r="I117" s="368">
        <v>0</v>
      </c>
      <c r="J117" s="368">
        <v>4.4506557729520536E-2</v>
      </c>
      <c r="K117" s="368">
        <v>6.3915831004438595E-2</v>
      </c>
      <c r="L117" s="368">
        <v>7.405017921146953E-2</v>
      </c>
      <c r="M117" s="368">
        <v>0.14625276009871413</v>
      </c>
      <c r="N117" s="368">
        <v>0</v>
      </c>
      <c r="O117" s="368">
        <v>2.0506634499396863E-2</v>
      </c>
      <c r="P117" s="368">
        <v>-0.14235164025064503</v>
      </c>
      <c r="Q117" s="368">
        <v>0.21753493038392835</v>
      </c>
      <c r="R117" s="368">
        <v>6.2152926099957283E-2</v>
      </c>
      <c r="S117" s="368">
        <v>4.9797300445783697E-2</v>
      </c>
      <c r="T117" s="368">
        <v>4.7417234813586388E-2</v>
      </c>
      <c r="U117" s="368">
        <v>0.13470144482802709</v>
      </c>
      <c r="V117" s="368">
        <v>3.1194444444444445E-2</v>
      </c>
      <c r="W117" s="368">
        <v>0.13751180303379074</v>
      </c>
      <c r="X117" s="368">
        <v>8.2153888081395343E-2</v>
      </c>
      <c r="Y117" s="368">
        <v>5.0563403243284712E-2</v>
      </c>
      <c r="Z117" s="368">
        <v>7.8979067205288286E-2</v>
      </c>
      <c r="AA117" s="368">
        <v>1.1027937441518514E-2</v>
      </c>
      <c r="AB117" s="368">
        <v>1.2563819893946579E-2</v>
      </c>
      <c r="AC117" s="368">
        <v>5.0904219691895514E-2</v>
      </c>
      <c r="AD117" s="368">
        <v>7.6526789169069923E-2</v>
      </c>
      <c r="AE117" s="368">
        <v>0.22467694872863694</v>
      </c>
      <c r="AF117" s="368">
        <v>4.6628379810749868E-2</v>
      </c>
      <c r="AG117" s="368">
        <v>0.1889130284582492</v>
      </c>
      <c r="AH117" s="368">
        <v>-6.5217391304347824E-2</v>
      </c>
      <c r="AI117" s="368">
        <v>0.24493510604621715</v>
      </c>
      <c r="AJ117" s="368">
        <v>0.15294653053864452</v>
      </c>
      <c r="AK117" s="368">
        <v>2.8878822197055492E-2</v>
      </c>
      <c r="AL117" s="368">
        <v>0.11176348976638412</v>
      </c>
      <c r="AM117" s="368">
        <v>0.15320846242029768</v>
      </c>
      <c r="AN117" s="368">
        <v>0.14911478219231594</v>
      </c>
      <c r="AO117" s="368">
        <v>0.16201859229747675</v>
      </c>
      <c r="AP117" s="368">
        <v>0.19622379860259215</v>
      </c>
      <c r="AQ117" s="368">
        <v>3.7123376948914627E-2</v>
      </c>
      <c r="AR117" s="368">
        <v>1.3169919503248664E-2</v>
      </c>
      <c r="AS117" s="368">
        <v>0.12715129720010274</v>
      </c>
      <c r="AT117" s="368">
        <v>6.417270442111489E-2</v>
      </c>
      <c r="AU117" s="368">
        <v>0.10393001319960304</v>
      </c>
      <c r="AV117" s="368">
        <v>9.6995343811900295E-2</v>
      </c>
      <c r="AW117" s="368">
        <v>-0.23969092079845461</v>
      </c>
      <c r="AX117" s="368">
        <v>0.21533343414486616</v>
      </c>
      <c r="AY117" s="368">
        <v>-9.48401921871736E-2</v>
      </c>
      <c r="AZ117" s="368">
        <v>-0.25670744795020389</v>
      </c>
      <c r="BA117" s="368">
        <v>7.6269621421975992E-2</v>
      </c>
      <c r="BB117" s="368">
        <v>-2.3128005495763684E-2</v>
      </c>
      <c r="BC117" s="368">
        <v>5.0283286118980169E-2</v>
      </c>
      <c r="BD117" s="368">
        <v>-1.26</v>
      </c>
      <c r="BE117" s="368">
        <v>0</v>
      </c>
      <c r="BF117" s="368">
        <v>4.6580779576981909E-2</v>
      </c>
      <c r="BG117" s="368">
        <v>2.6164792288271746E-2</v>
      </c>
      <c r="BH117" s="368">
        <v>-4.1172790054440946E-2</v>
      </c>
      <c r="BI117" s="368">
        <v>-8.1274493099335494E-3</v>
      </c>
      <c r="BJ117" s="368">
        <v>4.2872340425531917E-2</v>
      </c>
      <c r="BK117" s="368">
        <v>-0.28118151500714628</v>
      </c>
      <c r="BL117" s="368">
        <v>-0.12222108390533756</v>
      </c>
      <c r="BM117" s="368">
        <v>4.7005337825495729E-2</v>
      </c>
      <c r="BN117" s="368">
        <v>4.78782328700353E-2</v>
      </c>
      <c r="BO117" s="368">
        <v>2.1797743103756765E-2</v>
      </c>
      <c r="BP117" s="368">
        <v>2.2092869427172906E-2</v>
      </c>
      <c r="BQ117" s="368">
        <v>8.5597855459714212E-2</v>
      </c>
      <c r="BR117" s="368">
        <v>-1.4394513337852386E-2</v>
      </c>
      <c r="BS117" s="368">
        <v>0.36140441239591381</v>
      </c>
      <c r="BT117" s="368">
        <v>5.4881062712388011E-2</v>
      </c>
      <c r="BU117" s="368">
        <v>4.5600535162603519E-2</v>
      </c>
      <c r="BV117" s="368">
        <v>0.17505743579192812</v>
      </c>
      <c r="BW117" s="368">
        <v>0.13658579868530993</v>
      </c>
      <c r="BX117" s="368">
        <v>8.0804210383960875E-3</v>
      </c>
      <c r="BY117" s="368">
        <v>0.44350075047207116</v>
      </c>
      <c r="BZ117" s="368">
        <v>-0.27482646267176652</v>
      </c>
      <c r="CA117" s="368">
        <v>1.4589488453899587E-2</v>
      </c>
      <c r="CB117" s="368">
        <v>0</v>
      </c>
      <c r="CC117" s="368">
        <v>1.8727717375290963E-2</v>
      </c>
      <c r="CD117" s="368">
        <v>-0.14603174603174604</v>
      </c>
      <c r="CE117" s="368">
        <v>2.9708130646282142E-2</v>
      </c>
      <c r="CF117" s="368">
        <v>9.321471770260252E-2</v>
      </c>
      <c r="CG117" s="368">
        <v>0.28565536340335268</v>
      </c>
      <c r="CH117" s="368">
        <v>3.2251197445449707E-2</v>
      </c>
      <c r="CI117" s="368">
        <v>0.10098191214470284</v>
      </c>
      <c r="CJ117" s="368">
        <v>5.1452638356090888E-2</v>
      </c>
      <c r="CK117" s="368">
        <v>7.0074644730256139E-2</v>
      </c>
      <c r="CL117" s="368">
        <v>8.2841754295973333E-2</v>
      </c>
      <c r="CM117" s="368">
        <v>0.12618319499053443</v>
      </c>
      <c r="CN117" s="368">
        <v>0</v>
      </c>
      <c r="CO117" s="368">
        <v>1.7303243199400565E-3</v>
      </c>
      <c r="CP117" s="368">
        <v>3.702388401287493E-2</v>
      </c>
      <c r="CQ117" s="368">
        <v>-2.6474872601684629E-2</v>
      </c>
      <c r="CR117" s="368">
        <v>5.9976009596161535E-3</v>
      </c>
      <c r="CS117" s="368">
        <v>5.0858818600754089E-3</v>
      </c>
      <c r="CT117" s="368">
        <v>1.3606855014303611E-2</v>
      </c>
      <c r="CU117" s="368">
        <v>-3.049669840091225E-3</v>
      </c>
      <c r="CV117" s="368">
        <v>6.9011223576396066E-2</v>
      </c>
      <c r="CW117" s="368">
        <v>-0.10865327570133063</v>
      </c>
      <c r="CX117" s="368">
        <v>1.9134363460070556E-2</v>
      </c>
      <c r="CY117" s="368">
        <v>9.4470685350039219E-2</v>
      </c>
      <c r="CZ117" s="368">
        <v>-0.16836901602995166</v>
      </c>
      <c r="DA117" s="368">
        <v>-6.2479587634721608E-4</v>
      </c>
      <c r="DB117" s="368">
        <v>9.2124849939975995E-2</v>
      </c>
      <c r="DC117" s="368">
        <v>0.15133005316252685</v>
      </c>
      <c r="DD117" s="368">
        <v>0.24709005513579743</v>
      </c>
      <c r="DE117" s="368">
        <v>3.6202365308804205E-2</v>
      </c>
      <c r="DF117" s="368">
        <v>0</v>
      </c>
      <c r="DG117" s="368">
        <v>0.56445819197764913</v>
      </c>
    </row>
    <row r="118" spans="2:111" ht="15" customHeight="1">
      <c r="B118" s="366" t="s">
        <v>653</v>
      </c>
      <c r="C118" s="366" t="s">
        <v>308</v>
      </c>
      <c r="D118" s="368">
        <v>0.20813218019878663</v>
      </c>
      <c r="E118" s="368">
        <v>6.3048915256208926E-2</v>
      </c>
      <c r="F118" s="368">
        <v>0.14032231808562592</v>
      </c>
      <c r="G118" s="368">
        <v>4.8187022900763356E-2</v>
      </c>
      <c r="H118" s="368">
        <v>0.12792928600794848</v>
      </c>
      <c r="I118" s="368">
        <v>0</v>
      </c>
      <c r="J118" s="368">
        <v>0.21995269834444206</v>
      </c>
      <c r="K118" s="368">
        <v>4.4874474530894062E-2</v>
      </c>
      <c r="L118" s="368">
        <v>0.10362007168458781</v>
      </c>
      <c r="M118" s="368">
        <v>1.9288219249253148E-2</v>
      </c>
      <c r="N118" s="368">
        <v>0</v>
      </c>
      <c r="O118" s="368">
        <v>0.1881785283474065</v>
      </c>
      <c r="P118" s="368">
        <v>0.16203464799115369</v>
      </c>
      <c r="Q118" s="368">
        <v>6.7805319695597915E-2</v>
      </c>
      <c r="R118" s="368">
        <v>3.5668517727466896E-2</v>
      </c>
      <c r="S118" s="368">
        <v>0.12497475963405352</v>
      </c>
      <c r="T118" s="368">
        <v>6.4553774338185613E-2</v>
      </c>
      <c r="U118" s="368">
        <v>0.12376933895921238</v>
      </c>
      <c r="V118" s="368">
        <v>0.18780555555555556</v>
      </c>
      <c r="W118" s="368">
        <v>0.17112872235976118</v>
      </c>
      <c r="X118" s="368">
        <v>4.1401707848837212E-2</v>
      </c>
      <c r="Y118" s="368">
        <v>0.1273281739981012</v>
      </c>
      <c r="Z118" s="368">
        <v>0.1495629820051414</v>
      </c>
      <c r="AA118" s="368">
        <v>0.15953749498730116</v>
      </c>
      <c r="AB118" s="368">
        <v>0.27841383826750671</v>
      </c>
      <c r="AC118" s="368">
        <v>0.14516354096896628</v>
      </c>
      <c r="AD118" s="368">
        <v>2.6627263896081426E-2</v>
      </c>
      <c r="AE118" s="368">
        <v>8.9620675281367232E-2</v>
      </c>
      <c r="AF118" s="368">
        <v>8.9652912948794544E-2</v>
      </c>
      <c r="AG118" s="368">
        <v>0.14758062658815763</v>
      </c>
      <c r="AH118" s="368">
        <v>0</v>
      </c>
      <c r="AI118" s="368">
        <v>9.0574548907882246E-2</v>
      </c>
      <c r="AJ118" s="368">
        <v>9.4668509947706925E-2</v>
      </c>
      <c r="AK118" s="368">
        <v>0.13306908267270667</v>
      </c>
      <c r="AL118" s="368">
        <v>0.15933429811866859</v>
      </c>
      <c r="AM118" s="368">
        <v>7.7196373248443848E-2</v>
      </c>
      <c r="AN118" s="368">
        <v>2.7770007182550183E-2</v>
      </c>
      <c r="AO118" s="368">
        <v>4.8140770252324036E-2</v>
      </c>
      <c r="AP118" s="368">
        <v>2.3947943890340818E-2</v>
      </c>
      <c r="AQ118" s="368">
        <v>6.5699102621948169E-2</v>
      </c>
      <c r="AR118" s="368">
        <v>3.5766596977929117E-2</v>
      </c>
      <c r="AS118" s="368">
        <v>6.6715186802523044E-2</v>
      </c>
      <c r="AT118" s="368">
        <v>8.111784710927103E-2</v>
      </c>
      <c r="AU118" s="368">
        <v>7.4360975421761039E-2</v>
      </c>
      <c r="AV118" s="368">
        <v>0.16511460396676356</v>
      </c>
      <c r="AW118" s="368">
        <v>0.43793947198969735</v>
      </c>
      <c r="AX118" s="368">
        <v>3.0243459851807047E-4</v>
      </c>
      <c r="AY118" s="368">
        <v>0.1623525837020719</v>
      </c>
      <c r="AZ118" s="368">
        <v>0.12356013450668957</v>
      </c>
      <c r="BA118" s="368">
        <v>0.16629732225300092</v>
      </c>
      <c r="BB118" s="368">
        <v>0.17884130982367757</v>
      </c>
      <c r="BC118" s="368">
        <v>0.11473087818696884</v>
      </c>
      <c r="BD118" s="368">
        <v>0.04</v>
      </c>
      <c r="BE118" s="368">
        <v>0</v>
      </c>
      <c r="BF118" s="368">
        <v>7.4113877314204338E-2</v>
      </c>
      <c r="BG118" s="368">
        <v>0.1083314207023181</v>
      </c>
      <c r="BH118" s="368">
        <v>0.10833221254773084</v>
      </c>
      <c r="BI118" s="368">
        <v>0.11771170557164765</v>
      </c>
      <c r="BJ118" s="368">
        <v>6.4261968085106383E-2</v>
      </c>
      <c r="BK118" s="368">
        <v>9.0042877560743209E-2</v>
      </c>
      <c r="BL118" s="368">
        <v>3.1963938121094153E-2</v>
      </c>
      <c r="BM118" s="368">
        <v>3.699539282742384E-2</v>
      </c>
      <c r="BN118" s="368">
        <v>2.8846579915217937E-2</v>
      </c>
      <c r="BO118" s="368">
        <v>8.2687051535960412E-2</v>
      </c>
      <c r="BP118" s="368">
        <v>6.2398024430039244E-2</v>
      </c>
      <c r="BQ118" s="368">
        <v>0.22011983771825525</v>
      </c>
      <c r="BR118" s="368">
        <v>0.16563658838071693</v>
      </c>
      <c r="BS118" s="368">
        <v>7.1937505365267398E-2</v>
      </c>
      <c r="BT118" s="368">
        <v>4.9891875193080013E-2</v>
      </c>
      <c r="BU118" s="368">
        <v>0.11996074055652123</v>
      </c>
      <c r="BV118" s="368">
        <v>6.8645201110996812E-2</v>
      </c>
      <c r="BW118" s="368">
        <v>0.32392543681280084</v>
      </c>
      <c r="BX118" s="368">
        <v>0.40297296383532621</v>
      </c>
      <c r="BY118" s="368">
        <v>0.37561934119849583</v>
      </c>
      <c r="BZ118" s="368">
        <v>0.52486187845303867</v>
      </c>
      <c r="CA118" s="368">
        <v>0.10641482959991305</v>
      </c>
      <c r="CB118" s="368">
        <v>0</v>
      </c>
      <c r="CC118" s="368">
        <v>0.10391584902324759</v>
      </c>
      <c r="CD118" s="368">
        <v>0.24253968253968253</v>
      </c>
      <c r="CE118" s="368">
        <v>0.11431549687282835</v>
      </c>
      <c r="CF118" s="368">
        <v>0.17893792188536423</v>
      </c>
      <c r="CG118" s="368">
        <v>2.7398874583861178E-2</v>
      </c>
      <c r="CH118" s="368">
        <v>7.0143693453964873E-2</v>
      </c>
      <c r="CI118" s="368">
        <v>0.23620611035111719</v>
      </c>
      <c r="CJ118" s="368">
        <v>0.2326099203262065</v>
      </c>
      <c r="CK118" s="368">
        <v>7.3273704598376538E-2</v>
      </c>
      <c r="CL118" s="368">
        <v>5.1551679917927674E-2</v>
      </c>
      <c r="CM118" s="368">
        <v>8.4461919324304649E-2</v>
      </c>
      <c r="CN118" s="368">
        <v>0</v>
      </c>
      <c r="CO118" s="368">
        <v>4.073600580894593E-2</v>
      </c>
      <c r="CP118" s="368">
        <v>6.0028523272397251E-2</v>
      </c>
      <c r="CQ118" s="368">
        <v>6.8836967928305501E-2</v>
      </c>
      <c r="CR118" s="368">
        <v>9.9960015993602568E-3</v>
      </c>
      <c r="CS118" s="368">
        <v>2.9350649350649349E-2</v>
      </c>
      <c r="CT118" s="368">
        <v>7.7172507587278824E-2</v>
      </c>
      <c r="CU118" s="368">
        <v>4.2708637195364503E-2</v>
      </c>
      <c r="CV118" s="368">
        <v>0.33939268746126833</v>
      </c>
      <c r="CW118" s="368">
        <v>0.1379777947283668</v>
      </c>
      <c r="CX118" s="368">
        <v>3.5741546840509147E-2</v>
      </c>
      <c r="CY118" s="368">
        <v>0.10444831873623495</v>
      </c>
      <c r="CZ118" s="368">
        <v>0.20111955217912836</v>
      </c>
      <c r="DA118" s="368">
        <v>7.5252403334137991E-2</v>
      </c>
      <c r="DB118" s="368">
        <v>0.17673469387755103</v>
      </c>
      <c r="DC118" s="368">
        <v>0.17680252645751454</v>
      </c>
      <c r="DD118" s="368">
        <v>2.8997345313457219E-2</v>
      </c>
      <c r="DE118" s="368">
        <v>0.20812527376259307</v>
      </c>
      <c r="DF118" s="368">
        <v>0</v>
      </c>
      <c r="DG118" s="368">
        <v>4.7335861105567749E-2</v>
      </c>
    </row>
    <row r="119" spans="2:111" ht="15" customHeight="1">
      <c r="B119" s="366" t="s">
        <v>654</v>
      </c>
      <c r="C119" s="366" t="s">
        <v>661</v>
      </c>
      <c r="D119" s="368">
        <v>0</v>
      </c>
      <c r="E119" s="368">
        <v>0</v>
      </c>
      <c r="F119" s="368">
        <v>0</v>
      </c>
      <c r="G119" s="368">
        <v>0</v>
      </c>
      <c r="H119" s="368">
        <v>0</v>
      </c>
      <c r="I119" s="368">
        <v>0</v>
      </c>
      <c r="J119" s="368">
        <v>0</v>
      </c>
      <c r="K119" s="368">
        <v>0</v>
      </c>
      <c r="L119" s="368">
        <v>0</v>
      </c>
      <c r="M119" s="368">
        <v>0</v>
      </c>
      <c r="N119" s="368">
        <v>0</v>
      </c>
      <c r="O119" s="368">
        <v>0</v>
      </c>
      <c r="P119" s="368">
        <v>0</v>
      </c>
      <c r="Q119" s="368">
        <v>0</v>
      </c>
      <c r="R119" s="368">
        <v>0</v>
      </c>
      <c r="S119" s="368">
        <v>0</v>
      </c>
      <c r="T119" s="368">
        <v>0</v>
      </c>
      <c r="U119" s="368">
        <v>0</v>
      </c>
      <c r="V119" s="368">
        <v>0</v>
      </c>
      <c r="W119" s="368">
        <v>0</v>
      </c>
      <c r="X119" s="368">
        <v>0</v>
      </c>
      <c r="Y119" s="368">
        <v>0</v>
      </c>
      <c r="Z119" s="368">
        <v>0</v>
      </c>
      <c r="AA119" s="368">
        <v>0</v>
      </c>
      <c r="AB119" s="368">
        <v>0</v>
      </c>
      <c r="AC119" s="368">
        <v>0</v>
      </c>
      <c r="AD119" s="368">
        <v>0</v>
      </c>
      <c r="AE119" s="368">
        <v>0</v>
      </c>
      <c r="AF119" s="368">
        <v>0</v>
      </c>
      <c r="AG119" s="368">
        <v>0</v>
      </c>
      <c r="AH119" s="368">
        <v>0</v>
      </c>
      <c r="AI119" s="368">
        <v>0</v>
      </c>
      <c r="AJ119" s="368">
        <v>0</v>
      </c>
      <c r="AK119" s="368">
        <v>0</v>
      </c>
      <c r="AL119" s="368">
        <v>0</v>
      </c>
      <c r="AM119" s="368">
        <v>0</v>
      </c>
      <c r="AN119" s="368">
        <v>0</v>
      </c>
      <c r="AO119" s="368">
        <v>0</v>
      </c>
      <c r="AP119" s="368">
        <v>0</v>
      </c>
      <c r="AQ119" s="368">
        <v>0</v>
      </c>
      <c r="AR119" s="368">
        <v>0</v>
      </c>
      <c r="AS119" s="368">
        <v>0</v>
      </c>
      <c r="AT119" s="368">
        <v>0</v>
      </c>
      <c r="AU119" s="368">
        <v>0</v>
      </c>
      <c r="AV119" s="368">
        <v>0</v>
      </c>
      <c r="AW119" s="368">
        <v>0</v>
      </c>
      <c r="AX119" s="368">
        <v>0</v>
      </c>
      <c r="AY119" s="368">
        <v>0</v>
      </c>
      <c r="AZ119" s="368">
        <v>0</v>
      </c>
      <c r="BA119" s="368">
        <v>0</v>
      </c>
      <c r="BB119" s="368">
        <v>0</v>
      </c>
      <c r="BC119" s="368">
        <v>0</v>
      </c>
      <c r="BD119" s="368">
        <v>0</v>
      </c>
      <c r="BE119" s="368">
        <v>0</v>
      </c>
      <c r="BF119" s="368">
        <v>0</v>
      </c>
      <c r="BG119" s="368">
        <v>0</v>
      </c>
      <c r="BH119" s="368">
        <v>0</v>
      </c>
      <c r="BI119" s="368">
        <v>0</v>
      </c>
      <c r="BJ119" s="368">
        <v>0</v>
      </c>
      <c r="BK119" s="368">
        <v>0</v>
      </c>
      <c r="BL119" s="368">
        <v>0</v>
      </c>
      <c r="BM119" s="368">
        <v>0</v>
      </c>
      <c r="BN119" s="368">
        <v>0</v>
      </c>
      <c r="BO119" s="368">
        <v>0</v>
      </c>
      <c r="BP119" s="368">
        <v>0</v>
      </c>
      <c r="BQ119" s="368">
        <v>0</v>
      </c>
      <c r="BR119" s="368">
        <v>0</v>
      </c>
      <c r="BS119" s="368">
        <v>1.6460640398317451E-2</v>
      </c>
      <c r="BT119" s="368">
        <v>3.0213160333642262E-2</v>
      </c>
      <c r="BU119" s="368">
        <v>0</v>
      </c>
      <c r="BV119" s="368">
        <v>0</v>
      </c>
      <c r="BW119" s="368">
        <v>0</v>
      </c>
      <c r="BX119" s="368">
        <v>0</v>
      </c>
      <c r="BY119" s="368">
        <v>0</v>
      </c>
      <c r="BZ119" s="368">
        <v>0</v>
      </c>
      <c r="CA119" s="368">
        <v>0</v>
      </c>
      <c r="CB119" s="368">
        <v>0</v>
      </c>
      <c r="CC119" s="368">
        <v>0</v>
      </c>
      <c r="CD119" s="368">
        <v>0</v>
      </c>
      <c r="CE119" s="368">
        <v>0</v>
      </c>
      <c r="CF119" s="368">
        <v>0</v>
      </c>
      <c r="CG119" s="368">
        <v>2.9362951614962337E-3</v>
      </c>
      <c r="CH119" s="368">
        <v>0</v>
      </c>
      <c r="CI119" s="368">
        <v>0</v>
      </c>
      <c r="CJ119" s="368">
        <v>0</v>
      </c>
      <c r="CK119" s="368">
        <v>0</v>
      </c>
      <c r="CL119" s="368">
        <v>0</v>
      </c>
      <c r="CM119" s="368">
        <v>0</v>
      </c>
      <c r="CN119" s="368">
        <v>0.36015773208654678</v>
      </c>
      <c r="CO119" s="368">
        <v>0.13097937128974821</v>
      </c>
      <c r="CP119" s="368">
        <v>0.1158687478508898</v>
      </c>
      <c r="CQ119" s="368">
        <v>0</v>
      </c>
      <c r="CR119" s="368">
        <v>2.3101870362965925E-3</v>
      </c>
      <c r="CS119" s="368">
        <v>2.6644323418516967E-3</v>
      </c>
      <c r="CT119" s="368">
        <v>0</v>
      </c>
      <c r="CU119" s="368">
        <v>0</v>
      </c>
      <c r="CV119" s="368">
        <v>0</v>
      </c>
      <c r="CW119" s="368">
        <v>0</v>
      </c>
      <c r="CX119" s="368">
        <v>0</v>
      </c>
      <c r="CY119" s="368">
        <v>4.8295444814747579E-4</v>
      </c>
      <c r="CZ119" s="368">
        <v>0</v>
      </c>
      <c r="DA119" s="368">
        <v>0</v>
      </c>
      <c r="DB119" s="368">
        <v>0</v>
      </c>
      <c r="DC119" s="368">
        <v>0</v>
      </c>
      <c r="DD119" s="368">
        <v>0</v>
      </c>
      <c r="DE119" s="368">
        <v>0</v>
      </c>
      <c r="DF119" s="368">
        <v>0</v>
      </c>
      <c r="DG119" s="368">
        <v>0</v>
      </c>
    </row>
    <row r="120" spans="2:111" ht="15" customHeight="1">
      <c r="B120" s="366" t="s">
        <v>656</v>
      </c>
      <c r="C120" s="366" t="s">
        <v>405</v>
      </c>
      <c r="D120" s="368">
        <v>2.6177875306570286E-2</v>
      </c>
      <c r="E120" s="368">
        <v>1.3552026987727563E-2</v>
      </c>
      <c r="F120" s="368">
        <v>5.7300993000162788E-2</v>
      </c>
      <c r="G120" s="368">
        <v>3.8167938931297711E-2</v>
      </c>
      <c r="H120" s="368">
        <v>3.8851582842263942E-2</v>
      </c>
      <c r="I120" s="368">
        <v>0</v>
      </c>
      <c r="J120" s="368">
        <v>5.2891851214792521E-2</v>
      </c>
      <c r="K120" s="368">
        <v>1.8538784904065193E-2</v>
      </c>
      <c r="L120" s="368">
        <v>0.2200358422939068</v>
      </c>
      <c r="M120" s="368">
        <v>3.2926354071957396E-2</v>
      </c>
      <c r="N120" s="368">
        <v>0</v>
      </c>
      <c r="O120" s="368">
        <v>-2.4427020506634499E-2</v>
      </c>
      <c r="P120" s="368">
        <v>2.7644673792849243E-2</v>
      </c>
      <c r="Q120" s="368">
        <v>4.3458046834854526E-2</v>
      </c>
      <c r="R120" s="368">
        <v>3.3319094404100809E-2</v>
      </c>
      <c r="S120" s="368">
        <v>3.3705596371600317E-2</v>
      </c>
      <c r="T120" s="368">
        <v>5.0979669553467229E-2</v>
      </c>
      <c r="U120" s="368">
        <v>4.4943101905127222E-2</v>
      </c>
      <c r="V120" s="368">
        <v>3.9805555555555552E-2</v>
      </c>
      <c r="W120" s="368">
        <v>1.6582968868177141E-2</v>
      </c>
      <c r="X120" s="368">
        <v>-8.8889898255813948E-3</v>
      </c>
      <c r="Y120" s="368">
        <v>-1.4894943276081974E-2</v>
      </c>
      <c r="Z120" s="368">
        <v>-2.0844656628718327E-2</v>
      </c>
      <c r="AA120" s="368">
        <v>-2.0785991177650048E-2</v>
      </c>
      <c r="AB120" s="368">
        <v>1.3233069123591446E-2</v>
      </c>
      <c r="AC120" s="368">
        <v>-6.8095557043983028E-3</v>
      </c>
      <c r="AD120" s="368">
        <v>0.30102672429010136</v>
      </c>
      <c r="AE120" s="368">
        <v>4.4393497290537723E-2</v>
      </c>
      <c r="AF120" s="368">
        <v>2.3511726955616798E-2</v>
      </c>
      <c r="AG120" s="368">
        <v>4.3758300642556102E-3</v>
      </c>
      <c r="AH120" s="368">
        <v>1.4492753623188406E-2</v>
      </c>
      <c r="AI120" s="368">
        <v>2.1723646723646725E-2</v>
      </c>
      <c r="AJ120" s="368">
        <v>4.2040546458410259E-2</v>
      </c>
      <c r="AK120" s="368">
        <v>2.491506228765572E-2</v>
      </c>
      <c r="AL120" s="368">
        <v>3.8577630762869547E-2</v>
      </c>
      <c r="AM120" s="368">
        <v>5.2061128006897273E-2</v>
      </c>
      <c r="AN120" s="368">
        <v>3.6063962499527464E-3</v>
      </c>
      <c r="AO120" s="368">
        <v>4.2164674634794154E-2</v>
      </c>
      <c r="AP120" s="368">
        <v>3.4935196543815668E-2</v>
      </c>
      <c r="AQ120" s="368">
        <v>6.3919386373890814E-3</v>
      </c>
      <c r="AR120" s="368">
        <v>-4.344070406489816E-3</v>
      </c>
      <c r="AS120" s="368">
        <v>4.1641693067328824E-2</v>
      </c>
      <c r="AT120" s="368">
        <v>3.8873281088274432E-2</v>
      </c>
      <c r="AU120" s="368">
        <v>4.9426250830996903E-3</v>
      </c>
      <c r="AV120" s="368">
        <v>-4.3089033519409358E-4</v>
      </c>
      <c r="AW120" s="368">
        <v>-2.2279459111397296E-2</v>
      </c>
      <c r="AX120" s="368">
        <v>-7.4550128534704371E-2</v>
      </c>
      <c r="AY120" s="368">
        <v>-1.9104772394933248E-2</v>
      </c>
      <c r="AZ120" s="368">
        <v>-1.45954067396437E-2</v>
      </c>
      <c r="BA120" s="368">
        <v>1.2927054478301015E-2</v>
      </c>
      <c r="BB120" s="368">
        <v>-5.5873597435310285E-2</v>
      </c>
      <c r="BC120" s="368">
        <v>-6.2322946175637391E-2</v>
      </c>
      <c r="BD120" s="368">
        <v>-0.06</v>
      </c>
      <c r="BE120" s="368">
        <v>0</v>
      </c>
      <c r="BF120" s="368">
        <v>-4.5297308226523905E-2</v>
      </c>
      <c r="BG120" s="368">
        <v>-1.560706908423227E-2</v>
      </c>
      <c r="BH120" s="368">
        <v>-5.1984960031810816E-3</v>
      </c>
      <c r="BI120" s="368">
        <v>-2.9016868291020615E-2</v>
      </c>
      <c r="BJ120" s="368">
        <v>-2.6329787234042551E-3</v>
      </c>
      <c r="BK120" s="368">
        <v>1.4101953311100524E-2</v>
      </c>
      <c r="BL120" s="368">
        <v>1.495748386435816E-2</v>
      </c>
      <c r="BM120" s="368">
        <v>4.6855148058695784E-2</v>
      </c>
      <c r="BN120" s="368">
        <v>4.8173640754471739E-2</v>
      </c>
      <c r="BO120" s="368">
        <v>5.4423405581160038E-2</v>
      </c>
      <c r="BP120" s="368">
        <v>4.3325836750892972E-2</v>
      </c>
      <c r="BQ120" s="368">
        <v>4.3519539385030011E-2</v>
      </c>
      <c r="BR120" s="368">
        <v>2.3126918936161728E-3</v>
      </c>
      <c r="BS120" s="368">
        <v>3.5603914499098638E-2</v>
      </c>
      <c r="BT120" s="368">
        <v>4.2153228297806614E-2</v>
      </c>
      <c r="BU120" s="368">
        <v>5.796885577075251E-2</v>
      </c>
      <c r="BV120" s="368">
        <v>1.6802112265541954E-2</v>
      </c>
      <c r="BW120" s="368">
        <v>7.81050125331815E-2</v>
      </c>
      <c r="BX120" s="368">
        <v>5.9064834954301107E-2</v>
      </c>
      <c r="BY120" s="368">
        <v>7.1837526831393939E-2</v>
      </c>
      <c r="BZ120" s="368">
        <v>-3.1165887519478681E-3</v>
      </c>
      <c r="CA120" s="368">
        <v>8.3475786290920229E-2</v>
      </c>
      <c r="CB120" s="368">
        <v>0</v>
      </c>
      <c r="CC120" s="368">
        <v>1.5486608326703791E-2</v>
      </c>
      <c r="CD120" s="368">
        <v>-5.015873015873016E-2</v>
      </c>
      <c r="CE120" s="368">
        <v>6.4628214037526055E-2</v>
      </c>
      <c r="CF120" s="368">
        <v>5.5991259900893521E-2</v>
      </c>
      <c r="CG120" s="368">
        <v>3.3399129913875225E-2</v>
      </c>
      <c r="CH120" s="368">
        <v>7.8339542309739219E-2</v>
      </c>
      <c r="CI120" s="368">
        <v>1.7808177534579722E-2</v>
      </c>
      <c r="CJ120" s="368">
        <v>3.4364353354615448E-2</v>
      </c>
      <c r="CK120" s="368">
        <v>5.2991229788252707E-2</v>
      </c>
      <c r="CL120" s="368">
        <v>2.9751218261092588E-2</v>
      </c>
      <c r="CM120" s="368">
        <v>2.6831221785350225E-2</v>
      </c>
      <c r="CN120" s="368">
        <v>1.7563135902117031E-3</v>
      </c>
      <c r="CO120" s="368">
        <v>5.6660396815894267E-3</v>
      </c>
      <c r="CP120" s="368">
        <v>1.2018106077260863E-2</v>
      </c>
      <c r="CQ120" s="368">
        <v>1.1058978481467918E-2</v>
      </c>
      <c r="CR120" s="368">
        <v>1.052912168465947E-2</v>
      </c>
      <c r="CS120" s="368">
        <v>8.6468370339338081E-3</v>
      </c>
      <c r="CT120" s="368">
        <v>1.0243663868473767E-2</v>
      </c>
      <c r="CU120" s="368">
        <v>3.1159670105279907E-2</v>
      </c>
      <c r="CV120" s="368">
        <v>1.5682021620877229E-2</v>
      </c>
      <c r="CW120" s="368">
        <v>2.7968471904398677E-3</v>
      </c>
      <c r="CX120" s="368">
        <v>3.3616652569471668E-2</v>
      </c>
      <c r="CY120" s="368">
        <v>6.8675437484800636E-2</v>
      </c>
      <c r="CZ120" s="368">
        <v>5.0888735414924939E-4</v>
      </c>
      <c r="DA120" s="368">
        <v>3.481817020007668E-2</v>
      </c>
      <c r="DB120" s="368">
        <v>7.0876350540216085E-2</v>
      </c>
      <c r="DC120" s="368">
        <v>0.17928740434210136</v>
      </c>
      <c r="DD120" s="368">
        <v>7.331018991219114E-2</v>
      </c>
      <c r="DE120" s="368">
        <v>0.11815593517301796</v>
      </c>
      <c r="DF120" s="368">
        <v>0</v>
      </c>
      <c r="DG120" s="368">
        <v>3.2887647176212335E-2</v>
      </c>
    </row>
    <row r="121" spans="2:111" ht="15" customHeight="1">
      <c r="B121" s="366" t="s">
        <v>658</v>
      </c>
      <c r="C121" s="366" t="s">
        <v>311</v>
      </c>
      <c r="D121" s="368">
        <v>-8.4703756292758489E-2</v>
      </c>
      <c r="E121" s="368">
        <v>-4.9438725062525444E-3</v>
      </c>
      <c r="F121" s="368">
        <v>0</v>
      </c>
      <c r="G121" s="368">
        <v>-1.3478053435114504E-2</v>
      </c>
      <c r="H121" s="368">
        <v>-2.6038097848430863E-3</v>
      </c>
      <c r="I121" s="368">
        <v>0</v>
      </c>
      <c r="J121" s="368">
        <v>0</v>
      </c>
      <c r="K121" s="368">
        <v>-7.9378126394401261E-4</v>
      </c>
      <c r="L121" s="368">
        <v>-1.4336917562724014E-4</v>
      </c>
      <c r="M121" s="368">
        <v>-1.4287569814261593E-3</v>
      </c>
      <c r="N121" s="368">
        <v>0</v>
      </c>
      <c r="O121" s="368">
        <v>0</v>
      </c>
      <c r="P121" s="368">
        <v>0</v>
      </c>
      <c r="Q121" s="368">
        <v>0</v>
      </c>
      <c r="R121" s="368">
        <v>0</v>
      </c>
      <c r="S121" s="368">
        <v>0</v>
      </c>
      <c r="T121" s="368">
        <v>0</v>
      </c>
      <c r="U121" s="368">
        <v>0</v>
      </c>
      <c r="V121" s="368">
        <v>0</v>
      </c>
      <c r="W121" s="368">
        <v>0</v>
      </c>
      <c r="X121" s="368">
        <v>0</v>
      </c>
      <c r="Y121" s="368">
        <v>0</v>
      </c>
      <c r="Z121" s="368">
        <v>0</v>
      </c>
      <c r="AA121" s="368">
        <v>0</v>
      </c>
      <c r="AB121" s="368">
        <v>0</v>
      </c>
      <c r="AC121" s="368">
        <v>0</v>
      </c>
      <c r="AD121" s="368">
        <v>-5.5994641347892719E-3</v>
      </c>
      <c r="AE121" s="368">
        <v>0</v>
      </c>
      <c r="AF121" s="368">
        <v>0</v>
      </c>
      <c r="AG121" s="368">
        <v>0</v>
      </c>
      <c r="AH121" s="368">
        <v>0</v>
      </c>
      <c r="AI121" s="368">
        <v>0</v>
      </c>
      <c r="AJ121" s="368">
        <v>0</v>
      </c>
      <c r="AK121" s="368">
        <v>0</v>
      </c>
      <c r="AL121" s="368">
        <v>0</v>
      </c>
      <c r="AM121" s="368">
        <v>0</v>
      </c>
      <c r="AN121" s="368">
        <v>0</v>
      </c>
      <c r="AO121" s="368">
        <v>0</v>
      </c>
      <c r="AP121" s="368">
        <v>0</v>
      </c>
      <c r="AQ121" s="368">
        <v>0</v>
      </c>
      <c r="AR121" s="368">
        <v>0</v>
      </c>
      <c r="AS121" s="368">
        <v>0</v>
      </c>
      <c r="AT121" s="368">
        <v>0</v>
      </c>
      <c r="AU121" s="368">
        <v>0</v>
      </c>
      <c r="AV121" s="368">
        <v>0</v>
      </c>
      <c r="AW121" s="368">
        <v>0</v>
      </c>
      <c r="AX121" s="368">
        <v>0</v>
      </c>
      <c r="AY121" s="368">
        <v>0</v>
      </c>
      <c r="AZ121" s="368">
        <v>0</v>
      </c>
      <c r="BA121" s="368">
        <v>0</v>
      </c>
      <c r="BB121" s="368">
        <v>0</v>
      </c>
      <c r="BC121" s="368">
        <v>0</v>
      </c>
      <c r="BD121" s="368">
        <v>0</v>
      </c>
      <c r="BE121" s="368">
        <v>0</v>
      </c>
      <c r="BF121" s="368">
        <v>-2.1977249151678184E-6</v>
      </c>
      <c r="BG121" s="368">
        <v>0</v>
      </c>
      <c r="BH121" s="368">
        <v>-5.8475770564466611E-6</v>
      </c>
      <c r="BI121" s="368">
        <v>0</v>
      </c>
      <c r="BJ121" s="368">
        <v>0</v>
      </c>
      <c r="BK121" s="368">
        <v>0</v>
      </c>
      <c r="BL121" s="368">
        <v>0</v>
      </c>
      <c r="BM121" s="368">
        <v>0</v>
      </c>
      <c r="BN121" s="368">
        <v>-7.3851971109108898E-6</v>
      </c>
      <c r="BO121" s="368">
        <v>-2.5666179256050988E-3</v>
      </c>
      <c r="BP121" s="368">
        <v>-2.2511796092957621E-2</v>
      </c>
      <c r="BQ121" s="368">
        <v>-7.2061165517291073E-6</v>
      </c>
      <c r="BR121" s="368">
        <v>-8.7722795964751386E-4</v>
      </c>
      <c r="BS121" s="368">
        <v>-5.2407932011331447E-2</v>
      </c>
      <c r="BT121" s="368">
        <v>0</v>
      </c>
      <c r="BU121" s="368">
        <v>-7.3411967480626293E-4</v>
      </c>
      <c r="BV121" s="368">
        <v>-1.3163940609676645E-2</v>
      </c>
      <c r="BW121" s="368">
        <v>0</v>
      </c>
      <c r="BX121" s="368">
        <v>-1.4876088940980244E-3</v>
      </c>
      <c r="BY121" s="368">
        <v>0</v>
      </c>
      <c r="BZ121" s="368">
        <v>-1.3033007508145629E-2</v>
      </c>
      <c r="CA121" s="368">
        <v>-1.7044949260397418E-3</v>
      </c>
      <c r="CB121" s="368">
        <v>0</v>
      </c>
      <c r="CC121" s="368">
        <v>-2.2334187807537052E-3</v>
      </c>
      <c r="CD121" s="368">
        <v>0</v>
      </c>
      <c r="CE121" s="368">
        <v>0</v>
      </c>
      <c r="CF121" s="368">
        <v>0</v>
      </c>
      <c r="CG121" s="368">
        <v>-2.2095866599888049E-3</v>
      </c>
      <c r="CH121" s="368">
        <v>0</v>
      </c>
      <c r="CI121" s="368">
        <v>-6.0799513603891167E-6</v>
      </c>
      <c r="CJ121" s="368">
        <v>0</v>
      </c>
      <c r="CK121" s="368">
        <v>0</v>
      </c>
      <c r="CL121" s="368">
        <v>0</v>
      </c>
      <c r="CM121" s="368">
        <v>0</v>
      </c>
      <c r="CN121" s="368">
        <v>0</v>
      </c>
      <c r="CO121" s="368">
        <v>-1.6221790499438031E-4</v>
      </c>
      <c r="CP121" s="368">
        <v>-3.2920140474298051E-3</v>
      </c>
      <c r="CQ121" s="368">
        <v>-1.9751460379657654E-2</v>
      </c>
      <c r="CR121" s="368">
        <v>0</v>
      </c>
      <c r="CS121" s="368">
        <v>0</v>
      </c>
      <c r="CT121" s="368">
        <v>-2.9411173566121543E-3</v>
      </c>
      <c r="CU121" s="368">
        <v>-2.002174547190326E-2</v>
      </c>
      <c r="CV121" s="368">
        <v>0</v>
      </c>
      <c r="CW121" s="368">
        <v>0</v>
      </c>
      <c r="CX121" s="368">
        <v>0</v>
      </c>
      <c r="CY121" s="368">
        <v>-4.7952923929536602E-5</v>
      </c>
      <c r="CZ121" s="368">
        <v>0</v>
      </c>
      <c r="DA121" s="368">
        <v>0</v>
      </c>
      <c r="DB121" s="368">
        <v>0</v>
      </c>
      <c r="DC121" s="368">
        <v>0</v>
      </c>
      <c r="DD121" s="368">
        <v>0</v>
      </c>
      <c r="DE121" s="368">
        <v>0</v>
      </c>
      <c r="DF121" s="368">
        <v>0</v>
      </c>
      <c r="DG121" s="368">
        <v>-2.9535022949511076E-3</v>
      </c>
    </row>
    <row r="122" spans="2:111" ht="15" customHeight="1">
      <c r="B122" s="366" t="s">
        <v>659</v>
      </c>
      <c r="C122" s="366" t="s">
        <v>313</v>
      </c>
      <c r="D122" s="368">
        <v>0.54020911320511167</v>
      </c>
      <c r="E122" s="368">
        <v>0.24480893386843483</v>
      </c>
      <c r="F122" s="368">
        <v>0.60996255901025553</v>
      </c>
      <c r="G122" s="368">
        <v>0.69036259541984735</v>
      </c>
      <c r="H122" s="368">
        <v>0.6173770042483212</v>
      </c>
      <c r="I122" s="368">
        <v>0</v>
      </c>
      <c r="J122" s="368">
        <v>0.56346305454024226</v>
      </c>
      <c r="K122" s="368">
        <v>0.31691129846645216</v>
      </c>
      <c r="L122" s="368">
        <v>0.50444444444444447</v>
      </c>
      <c r="M122" s="368">
        <v>0.25633199116768413</v>
      </c>
      <c r="N122" s="368">
        <v>0</v>
      </c>
      <c r="O122" s="368">
        <v>0.43697225572979492</v>
      </c>
      <c r="P122" s="368">
        <v>0.43693328418724658</v>
      </c>
      <c r="Q122" s="368">
        <v>0.47500428218366897</v>
      </c>
      <c r="R122" s="368">
        <v>0.43015805211448099</v>
      </c>
      <c r="S122" s="368">
        <v>0.32408629875273759</v>
      </c>
      <c r="T122" s="368">
        <v>0.4649591548430686</v>
      </c>
      <c r="U122" s="368">
        <v>0.60606060606060608</v>
      </c>
      <c r="V122" s="368">
        <v>0.37336111111111109</v>
      </c>
      <c r="W122" s="368">
        <v>0.43001564342388982</v>
      </c>
      <c r="X122" s="368">
        <v>0.13005541424418604</v>
      </c>
      <c r="Y122" s="368">
        <v>0.24902711048457474</v>
      </c>
      <c r="Z122" s="368">
        <v>0.30328314359162689</v>
      </c>
      <c r="AA122" s="368">
        <v>0.40536024595642295</v>
      </c>
      <c r="AB122" s="368">
        <v>0.41478055399876412</v>
      </c>
      <c r="AC122" s="368">
        <v>0.3603203840142889</v>
      </c>
      <c r="AD122" s="368">
        <v>0.41411485798519826</v>
      </c>
      <c r="AE122" s="368">
        <v>0.46915381408920381</v>
      </c>
      <c r="AF122" s="368">
        <v>0.41295843049586617</v>
      </c>
      <c r="AG122" s="368">
        <v>0.47020213264138921</v>
      </c>
      <c r="AH122" s="368">
        <v>0.40579710144927539</v>
      </c>
      <c r="AI122" s="368">
        <v>0.50827002215891104</v>
      </c>
      <c r="AJ122" s="368">
        <v>0.43784507852548965</v>
      </c>
      <c r="AK122" s="368">
        <v>0.5</v>
      </c>
      <c r="AL122" s="368">
        <v>0.50727723795741164</v>
      </c>
      <c r="AM122" s="368">
        <v>0.33960530180295406</v>
      </c>
      <c r="AN122" s="368">
        <v>0.26127345354654169</v>
      </c>
      <c r="AO122" s="368">
        <v>0.47094953519256311</v>
      </c>
      <c r="AP122" s="368">
        <v>0.41095525094671714</v>
      </c>
      <c r="AQ122" s="368">
        <v>0.19639544793703315</v>
      </c>
      <c r="AR122" s="368">
        <v>0.15955382516055533</v>
      </c>
      <c r="AS122" s="368">
        <v>0.47504067129035021</v>
      </c>
      <c r="AT122" s="368">
        <v>0.50981812804968207</v>
      </c>
      <c r="AU122" s="368">
        <v>0.45758302743012402</v>
      </c>
      <c r="AV122" s="368">
        <v>0.52187893910940752</v>
      </c>
      <c r="AW122" s="368">
        <v>0.43296844816484226</v>
      </c>
      <c r="AX122" s="368">
        <v>0.463481022228943</v>
      </c>
      <c r="AY122" s="368">
        <v>0.33929012287065347</v>
      </c>
      <c r="AZ122" s="368">
        <v>0.36424125348787295</v>
      </c>
      <c r="BA122" s="368">
        <v>0.36140350877192984</v>
      </c>
      <c r="BB122" s="368">
        <v>0.39821387680329745</v>
      </c>
      <c r="BC122" s="368">
        <v>0.32577903682719545</v>
      </c>
      <c r="BD122" s="368">
        <v>0.215</v>
      </c>
      <c r="BE122" s="368">
        <v>0</v>
      </c>
      <c r="BF122" s="368">
        <v>0.14852224976704115</v>
      </c>
      <c r="BG122" s="368">
        <v>0.22010557723204038</v>
      </c>
      <c r="BH122" s="368">
        <v>0.25459765746063118</v>
      </c>
      <c r="BI122" s="368">
        <v>0.27340262395638099</v>
      </c>
      <c r="BJ122" s="368">
        <v>0.25283909574468083</v>
      </c>
      <c r="BK122" s="368">
        <v>0.39294902334444975</v>
      </c>
      <c r="BL122" s="368">
        <v>0.17662124782296895</v>
      </c>
      <c r="BM122" s="368">
        <v>0.47416533051896653</v>
      </c>
      <c r="BN122" s="368">
        <v>0.47979410070454781</v>
      </c>
      <c r="BO122" s="368">
        <v>0.49833108137289378</v>
      </c>
      <c r="BP122" s="368">
        <v>0.52010296776469556</v>
      </c>
      <c r="BQ122" s="368">
        <v>0.45350253294996795</v>
      </c>
      <c r="BR122" s="368">
        <v>0.24311176681685873</v>
      </c>
      <c r="BS122" s="368">
        <v>0.53835093141042145</v>
      </c>
      <c r="BT122" s="368">
        <v>0.64726598702502314</v>
      </c>
      <c r="BU122" s="368">
        <v>0.68304516032934315</v>
      </c>
      <c r="BV122" s="368">
        <v>0.62694167266742107</v>
      </c>
      <c r="BW122" s="368">
        <v>0.73459232037621724</v>
      </c>
      <c r="BX122" s="368">
        <v>0.64366132104177698</v>
      </c>
      <c r="BY122" s="368">
        <v>0.89095761850196087</v>
      </c>
      <c r="BZ122" s="368">
        <v>0.651012891344383</v>
      </c>
      <c r="CA122" s="368">
        <v>0.78151339387172314</v>
      </c>
      <c r="CB122" s="368">
        <v>0</v>
      </c>
      <c r="CC122" s="368">
        <v>0.35306284805091487</v>
      </c>
      <c r="CD122" s="368">
        <v>0.2361904761904762</v>
      </c>
      <c r="CE122" s="368">
        <v>0.6820708825573315</v>
      </c>
      <c r="CF122" s="368">
        <v>0.60135003316555469</v>
      </c>
      <c r="CG122" s="368">
        <v>0.60289308546681197</v>
      </c>
      <c r="CH122" s="368">
        <v>0.78169238956891962</v>
      </c>
      <c r="CI122" s="368">
        <v>0.45658610731114152</v>
      </c>
      <c r="CJ122" s="368">
        <v>0.49049011454784452</v>
      </c>
      <c r="CK122" s="368">
        <v>0.63689582381232179</v>
      </c>
      <c r="CL122" s="368">
        <v>0.40882277507053089</v>
      </c>
      <c r="CM122" s="368">
        <v>0.50091014999271877</v>
      </c>
      <c r="CN122" s="368">
        <v>0.71184482255140269</v>
      </c>
      <c r="CO122" s="368">
        <v>0.80316402161360467</v>
      </c>
      <c r="CP122" s="368">
        <v>0.5585826301162915</v>
      </c>
      <c r="CQ122" s="368">
        <v>0.5279340205643791</v>
      </c>
      <c r="CR122" s="368">
        <v>0.53814029943578123</v>
      </c>
      <c r="CS122" s="368">
        <v>0.70372015081692496</v>
      </c>
      <c r="CT122" s="368">
        <v>0.76659989414657348</v>
      </c>
      <c r="CU122" s="368">
        <v>0.60825001988915117</v>
      </c>
      <c r="CV122" s="368">
        <v>0.5503511671142326</v>
      </c>
      <c r="CW122" s="368">
        <v>0.16908212560386474</v>
      </c>
      <c r="CX122" s="368">
        <v>0.35501206857425782</v>
      </c>
      <c r="CY122" s="368">
        <v>0.7239966706969958</v>
      </c>
      <c r="CZ122" s="368">
        <v>0.41590636472683656</v>
      </c>
      <c r="DA122" s="368">
        <v>0.42014682703094158</v>
      </c>
      <c r="DB122" s="368">
        <v>0.65884753901560622</v>
      </c>
      <c r="DC122" s="368">
        <v>0.70243834829870011</v>
      </c>
      <c r="DD122" s="368">
        <v>0.69389422095160302</v>
      </c>
      <c r="DE122" s="368">
        <v>0.71360052562417875</v>
      </c>
      <c r="DF122" s="368">
        <v>0</v>
      </c>
      <c r="DG122" s="368">
        <v>0.65002993414488131</v>
      </c>
    </row>
    <row r="123" spans="2:111" ht="15" customHeight="1">
      <c r="B123" s="366" t="s">
        <v>546</v>
      </c>
      <c r="C123" s="366" t="s">
        <v>5</v>
      </c>
      <c r="D123" s="368">
        <v>1</v>
      </c>
      <c r="E123" s="368">
        <v>1</v>
      </c>
      <c r="F123" s="368">
        <v>1</v>
      </c>
      <c r="G123" s="368">
        <v>1</v>
      </c>
      <c r="H123" s="368">
        <v>1</v>
      </c>
      <c r="I123" s="368">
        <v>0</v>
      </c>
      <c r="J123" s="368">
        <v>1</v>
      </c>
      <c r="K123" s="368">
        <v>1</v>
      </c>
      <c r="L123" s="368">
        <v>1</v>
      </c>
      <c r="M123" s="368">
        <v>1</v>
      </c>
      <c r="N123" s="368">
        <v>0</v>
      </c>
      <c r="O123" s="368">
        <v>1</v>
      </c>
      <c r="P123" s="368">
        <v>1</v>
      </c>
      <c r="Q123" s="368">
        <v>1</v>
      </c>
      <c r="R123" s="368">
        <v>1</v>
      </c>
      <c r="S123" s="368">
        <v>1</v>
      </c>
      <c r="T123" s="368">
        <v>1</v>
      </c>
      <c r="U123" s="368">
        <v>1</v>
      </c>
      <c r="V123" s="368">
        <v>1</v>
      </c>
      <c r="W123" s="368">
        <v>1</v>
      </c>
      <c r="X123" s="368">
        <v>1</v>
      </c>
      <c r="Y123" s="368">
        <v>1</v>
      </c>
      <c r="Z123" s="368">
        <v>1</v>
      </c>
      <c r="AA123" s="368">
        <v>1</v>
      </c>
      <c r="AB123" s="368">
        <v>1</v>
      </c>
      <c r="AC123" s="368">
        <v>1</v>
      </c>
      <c r="AD123" s="368">
        <v>1</v>
      </c>
      <c r="AE123" s="368">
        <v>1</v>
      </c>
      <c r="AF123" s="368">
        <v>1</v>
      </c>
      <c r="AG123" s="368">
        <v>1</v>
      </c>
      <c r="AH123" s="368">
        <v>1</v>
      </c>
      <c r="AI123" s="368">
        <v>1</v>
      </c>
      <c r="AJ123" s="368">
        <v>1</v>
      </c>
      <c r="AK123" s="368">
        <v>1</v>
      </c>
      <c r="AL123" s="368">
        <v>1</v>
      </c>
      <c r="AM123" s="368">
        <v>1</v>
      </c>
      <c r="AN123" s="368">
        <v>1</v>
      </c>
      <c r="AO123" s="368">
        <v>1</v>
      </c>
      <c r="AP123" s="368">
        <v>1</v>
      </c>
      <c r="AQ123" s="368">
        <v>1</v>
      </c>
      <c r="AR123" s="368">
        <v>1</v>
      </c>
      <c r="AS123" s="368">
        <v>1</v>
      </c>
      <c r="AT123" s="368">
        <v>1</v>
      </c>
      <c r="AU123" s="368">
        <v>1</v>
      </c>
      <c r="AV123" s="368">
        <v>1</v>
      </c>
      <c r="AW123" s="368">
        <v>1</v>
      </c>
      <c r="AX123" s="368">
        <v>1</v>
      </c>
      <c r="AY123" s="368">
        <v>1</v>
      </c>
      <c r="AZ123" s="368">
        <v>1</v>
      </c>
      <c r="BA123" s="368">
        <v>1</v>
      </c>
      <c r="BB123" s="368">
        <v>1</v>
      </c>
      <c r="BC123" s="368">
        <v>1</v>
      </c>
      <c r="BD123" s="368">
        <v>1</v>
      </c>
      <c r="BE123" s="368">
        <v>0</v>
      </c>
      <c r="BF123" s="368">
        <v>1</v>
      </c>
      <c r="BG123" s="368">
        <v>1</v>
      </c>
      <c r="BH123" s="368">
        <v>1</v>
      </c>
      <c r="BI123" s="368">
        <v>1</v>
      </c>
      <c r="BJ123" s="368">
        <v>1</v>
      </c>
      <c r="BK123" s="368">
        <v>1</v>
      </c>
      <c r="BL123" s="368">
        <v>1</v>
      </c>
      <c r="BM123" s="368">
        <v>1</v>
      </c>
      <c r="BN123" s="368">
        <v>1</v>
      </c>
      <c r="BO123" s="368">
        <v>1</v>
      </c>
      <c r="BP123" s="368">
        <v>1</v>
      </c>
      <c r="BQ123" s="368">
        <v>1</v>
      </c>
      <c r="BR123" s="368">
        <v>1</v>
      </c>
      <c r="BS123" s="368">
        <v>1</v>
      </c>
      <c r="BT123" s="368">
        <v>1</v>
      </c>
      <c r="BU123" s="368">
        <v>1</v>
      </c>
      <c r="BV123" s="368">
        <v>1</v>
      </c>
      <c r="BW123" s="368">
        <v>1</v>
      </c>
      <c r="BX123" s="368">
        <v>1</v>
      </c>
      <c r="BY123" s="368">
        <v>1</v>
      </c>
      <c r="BZ123" s="368">
        <v>1</v>
      </c>
      <c r="CA123" s="368">
        <v>1</v>
      </c>
      <c r="CB123" s="368">
        <v>1</v>
      </c>
      <c r="CC123" s="368">
        <v>1</v>
      </c>
      <c r="CD123" s="368">
        <v>1</v>
      </c>
      <c r="CE123" s="368">
        <v>1</v>
      </c>
      <c r="CF123" s="368">
        <v>1</v>
      </c>
      <c r="CG123" s="368">
        <v>1</v>
      </c>
      <c r="CH123" s="368">
        <v>1</v>
      </c>
      <c r="CI123" s="368">
        <v>1</v>
      </c>
      <c r="CJ123" s="368">
        <v>1</v>
      </c>
      <c r="CK123" s="368">
        <v>1</v>
      </c>
      <c r="CL123" s="368">
        <v>1</v>
      </c>
      <c r="CM123" s="368">
        <v>1</v>
      </c>
      <c r="CN123" s="368">
        <v>1</v>
      </c>
      <c r="CO123" s="368">
        <v>1</v>
      </c>
      <c r="CP123" s="368">
        <v>1</v>
      </c>
      <c r="CQ123" s="368">
        <v>1</v>
      </c>
      <c r="CR123" s="368">
        <v>1</v>
      </c>
      <c r="CS123" s="368">
        <v>1</v>
      </c>
      <c r="CT123" s="368">
        <v>1</v>
      </c>
      <c r="CU123" s="368">
        <v>1</v>
      </c>
      <c r="CV123" s="368">
        <v>1</v>
      </c>
      <c r="CW123" s="368">
        <v>1</v>
      </c>
      <c r="CX123" s="368">
        <v>1</v>
      </c>
      <c r="CY123" s="368">
        <v>1</v>
      </c>
      <c r="CZ123" s="368">
        <v>1</v>
      </c>
      <c r="DA123" s="368">
        <v>1</v>
      </c>
      <c r="DB123" s="368">
        <v>1</v>
      </c>
      <c r="DC123" s="368">
        <v>1</v>
      </c>
      <c r="DD123" s="368">
        <v>1</v>
      </c>
      <c r="DE123" s="368">
        <v>1</v>
      </c>
      <c r="DF123" s="368">
        <v>1</v>
      </c>
      <c r="DG123" s="368">
        <v>1</v>
      </c>
    </row>
  </sheetData>
  <mergeCells count="1">
    <mergeCell ref="B2:C2"/>
  </mergeCells>
  <phoneticPr fontId="2"/>
  <pageMargins left="0.59055118110236227" right="0.39370078740157483" top="0.78740157480314965" bottom="0.78740157480314965" header="0" footer="0.1968503937007874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E04AA-577F-4EC2-B2C0-A4A29923145D}">
  <sheetPr codeName="Sheet11"/>
  <dimension ref="B2:DG113"/>
  <sheetViews>
    <sheetView zoomScale="85" zoomScaleNormal="85" workbookViewId="0">
      <pane xSplit="3" ySplit="5" topLeftCell="D6" activePane="bottomRight" state="frozen"/>
      <selection pane="topRight" activeCell="D1" sqref="D1"/>
      <selection pane="bottomLeft" activeCell="A6" sqref="A6"/>
      <selection pane="bottomRight"/>
    </sheetView>
  </sheetViews>
  <sheetFormatPr defaultColWidth="10.1328125" defaultRowHeight="15" customHeight="1"/>
  <cols>
    <col min="1" max="1" width="1.6640625" style="8" customWidth="1"/>
    <col min="2" max="2" width="4.6640625" style="8" customWidth="1"/>
    <col min="3" max="3" width="17.6640625" style="8" customWidth="1"/>
    <col min="4" max="17" width="10.6640625" style="8" customWidth="1"/>
    <col min="18" max="36" width="10.1328125" style="8" customWidth="1"/>
    <col min="37" max="16384" width="10.1328125" style="8"/>
  </cols>
  <sheetData>
    <row r="2" spans="2:111" ht="21" customHeight="1">
      <c r="B2" s="533" t="s">
        <v>409</v>
      </c>
      <c r="C2" s="535"/>
      <c r="D2" s="534"/>
    </row>
    <row r="3" spans="2:111" ht="15" customHeight="1">
      <c r="Q3" s="9"/>
    </row>
    <row r="4" spans="2:111" ht="15" customHeight="1">
      <c r="B4" s="366"/>
      <c r="C4" s="366"/>
      <c r="D4" s="366" t="s">
        <v>420</v>
      </c>
      <c r="E4" s="366" t="s">
        <v>421</v>
      </c>
      <c r="F4" s="366" t="s">
        <v>422</v>
      </c>
      <c r="G4" s="366" t="s">
        <v>423</v>
      </c>
      <c r="H4" s="366" t="s">
        <v>424</v>
      </c>
      <c r="I4" s="366" t="s">
        <v>425</v>
      </c>
      <c r="J4" s="366" t="s">
        <v>426</v>
      </c>
      <c r="K4" s="366" t="s">
        <v>427</v>
      </c>
      <c r="L4" s="366" t="s">
        <v>428</v>
      </c>
      <c r="M4" s="366" t="s">
        <v>429</v>
      </c>
      <c r="N4" s="366" t="s">
        <v>430</v>
      </c>
      <c r="O4" s="366" t="s">
        <v>431</v>
      </c>
      <c r="P4" s="366" t="s">
        <v>432</v>
      </c>
      <c r="Q4" s="366" t="s">
        <v>433</v>
      </c>
      <c r="R4" s="366" t="s">
        <v>434</v>
      </c>
      <c r="S4" s="366" t="s">
        <v>435</v>
      </c>
      <c r="T4" s="366" t="s">
        <v>436</v>
      </c>
      <c r="U4" s="366" t="s">
        <v>437</v>
      </c>
      <c r="V4" s="366" t="s">
        <v>438</v>
      </c>
      <c r="W4" s="366" t="s">
        <v>439</v>
      </c>
      <c r="X4" s="366" t="s">
        <v>440</v>
      </c>
      <c r="Y4" s="366" t="s">
        <v>441</v>
      </c>
      <c r="Z4" s="366" t="s">
        <v>442</v>
      </c>
      <c r="AA4" s="366" t="s">
        <v>443</v>
      </c>
      <c r="AB4" s="366" t="s">
        <v>444</v>
      </c>
      <c r="AC4" s="366" t="s">
        <v>445</v>
      </c>
      <c r="AD4" s="366" t="s">
        <v>446</v>
      </c>
      <c r="AE4" s="366" t="s">
        <v>447</v>
      </c>
      <c r="AF4" s="366" t="s">
        <v>448</v>
      </c>
      <c r="AG4" s="366" t="s">
        <v>449</v>
      </c>
      <c r="AH4" s="366" t="s">
        <v>450</v>
      </c>
      <c r="AI4" s="366" t="s">
        <v>451</v>
      </c>
      <c r="AJ4" s="366" t="s">
        <v>452</v>
      </c>
      <c r="AK4" s="366" t="s">
        <v>453</v>
      </c>
      <c r="AL4" s="366" t="s">
        <v>454</v>
      </c>
      <c r="AM4" s="366" t="s">
        <v>455</v>
      </c>
      <c r="AN4" s="366" t="s">
        <v>456</v>
      </c>
      <c r="AO4" s="366" t="s">
        <v>457</v>
      </c>
      <c r="AP4" s="366" t="s">
        <v>458</v>
      </c>
      <c r="AQ4" s="366" t="s">
        <v>459</v>
      </c>
      <c r="AR4" s="366" t="s">
        <v>460</v>
      </c>
      <c r="AS4" s="366" t="s">
        <v>461</v>
      </c>
      <c r="AT4" s="366" t="s">
        <v>462</v>
      </c>
      <c r="AU4" s="366" t="s">
        <v>463</v>
      </c>
      <c r="AV4" s="366" t="s">
        <v>464</v>
      </c>
      <c r="AW4" s="366" t="s">
        <v>465</v>
      </c>
      <c r="AX4" s="366" t="s">
        <v>466</v>
      </c>
      <c r="AY4" s="366" t="s">
        <v>467</v>
      </c>
      <c r="AZ4" s="366" t="s">
        <v>468</v>
      </c>
      <c r="BA4" s="366" t="s">
        <v>469</v>
      </c>
      <c r="BB4" s="366" t="s">
        <v>470</v>
      </c>
      <c r="BC4" s="366" t="s">
        <v>471</v>
      </c>
      <c r="BD4" s="366" t="s">
        <v>472</v>
      </c>
      <c r="BE4" s="366" t="s">
        <v>473</v>
      </c>
      <c r="BF4" s="366" t="s">
        <v>474</v>
      </c>
      <c r="BG4" s="366" t="s">
        <v>475</v>
      </c>
      <c r="BH4" s="366" t="s">
        <v>476</v>
      </c>
      <c r="BI4" s="366" t="s">
        <v>477</v>
      </c>
      <c r="BJ4" s="366" t="s">
        <v>478</v>
      </c>
      <c r="BK4" s="366" t="s">
        <v>479</v>
      </c>
      <c r="BL4" s="366" t="s">
        <v>480</v>
      </c>
      <c r="BM4" s="366" t="s">
        <v>481</v>
      </c>
      <c r="BN4" s="366" t="s">
        <v>482</v>
      </c>
      <c r="BO4" s="366" t="s">
        <v>483</v>
      </c>
      <c r="BP4" s="366" t="s">
        <v>484</v>
      </c>
      <c r="BQ4" s="366" t="s">
        <v>485</v>
      </c>
      <c r="BR4" s="366" t="s">
        <v>486</v>
      </c>
      <c r="BS4" s="366" t="s">
        <v>487</v>
      </c>
      <c r="BT4" s="366" t="s">
        <v>488</v>
      </c>
      <c r="BU4" s="366" t="s">
        <v>489</v>
      </c>
      <c r="BV4" s="366" t="s">
        <v>490</v>
      </c>
      <c r="BW4" s="366" t="s">
        <v>491</v>
      </c>
      <c r="BX4" s="366" t="s">
        <v>492</v>
      </c>
      <c r="BY4" s="366" t="s">
        <v>493</v>
      </c>
      <c r="BZ4" s="366" t="s">
        <v>494</v>
      </c>
      <c r="CA4" s="366" t="s">
        <v>495</v>
      </c>
      <c r="CB4" s="366" t="s">
        <v>496</v>
      </c>
      <c r="CC4" s="366" t="s">
        <v>497</v>
      </c>
      <c r="CD4" s="366" t="s">
        <v>498</v>
      </c>
      <c r="CE4" s="366" t="s">
        <v>499</v>
      </c>
      <c r="CF4" s="366" t="s">
        <v>500</v>
      </c>
      <c r="CG4" s="366" t="s">
        <v>501</v>
      </c>
      <c r="CH4" s="366" t="s">
        <v>502</v>
      </c>
      <c r="CI4" s="366" t="s">
        <v>503</v>
      </c>
      <c r="CJ4" s="366" t="s">
        <v>504</v>
      </c>
      <c r="CK4" s="366" t="s">
        <v>505</v>
      </c>
      <c r="CL4" s="366" t="s">
        <v>506</v>
      </c>
      <c r="CM4" s="366" t="s">
        <v>507</v>
      </c>
      <c r="CN4" s="366" t="s">
        <v>508</v>
      </c>
      <c r="CO4" s="366" t="s">
        <v>509</v>
      </c>
      <c r="CP4" s="366" t="s">
        <v>510</v>
      </c>
      <c r="CQ4" s="366" t="s">
        <v>511</v>
      </c>
      <c r="CR4" s="366" t="s">
        <v>512</v>
      </c>
      <c r="CS4" s="366" t="s">
        <v>513</v>
      </c>
      <c r="CT4" s="366" t="s">
        <v>514</v>
      </c>
      <c r="CU4" s="366" t="s">
        <v>515</v>
      </c>
      <c r="CV4" s="366" t="s">
        <v>516</v>
      </c>
      <c r="CW4" s="366" t="s">
        <v>517</v>
      </c>
      <c r="CX4" s="366" t="s">
        <v>518</v>
      </c>
      <c r="CY4" s="366" t="s">
        <v>519</v>
      </c>
      <c r="CZ4" s="366" t="s">
        <v>520</v>
      </c>
      <c r="DA4" s="366" t="s">
        <v>521</v>
      </c>
      <c r="DB4" s="366" t="s">
        <v>522</v>
      </c>
      <c r="DC4" s="366" t="s">
        <v>523</v>
      </c>
      <c r="DD4" s="366" t="s">
        <v>681</v>
      </c>
      <c r="DE4" s="366" t="s">
        <v>524</v>
      </c>
      <c r="DF4" s="366" t="s">
        <v>525</v>
      </c>
      <c r="DG4" s="366" t="s">
        <v>526</v>
      </c>
    </row>
    <row r="5" spans="2:111" s="10" customFormat="1" ht="36" customHeight="1">
      <c r="B5" s="369"/>
      <c r="C5" s="369"/>
      <c r="D5" s="370" t="s">
        <v>547</v>
      </c>
      <c r="E5" s="370" t="s">
        <v>548</v>
      </c>
      <c r="F5" s="370" t="s">
        <v>549</v>
      </c>
      <c r="G5" s="370" t="s">
        <v>550</v>
      </c>
      <c r="H5" s="370" t="s">
        <v>551</v>
      </c>
      <c r="I5" s="370" t="s">
        <v>552</v>
      </c>
      <c r="J5" s="370" t="s">
        <v>553</v>
      </c>
      <c r="K5" s="370" t="s">
        <v>554</v>
      </c>
      <c r="L5" s="370" t="s">
        <v>555</v>
      </c>
      <c r="M5" s="370" t="s">
        <v>556</v>
      </c>
      <c r="N5" s="370" t="s">
        <v>557</v>
      </c>
      <c r="O5" s="370" t="s">
        <v>558</v>
      </c>
      <c r="P5" s="370" t="s">
        <v>559</v>
      </c>
      <c r="Q5" s="370" t="s">
        <v>560</v>
      </c>
      <c r="R5" s="370" t="s">
        <v>561</v>
      </c>
      <c r="S5" s="370" t="s">
        <v>562</v>
      </c>
      <c r="T5" s="370" t="s">
        <v>563</v>
      </c>
      <c r="U5" s="370" t="s">
        <v>564</v>
      </c>
      <c r="V5" s="370" t="s">
        <v>565</v>
      </c>
      <c r="W5" s="370" t="s">
        <v>566</v>
      </c>
      <c r="X5" s="370" t="s">
        <v>567</v>
      </c>
      <c r="Y5" s="370" t="s">
        <v>568</v>
      </c>
      <c r="Z5" s="370" t="s">
        <v>569</v>
      </c>
      <c r="AA5" s="370" t="s">
        <v>570</v>
      </c>
      <c r="AB5" s="370" t="s">
        <v>571</v>
      </c>
      <c r="AC5" s="370" t="s">
        <v>572</v>
      </c>
      <c r="AD5" s="370" t="s">
        <v>573</v>
      </c>
      <c r="AE5" s="370" t="s">
        <v>574</v>
      </c>
      <c r="AF5" s="370" t="s">
        <v>575</v>
      </c>
      <c r="AG5" s="370" t="s">
        <v>576</v>
      </c>
      <c r="AH5" s="370" t="s">
        <v>577</v>
      </c>
      <c r="AI5" s="370" t="s">
        <v>578</v>
      </c>
      <c r="AJ5" s="370" t="s">
        <v>579</v>
      </c>
      <c r="AK5" s="370" t="s">
        <v>580</v>
      </c>
      <c r="AL5" s="370" t="s">
        <v>581</v>
      </c>
      <c r="AM5" s="370" t="s">
        <v>582</v>
      </c>
      <c r="AN5" s="370" t="s">
        <v>583</v>
      </c>
      <c r="AO5" s="370" t="s">
        <v>584</v>
      </c>
      <c r="AP5" s="370" t="s">
        <v>585</v>
      </c>
      <c r="AQ5" s="370" t="s">
        <v>586</v>
      </c>
      <c r="AR5" s="370" t="s">
        <v>587</v>
      </c>
      <c r="AS5" s="370" t="s">
        <v>588</v>
      </c>
      <c r="AT5" s="370" t="s">
        <v>589</v>
      </c>
      <c r="AU5" s="370" t="s">
        <v>398</v>
      </c>
      <c r="AV5" s="370" t="s">
        <v>399</v>
      </c>
      <c r="AW5" s="370" t="s">
        <v>400</v>
      </c>
      <c r="AX5" s="370" t="s">
        <v>590</v>
      </c>
      <c r="AY5" s="370" t="s">
        <v>591</v>
      </c>
      <c r="AZ5" s="370" t="s">
        <v>592</v>
      </c>
      <c r="BA5" s="370" t="s">
        <v>593</v>
      </c>
      <c r="BB5" s="370" t="s">
        <v>594</v>
      </c>
      <c r="BC5" s="370" t="s">
        <v>595</v>
      </c>
      <c r="BD5" s="370" t="s">
        <v>596</v>
      </c>
      <c r="BE5" s="370" t="s">
        <v>597</v>
      </c>
      <c r="BF5" s="370" t="s">
        <v>598</v>
      </c>
      <c r="BG5" s="370" t="s">
        <v>599</v>
      </c>
      <c r="BH5" s="370" t="s">
        <v>600</v>
      </c>
      <c r="BI5" s="370" t="s">
        <v>601</v>
      </c>
      <c r="BJ5" s="370" t="s">
        <v>602</v>
      </c>
      <c r="BK5" s="370" t="s">
        <v>148</v>
      </c>
      <c r="BL5" s="370" t="s">
        <v>603</v>
      </c>
      <c r="BM5" s="370" t="s">
        <v>604</v>
      </c>
      <c r="BN5" s="370" t="s">
        <v>605</v>
      </c>
      <c r="BO5" s="370" t="s">
        <v>606</v>
      </c>
      <c r="BP5" s="370" t="s">
        <v>607</v>
      </c>
      <c r="BQ5" s="370" t="s">
        <v>608</v>
      </c>
      <c r="BR5" s="370" t="s">
        <v>609</v>
      </c>
      <c r="BS5" s="370" t="s">
        <v>290</v>
      </c>
      <c r="BT5" s="370" t="s">
        <v>291</v>
      </c>
      <c r="BU5" s="370" t="s">
        <v>292</v>
      </c>
      <c r="BV5" s="370" t="s">
        <v>293</v>
      </c>
      <c r="BW5" s="369" t="s">
        <v>610</v>
      </c>
      <c r="BX5" s="370" t="s">
        <v>611</v>
      </c>
      <c r="BY5" s="370" t="s">
        <v>612</v>
      </c>
      <c r="BZ5" s="370" t="s">
        <v>613</v>
      </c>
      <c r="CA5" s="370" t="s">
        <v>614</v>
      </c>
      <c r="CB5" s="370" t="s">
        <v>615</v>
      </c>
      <c r="CC5" s="370" t="s">
        <v>616</v>
      </c>
      <c r="CD5" s="369" t="s">
        <v>617</v>
      </c>
      <c r="CE5" s="370" t="s">
        <v>618</v>
      </c>
      <c r="CF5" s="370" t="s">
        <v>619</v>
      </c>
      <c r="CG5" s="370" t="s">
        <v>620</v>
      </c>
      <c r="CH5" s="370" t="s">
        <v>621</v>
      </c>
      <c r="CI5" s="370" t="s">
        <v>622</v>
      </c>
      <c r="CJ5" s="370" t="s">
        <v>623</v>
      </c>
      <c r="CK5" s="370" t="s">
        <v>624</v>
      </c>
      <c r="CL5" s="370" t="s">
        <v>625</v>
      </c>
      <c r="CM5" s="370" t="s">
        <v>626</v>
      </c>
      <c r="CN5" s="370" t="s">
        <v>294</v>
      </c>
      <c r="CO5" s="370" t="s">
        <v>627</v>
      </c>
      <c r="CP5" s="370" t="s">
        <v>628</v>
      </c>
      <c r="CQ5" s="370" t="s">
        <v>629</v>
      </c>
      <c r="CR5" s="370" t="s">
        <v>630</v>
      </c>
      <c r="CS5" s="370" t="s">
        <v>631</v>
      </c>
      <c r="CT5" s="370" t="s">
        <v>632</v>
      </c>
      <c r="CU5" s="370" t="s">
        <v>401</v>
      </c>
      <c r="CV5" s="370" t="s">
        <v>633</v>
      </c>
      <c r="CW5" s="370" t="s">
        <v>634</v>
      </c>
      <c r="CX5" s="370" t="s">
        <v>635</v>
      </c>
      <c r="CY5" s="370" t="s">
        <v>636</v>
      </c>
      <c r="CZ5" s="370" t="s">
        <v>637</v>
      </c>
      <c r="DA5" s="370" t="s">
        <v>638</v>
      </c>
      <c r="DB5" s="370" t="s">
        <v>639</v>
      </c>
      <c r="DC5" s="370" t="s">
        <v>640</v>
      </c>
      <c r="DD5" s="370" t="s">
        <v>682</v>
      </c>
      <c r="DE5" s="370" t="s">
        <v>641</v>
      </c>
      <c r="DF5" s="370" t="s">
        <v>402</v>
      </c>
      <c r="DG5" s="370" t="s">
        <v>403</v>
      </c>
    </row>
    <row r="6" spans="2:111" ht="15" customHeight="1">
      <c r="B6" s="366" t="s">
        <v>420</v>
      </c>
      <c r="C6" s="366" t="s">
        <v>547</v>
      </c>
      <c r="D6" s="368">
        <v>1.0160016606395557</v>
      </c>
      <c r="E6" s="368">
        <v>1.9955168676445128E-2</v>
      </c>
      <c r="F6" s="368">
        <v>4.0869906206972085E-3</v>
      </c>
      <c r="G6" s="368">
        <v>1.8805540217417408E-4</v>
      </c>
      <c r="H6" s="368">
        <v>1.7873818516294946E-4</v>
      </c>
      <c r="I6" s="368">
        <v>0</v>
      </c>
      <c r="J6" s="368">
        <v>1.156282830194861E-5</v>
      </c>
      <c r="K6" s="368">
        <v>3.4471523321899671E-2</v>
      </c>
      <c r="L6" s="368">
        <v>5.63886034661193E-3</v>
      </c>
      <c r="M6" s="368">
        <v>0.10465860934834195</v>
      </c>
      <c r="N6" s="368">
        <v>0</v>
      </c>
      <c r="O6" s="368">
        <v>4.551536533768101E-3</v>
      </c>
      <c r="P6" s="368">
        <v>8.9480841471299905E-4</v>
      </c>
      <c r="Q6" s="368">
        <v>3.6904755327629542E-5</v>
      </c>
      <c r="R6" s="368">
        <v>7.1489496675458646E-6</v>
      </c>
      <c r="S6" s="368">
        <v>2.846420263111387E-3</v>
      </c>
      <c r="T6" s="368">
        <v>6.6819056165761717E-6</v>
      </c>
      <c r="U6" s="368">
        <v>5.2983240973253422E-6</v>
      </c>
      <c r="V6" s="368">
        <v>1.1926405490685722E-5</v>
      </c>
      <c r="W6" s="368">
        <v>6.3706432716721981E-6</v>
      </c>
      <c r="X6" s="368">
        <v>2.262412134374668E-6</v>
      </c>
      <c r="Y6" s="368">
        <v>3.213144202644215E-5</v>
      </c>
      <c r="Z6" s="368">
        <v>5.0575014169231985E-6</v>
      </c>
      <c r="AA6" s="368">
        <v>4.9536978179389477E-4</v>
      </c>
      <c r="AB6" s="368">
        <v>1.3027387177095865E-3</v>
      </c>
      <c r="AC6" s="368">
        <v>6.4729897219576902E-4</v>
      </c>
      <c r="AD6" s="368">
        <v>7.7600617316794018E-7</v>
      </c>
      <c r="AE6" s="368">
        <v>4.4986174717954063E-6</v>
      </c>
      <c r="AF6" s="368">
        <v>5.5600805059374743E-6</v>
      </c>
      <c r="AG6" s="368">
        <v>3.069938743473135E-2</v>
      </c>
      <c r="AH6" s="368">
        <v>3.0623812602475337E-4</v>
      </c>
      <c r="AI6" s="368">
        <v>4.4568542997345486E-6</v>
      </c>
      <c r="AJ6" s="368">
        <v>1.088046463300059E-5</v>
      </c>
      <c r="AK6" s="368">
        <v>1.1087407835789688E-5</v>
      </c>
      <c r="AL6" s="368">
        <v>8.8335955169743728E-5</v>
      </c>
      <c r="AM6" s="368">
        <v>3.925462926216341E-6</v>
      </c>
      <c r="AN6" s="368">
        <v>3.2255820191603452E-6</v>
      </c>
      <c r="AO6" s="368">
        <v>5.2461468255244976E-6</v>
      </c>
      <c r="AP6" s="368">
        <v>3.3670931434538755E-6</v>
      </c>
      <c r="AQ6" s="368">
        <v>2.2820709022589615E-6</v>
      </c>
      <c r="AR6" s="368">
        <v>3.5924172743750508E-6</v>
      </c>
      <c r="AS6" s="368">
        <v>5.8094330269342477E-6</v>
      </c>
      <c r="AT6" s="368">
        <v>3.8516054365970688E-6</v>
      </c>
      <c r="AU6" s="368">
        <v>1.2896342018445463E-5</v>
      </c>
      <c r="AV6" s="368">
        <v>1.0249775301804629E-5</v>
      </c>
      <c r="AW6" s="368">
        <v>1.3229127642720476E-5</v>
      </c>
      <c r="AX6" s="368">
        <v>7.4298863821070207E-6</v>
      </c>
      <c r="AY6" s="368">
        <v>6.2521013790601544E-6</v>
      </c>
      <c r="AZ6" s="368">
        <v>9.6924768167288868E-6</v>
      </c>
      <c r="BA6" s="368">
        <v>9.3612506428322157E-6</v>
      </c>
      <c r="BB6" s="368">
        <v>5.0899930842608017E-6</v>
      </c>
      <c r="BC6" s="368">
        <v>9.2702451242397649E-6</v>
      </c>
      <c r="BD6" s="368">
        <v>1.1577230624267626E-5</v>
      </c>
      <c r="BE6" s="368">
        <v>0</v>
      </c>
      <c r="BF6" s="368">
        <v>1.3813578159789006E-5</v>
      </c>
      <c r="BG6" s="368">
        <v>2.1591088731500223E-5</v>
      </c>
      <c r="BH6" s="368">
        <v>1.7015648789913035E-5</v>
      </c>
      <c r="BI6" s="368">
        <v>1.7314035392500512E-5</v>
      </c>
      <c r="BJ6" s="368">
        <v>1.912685893918237E-5</v>
      </c>
      <c r="BK6" s="368">
        <v>4.7573565270808199E-3</v>
      </c>
      <c r="BL6" s="368">
        <v>1.0950514900726513E-5</v>
      </c>
      <c r="BM6" s="368">
        <v>2.5555782678099171E-4</v>
      </c>
      <c r="BN6" s="368">
        <v>1.2982209580892278E-5</v>
      </c>
      <c r="BO6" s="368">
        <v>6.7646837456584747E-4</v>
      </c>
      <c r="BP6" s="368">
        <v>8.6732963173458057E-4</v>
      </c>
      <c r="BQ6" s="368">
        <v>3.6604223948527689E-6</v>
      </c>
      <c r="BR6" s="368">
        <v>7.6999113336046622E-6</v>
      </c>
      <c r="BS6" s="368">
        <v>1.200320664219155E-5</v>
      </c>
      <c r="BT6" s="368">
        <v>2.0018408617497884E-5</v>
      </c>
      <c r="BU6" s="368">
        <v>7.9046220555945498E-5</v>
      </c>
      <c r="BV6" s="368">
        <v>5.3798806432276047E-6</v>
      </c>
      <c r="BW6" s="368">
        <v>3.9299082693959478E-6</v>
      </c>
      <c r="BX6" s="368">
        <v>3.6375615621969015E-6</v>
      </c>
      <c r="BY6" s="368">
        <v>4.511932134575723E-6</v>
      </c>
      <c r="BZ6" s="368">
        <v>6.6003801510962425E-6</v>
      </c>
      <c r="CA6" s="368">
        <v>5.8500943018630805E-6</v>
      </c>
      <c r="CB6" s="368">
        <v>2.1586209322724284E-5</v>
      </c>
      <c r="CC6" s="368">
        <v>6.095745042949388E-6</v>
      </c>
      <c r="CD6" s="368">
        <v>5.9318675340600141E-6</v>
      </c>
      <c r="CE6" s="368">
        <v>4.4616349659765734E-6</v>
      </c>
      <c r="CF6" s="368">
        <v>6.509886883581362E-6</v>
      </c>
      <c r="CG6" s="368">
        <v>1.4441059743340232E-5</v>
      </c>
      <c r="CH6" s="368">
        <v>2.3158504349469838E-6</v>
      </c>
      <c r="CI6" s="368">
        <v>9.3515122723732542E-6</v>
      </c>
      <c r="CJ6" s="368">
        <v>1.3430584001516464E-4</v>
      </c>
      <c r="CK6" s="368">
        <v>6.714640257898308E-6</v>
      </c>
      <c r="CL6" s="368">
        <v>9.0438897260614549E-6</v>
      </c>
      <c r="CM6" s="368">
        <v>1.4060807420669642E-4</v>
      </c>
      <c r="CN6" s="368">
        <v>1.4368701093833844E-5</v>
      </c>
      <c r="CO6" s="368">
        <v>5.5964461532292671E-4</v>
      </c>
      <c r="CP6" s="368">
        <v>1.7089009357254694E-4</v>
      </c>
      <c r="CQ6" s="368">
        <v>3.8943790645471155E-4</v>
      </c>
      <c r="CR6" s="368">
        <v>7.3680704718079516E-6</v>
      </c>
      <c r="CS6" s="368">
        <v>1.1744220525496134E-3</v>
      </c>
      <c r="CT6" s="368">
        <v>1.8130969454702131E-3</v>
      </c>
      <c r="CU6" s="368">
        <v>8.7262156844857659E-4</v>
      </c>
      <c r="CV6" s="368">
        <v>3.6992199142558578E-5</v>
      </c>
      <c r="CW6" s="368">
        <v>8.5575739985939393E-5</v>
      </c>
      <c r="CX6" s="368">
        <v>3.9706925227280772E-5</v>
      </c>
      <c r="CY6" s="368">
        <v>5.4553700404271833E-6</v>
      </c>
      <c r="CZ6" s="368">
        <v>6.9790331228918156E-3</v>
      </c>
      <c r="DA6" s="368">
        <v>7.6652913173436543E-3</v>
      </c>
      <c r="DB6" s="368">
        <v>6.9459419807777178E-5</v>
      </c>
      <c r="DC6" s="368">
        <v>4.226780312620213E-3</v>
      </c>
      <c r="DD6" s="368">
        <v>1.1093717262841806E-3</v>
      </c>
      <c r="DE6" s="368">
        <v>2.0422357830752439E-3</v>
      </c>
      <c r="DF6" s="368">
        <v>2.4009724980123637E-5</v>
      </c>
      <c r="DG6" s="368">
        <v>1.2373485418956612E-5</v>
      </c>
    </row>
    <row r="7" spans="2:111" ht="15" customHeight="1">
      <c r="B7" s="366" t="s">
        <v>421</v>
      </c>
      <c r="C7" s="366" t="s">
        <v>548</v>
      </c>
      <c r="D7" s="368">
        <v>2.6681608058251927E-3</v>
      </c>
      <c r="E7" s="368">
        <v>1.0327044386709154</v>
      </c>
      <c r="F7" s="368">
        <v>1.4357279810702592E-2</v>
      </c>
      <c r="G7" s="368">
        <v>1.2305321956248289E-4</v>
      </c>
      <c r="H7" s="368">
        <v>6.8950420325886627E-5</v>
      </c>
      <c r="I7" s="368">
        <v>0</v>
      </c>
      <c r="J7" s="368">
        <v>2.0848493569920683E-7</v>
      </c>
      <c r="K7" s="368">
        <v>1.9151787847196421E-2</v>
      </c>
      <c r="L7" s="368">
        <v>2.8892900186658496E-4</v>
      </c>
      <c r="M7" s="368">
        <v>1.4724001112009721E-3</v>
      </c>
      <c r="N7" s="368">
        <v>0</v>
      </c>
      <c r="O7" s="368">
        <v>2.6763692851012601E-4</v>
      </c>
      <c r="P7" s="368">
        <v>3.9964552099437808E-5</v>
      </c>
      <c r="Q7" s="368">
        <v>6.9204369023493868E-6</v>
      </c>
      <c r="R7" s="368">
        <v>1.4009147479495927E-7</v>
      </c>
      <c r="S7" s="368">
        <v>2.1119331102834114E-5</v>
      </c>
      <c r="T7" s="368">
        <v>4.1715400721569162E-7</v>
      </c>
      <c r="U7" s="368">
        <v>9.0128180536590319E-8</v>
      </c>
      <c r="V7" s="368">
        <v>2.5008705451841438E-4</v>
      </c>
      <c r="W7" s="368">
        <v>3.8957323516074086E-7</v>
      </c>
      <c r="X7" s="368">
        <v>4.8043725377219299E-8</v>
      </c>
      <c r="Y7" s="368">
        <v>6.4985664295916186E-6</v>
      </c>
      <c r="Z7" s="368">
        <v>4.7545945898985471E-7</v>
      </c>
      <c r="AA7" s="368">
        <v>1.4913849075375614E-6</v>
      </c>
      <c r="AB7" s="368">
        <v>4.7018333832152117E-5</v>
      </c>
      <c r="AC7" s="368">
        <v>5.0176492043100771E-5</v>
      </c>
      <c r="AD7" s="368">
        <v>2.763978824608694E-8</v>
      </c>
      <c r="AE7" s="368">
        <v>9.6461905280030912E-8</v>
      </c>
      <c r="AF7" s="368">
        <v>1.3157353426851912E-7</v>
      </c>
      <c r="AG7" s="368">
        <v>8.0742028757689623E-5</v>
      </c>
      <c r="AH7" s="368">
        <v>9.2725374438803691E-3</v>
      </c>
      <c r="AI7" s="368">
        <v>7.6932751172106707E-8</v>
      </c>
      <c r="AJ7" s="368">
        <v>1.7665904853132869E-7</v>
      </c>
      <c r="AK7" s="368">
        <v>1.9326467423045391E-6</v>
      </c>
      <c r="AL7" s="368">
        <v>3.3185513101880024E-6</v>
      </c>
      <c r="AM7" s="368">
        <v>5.2704433297837182E-8</v>
      </c>
      <c r="AN7" s="368">
        <v>4.0753723296863683E-8</v>
      </c>
      <c r="AO7" s="368">
        <v>8.1050266699902358E-8</v>
      </c>
      <c r="AP7" s="368">
        <v>2.443502282271131E-8</v>
      </c>
      <c r="AQ7" s="368">
        <v>2.829838702177157E-8</v>
      </c>
      <c r="AR7" s="368">
        <v>3.1664144353766306E-8</v>
      </c>
      <c r="AS7" s="368">
        <v>1.4067076528669034E-7</v>
      </c>
      <c r="AT7" s="368">
        <v>6.4124466307579814E-8</v>
      </c>
      <c r="AU7" s="368">
        <v>1.5031033367772577E-7</v>
      </c>
      <c r="AV7" s="368">
        <v>1.054627984596335E-7</v>
      </c>
      <c r="AW7" s="368">
        <v>9.956062413837207E-8</v>
      </c>
      <c r="AX7" s="368">
        <v>1.3992965173335095E-7</v>
      </c>
      <c r="AY7" s="368">
        <v>2.3027097766575814E-7</v>
      </c>
      <c r="AZ7" s="368">
        <v>1.671938454127986E-7</v>
      </c>
      <c r="BA7" s="368">
        <v>2.4250485349633223E-7</v>
      </c>
      <c r="BB7" s="368">
        <v>1.1765879398184061E-7</v>
      </c>
      <c r="BC7" s="368">
        <v>1.7470905226883199E-7</v>
      </c>
      <c r="BD7" s="368">
        <v>5.1274158049776858E-7</v>
      </c>
      <c r="BE7" s="368">
        <v>0</v>
      </c>
      <c r="BF7" s="368">
        <v>7.4361561003495808E-8</v>
      </c>
      <c r="BG7" s="368">
        <v>1.0096506653443755E-7</v>
      </c>
      <c r="BH7" s="368">
        <v>1.0213002987656289E-7</v>
      </c>
      <c r="BI7" s="368">
        <v>1.7678625181225366E-7</v>
      </c>
      <c r="BJ7" s="368">
        <v>9.1425472994608048E-8</v>
      </c>
      <c r="BK7" s="368">
        <v>2.1730294359143147E-5</v>
      </c>
      <c r="BL7" s="368">
        <v>9.3095826782041862E-8</v>
      </c>
      <c r="BM7" s="368">
        <v>7.709589670958759E-7</v>
      </c>
      <c r="BN7" s="368">
        <v>1.0362885587726785E-7</v>
      </c>
      <c r="BO7" s="368">
        <v>1.874526026146662E-6</v>
      </c>
      <c r="BP7" s="368">
        <v>2.37816743505801E-6</v>
      </c>
      <c r="BQ7" s="368">
        <v>9.5156996065785352E-8</v>
      </c>
      <c r="BR7" s="368">
        <v>1.4776093351743818E-7</v>
      </c>
      <c r="BS7" s="368">
        <v>1.3249887878711429E-7</v>
      </c>
      <c r="BT7" s="368">
        <v>1.2687305213840273E-7</v>
      </c>
      <c r="BU7" s="368">
        <v>3.0963753671525343E-7</v>
      </c>
      <c r="BV7" s="368">
        <v>9.7052268058292484E-8</v>
      </c>
      <c r="BW7" s="368">
        <v>1.4477840447150977E-7</v>
      </c>
      <c r="BX7" s="368">
        <v>1.1507452577302377E-7</v>
      </c>
      <c r="BY7" s="368">
        <v>5.1917772599525753E-8</v>
      </c>
      <c r="BZ7" s="368">
        <v>5.9717317783981832E-7</v>
      </c>
      <c r="CA7" s="368">
        <v>8.694113520150138E-8</v>
      </c>
      <c r="CB7" s="368">
        <v>1.5318335540186427E-7</v>
      </c>
      <c r="CC7" s="368">
        <v>9.0634593774998364E-8</v>
      </c>
      <c r="CD7" s="368">
        <v>6.6277420596400828E-8</v>
      </c>
      <c r="CE7" s="368">
        <v>1.0592626956715803E-7</v>
      </c>
      <c r="CF7" s="368">
        <v>1.182054200696823E-7</v>
      </c>
      <c r="CG7" s="368">
        <v>1.7425279975187552E-7</v>
      </c>
      <c r="CH7" s="368">
        <v>6.6653473789699924E-8</v>
      </c>
      <c r="CI7" s="368">
        <v>8.551666533304188E-7</v>
      </c>
      <c r="CJ7" s="368">
        <v>6.4900738618199028E-7</v>
      </c>
      <c r="CK7" s="368">
        <v>5.2105224936548601E-7</v>
      </c>
      <c r="CL7" s="368">
        <v>8.0729055284884794E-7</v>
      </c>
      <c r="CM7" s="368">
        <v>7.3792280077559522E-7</v>
      </c>
      <c r="CN7" s="368">
        <v>2.7785728723823903E-6</v>
      </c>
      <c r="CO7" s="368">
        <v>9.479126260456397E-5</v>
      </c>
      <c r="CP7" s="368">
        <v>4.3817441069063118E-4</v>
      </c>
      <c r="CQ7" s="368">
        <v>6.6504086308301284E-5</v>
      </c>
      <c r="CR7" s="368">
        <v>1.456631902629838E-7</v>
      </c>
      <c r="CS7" s="368">
        <v>2.4514476194390091E-4</v>
      </c>
      <c r="CT7" s="368">
        <v>4.0079367006773343E-4</v>
      </c>
      <c r="CU7" s="368">
        <v>6.8695417392500229E-6</v>
      </c>
      <c r="CV7" s="368">
        <v>2.7135861436551279E-7</v>
      </c>
      <c r="CW7" s="368">
        <v>4.5873477147427151E-7</v>
      </c>
      <c r="CX7" s="368">
        <v>1.7294633527139051E-7</v>
      </c>
      <c r="CY7" s="368">
        <v>1.7137980730120291E-7</v>
      </c>
      <c r="CZ7" s="368">
        <v>1.0230528348380743E-3</v>
      </c>
      <c r="DA7" s="368">
        <v>2.1683602943953582E-3</v>
      </c>
      <c r="DB7" s="368">
        <v>4.9711449005247741E-7</v>
      </c>
      <c r="DC7" s="368">
        <v>1.142412952761589E-5</v>
      </c>
      <c r="DD7" s="368">
        <v>3.3550293875994609E-6</v>
      </c>
      <c r="DE7" s="368">
        <v>1.094590711623051E-4</v>
      </c>
      <c r="DF7" s="368">
        <v>1.4285817082750061E-7</v>
      </c>
      <c r="DG7" s="368">
        <v>8.5692399062085757E-7</v>
      </c>
    </row>
    <row r="8" spans="2:111" ht="15" customHeight="1">
      <c r="B8" s="366" t="s">
        <v>422</v>
      </c>
      <c r="C8" s="366" t="s">
        <v>549</v>
      </c>
      <c r="D8" s="368">
        <v>5.2859978587913137E-2</v>
      </c>
      <c r="E8" s="368">
        <v>6.4824435393258426E-2</v>
      </c>
      <c r="F8" s="368">
        <v>1.0010988122206841</v>
      </c>
      <c r="G8" s="368">
        <v>1.7354452498052374E-5</v>
      </c>
      <c r="H8" s="368">
        <v>1.3529319444221018E-5</v>
      </c>
      <c r="I8" s="368">
        <v>0</v>
      </c>
      <c r="J8" s="368">
        <v>6.1258681733917529E-7</v>
      </c>
      <c r="K8" s="368">
        <v>2.9708667693159746E-3</v>
      </c>
      <c r="L8" s="368">
        <v>3.1030778414825149E-4</v>
      </c>
      <c r="M8" s="368">
        <v>5.5190928595955585E-3</v>
      </c>
      <c r="N8" s="368">
        <v>0</v>
      </c>
      <c r="O8" s="368">
        <v>2.5259827864842121E-4</v>
      </c>
      <c r="P8" s="368">
        <v>4.8878034929840591E-5</v>
      </c>
      <c r="Q8" s="368">
        <v>2.3415446384437947E-6</v>
      </c>
      <c r="R8" s="368">
        <v>3.794353328754082E-7</v>
      </c>
      <c r="S8" s="368">
        <v>1.4893479166121492E-4</v>
      </c>
      <c r="T8" s="368">
        <v>3.7232594747646912E-7</v>
      </c>
      <c r="U8" s="368">
        <v>2.803659979896464E-7</v>
      </c>
      <c r="V8" s="368">
        <v>1.6066274341239303E-5</v>
      </c>
      <c r="W8" s="368">
        <v>3.5447860616357631E-7</v>
      </c>
      <c r="X8" s="368">
        <v>1.2030817263179604E-7</v>
      </c>
      <c r="Y8" s="368">
        <v>2.0679169530573997E-6</v>
      </c>
      <c r="Z8" s="368">
        <v>2.916773251826011E-7</v>
      </c>
      <c r="AA8" s="368">
        <v>2.5784593547019672E-5</v>
      </c>
      <c r="AB8" s="368">
        <v>7.0471144580484368E-5</v>
      </c>
      <c r="AC8" s="368">
        <v>3.6671683382105104E-5</v>
      </c>
      <c r="AD8" s="368">
        <v>4.1955036037936838E-8</v>
      </c>
      <c r="AE8" s="368">
        <v>2.3928025330143825E-7</v>
      </c>
      <c r="AF8" s="368">
        <v>2.9650210797437615E-7</v>
      </c>
      <c r="AG8" s="368">
        <v>1.5972184211606273E-3</v>
      </c>
      <c r="AH8" s="368">
        <v>5.8864148973636354E-4</v>
      </c>
      <c r="AI8" s="368">
        <v>2.3590789377462193E-7</v>
      </c>
      <c r="AJ8" s="368">
        <v>5.7522999958056305E-7</v>
      </c>
      <c r="AK8" s="368">
        <v>6.944293321482266E-7</v>
      </c>
      <c r="AL8" s="368">
        <v>4.7865500261750172E-6</v>
      </c>
      <c r="AM8" s="368">
        <v>2.0685058679836057E-7</v>
      </c>
      <c r="AN8" s="368">
        <v>1.6981290958582342E-7</v>
      </c>
      <c r="AO8" s="368">
        <v>2.7709907475372299E-7</v>
      </c>
      <c r="AP8" s="368">
        <v>1.761444226404497E-7</v>
      </c>
      <c r="AQ8" s="368">
        <v>1.2010812309329621E-7</v>
      </c>
      <c r="AR8" s="368">
        <v>1.8827745030845872E-7</v>
      </c>
      <c r="AS8" s="368">
        <v>3.0999676567771002E-7</v>
      </c>
      <c r="AT8" s="368">
        <v>2.0372535823695155E-7</v>
      </c>
      <c r="AU8" s="368">
        <v>6.7815641794749572E-7</v>
      </c>
      <c r="AV8" s="368">
        <v>5.3812140292529774E-7</v>
      </c>
      <c r="AW8" s="368">
        <v>6.9228164831740246E-7</v>
      </c>
      <c r="AX8" s="368">
        <v>3.9399618678184459E-7</v>
      </c>
      <c r="AY8" s="368">
        <v>3.3849040979904446E-7</v>
      </c>
      <c r="AZ8" s="368">
        <v>5.1303006935734819E-7</v>
      </c>
      <c r="BA8" s="368">
        <v>5.005028550781552E-7</v>
      </c>
      <c r="BB8" s="368">
        <v>2.7126140778340932E-7</v>
      </c>
      <c r="BC8" s="368">
        <v>4.9159513132175828E-7</v>
      </c>
      <c r="BD8" s="368">
        <v>6.3212752470861638E-7</v>
      </c>
      <c r="BE8" s="368">
        <v>0</v>
      </c>
      <c r="BF8" s="368">
        <v>7.2103778446242304E-7</v>
      </c>
      <c r="BG8" s="368">
        <v>1.1260635031024916E-6</v>
      </c>
      <c r="BH8" s="368">
        <v>8.888291798593408E-7</v>
      </c>
      <c r="BI8" s="368">
        <v>9.0891653648081121E-7</v>
      </c>
      <c r="BJ8" s="368">
        <v>9.9766638379996832E-7</v>
      </c>
      <c r="BK8" s="368">
        <v>2.4808369488204932E-4</v>
      </c>
      <c r="BL8" s="368">
        <v>5.7370152961979544E-7</v>
      </c>
      <c r="BM8" s="368">
        <v>1.3302189163594638E-5</v>
      </c>
      <c r="BN8" s="368">
        <v>6.7972647616282762E-7</v>
      </c>
      <c r="BO8" s="368">
        <v>3.520098155915221E-5</v>
      </c>
      <c r="BP8" s="368">
        <v>4.5131155706828926E-5</v>
      </c>
      <c r="BQ8" s="368">
        <v>1.9572646265303839E-7</v>
      </c>
      <c r="BR8" s="368">
        <v>4.0848482818705839E-7</v>
      </c>
      <c r="BS8" s="368">
        <v>6.3073353741094127E-7</v>
      </c>
      <c r="BT8" s="368">
        <v>1.0460963932211916E-6</v>
      </c>
      <c r="BU8" s="368">
        <v>4.1188771560740792E-6</v>
      </c>
      <c r="BV8" s="368">
        <v>2.8502364387665922E-7</v>
      </c>
      <c r="BW8" s="368">
        <v>2.1276849260522246E-7</v>
      </c>
      <c r="BX8" s="368">
        <v>1.9577107248309112E-7</v>
      </c>
      <c r="BY8" s="368">
        <v>2.3721936046137205E-7</v>
      </c>
      <c r="BZ8" s="368">
        <v>3.792172724005553E-7</v>
      </c>
      <c r="CA8" s="368">
        <v>3.0878682941755361E-7</v>
      </c>
      <c r="CB8" s="368">
        <v>1.129035919845909E-6</v>
      </c>
      <c r="CC8" s="368">
        <v>3.2175570604935156E-7</v>
      </c>
      <c r="CD8" s="368">
        <v>3.1175163388282026E-7</v>
      </c>
      <c r="CE8" s="368">
        <v>2.3794675422048176E-7</v>
      </c>
      <c r="CF8" s="368">
        <v>3.4493830256672322E-7</v>
      </c>
      <c r="CG8" s="368">
        <v>7.5975248059570335E-7</v>
      </c>
      <c r="CH8" s="368">
        <v>1.2422927441041325E-7</v>
      </c>
      <c r="CI8" s="368">
        <v>5.3784147783570734E-7</v>
      </c>
      <c r="CJ8" s="368">
        <v>7.0058931262090604E-6</v>
      </c>
      <c r="CK8" s="368">
        <v>3.8044146170234187E-7</v>
      </c>
      <c r="CL8" s="368">
        <v>5.1892928681165212E-7</v>
      </c>
      <c r="CM8" s="368">
        <v>7.3382522485892979E-6</v>
      </c>
      <c r="CN8" s="368">
        <v>9.1686667426097253E-7</v>
      </c>
      <c r="CO8" s="368">
        <v>3.4881293537772634E-5</v>
      </c>
      <c r="CP8" s="368">
        <v>3.5928992861975367E-5</v>
      </c>
      <c r="CQ8" s="368">
        <v>2.4306202268251319E-5</v>
      </c>
      <c r="CR8" s="368">
        <v>3.9114424667557097E-7</v>
      </c>
      <c r="CS8" s="368">
        <v>7.605410585716246E-5</v>
      </c>
      <c r="CT8" s="368">
        <v>1.1879345923221851E-4</v>
      </c>
      <c r="CU8" s="368">
        <v>4.5683052422668497E-5</v>
      </c>
      <c r="CV8" s="368">
        <v>1.9353708568368083E-6</v>
      </c>
      <c r="CW8" s="368">
        <v>4.4667418718690057E-6</v>
      </c>
      <c r="CX8" s="368">
        <v>2.0700919117268363E-6</v>
      </c>
      <c r="CY8" s="368">
        <v>2.9353008134824027E-7</v>
      </c>
      <c r="CZ8" s="368">
        <v>4.2516249778845014E-4</v>
      </c>
      <c r="DA8" s="368">
        <v>5.3150031086024929E-4</v>
      </c>
      <c r="DB8" s="368">
        <v>3.6332357769186157E-6</v>
      </c>
      <c r="DC8" s="368">
        <v>2.1992862831661666E-4</v>
      </c>
      <c r="DD8" s="368">
        <v>5.7745066687750046E-5</v>
      </c>
      <c r="DE8" s="368">
        <v>1.1268225817208505E-4</v>
      </c>
      <c r="DF8" s="368">
        <v>1.2540943569146106E-6</v>
      </c>
      <c r="DG8" s="368">
        <v>6.9468538432416736E-7</v>
      </c>
    </row>
    <row r="9" spans="2:111" ht="15" customHeight="1">
      <c r="B9" s="366" t="s">
        <v>423</v>
      </c>
      <c r="C9" s="366" t="s">
        <v>550</v>
      </c>
      <c r="D9" s="368">
        <v>4.7335852717375653E-4</v>
      </c>
      <c r="E9" s="368">
        <v>1.8400873655616916E-5</v>
      </c>
      <c r="F9" s="368">
        <v>3.5456492419754683E-6</v>
      </c>
      <c r="G9" s="368">
        <v>1.0988763198710711</v>
      </c>
      <c r="H9" s="368">
        <v>4.7307016342654104E-5</v>
      </c>
      <c r="I9" s="368">
        <v>0</v>
      </c>
      <c r="J9" s="368">
        <v>4.628414045965433E-5</v>
      </c>
      <c r="K9" s="368">
        <v>4.0070583257262733E-4</v>
      </c>
      <c r="L9" s="368">
        <v>9.7490574225826184E-6</v>
      </c>
      <c r="M9" s="368">
        <v>1.0558114826104292E-4</v>
      </c>
      <c r="N9" s="368">
        <v>0</v>
      </c>
      <c r="O9" s="368">
        <v>3.1017841212136628E-6</v>
      </c>
      <c r="P9" s="368">
        <v>1.6962081940912623E-6</v>
      </c>
      <c r="Q9" s="368">
        <v>5.7474660901344364E-2</v>
      </c>
      <c r="R9" s="368">
        <v>3.3321656765521277E-4</v>
      </c>
      <c r="S9" s="368">
        <v>5.3979539464970155E-6</v>
      </c>
      <c r="T9" s="368">
        <v>6.0944138613395118E-6</v>
      </c>
      <c r="U9" s="368">
        <v>9.6896317653268695E-7</v>
      </c>
      <c r="V9" s="368">
        <v>2.1838799487212063E-6</v>
      </c>
      <c r="W9" s="368">
        <v>7.4242984114086864E-5</v>
      </c>
      <c r="X9" s="368">
        <v>6.3217495806869518E-7</v>
      </c>
      <c r="Y9" s="368">
        <v>1.6951014008679802E-6</v>
      </c>
      <c r="Z9" s="368">
        <v>1.2452933756705538E-6</v>
      </c>
      <c r="AA9" s="368">
        <v>2.5034896078400516E-6</v>
      </c>
      <c r="AB9" s="368">
        <v>2.5678907740108448E-6</v>
      </c>
      <c r="AC9" s="368">
        <v>3.3413830536187261E-4</v>
      </c>
      <c r="AD9" s="368">
        <v>1.2579804698936459E-7</v>
      </c>
      <c r="AE9" s="368">
        <v>1.3018677610050655E-6</v>
      </c>
      <c r="AF9" s="368">
        <v>1.5094194617016754E-6</v>
      </c>
      <c r="AG9" s="368">
        <v>1.5762314588413929E-5</v>
      </c>
      <c r="AH9" s="368">
        <v>1.9328622920862578E-6</v>
      </c>
      <c r="AI9" s="368">
        <v>1.5844606648890779E-5</v>
      </c>
      <c r="AJ9" s="368">
        <v>2.5924084494646403E-6</v>
      </c>
      <c r="AK9" s="368">
        <v>4.1474965738793198E-5</v>
      </c>
      <c r="AL9" s="368">
        <v>3.8711700522312973E-6</v>
      </c>
      <c r="AM9" s="368">
        <v>2.6892708169672098E-6</v>
      </c>
      <c r="AN9" s="368">
        <v>1.0493553518316758E-6</v>
      </c>
      <c r="AO9" s="368">
        <v>2.9440892188531819E-6</v>
      </c>
      <c r="AP9" s="368">
        <v>4.592136704596875E-7</v>
      </c>
      <c r="AQ9" s="368">
        <v>2.5078952261345859E-6</v>
      </c>
      <c r="AR9" s="368">
        <v>1.9531883220370395E-6</v>
      </c>
      <c r="AS9" s="368">
        <v>3.0588770322934797E-6</v>
      </c>
      <c r="AT9" s="368">
        <v>1.579202728808199E-6</v>
      </c>
      <c r="AU9" s="368">
        <v>7.2053804946399404E-7</v>
      </c>
      <c r="AV9" s="368">
        <v>5.6090201157819855E-7</v>
      </c>
      <c r="AW9" s="368">
        <v>1.2748092316103258E-6</v>
      </c>
      <c r="AX9" s="368">
        <v>7.756539525314942E-7</v>
      </c>
      <c r="AY9" s="368">
        <v>1.4795802686664303E-6</v>
      </c>
      <c r="AZ9" s="368">
        <v>7.3962468449004747E-7</v>
      </c>
      <c r="BA9" s="368">
        <v>9.6879256420094381E-7</v>
      </c>
      <c r="BB9" s="368">
        <v>4.1513870445046224E-7</v>
      </c>
      <c r="BC9" s="368">
        <v>6.9281696107059E-7</v>
      </c>
      <c r="BD9" s="368">
        <v>4.5338027795564825E-7</v>
      </c>
      <c r="BE9" s="368">
        <v>0</v>
      </c>
      <c r="BF9" s="368">
        <v>4.7479377874238761E-7</v>
      </c>
      <c r="BG9" s="368">
        <v>8.5822879039175298E-7</v>
      </c>
      <c r="BH9" s="368">
        <v>9.1369622730251708E-7</v>
      </c>
      <c r="BI9" s="368">
        <v>7.2023679293850526E-6</v>
      </c>
      <c r="BJ9" s="368">
        <v>5.2014396242615803E-6</v>
      </c>
      <c r="BK9" s="368">
        <v>4.2834458385947774E-4</v>
      </c>
      <c r="BL9" s="368">
        <v>9.3647384814652172E-7</v>
      </c>
      <c r="BM9" s="368">
        <v>1.2639657411299429E-4</v>
      </c>
      <c r="BN9" s="368">
        <v>5.733960691490781E-5</v>
      </c>
      <c r="BO9" s="368">
        <v>5.3177945234297561E-5</v>
      </c>
      <c r="BP9" s="368">
        <v>2.7244353308575716E-5</v>
      </c>
      <c r="BQ9" s="368">
        <v>1.0515986016978508E-5</v>
      </c>
      <c r="BR9" s="368">
        <v>3.6200159387877386E-6</v>
      </c>
      <c r="BS9" s="368">
        <v>3.7151306628292383E-6</v>
      </c>
      <c r="BT9" s="368">
        <v>1.3601362512060996E-6</v>
      </c>
      <c r="BU9" s="368">
        <v>1.9981132213627999E-6</v>
      </c>
      <c r="BV9" s="368">
        <v>7.7924042404612061E-7</v>
      </c>
      <c r="BW9" s="368">
        <v>7.250871897013353E-7</v>
      </c>
      <c r="BX9" s="368">
        <v>1.3494488711617955E-6</v>
      </c>
      <c r="BY9" s="368">
        <v>1.0103805086720782E-6</v>
      </c>
      <c r="BZ9" s="368">
        <v>2.1105580212954165E-6</v>
      </c>
      <c r="CA9" s="368">
        <v>7.6265416420163596E-7</v>
      </c>
      <c r="CB9" s="368">
        <v>4.0440181557122239E-6</v>
      </c>
      <c r="CC9" s="368">
        <v>2.3829377399519573E-6</v>
      </c>
      <c r="CD9" s="368">
        <v>6.1201677509967481E-6</v>
      </c>
      <c r="CE9" s="368">
        <v>1.3623999882944179E-6</v>
      </c>
      <c r="CF9" s="368">
        <v>3.2017016997543528E-6</v>
      </c>
      <c r="CG9" s="368">
        <v>2.3532771545063757E-5</v>
      </c>
      <c r="CH9" s="368">
        <v>3.6278372793090619E-7</v>
      </c>
      <c r="CI9" s="368">
        <v>1.4014830198247862E-6</v>
      </c>
      <c r="CJ9" s="368">
        <v>2.1265282451772592E-6</v>
      </c>
      <c r="CK9" s="368">
        <v>7.074276826055405E-7</v>
      </c>
      <c r="CL9" s="368">
        <v>1.2530571086070253E-6</v>
      </c>
      <c r="CM9" s="368">
        <v>9.9194577231446966E-7</v>
      </c>
      <c r="CN9" s="368">
        <v>3.5315755339447918E-6</v>
      </c>
      <c r="CO9" s="368">
        <v>4.3674357661770991E-5</v>
      </c>
      <c r="CP9" s="368">
        <v>3.3019019850344665E-5</v>
      </c>
      <c r="CQ9" s="368">
        <v>1.6343464546131518E-5</v>
      </c>
      <c r="CR9" s="368">
        <v>1.5228793878800581E-6</v>
      </c>
      <c r="CS9" s="368">
        <v>7.7952722192445333E-5</v>
      </c>
      <c r="CT9" s="368">
        <v>1.4548480150168417E-4</v>
      </c>
      <c r="CU9" s="368">
        <v>1.9146326409770132E-6</v>
      </c>
      <c r="CV9" s="368">
        <v>7.9171271763773899E-7</v>
      </c>
      <c r="CW9" s="368">
        <v>7.7463341007721915E-7</v>
      </c>
      <c r="CX9" s="368">
        <v>4.6191656869843032E-7</v>
      </c>
      <c r="CY9" s="368">
        <v>9.4046101542499748E-7</v>
      </c>
      <c r="CZ9" s="368">
        <v>9.8188953694235636E-4</v>
      </c>
      <c r="DA9" s="368">
        <v>1.3695772101129731E-3</v>
      </c>
      <c r="DB9" s="368">
        <v>1.6697808736918096E-6</v>
      </c>
      <c r="DC9" s="368">
        <v>4.6020820546759423E-6</v>
      </c>
      <c r="DD9" s="368">
        <v>1.0027959960139943E-6</v>
      </c>
      <c r="DE9" s="368">
        <v>1.1255269541891422E-4</v>
      </c>
      <c r="DF9" s="368">
        <v>9.9388769807575394E-7</v>
      </c>
      <c r="DG9" s="368">
        <v>1.9417718513336241E-6</v>
      </c>
    </row>
    <row r="10" spans="2:111" ht="15" customHeight="1">
      <c r="B10" s="366" t="s">
        <v>424</v>
      </c>
      <c r="C10" s="366" t="s">
        <v>551</v>
      </c>
      <c r="D10" s="368">
        <v>5.2859776319894818E-7</v>
      </c>
      <c r="E10" s="368">
        <v>4.2011357853735903E-5</v>
      </c>
      <c r="F10" s="368">
        <v>1.5344324131200686E-6</v>
      </c>
      <c r="G10" s="368">
        <v>1.836858305489161E-5</v>
      </c>
      <c r="H10" s="368">
        <v>1.008195617607478</v>
      </c>
      <c r="I10" s="368">
        <v>0</v>
      </c>
      <c r="J10" s="368">
        <v>2.1683243086186917E-7</v>
      </c>
      <c r="K10" s="368">
        <v>3.0541378815167518E-2</v>
      </c>
      <c r="L10" s="368">
        <v>4.3922366607973741E-4</v>
      </c>
      <c r="M10" s="368">
        <v>1.8519187088102244E-3</v>
      </c>
      <c r="N10" s="368">
        <v>0</v>
      </c>
      <c r="O10" s="368">
        <v>6.5287593221112036E-8</v>
      </c>
      <c r="P10" s="368">
        <v>1.0008935594653945E-5</v>
      </c>
      <c r="Q10" s="368">
        <v>1.6148610264977977E-6</v>
      </c>
      <c r="R10" s="368">
        <v>1.2084998719426648E-7</v>
      </c>
      <c r="S10" s="368">
        <v>2.1837617094786025E-5</v>
      </c>
      <c r="T10" s="368">
        <v>6.3197598737885039E-7</v>
      </c>
      <c r="U10" s="368">
        <v>1.2191138728868636E-7</v>
      </c>
      <c r="V10" s="368">
        <v>4.097832820305148E-5</v>
      </c>
      <c r="W10" s="368">
        <v>5.6428973255983569E-7</v>
      </c>
      <c r="X10" s="368">
        <v>6.125417082211183E-8</v>
      </c>
      <c r="Y10" s="368">
        <v>1.0146212315653401E-5</v>
      </c>
      <c r="Z10" s="368">
        <v>6.7631580660696818E-7</v>
      </c>
      <c r="AA10" s="368">
        <v>2.6612575444307591E-7</v>
      </c>
      <c r="AB10" s="368">
        <v>1.374270391605488E-4</v>
      </c>
      <c r="AC10" s="368">
        <v>7.7478980660215867E-5</v>
      </c>
      <c r="AD10" s="368">
        <v>4.227433842775997E-8</v>
      </c>
      <c r="AE10" s="368">
        <v>1.3273905266057364E-7</v>
      </c>
      <c r="AF10" s="368">
        <v>1.7440611180294029E-7</v>
      </c>
      <c r="AG10" s="368">
        <v>1.8880318133729558E-7</v>
      </c>
      <c r="AH10" s="368">
        <v>9.7929191261653857E-5</v>
      </c>
      <c r="AI10" s="368">
        <v>9.4485529795797408E-8</v>
      </c>
      <c r="AJ10" s="368">
        <v>1.865954071659755E-7</v>
      </c>
      <c r="AK10" s="368">
        <v>3.0139280243572587E-6</v>
      </c>
      <c r="AL10" s="368">
        <v>4.9294352633310741E-6</v>
      </c>
      <c r="AM10" s="368">
        <v>6.304633279784284E-8</v>
      </c>
      <c r="AN10" s="368">
        <v>3.9071780386239159E-8</v>
      </c>
      <c r="AO10" s="368">
        <v>9.761195519418721E-8</v>
      </c>
      <c r="AP10" s="368">
        <v>2.320961618741005E-8</v>
      </c>
      <c r="AQ10" s="368">
        <v>2.9969734020779933E-8</v>
      </c>
      <c r="AR10" s="368">
        <v>3.3272082722854014E-8</v>
      </c>
      <c r="AS10" s="368">
        <v>1.3738584109646431E-7</v>
      </c>
      <c r="AT10" s="368">
        <v>6.8686553025903609E-8</v>
      </c>
      <c r="AU10" s="368">
        <v>1.3806170616057516E-7</v>
      </c>
      <c r="AV10" s="368">
        <v>1.0621314961750854E-7</v>
      </c>
      <c r="AW10" s="368">
        <v>7.7215481196032572E-8</v>
      </c>
      <c r="AX10" s="368">
        <v>1.2307201111295075E-7</v>
      </c>
      <c r="AY10" s="368">
        <v>2.4201777421384169E-7</v>
      </c>
      <c r="AZ10" s="368">
        <v>1.4569964276340354E-7</v>
      </c>
      <c r="BA10" s="368">
        <v>2.2814562025996223E-7</v>
      </c>
      <c r="BB10" s="368">
        <v>1.1183044091392598E-7</v>
      </c>
      <c r="BC10" s="368">
        <v>1.552523130892788E-7</v>
      </c>
      <c r="BD10" s="368">
        <v>4.7492761750113991E-7</v>
      </c>
      <c r="BE10" s="368">
        <v>0</v>
      </c>
      <c r="BF10" s="368">
        <v>5.1064807064233542E-8</v>
      </c>
      <c r="BG10" s="368">
        <v>5.5245233366045236E-8</v>
      </c>
      <c r="BH10" s="368">
        <v>8.182492809208705E-8</v>
      </c>
      <c r="BI10" s="368">
        <v>1.8823030930644026E-7</v>
      </c>
      <c r="BJ10" s="368">
        <v>6.2640015081709177E-8</v>
      </c>
      <c r="BK10" s="368">
        <v>1.0575264590780398E-4</v>
      </c>
      <c r="BL10" s="368">
        <v>1.0551531509890004E-7</v>
      </c>
      <c r="BM10" s="368">
        <v>1.2863134305099512E-7</v>
      </c>
      <c r="BN10" s="368">
        <v>9.9832638708406518E-8</v>
      </c>
      <c r="BO10" s="368">
        <v>1.5078057366554951E-7</v>
      </c>
      <c r="BP10" s="368">
        <v>1.6066077758093945E-7</v>
      </c>
      <c r="BQ10" s="368">
        <v>9.3147077306546248E-8</v>
      </c>
      <c r="BR10" s="368">
        <v>1.4906730733436143E-7</v>
      </c>
      <c r="BS10" s="368">
        <v>1.6354025964924245E-7</v>
      </c>
      <c r="BT10" s="368">
        <v>1.0962647149333415E-7</v>
      </c>
      <c r="BU10" s="368">
        <v>1.6222808914039131E-7</v>
      </c>
      <c r="BV10" s="368">
        <v>1.2312246245114631E-7</v>
      </c>
      <c r="BW10" s="368">
        <v>2.8279104708869377E-7</v>
      </c>
      <c r="BX10" s="368">
        <v>2.2031114161044534E-7</v>
      </c>
      <c r="BY10" s="368">
        <v>8.4843378784398019E-8</v>
      </c>
      <c r="BZ10" s="368">
        <v>5.6448608548391191E-7</v>
      </c>
      <c r="CA10" s="368">
        <v>1.2048715363493101E-7</v>
      </c>
      <c r="CB10" s="368">
        <v>1.2647191571717851E-7</v>
      </c>
      <c r="CC10" s="368">
        <v>1.1773912379764585E-7</v>
      </c>
      <c r="CD10" s="368">
        <v>7.8626669591353654E-8</v>
      </c>
      <c r="CE10" s="368">
        <v>1.2854774228530972E-7</v>
      </c>
      <c r="CF10" s="368">
        <v>1.5143328269543662E-7</v>
      </c>
      <c r="CG10" s="368">
        <v>2.1822232962130349E-7</v>
      </c>
      <c r="CH10" s="368">
        <v>9.8695172378266346E-8</v>
      </c>
      <c r="CI10" s="368">
        <v>8.3400928744942901E-7</v>
      </c>
      <c r="CJ10" s="368">
        <v>7.24727160985022E-7</v>
      </c>
      <c r="CK10" s="368">
        <v>5.7342453228306553E-7</v>
      </c>
      <c r="CL10" s="368">
        <v>7.5027275093263778E-7</v>
      </c>
      <c r="CM10" s="368">
        <v>9.8225316397936526E-7</v>
      </c>
      <c r="CN10" s="368">
        <v>5.9736927235945409E-6</v>
      </c>
      <c r="CO10" s="368">
        <v>8.5448055411809444E-5</v>
      </c>
      <c r="CP10" s="368">
        <v>9.2325268573503235E-5</v>
      </c>
      <c r="CQ10" s="368">
        <v>1.0728362253676236E-4</v>
      </c>
      <c r="CR10" s="368">
        <v>2.5089682941121574E-7</v>
      </c>
      <c r="CS10" s="368">
        <v>3.4957034601190381E-4</v>
      </c>
      <c r="CT10" s="368">
        <v>6.3308355476645326E-4</v>
      </c>
      <c r="CU10" s="368">
        <v>7.4108778751587559E-6</v>
      </c>
      <c r="CV10" s="368">
        <v>2.6701384798026174E-7</v>
      </c>
      <c r="CW10" s="368">
        <v>6.1296531399033796E-7</v>
      </c>
      <c r="CX10" s="368">
        <v>1.2887915630310948E-7</v>
      </c>
      <c r="CY10" s="368">
        <v>2.4492654964345968E-7</v>
      </c>
      <c r="CZ10" s="368">
        <v>2.9506908759872022E-3</v>
      </c>
      <c r="DA10" s="368">
        <v>4.0022554570634233E-3</v>
      </c>
      <c r="DB10" s="368">
        <v>4.8916723210665039E-7</v>
      </c>
      <c r="DC10" s="368">
        <v>1.0244777716101026E-5</v>
      </c>
      <c r="DD10" s="368">
        <v>9.3728946874228231E-7</v>
      </c>
      <c r="DE10" s="368">
        <v>2.3194960694513598E-4</v>
      </c>
      <c r="DF10" s="368">
        <v>1.3237460924691625E-7</v>
      </c>
      <c r="DG10" s="368">
        <v>1.3941962573561951E-6</v>
      </c>
    </row>
    <row r="11" spans="2:111" ht="15" customHeight="1">
      <c r="B11" s="366" t="s">
        <v>425</v>
      </c>
      <c r="C11" s="366" t="s">
        <v>552</v>
      </c>
      <c r="D11" s="368">
        <v>0</v>
      </c>
      <c r="E11" s="368">
        <v>0</v>
      </c>
      <c r="F11" s="368">
        <v>0</v>
      </c>
      <c r="G11" s="368">
        <v>0</v>
      </c>
      <c r="H11" s="368">
        <v>0</v>
      </c>
      <c r="I11" s="368">
        <v>1</v>
      </c>
      <c r="J11" s="368">
        <v>0</v>
      </c>
      <c r="K11" s="368">
        <v>0</v>
      </c>
      <c r="L11" s="368">
        <v>0</v>
      </c>
      <c r="M11" s="368">
        <v>0</v>
      </c>
      <c r="N11" s="368">
        <v>0</v>
      </c>
      <c r="O11" s="368">
        <v>0</v>
      </c>
      <c r="P11" s="368">
        <v>0</v>
      </c>
      <c r="Q11" s="368">
        <v>0</v>
      </c>
      <c r="R11" s="368">
        <v>0</v>
      </c>
      <c r="S11" s="368">
        <v>0</v>
      </c>
      <c r="T11" s="368">
        <v>0</v>
      </c>
      <c r="U11" s="368">
        <v>0</v>
      </c>
      <c r="V11" s="368">
        <v>0</v>
      </c>
      <c r="W11" s="368">
        <v>0</v>
      </c>
      <c r="X11" s="368">
        <v>0</v>
      </c>
      <c r="Y11" s="368">
        <v>0</v>
      </c>
      <c r="Z11" s="368">
        <v>0</v>
      </c>
      <c r="AA11" s="368">
        <v>0</v>
      </c>
      <c r="AB11" s="368">
        <v>0</v>
      </c>
      <c r="AC11" s="368">
        <v>0</v>
      </c>
      <c r="AD11" s="368">
        <v>0</v>
      </c>
      <c r="AE11" s="368">
        <v>0</v>
      </c>
      <c r="AF11" s="368">
        <v>0</v>
      </c>
      <c r="AG11" s="368">
        <v>0</v>
      </c>
      <c r="AH11" s="368">
        <v>0</v>
      </c>
      <c r="AI11" s="368">
        <v>0</v>
      </c>
      <c r="AJ11" s="368">
        <v>0</v>
      </c>
      <c r="AK11" s="368">
        <v>0</v>
      </c>
      <c r="AL11" s="368">
        <v>0</v>
      </c>
      <c r="AM11" s="368">
        <v>0</v>
      </c>
      <c r="AN11" s="368">
        <v>0</v>
      </c>
      <c r="AO11" s="368">
        <v>0</v>
      </c>
      <c r="AP11" s="368">
        <v>0</v>
      </c>
      <c r="AQ11" s="368">
        <v>0</v>
      </c>
      <c r="AR11" s="368">
        <v>0</v>
      </c>
      <c r="AS11" s="368">
        <v>0</v>
      </c>
      <c r="AT11" s="368">
        <v>0</v>
      </c>
      <c r="AU11" s="368">
        <v>0</v>
      </c>
      <c r="AV11" s="368">
        <v>0</v>
      </c>
      <c r="AW11" s="368">
        <v>0</v>
      </c>
      <c r="AX11" s="368">
        <v>0</v>
      </c>
      <c r="AY11" s="368">
        <v>0</v>
      </c>
      <c r="AZ11" s="368">
        <v>0</v>
      </c>
      <c r="BA11" s="368">
        <v>0</v>
      </c>
      <c r="BB11" s="368">
        <v>0</v>
      </c>
      <c r="BC11" s="368">
        <v>0</v>
      </c>
      <c r="BD11" s="368">
        <v>0</v>
      </c>
      <c r="BE11" s="368">
        <v>0</v>
      </c>
      <c r="BF11" s="368">
        <v>0</v>
      </c>
      <c r="BG11" s="368">
        <v>0</v>
      </c>
      <c r="BH11" s="368">
        <v>0</v>
      </c>
      <c r="BI11" s="368">
        <v>0</v>
      </c>
      <c r="BJ11" s="368">
        <v>0</v>
      </c>
      <c r="BK11" s="368">
        <v>0</v>
      </c>
      <c r="BL11" s="368">
        <v>0</v>
      </c>
      <c r="BM11" s="368">
        <v>0</v>
      </c>
      <c r="BN11" s="368">
        <v>0</v>
      </c>
      <c r="BO11" s="368">
        <v>0</v>
      </c>
      <c r="BP11" s="368">
        <v>0</v>
      </c>
      <c r="BQ11" s="368">
        <v>0</v>
      </c>
      <c r="BR11" s="368">
        <v>0</v>
      </c>
      <c r="BS11" s="368">
        <v>0</v>
      </c>
      <c r="BT11" s="368">
        <v>0</v>
      </c>
      <c r="BU11" s="368">
        <v>0</v>
      </c>
      <c r="BV11" s="368">
        <v>0</v>
      </c>
      <c r="BW11" s="368">
        <v>0</v>
      </c>
      <c r="BX11" s="368">
        <v>0</v>
      </c>
      <c r="BY11" s="368">
        <v>0</v>
      </c>
      <c r="BZ11" s="368">
        <v>0</v>
      </c>
      <c r="CA11" s="368">
        <v>0</v>
      </c>
      <c r="CB11" s="368">
        <v>0</v>
      </c>
      <c r="CC11" s="368">
        <v>0</v>
      </c>
      <c r="CD11" s="368">
        <v>0</v>
      </c>
      <c r="CE11" s="368">
        <v>0</v>
      </c>
      <c r="CF11" s="368">
        <v>0</v>
      </c>
      <c r="CG11" s="368">
        <v>0</v>
      </c>
      <c r="CH11" s="368">
        <v>0</v>
      </c>
      <c r="CI11" s="368">
        <v>0</v>
      </c>
      <c r="CJ11" s="368">
        <v>0</v>
      </c>
      <c r="CK11" s="368">
        <v>0</v>
      </c>
      <c r="CL11" s="368">
        <v>0</v>
      </c>
      <c r="CM11" s="368">
        <v>0</v>
      </c>
      <c r="CN11" s="368">
        <v>0</v>
      </c>
      <c r="CO11" s="368">
        <v>0</v>
      </c>
      <c r="CP11" s="368">
        <v>0</v>
      </c>
      <c r="CQ11" s="368">
        <v>0</v>
      </c>
      <c r="CR11" s="368">
        <v>0</v>
      </c>
      <c r="CS11" s="368">
        <v>0</v>
      </c>
      <c r="CT11" s="368">
        <v>0</v>
      </c>
      <c r="CU11" s="368">
        <v>0</v>
      </c>
      <c r="CV11" s="368">
        <v>0</v>
      </c>
      <c r="CW11" s="368">
        <v>0</v>
      </c>
      <c r="CX11" s="368">
        <v>0</v>
      </c>
      <c r="CY11" s="368">
        <v>0</v>
      </c>
      <c r="CZ11" s="368">
        <v>0</v>
      </c>
      <c r="DA11" s="368">
        <v>0</v>
      </c>
      <c r="DB11" s="368">
        <v>0</v>
      </c>
      <c r="DC11" s="368">
        <v>0</v>
      </c>
      <c r="DD11" s="368">
        <v>0</v>
      </c>
      <c r="DE11" s="368">
        <v>0</v>
      </c>
      <c r="DF11" s="368">
        <v>0</v>
      </c>
      <c r="DG11" s="368">
        <v>0</v>
      </c>
    </row>
    <row r="12" spans="2:111" ht="15" customHeight="1">
      <c r="B12" s="366" t="s">
        <v>426</v>
      </c>
      <c r="C12" s="366" t="s">
        <v>553</v>
      </c>
      <c r="D12" s="368">
        <v>3.6349974553247187E-6</v>
      </c>
      <c r="E12" s="368">
        <v>1.6284059089856645E-6</v>
      </c>
      <c r="F12" s="368">
        <v>4.7000052563334399E-6</v>
      </c>
      <c r="G12" s="368">
        <v>3.781498654827485E-5</v>
      </c>
      <c r="H12" s="368">
        <v>5.8864012041136168E-7</v>
      </c>
      <c r="I12" s="368">
        <v>0</v>
      </c>
      <c r="J12" s="368">
        <v>1.0004588624003261</v>
      </c>
      <c r="K12" s="368">
        <v>3.3720717673450948E-6</v>
      </c>
      <c r="L12" s="368">
        <v>1.7888704192440364E-5</v>
      </c>
      <c r="M12" s="368">
        <v>7.8266656574714579E-6</v>
      </c>
      <c r="N12" s="368">
        <v>0</v>
      </c>
      <c r="O12" s="368">
        <v>2.3891403735290618E-6</v>
      </c>
      <c r="P12" s="368">
        <v>2.256210634291995E-6</v>
      </c>
      <c r="Q12" s="368">
        <v>3.1599834631435074E-6</v>
      </c>
      <c r="R12" s="368">
        <v>8.4553187680213051E-6</v>
      </c>
      <c r="S12" s="368">
        <v>2.3214670502996716E-4</v>
      </c>
      <c r="T12" s="368">
        <v>1.2188378656512467E-6</v>
      </c>
      <c r="U12" s="368">
        <v>2.0834508916282746E-7</v>
      </c>
      <c r="V12" s="368">
        <v>4.7675950448425964E-4</v>
      </c>
      <c r="W12" s="368">
        <v>1.9094989354744253E-3</v>
      </c>
      <c r="X12" s="368">
        <v>3.7108854497630006E-7</v>
      </c>
      <c r="Y12" s="368">
        <v>3.4392847426052391E-5</v>
      </c>
      <c r="Z12" s="368">
        <v>1.0330625944093262E-5</v>
      </c>
      <c r="AA12" s="368">
        <v>1.5784003522088271E-5</v>
      </c>
      <c r="AB12" s="368">
        <v>4.4450300135403302E-5</v>
      </c>
      <c r="AC12" s="368">
        <v>3.6959072869494689E-5</v>
      </c>
      <c r="AD12" s="368">
        <v>-1.2375542084927754E-4</v>
      </c>
      <c r="AE12" s="368">
        <v>4.2914223633814955E-3</v>
      </c>
      <c r="AF12" s="368">
        <v>7.5814453240974347E-6</v>
      </c>
      <c r="AG12" s="368">
        <v>5.3312317262989501E-5</v>
      </c>
      <c r="AH12" s="368">
        <v>9.9717955274878253E-7</v>
      </c>
      <c r="AI12" s="368">
        <v>4.3743002052131245E-3</v>
      </c>
      <c r="AJ12" s="368">
        <v>6.0497459436551718E-3</v>
      </c>
      <c r="AK12" s="368">
        <v>3.9657596323852866E-3</v>
      </c>
      <c r="AL12" s="368">
        <v>2.5770273534013208E-3</v>
      </c>
      <c r="AM12" s="368">
        <v>1.5892086831817732E-4</v>
      </c>
      <c r="AN12" s="368">
        <v>2.6523053381165485E-5</v>
      </c>
      <c r="AO12" s="368">
        <v>2.1083893032363666E-5</v>
      </c>
      <c r="AP12" s="368">
        <v>1.1474844387192315E-6</v>
      </c>
      <c r="AQ12" s="368">
        <v>2.9964762015811577E-2</v>
      </c>
      <c r="AR12" s="368">
        <v>4.0469295993150284E-4</v>
      </c>
      <c r="AS12" s="368">
        <v>9.8529508191967903E-6</v>
      </c>
      <c r="AT12" s="368">
        <v>1.8618202401550967E-5</v>
      </c>
      <c r="AU12" s="368">
        <v>6.5461620037302165E-6</v>
      </c>
      <c r="AV12" s="368">
        <v>4.9237304744156113E-6</v>
      </c>
      <c r="AW12" s="368">
        <v>6.5292188154015179E-5</v>
      </c>
      <c r="AX12" s="368">
        <v>2.0632061095398233E-5</v>
      </c>
      <c r="AY12" s="368">
        <v>2.353395464076495E-5</v>
      </c>
      <c r="AZ12" s="368">
        <v>9.3762491678318358E-6</v>
      </c>
      <c r="BA12" s="368">
        <v>8.4991582629875348E-6</v>
      </c>
      <c r="BB12" s="368">
        <v>2.6055509786515711E-6</v>
      </c>
      <c r="BC12" s="368">
        <v>4.312501325976183E-5</v>
      </c>
      <c r="BD12" s="368">
        <v>8.5376767904617881E-7</v>
      </c>
      <c r="BE12" s="368">
        <v>0</v>
      </c>
      <c r="BF12" s="368">
        <v>2.6698489410504775E-5</v>
      </c>
      <c r="BG12" s="368">
        <v>8.8651055658074441E-6</v>
      </c>
      <c r="BH12" s="368">
        <v>4.9856377258177084E-6</v>
      </c>
      <c r="BI12" s="368">
        <v>4.1751297191461487E-6</v>
      </c>
      <c r="BJ12" s="368">
        <v>2.2178594428862483E-5</v>
      </c>
      <c r="BK12" s="368">
        <v>1.1769202277712243E-4</v>
      </c>
      <c r="BL12" s="368">
        <v>1.3545823609109923E-6</v>
      </c>
      <c r="BM12" s="368">
        <v>1.7879210511850452E-4</v>
      </c>
      <c r="BN12" s="368">
        <v>1.0735001686328247E-4</v>
      </c>
      <c r="BO12" s="368">
        <v>5.4752283803871334E-4</v>
      </c>
      <c r="BP12" s="368">
        <v>5.4715476520557577E-4</v>
      </c>
      <c r="BQ12" s="368">
        <v>1.7055743733624354E-5</v>
      </c>
      <c r="BR12" s="368">
        <v>6.4004479341475178E-6</v>
      </c>
      <c r="BS12" s="368">
        <v>9.8357809742869423E-6</v>
      </c>
      <c r="BT12" s="368">
        <v>4.5735901815133075E-6</v>
      </c>
      <c r="BU12" s="368">
        <v>1.2884433467161515E-6</v>
      </c>
      <c r="BV12" s="368">
        <v>7.7387582014290449E-7</v>
      </c>
      <c r="BW12" s="368">
        <v>1.0162542382783879E-6</v>
      </c>
      <c r="BX12" s="368">
        <v>2.2879064809591889E-6</v>
      </c>
      <c r="BY12" s="368">
        <v>1.9909923180352912E-6</v>
      </c>
      <c r="BZ12" s="368">
        <v>3.3859010643948043E-6</v>
      </c>
      <c r="CA12" s="368">
        <v>4.7277928917590459E-7</v>
      </c>
      <c r="CB12" s="368">
        <v>3.2175795025865859E-6</v>
      </c>
      <c r="CC12" s="368">
        <v>8.0195082214839924E-7</v>
      </c>
      <c r="CD12" s="368">
        <v>9.6059107507221685E-7</v>
      </c>
      <c r="CE12" s="368">
        <v>7.1329774618166061E-7</v>
      </c>
      <c r="CF12" s="368">
        <v>2.8086386280300646E-6</v>
      </c>
      <c r="CG12" s="368">
        <v>2.7882271213297231E-6</v>
      </c>
      <c r="CH12" s="368">
        <v>4.3223907655845448E-7</v>
      </c>
      <c r="CI12" s="368">
        <v>1.3642983528385503E-6</v>
      </c>
      <c r="CJ12" s="368">
        <v>3.1003462288975303E-6</v>
      </c>
      <c r="CK12" s="368">
        <v>4.2002155345989775E-7</v>
      </c>
      <c r="CL12" s="368">
        <v>1.3718698999105544E-6</v>
      </c>
      <c r="CM12" s="368">
        <v>8.9876963672128302E-7</v>
      </c>
      <c r="CN12" s="368">
        <v>2.334301731436952E-6</v>
      </c>
      <c r="CO12" s="368">
        <v>2.4245053848958863E-6</v>
      </c>
      <c r="CP12" s="368">
        <v>6.6171534924650247E-6</v>
      </c>
      <c r="CQ12" s="368">
        <v>1.5835601002633206E-6</v>
      </c>
      <c r="CR12" s="368">
        <v>1.8436743210928375E-5</v>
      </c>
      <c r="CS12" s="368">
        <v>1.5571732739394663E-6</v>
      </c>
      <c r="CT12" s="368">
        <v>1.1378344581900028E-6</v>
      </c>
      <c r="CU12" s="368">
        <v>1.1968849231390616E-6</v>
      </c>
      <c r="CV12" s="368">
        <v>1.2864710900897023E-6</v>
      </c>
      <c r="CW12" s="368">
        <v>8.02902304968223E-7</v>
      </c>
      <c r="CX12" s="368">
        <v>8.2292426211384478E-6</v>
      </c>
      <c r="CY12" s="368">
        <v>4.0558229571255294E-7</v>
      </c>
      <c r="CZ12" s="368">
        <v>-4.0830163313380811E-6</v>
      </c>
      <c r="DA12" s="368">
        <v>-1.4120725946056797E-6</v>
      </c>
      <c r="DB12" s="368">
        <v>1.9681122710605196E-6</v>
      </c>
      <c r="DC12" s="368">
        <v>5.1716294946771124E-6</v>
      </c>
      <c r="DD12" s="368">
        <v>1.9502214119839315E-6</v>
      </c>
      <c r="DE12" s="368">
        <v>7.8599440409243421E-6</v>
      </c>
      <c r="DF12" s="368">
        <v>2.1052482101545072E-6</v>
      </c>
      <c r="DG12" s="368">
        <v>1.6621295700191762E-5</v>
      </c>
    </row>
    <row r="13" spans="2:111" ht="15" customHeight="1">
      <c r="B13" s="366" t="s">
        <v>427</v>
      </c>
      <c r="C13" s="366" t="s">
        <v>554</v>
      </c>
      <c r="D13" s="368">
        <v>1.1410391564135617E-5</v>
      </c>
      <c r="E13" s="368">
        <v>1.3405452783957395E-3</v>
      </c>
      <c r="F13" s="368">
        <v>3.2123372841500136E-5</v>
      </c>
      <c r="G13" s="368">
        <v>6.203933504190357E-4</v>
      </c>
      <c r="H13" s="368">
        <v>3.7118236843784588E-3</v>
      </c>
      <c r="I13" s="368">
        <v>0</v>
      </c>
      <c r="J13" s="368">
        <v>3.452782229140173E-6</v>
      </c>
      <c r="K13" s="368">
        <v>1.0361868187468912</v>
      </c>
      <c r="L13" s="368">
        <v>1.4900091954169758E-2</v>
      </c>
      <c r="M13" s="368">
        <v>3.9659947832871169E-2</v>
      </c>
      <c r="N13" s="368">
        <v>0</v>
      </c>
      <c r="O13" s="368">
        <v>1.6663687346945051E-6</v>
      </c>
      <c r="P13" s="368">
        <v>3.3873260642735393E-4</v>
      </c>
      <c r="Q13" s="368">
        <v>5.377088203132906E-5</v>
      </c>
      <c r="R13" s="368">
        <v>3.0460303705581274E-6</v>
      </c>
      <c r="S13" s="368">
        <v>7.3959942524457574E-4</v>
      </c>
      <c r="T13" s="368">
        <v>2.0862772809229914E-5</v>
      </c>
      <c r="U13" s="368">
        <v>3.2825061326784045E-6</v>
      </c>
      <c r="V13" s="368">
        <v>2.3806745329322358E-5</v>
      </c>
      <c r="W13" s="368">
        <v>1.6537634653365225E-5</v>
      </c>
      <c r="X13" s="368">
        <v>1.6065459491392583E-6</v>
      </c>
      <c r="Y13" s="368">
        <v>3.4269188532147396E-4</v>
      </c>
      <c r="Z13" s="368">
        <v>2.1564683881716186E-5</v>
      </c>
      <c r="AA13" s="368">
        <v>7.0417623892939991E-6</v>
      </c>
      <c r="AB13" s="368">
        <v>1.8932893949498632E-3</v>
      </c>
      <c r="AC13" s="368">
        <v>2.6224516144917479E-3</v>
      </c>
      <c r="AD13" s="368">
        <v>1.1182853722781246E-6</v>
      </c>
      <c r="AE13" s="368">
        <v>3.8818018362208132E-6</v>
      </c>
      <c r="AF13" s="368">
        <v>4.9335107535411937E-6</v>
      </c>
      <c r="AG13" s="368">
        <v>5.1656428107784277E-6</v>
      </c>
      <c r="AH13" s="368">
        <v>3.3207337941744681E-3</v>
      </c>
      <c r="AI13" s="368">
        <v>1.6067728118673155E-6</v>
      </c>
      <c r="AJ13" s="368">
        <v>2.7980389064471034E-6</v>
      </c>
      <c r="AK13" s="368">
        <v>9.0350457889806231E-5</v>
      </c>
      <c r="AL13" s="368">
        <v>1.6457907527047419E-4</v>
      </c>
      <c r="AM13" s="368">
        <v>1.2832741278788161E-6</v>
      </c>
      <c r="AN13" s="368">
        <v>6.3807902421679799E-7</v>
      </c>
      <c r="AO13" s="368">
        <v>1.5311528384687811E-6</v>
      </c>
      <c r="AP13" s="368">
        <v>3.9747415671110852E-7</v>
      </c>
      <c r="AQ13" s="368">
        <v>5.58880622816514E-7</v>
      </c>
      <c r="AR13" s="368">
        <v>6.1679025313979799E-7</v>
      </c>
      <c r="AS13" s="368">
        <v>2.1897428192341313E-6</v>
      </c>
      <c r="AT13" s="368">
        <v>1.2987485801152727E-6</v>
      </c>
      <c r="AU13" s="368">
        <v>2.0725924152073748E-6</v>
      </c>
      <c r="AV13" s="368">
        <v>1.3066246977860638E-6</v>
      </c>
      <c r="AW13" s="368">
        <v>1.2011706459387899E-6</v>
      </c>
      <c r="AX13" s="368">
        <v>1.9171593444404812E-6</v>
      </c>
      <c r="AY13" s="368">
        <v>3.2777980358187424E-6</v>
      </c>
      <c r="AZ13" s="368">
        <v>2.2172020300969062E-6</v>
      </c>
      <c r="BA13" s="368">
        <v>2.7726415404473404E-6</v>
      </c>
      <c r="BB13" s="368">
        <v>1.7614165940377817E-6</v>
      </c>
      <c r="BC13" s="368">
        <v>2.3149164051896411E-6</v>
      </c>
      <c r="BD13" s="368">
        <v>6.3712073415289733E-6</v>
      </c>
      <c r="BE13" s="368">
        <v>0</v>
      </c>
      <c r="BF13" s="368">
        <v>9.7182548170671363E-7</v>
      </c>
      <c r="BG13" s="368">
        <v>1.184441203227676E-6</v>
      </c>
      <c r="BH13" s="368">
        <v>1.9527045839020386E-6</v>
      </c>
      <c r="BI13" s="368">
        <v>3.1911233613338099E-6</v>
      </c>
      <c r="BJ13" s="368">
        <v>8.5946699984876918E-7</v>
      </c>
      <c r="BK13" s="368">
        <v>4.9744370295364915E-4</v>
      </c>
      <c r="BL13" s="368">
        <v>1.3389345027507198E-6</v>
      </c>
      <c r="BM13" s="368">
        <v>1.858190645482569E-6</v>
      </c>
      <c r="BN13" s="368">
        <v>1.8379516807264685E-6</v>
      </c>
      <c r="BO13" s="368">
        <v>1.7075518282815363E-6</v>
      </c>
      <c r="BP13" s="368">
        <v>1.8342933174913841E-6</v>
      </c>
      <c r="BQ13" s="368">
        <v>1.3245370066117841E-6</v>
      </c>
      <c r="BR13" s="368">
        <v>2.9408940180487152E-6</v>
      </c>
      <c r="BS13" s="368">
        <v>3.0274141316046754E-6</v>
      </c>
      <c r="BT13" s="368">
        <v>1.8647924562837906E-6</v>
      </c>
      <c r="BU13" s="368">
        <v>1.5559762900543977E-6</v>
      </c>
      <c r="BV13" s="368">
        <v>1.7053208479705661E-6</v>
      </c>
      <c r="BW13" s="368">
        <v>1.6971661414768371E-6</v>
      </c>
      <c r="BX13" s="368">
        <v>1.3986914875714067E-6</v>
      </c>
      <c r="BY13" s="368">
        <v>4.9117650299401471E-7</v>
      </c>
      <c r="BZ13" s="368">
        <v>6.8935017029443229E-6</v>
      </c>
      <c r="CA13" s="368">
        <v>1.1839348127387557E-6</v>
      </c>
      <c r="CB13" s="368">
        <v>1.5662298134969572E-6</v>
      </c>
      <c r="CC13" s="368">
        <v>1.3387831914968951E-6</v>
      </c>
      <c r="CD13" s="368">
        <v>1.1761231511255786E-6</v>
      </c>
      <c r="CE13" s="368">
        <v>1.4085472465578127E-6</v>
      </c>
      <c r="CF13" s="368">
        <v>1.966456812934383E-6</v>
      </c>
      <c r="CG13" s="368">
        <v>3.5483632173915461E-6</v>
      </c>
      <c r="CH13" s="368">
        <v>7.9065274770309401E-7</v>
      </c>
      <c r="CI13" s="368">
        <v>9.8367573770724453E-6</v>
      </c>
      <c r="CJ13" s="368">
        <v>4.1507648558289795E-6</v>
      </c>
      <c r="CK13" s="368">
        <v>5.8831033626688034E-6</v>
      </c>
      <c r="CL13" s="368">
        <v>9.2077479119334436E-6</v>
      </c>
      <c r="CM13" s="368">
        <v>5.0630777100290749E-6</v>
      </c>
      <c r="CN13" s="368">
        <v>9.7893626771837033E-5</v>
      </c>
      <c r="CO13" s="368">
        <v>1.0618605826065595E-3</v>
      </c>
      <c r="CP13" s="368">
        <v>2.8481147698519412E-4</v>
      </c>
      <c r="CQ13" s="368">
        <v>6.5178068552662562E-4</v>
      </c>
      <c r="CR13" s="368">
        <v>3.8985864318741861E-6</v>
      </c>
      <c r="CS13" s="368">
        <v>2.0631003787894412E-3</v>
      </c>
      <c r="CT13" s="368">
        <v>3.4316375616657425E-3</v>
      </c>
      <c r="CU13" s="368">
        <v>2.3888254874378988E-4</v>
      </c>
      <c r="CV13" s="368">
        <v>2.5276245273793008E-6</v>
      </c>
      <c r="CW13" s="368">
        <v>3.1420272387086384E-6</v>
      </c>
      <c r="CX13" s="368">
        <v>1.5605483315817835E-6</v>
      </c>
      <c r="CY13" s="368">
        <v>2.4976529562577715E-6</v>
      </c>
      <c r="CZ13" s="368">
        <v>1.0865711411977995E-2</v>
      </c>
      <c r="DA13" s="368">
        <v>2.4672886956396453E-2</v>
      </c>
      <c r="DB13" s="368">
        <v>5.8960843132702496E-6</v>
      </c>
      <c r="DC13" s="368">
        <v>9.1070737832742641E-6</v>
      </c>
      <c r="DD13" s="368">
        <v>1.2322178291656419E-5</v>
      </c>
      <c r="DE13" s="368">
        <v>1.1007388226488388E-3</v>
      </c>
      <c r="DF13" s="368">
        <v>2.7801321841040039E-6</v>
      </c>
      <c r="DG13" s="368">
        <v>2.421209432482372E-5</v>
      </c>
    </row>
    <row r="14" spans="2:111" ht="15" customHeight="1">
      <c r="B14" s="366" t="s">
        <v>428</v>
      </c>
      <c r="C14" s="366" t="s">
        <v>555</v>
      </c>
      <c r="D14" s="368">
        <v>3.7374279697025123E-6</v>
      </c>
      <c r="E14" s="368">
        <v>2.291439156961248E-5</v>
      </c>
      <c r="F14" s="368">
        <v>2.0950986112405347E-6</v>
      </c>
      <c r="G14" s="368">
        <v>1.6114236364727694E-6</v>
      </c>
      <c r="H14" s="368">
        <v>3.5200752720478518E-3</v>
      </c>
      <c r="I14" s="368">
        <v>0</v>
      </c>
      <c r="J14" s="368">
        <v>3.7680502939905593E-6</v>
      </c>
      <c r="K14" s="368">
        <v>3.8726057802625496E-4</v>
      </c>
      <c r="L14" s="368">
        <v>1.0072983655734222</v>
      </c>
      <c r="M14" s="368">
        <v>1.9275451761779787E-5</v>
      </c>
      <c r="N14" s="368">
        <v>0</v>
      </c>
      <c r="O14" s="368">
        <v>1.7552569508905301E-6</v>
      </c>
      <c r="P14" s="368">
        <v>2.4083701279986682E-6</v>
      </c>
      <c r="Q14" s="368">
        <v>2.7145248202544363E-6</v>
      </c>
      <c r="R14" s="368">
        <v>2.555560153303676E-6</v>
      </c>
      <c r="S14" s="368">
        <v>1.7298747364589671E-6</v>
      </c>
      <c r="T14" s="368">
        <v>1.855479684103743E-6</v>
      </c>
      <c r="U14" s="368">
        <v>1.4233100235545104E-6</v>
      </c>
      <c r="V14" s="368">
        <v>8.7145328680330285E-7</v>
      </c>
      <c r="W14" s="368">
        <v>1.1737314300878284E-6</v>
      </c>
      <c r="X14" s="368">
        <v>2.6274733145409632E-7</v>
      </c>
      <c r="Y14" s="368">
        <v>2.8891856213675285E-6</v>
      </c>
      <c r="Z14" s="368">
        <v>9.1995269273938914E-7</v>
      </c>
      <c r="AA14" s="368">
        <v>3.1743183914178961E-6</v>
      </c>
      <c r="AB14" s="368">
        <v>2.0250710238638366E-5</v>
      </c>
      <c r="AC14" s="368">
        <v>2.5677016964295577E-6</v>
      </c>
      <c r="AD14" s="368">
        <v>1.9529687227334851E-7</v>
      </c>
      <c r="AE14" s="368">
        <v>5.9730126606967015E-6</v>
      </c>
      <c r="AF14" s="368">
        <v>1.260576491468394E-6</v>
      </c>
      <c r="AG14" s="368">
        <v>2.3093787454350155E-6</v>
      </c>
      <c r="AH14" s="368">
        <v>1.8274614928905842E-5</v>
      </c>
      <c r="AI14" s="368">
        <v>4.6353959027083723E-6</v>
      </c>
      <c r="AJ14" s="368">
        <v>2.8235481918740247E-6</v>
      </c>
      <c r="AK14" s="368">
        <v>3.1757600050890814E-6</v>
      </c>
      <c r="AL14" s="368">
        <v>4.4025225304143194E-6</v>
      </c>
      <c r="AM14" s="368">
        <v>3.5436310908317696E-6</v>
      </c>
      <c r="AN14" s="368">
        <v>1.9674580278070091E-6</v>
      </c>
      <c r="AO14" s="368">
        <v>5.6362034409444834E-6</v>
      </c>
      <c r="AP14" s="368">
        <v>3.0158301307004224E-6</v>
      </c>
      <c r="AQ14" s="368">
        <v>1.4307136059788607E-6</v>
      </c>
      <c r="AR14" s="368">
        <v>1.4091479826098438E-6</v>
      </c>
      <c r="AS14" s="368">
        <v>1.4454873696257617E-6</v>
      </c>
      <c r="AT14" s="368">
        <v>2.2259737884274227E-6</v>
      </c>
      <c r="AU14" s="368">
        <v>3.0133720267532268E-6</v>
      </c>
      <c r="AV14" s="368">
        <v>2.237894894851347E-6</v>
      </c>
      <c r="AW14" s="368">
        <v>1.3992353842171177E-6</v>
      </c>
      <c r="AX14" s="368">
        <v>1.3266342952183322E-6</v>
      </c>
      <c r="AY14" s="368">
        <v>1.1783018140622824E-6</v>
      </c>
      <c r="AZ14" s="368">
        <v>1.9924530995614751E-6</v>
      </c>
      <c r="BA14" s="368">
        <v>1.7803582369993681E-6</v>
      </c>
      <c r="BB14" s="368">
        <v>1.8504884559630329E-6</v>
      </c>
      <c r="BC14" s="368">
        <v>4.1972735838765258E-6</v>
      </c>
      <c r="BD14" s="368">
        <v>2.4514089660289707E-5</v>
      </c>
      <c r="BE14" s="368">
        <v>0</v>
      </c>
      <c r="BF14" s="368">
        <v>5.1904187978659165E-7</v>
      </c>
      <c r="BG14" s="368">
        <v>1.0841165784847528E-6</v>
      </c>
      <c r="BH14" s="368">
        <v>7.6835260949414786E-7</v>
      </c>
      <c r="BI14" s="368">
        <v>1.8386491397404416E-6</v>
      </c>
      <c r="BJ14" s="368">
        <v>4.5868560067851656E-6</v>
      </c>
      <c r="BK14" s="368">
        <v>2.61605028810674E-6</v>
      </c>
      <c r="BL14" s="368">
        <v>1.6110824659985474E-6</v>
      </c>
      <c r="BM14" s="368">
        <v>4.7362350429710177E-6</v>
      </c>
      <c r="BN14" s="368">
        <v>5.6792050878881802E-6</v>
      </c>
      <c r="BO14" s="368">
        <v>4.2669152364061739E-6</v>
      </c>
      <c r="BP14" s="368">
        <v>4.8658755780582771E-6</v>
      </c>
      <c r="BQ14" s="368">
        <v>1.5669873682556429E-6</v>
      </c>
      <c r="BR14" s="368">
        <v>1.3094025756825953E-6</v>
      </c>
      <c r="BS14" s="368">
        <v>3.1534962477538606E-6</v>
      </c>
      <c r="BT14" s="368">
        <v>2.6993579321637673E-6</v>
      </c>
      <c r="BU14" s="368">
        <v>1.4987899288603224E-5</v>
      </c>
      <c r="BV14" s="368">
        <v>3.5076591245964495E-6</v>
      </c>
      <c r="BW14" s="368">
        <v>3.6270925960845282E-6</v>
      </c>
      <c r="BX14" s="368">
        <v>2.9348118109537448E-6</v>
      </c>
      <c r="BY14" s="368">
        <v>4.4067954954171468E-7</v>
      </c>
      <c r="BZ14" s="368">
        <v>2.9298281512663059E-6</v>
      </c>
      <c r="CA14" s="368">
        <v>1.0998185870954443E-6</v>
      </c>
      <c r="CB14" s="368">
        <v>2.546437349491112E-6</v>
      </c>
      <c r="CC14" s="368">
        <v>4.7697305235034138E-6</v>
      </c>
      <c r="CD14" s="368">
        <v>4.0243145424573853E-6</v>
      </c>
      <c r="CE14" s="368">
        <v>2.7355359561233304E-6</v>
      </c>
      <c r="CF14" s="368">
        <v>1.6607631909051916E-6</v>
      </c>
      <c r="CG14" s="368">
        <v>7.2736752230295275E-6</v>
      </c>
      <c r="CH14" s="368">
        <v>7.8031574705644524E-7</v>
      </c>
      <c r="CI14" s="368">
        <v>3.5696542802890856E-6</v>
      </c>
      <c r="CJ14" s="368">
        <v>2.9484862837533254E-6</v>
      </c>
      <c r="CK14" s="368">
        <v>1.5617772950582862E-6</v>
      </c>
      <c r="CL14" s="368">
        <v>4.9051120306999394E-6</v>
      </c>
      <c r="CM14" s="368">
        <v>2.3246677081571798E-6</v>
      </c>
      <c r="CN14" s="368">
        <v>1.0057275392799125E-5</v>
      </c>
      <c r="CO14" s="368">
        <v>1.1629317176427771E-4</v>
      </c>
      <c r="CP14" s="368">
        <v>1.0966831365524E-5</v>
      </c>
      <c r="CQ14" s="368">
        <v>1.4447046550632555E-4</v>
      </c>
      <c r="CR14" s="368">
        <v>6.2638037434059937E-6</v>
      </c>
      <c r="CS14" s="368">
        <v>3.1495386082491643E-4</v>
      </c>
      <c r="CT14" s="368">
        <v>5.4704317455935708E-4</v>
      </c>
      <c r="CU14" s="368">
        <v>4.8439516172571133E-6</v>
      </c>
      <c r="CV14" s="368">
        <v>2.0955366310169293E-6</v>
      </c>
      <c r="CW14" s="368">
        <v>1.2344533691261934E-6</v>
      </c>
      <c r="CX14" s="368">
        <v>2.4494522572459279E-6</v>
      </c>
      <c r="CY14" s="368">
        <v>2.8856043586216327E-6</v>
      </c>
      <c r="CZ14" s="368">
        <v>3.7880925725876187E-3</v>
      </c>
      <c r="DA14" s="368">
        <v>1.0644384473192627E-2</v>
      </c>
      <c r="DB14" s="368">
        <v>3.7826036385643487E-6</v>
      </c>
      <c r="DC14" s="368">
        <v>1.2720274502311543E-6</v>
      </c>
      <c r="DD14" s="368">
        <v>1.6638484752888129E-6</v>
      </c>
      <c r="DE14" s="368">
        <v>3.0002893264773176E-4</v>
      </c>
      <c r="DF14" s="368">
        <v>2.7521379555489498E-6</v>
      </c>
      <c r="DG14" s="368">
        <v>6.8510654211449381E-4</v>
      </c>
    </row>
    <row r="15" spans="2:111" ht="15" customHeight="1">
      <c r="B15" s="366" t="s">
        <v>429</v>
      </c>
      <c r="C15" s="366" t="s">
        <v>556</v>
      </c>
      <c r="D15" s="368">
        <v>9.8640946894449694E-5</v>
      </c>
      <c r="E15" s="368">
        <v>3.5637456098619939E-3</v>
      </c>
      <c r="F15" s="368">
        <v>3.0832760319617151E-4</v>
      </c>
      <c r="G15" s="368">
        <v>7.7127682444733268E-6</v>
      </c>
      <c r="H15" s="368">
        <v>2.0176041685956845E-4</v>
      </c>
      <c r="I15" s="368">
        <v>0</v>
      </c>
      <c r="J15" s="368">
        <v>2.0846314997315311E-8</v>
      </c>
      <c r="K15" s="368">
        <v>7.5145824788320283E-5</v>
      </c>
      <c r="L15" s="368">
        <v>1.6030797981488918E-6</v>
      </c>
      <c r="M15" s="368">
        <v>1.0004588530449852</v>
      </c>
      <c r="N15" s="368">
        <v>0</v>
      </c>
      <c r="O15" s="368">
        <v>1.3537228741537179E-6</v>
      </c>
      <c r="P15" s="368">
        <v>2.5770761979821054E-7</v>
      </c>
      <c r="Q15" s="368">
        <v>4.3622004772549958E-7</v>
      </c>
      <c r="R15" s="368">
        <v>3.7536509116482263E-8</v>
      </c>
      <c r="S15" s="368">
        <v>3.4769764857716138E-7</v>
      </c>
      <c r="T15" s="368">
        <v>3.468420265887508E-8</v>
      </c>
      <c r="U15" s="368">
        <v>2.4056161991134628E-8</v>
      </c>
      <c r="V15" s="368">
        <v>5.2872035705220823E-6</v>
      </c>
      <c r="W15" s="368">
        <v>1.787714637574121E-8</v>
      </c>
      <c r="X15" s="368">
        <v>4.7612576220817161E-9</v>
      </c>
      <c r="Y15" s="368">
        <v>4.314555751132819E-8</v>
      </c>
      <c r="Z15" s="368">
        <v>1.6736880955262074E-8</v>
      </c>
      <c r="AA15" s="368">
        <v>7.5743479342920993E-8</v>
      </c>
      <c r="AB15" s="368">
        <v>3.3434481298257834E-7</v>
      </c>
      <c r="AC15" s="368">
        <v>2.7981481101146268E-7</v>
      </c>
      <c r="AD15" s="368">
        <v>3.0815965618264468E-9</v>
      </c>
      <c r="AE15" s="368">
        <v>1.231002403581747E-8</v>
      </c>
      <c r="AF15" s="368">
        <v>2.8390088318753013E-8</v>
      </c>
      <c r="AG15" s="368">
        <v>3.0056668388474184E-6</v>
      </c>
      <c r="AH15" s="368">
        <v>3.2067775288863663E-5</v>
      </c>
      <c r="AI15" s="368">
        <v>1.8814559681153838E-8</v>
      </c>
      <c r="AJ15" s="368">
        <v>1.5422259212927159E-8</v>
      </c>
      <c r="AK15" s="368">
        <v>3.2402865448818879E-8</v>
      </c>
      <c r="AL15" s="368">
        <v>3.9948730908906331E-8</v>
      </c>
      <c r="AM15" s="368">
        <v>1.29181867233283E-8</v>
      </c>
      <c r="AN15" s="368">
        <v>1.0318766495476362E-8</v>
      </c>
      <c r="AO15" s="368">
        <v>1.1513866332335905E-8</v>
      </c>
      <c r="AP15" s="368">
        <v>1.8660144611079581E-8</v>
      </c>
      <c r="AQ15" s="368">
        <v>5.8141790333891371E-9</v>
      </c>
      <c r="AR15" s="368">
        <v>1.3863059342838586E-8</v>
      </c>
      <c r="AS15" s="368">
        <v>1.8264248512650029E-8</v>
      </c>
      <c r="AT15" s="368">
        <v>1.4904576088786613E-8</v>
      </c>
      <c r="AU15" s="368">
        <v>2.1794959840700633E-8</v>
      </c>
      <c r="AV15" s="368">
        <v>2.0755586873316202E-8</v>
      </c>
      <c r="AW15" s="368">
        <v>2.5391651057175463E-8</v>
      </c>
      <c r="AX15" s="368">
        <v>2.5482694714922346E-8</v>
      </c>
      <c r="AY15" s="368">
        <v>2.7185824865878341E-8</v>
      </c>
      <c r="AZ15" s="368">
        <v>2.8966714355897008E-8</v>
      </c>
      <c r="BA15" s="368">
        <v>3.2192891113501221E-8</v>
      </c>
      <c r="BB15" s="368">
        <v>2.497197007425971E-8</v>
      </c>
      <c r="BC15" s="368">
        <v>2.9055025704576411E-8</v>
      </c>
      <c r="BD15" s="368">
        <v>4.7477141111863252E-8</v>
      </c>
      <c r="BE15" s="368">
        <v>0</v>
      </c>
      <c r="BF15" s="368">
        <v>1.3400661207174347E-8</v>
      </c>
      <c r="BG15" s="368">
        <v>1.1442911178101662E-8</v>
      </c>
      <c r="BH15" s="368">
        <v>2.4925494961952033E-8</v>
      </c>
      <c r="BI15" s="368">
        <v>3.0995382402210627E-8</v>
      </c>
      <c r="BJ15" s="368">
        <v>2.960914171637876E-8</v>
      </c>
      <c r="BK15" s="368">
        <v>5.5617089713565175E-7</v>
      </c>
      <c r="BL15" s="368">
        <v>9.4525829365967828E-9</v>
      </c>
      <c r="BM15" s="368">
        <v>5.2851694744520921E-8</v>
      </c>
      <c r="BN15" s="368">
        <v>3.0868170680679882E-8</v>
      </c>
      <c r="BO15" s="368">
        <v>1.2256611942798896E-6</v>
      </c>
      <c r="BP15" s="368">
        <v>1.0273953164853744E-7</v>
      </c>
      <c r="BQ15" s="368">
        <v>7.3328378394909977E-9</v>
      </c>
      <c r="BR15" s="368">
        <v>1.0939079593357265E-8</v>
      </c>
      <c r="BS15" s="368">
        <v>1.3219955469449124E-8</v>
      </c>
      <c r="BT15" s="368">
        <v>1.42857536381153E-8</v>
      </c>
      <c r="BU15" s="368">
        <v>6.3199347293439347E-7</v>
      </c>
      <c r="BV15" s="368">
        <v>9.1341242862709964E-9</v>
      </c>
      <c r="BW15" s="368">
        <v>4.6334505594636805E-9</v>
      </c>
      <c r="BX15" s="368">
        <v>5.7018577964326154E-9</v>
      </c>
      <c r="BY15" s="368">
        <v>1.8735362360613265E-9</v>
      </c>
      <c r="BZ15" s="368">
        <v>2.3872905163661752E-8</v>
      </c>
      <c r="CA15" s="368">
        <v>8.6375016082397935E-9</v>
      </c>
      <c r="CB15" s="368">
        <v>4.6997499324107447E-8</v>
      </c>
      <c r="CC15" s="368">
        <v>7.0984491921561293E-9</v>
      </c>
      <c r="CD15" s="368">
        <v>7.2435691849806188E-9</v>
      </c>
      <c r="CE15" s="368">
        <v>9.2793370245630222E-9</v>
      </c>
      <c r="CF15" s="368">
        <v>9.109230408444359E-9</v>
      </c>
      <c r="CG15" s="368">
        <v>1.2530632970391479E-8</v>
      </c>
      <c r="CH15" s="368">
        <v>5.5656344182710955E-9</v>
      </c>
      <c r="CI15" s="368">
        <v>3.5511903290044667E-8</v>
      </c>
      <c r="CJ15" s="368">
        <v>8.652746143868513E-7</v>
      </c>
      <c r="CK15" s="368">
        <v>2.4450043914009537E-8</v>
      </c>
      <c r="CL15" s="368">
        <v>4.1080212823008753E-8</v>
      </c>
      <c r="CM15" s="368">
        <v>8.9494181836828587E-7</v>
      </c>
      <c r="CN15" s="368">
        <v>2.1036878675104234E-8</v>
      </c>
      <c r="CO15" s="368">
        <v>3.1989737831052418E-6</v>
      </c>
      <c r="CP15" s="368">
        <v>3.2628072287360058E-5</v>
      </c>
      <c r="CQ15" s="368">
        <v>8.7737300934707237E-7</v>
      </c>
      <c r="CR15" s="368">
        <v>2.0325777350024975E-8</v>
      </c>
      <c r="CS15" s="368">
        <v>1.6565159590176553E-6</v>
      </c>
      <c r="CT15" s="368">
        <v>1.8675733722050962E-6</v>
      </c>
      <c r="CU15" s="368">
        <v>1.285055325936244E-7</v>
      </c>
      <c r="CV15" s="368">
        <v>2.032687376504932E-8</v>
      </c>
      <c r="CW15" s="368">
        <v>5.4696286974068298E-7</v>
      </c>
      <c r="CX15" s="368">
        <v>3.3399644332893994E-8</v>
      </c>
      <c r="CY15" s="368">
        <v>1.0444750484737201E-8</v>
      </c>
      <c r="CZ15" s="368">
        <v>4.8133358142454734E-6</v>
      </c>
      <c r="DA15" s="368">
        <v>9.013833737893745E-6</v>
      </c>
      <c r="DB15" s="368">
        <v>3.5449332973709711E-8</v>
      </c>
      <c r="DC15" s="368">
        <v>2.8427515405799712E-5</v>
      </c>
      <c r="DD15" s="368">
        <v>7.3734330321307263E-5</v>
      </c>
      <c r="DE15" s="368">
        <v>6.4458578852992896E-7</v>
      </c>
      <c r="DF15" s="368">
        <v>1.0683129365152509E-7</v>
      </c>
      <c r="DG15" s="368">
        <v>2.6379965971736014E-8</v>
      </c>
    </row>
    <row r="16" spans="2:111" ht="15" customHeight="1">
      <c r="B16" s="366" t="s">
        <v>430</v>
      </c>
      <c r="C16" s="366" t="s">
        <v>557</v>
      </c>
      <c r="D16" s="368">
        <v>0</v>
      </c>
      <c r="E16" s="368">
        <v>0</v>
      </c>
      <c r="F16" s="368">
        <v>0</v>
      </c>
      <c r="G16" s="368">
        <v>0</v>
      </c>
      <c r="H16" s="368">
        <v>0</v>
      </c>
      <c r="I16" s="368">
        <v>0</v>
      </c>
      <c r="J16" s="368">
        <v>0</v>
      </c>
      <c r="K16" s="368">
        <v>0</v>
      </c>
      <c r="L16" s="368">
        <v>0</v>
      </c>
      <c r="M16" s="368">
        <v>0</v>
      </c>
      <c r="N16" s="368">
        <v>1</v>
      </c>
      <c r="O16" s="368">
        <v>0</v>
      </c>
      <c r="P16" s="368">
        <v>0</v>
      </c>
      <c r="Q16" s="368">
        <v>0</v>
      </c>
      <c r="R16" s="368">
        <v>0</v>
      </c>
      <c r="S16" s="368">
        <v>0</v>
      </c>
      <c r="T16" s="368">
        <v>0</v>
      </c>
      <c r="U16" s="368">
        <v>0</v>
      </c>
      <c r="V16" s="368">
        <v>0</v>
      </c>
      <c r="W16" s="368">
        <v>0</v>
      </c>
      <c r="X16" s="368">
        <v>0</v>
      </c>
      <c r="Y16" s="368">
        <v>0</v>
      </c>
      <c r="Z16" s="368">
        <v>0</v>
      </c>
      <c r="AA16" s="368">
        <v>0</v>
      </c>
      <c r="AB16" s="368">
        <v>0</v>
      </c>
      <c r="AC16" s="368">
        <v>0</v>
      </c>
      <c r="AD16" s="368">
        <v>0</v>
      </c>
      <c r="AE16" s="368">
        <v>0</v>
      </c>
      <c r="AF16" s="368">
        <v>0</v>
      </c>
      <c r="AG16" s="368">
        <v>0</v>
      </c>
      <c r="AH16" s="368">
        <v>0</v>
      </c>
      <c r="AI16" s="368">
        <v>0</v>
      </c>
      <c r="AJ16" s="368">
        <v>0</v>
      </c>
      <c r="AK16" s="368">
        <v>0</v>
      </c>
      <c r="AL16" s="368">
        <v>0</v>
      </c>
      <c r="AM16" s="368">
        <v>0</v>
      </c>
      <c r="AN16" s="368">
        <v>0</v>
      </c>
      <c r="AO16" s="368">
        <v>0</v>
      </c>
      <c r="AP16" s="368">
        <v>0</v>
      </c>
      <c r="AQ16" s="368">
        <v>0</v>
      </c>
      <c r="AR16" s="368">
        <v>0</v>
      </c>
      <c r="AS16" s="368">
        <v>0</v>
      </c>
      <c r="AT16" s="368">
        <v>0</v>
      </c>
      <c r="AU16" s="368">
        <v>0</v>
      </c>
      <c r="AV16" s="368">
        <v>0</v>
      </c>
      <c r="AW16" s="368">
        <v>0</v>
      </c>
      <c r="AX16" s="368">
        <v>0</v>
      </c>
      <c r="AY16" s="368">
        <v>0</v>
      </c>
      <c r="AZ16" s="368">
        <v>0</v>
      </c>
      <c r="BA16" s="368">
        <v>0</v>
      </c>
      <c r="BB16" s="368">
        <v>0</v>
      </c>
      <c r="BC16" s="368">
        <v>0</v>
      </c>
      <c r="BD16" s="368">
        <v>0</v>
      </c>
      <c r="BE16" s="368">
        <v>0</v>
      </c>
      <c r="BF16" s="368">
        <v>0</v>
      </c>
      <c r="BG16" s="368">
        <v>0</v>
      </c>
      <c r="BH16" s="368">
        <v>0</v>
      </c>
      <c r="BI16" s="368">
        <v>0</v>
      </c>
      <c r="BJ16" s="368">
        <v>0</v>
      </c>
      <c r="BK16" s="368">
        <v>0</v>
      </c>
      <c r="BL16" s="368">
        <v>0</v>
      </c>
      <c r="BM16" s="368">
        <v>0</v>
      </c>
      <c r="BN16" s="368">
        <v>0</v>
      </c>
      <c r="BO16" s="368">
        <v>0</v>
      </c>
      <c r="BP16" s="368">
        <v>0</v>
      </c>
      <c r="BQ16" s="368">
        <v>0</v>
      </c>
      <c r="BR16" s="368">
        <v>0</v>
      </c>
      <c r="BS16" s="368">
        <v>0</v>
      </c>
      <c r="BT16" s="368">
        <v>0</v>
      </c>
      <c r="BU16" s="368">
        <v>0</v>
      </c>
      <c r="BV16" s="368">
        <v>0</v>
      </c>
      <c r="BW16" s="368">
        <v>0</v>
      </c>
      <c r="BX16" s="368">
        <v>0</v>
      </c>
      <c r="BY16" s="368">
        <v>0</v>
      </c>
      <c r="BZ16" s="368">
        <v>0</v>
      </c>
      <c r="CA16" s="368">
        <v>0</v>
      </c>
      <c r="CB16" s="368">
        <v>0</v>
      </c>
      <c r="CC16" s="368">
        <v>0</v>
      </c>
      <c r="CD16" s="368">
        <v>0</v>
      </c>
      <c r="CE16" s="368">
        <v>0</v>
      </c>
      <c r="CF16" s="368">
        <v>0</v>
      </c>
      <c r="CG16" s="368">
        <v>0</v>
      </c>
      <c r="CH16" s="368">
        <v>0</v>
      </c>
      <c r="CI16" s="368">
        <v>0</v>
      </c>
      <c r="CJ16" s="368">
        <v>0</v>
      </c>
      <c r="CK16" s="368">
        <v>0</v>
      </c>
      <c r="CL16" s="368">
        <v>0</v>
      </c>
      <c r="CM16" s="368">
        <v>0</v>
      </c>
      <c r="CN16" s="368">
        <v>0</v>
      </c>
      <c r="CO16" s="368">
        <v>0</v>
      </c>
      <c r="CP16" s="368">
        <v>0</v>
      </c>
      <c r="CQ16" s="368">
        <v>0</v>
      </c>
      <c r="CR16" s="368">
        <v>0</v>
      </c>
      <c r="CS16" s="368">
        <v>0</v>
      </c>
      <c r="CT16" s="368">
        <v>0</v>
      </c>
      <c r="CU16" s="368">
        <v>0</v>
      </c>
      <c r="CV16" s="368">
        <v>0</v>
      </c>
      <c r="CW16" s="368">
        <v>0</v>
      </c>
      <c r="CX16" s="368">
        <v>0</v>
      </c>
      <c r="CY16" s="368">
        <v>0</v>
      </c>
      <c r="CZ16" s="368">
        <v>0</v>
      </c>
      <c r="DA16" s="368">
        <v>0</v>
      </c>
      <c r="DB16" s="368">
        <v>0</v>
      </c>
      <c r="DC16" s="368">
        <v>0</v>
      </c>
      <c r="DD16" s="368">
        <v>0</v>
      </c>
      <c r="DE16" s="368">
        <v>0</v>
      </c>
      <c r="DF16" s="368">
        <v>0</v>
      </c>
      <c r="DG16" s="368">
        <v>0</v>
      </c>
    </row>
    <row r="17" spans="2:111" ht="15" customHeight="1">
      <c r="B17" s="366" t="s">
        <v>431</v>
      </c>
      <c r="C17" s="366" t="s">
        <v>558</v>
      </c>
      <c r="D17" s="368">
        <v>4.864835407897709E-7</v>
      </c>
      <c r="E17" s="368">
        <v>1.5582492555313875E-7</v>
      </c>
      <c r="F17" s="368">
        <v>2.4074263905690993E-7</v>
      </c>
      <c r="G17" s="368">
        <v>1.1711136052317247E-6</v>
      </c>
      <c r="H17" s="368">
        <v>4.2363894645044625E-5</v>
      </c>
      <c r="I17" s="368">
        <v>0</v>
      </c>
      <c r="J17" s="368">
        <v>3.1307311989340188E-7</v>
      </c>
      <c r="K17" s="368">
        <v>1.4525596210811396E-6</v>
      </c>
      <c r="L17" s="368">
        <v>1.6638894759659081E-7</v>
      </c>
      <c r="M17" s="368">
        <v>2.4250998991666009E-7</v>
      </c>
      <c r="N17" s="368">
        <v>0</v>
      </c>
      <c r="O17" s="368">
        <v>1.0004132014995126</v>
      </c>
      <c r="P17" s="368">
        <v>4.687972609800599E-4</v>
      </c>
      <c r="Q17" s="368">
        <v>1.5337085875471866E-6</v>
      </c>
      <c r="R17" s="368">
        <v>8.9760785092235042E-6</v>
      </c>
      <c r="S17" s="368">
        <v>1.6774122413563481E-6</v>
      </c>
      <c r="T17" s="368">
        <v>1.0476775320201274E-6</v>
      </c>
      <c r="U17" s="368">
        <v>6.0275873094861896E-7</v>
      </c>
      <c r="V17" s="368">
        <v>2.9934908519740948E-6</v>
      </c>
      <c r="W17" s="368">
        <v>2.0135508135535109E-7</v>
      </c>
      <c r="X17" s="368">
        <v>6.4665395419752769E-8</v>
      </c>
      <c r="Y17" s="368">
        <v>1.2443485349360203E-7</v>
      </c>
      <c r="Z17" s="368">
        <v>1.2902662619785816E-7</v>
      </c>
      <c r="AA17" s="368">
        <v>2.2605971374981558E-5</v>
      </c>
      <c r="AB17" s="368">
        <v>1.9462190782591376E-7</v>
      </c>
      <c r="AC17" s="368">
        <v>3.7781678356452174E-7</v>
      </c>
      <c r="AD17" s="368">
        <v>3.4765340476124886E-8</v>
      </c>
      <c r="AE17" s="368">
        <v>1.3788858486640636E-7</v>
      </c>
      <c r="AF17" s="368">
        <v>8.1587946093353769E-7</v>
      </c>
      <c r="AG17" s="368">
        <v>5.2110907673920516E-5</v>
      </c>
      <c r="AH17" s="368">
        <v>1.049418673326137E-4</v>
      </c>
      <c r="AI17" s="368">
        <v>6.6766136447493299E-6</v>
      </c>
      <c r="AJ17" s="368">
        <v>2.6456060377989897E-7</v>
      </c>
      <c r="AK17" s="368">
        <v>2.445026091327904E-7</v>
      </c>
      <c r="AL17" s="368">
        <v>2.6069151440023936E-6</v>
      </c>
      <c r="AM17" s="368">
        <v>1.8504940644337309E-7</v>
      </c>
      <c r="AN17" s="368">
        <v>1.0115428963195432E-7</v>
      </c>
      <c r="AO17" s="368">
        <v>1.6287494964206318E-7</v>
      </c>
      <c r="AP17" s="368">
        <v>1.1625241165373812E-7</v>
      </c>
      <c r="AQ17" s="368">
        <v>1.4230700817290725E-7</v>
      </c>
      <c r="AR17" s="368">
        <v>2.053930572466702E-7</v>
      </c>
      <c r="AS17" s="368">
        <v>3.1977230451389188E-7</v>
      </c>
      <c r="AT17" s="368">
        <v>7.6578803036137616E-7</v>
      </c>
      <c r="AU17" s="368">
        <v>4.0399610112834969E-7</v>
      </c>
      <c r="AV17" s="368">
        <v>4.1346108872472264E-6</v>
      </c>
      <c r="AW17" s="368">
        <v>2.6030611460749654E-6</v>
      </c>
      <c r="AX17" s="368">
        <v>5.238782372659824E-6</v>
      </c>
      <c r="AY17" s="368">
        <v>1.9204719526776348E-6</v>
      </c>
      <c r="AZ17" s="368">
        <v>1.7883751871920946E-7</v>
      </c>
      <c r="BA17" s="368">
        <v>2.8072695200499078E-6</v>
      </c>
      <c r="BB17" s="368">
        <v>1.1116357298182998E-7</v>
      </c>
      <c r="BC17" s="368">
        <v>1.5016144776315191E-7</v>
      </c>
      <c r="BD17" s="368">
        <v>8.8477305702837804E-8</v>
      </c>
      <c r="BE17" s="368">
        <v>0</v>
      </c>
      <c r="BF17" s="368">
        <v>2.107994463793846E-6</v>
      </c>
      <c r="BG17" s="368">
        <v>2.9884800264299416E-7</v>
      </c>
      <c r="BH17" s="368">
        <v>2.1680515553542764E-6</v>
      </c>
      <c r="BI17" s="368">
        <v>8.2943371705820788E-6</v>
      </c>
      <c r="BJ17" s="368">
        <v>3.5408666481847082E-6</v>
      </c>
      <c r="BK17" s="368">
        <v>1.5289020904099912E-5</v>
      </c>
      <c r="BL17" s="368">
        <v>6.5727979930777877E-7</v>
      </c>
      <c r="BM17" s="368">
        <v>1.3468326051926938E-6</v>
      </c>
      <c r="BN17" s="368">
        <v>6.3585510439697485E-6</v>
      </c>
      <c r="BO17" s="368">
        <v>1.6280710844746125E-6</v>
      </c>
      <c r="BP17" s="368">
        <v>7.1990916880590515E-7</v>
      </c>
      <c r="BQ17" s="368">
        <v>2.0559499106779768E-7</v>
      </c>
      <c r="BR17" s="368">
        <v>4.4562010321469076E-7</v>
      </c>
      <c r="BS17" s="368">
        <v>6.1804678434097273E-7</v>
      </c>
      <c r="BT17" s="368">
        <v>4.6895157510650573E-7</v>
      </c>
      <c r="BU17" s="368">
        <v>9.614368700716136E-7</v>
      </c>
      <c r="BV17" s="368">
        <v>2.6701095629572724E-7</v>
      </c>
      <c r="BW17" s="368">
        <v>1.3272170180743814E-7</v>
      </c>
      <c r="BX17" s="368">
        <v>1.8479752491571856E-7</v>
      </c>
      <c r="BY17" s="368">
        <v>1.178658955076656E-7</v>
      </c>
      <c r="BZ17" s="368">
        <v>1.6966143835303624E-6</v>
      </c>
      <c r="CA17" s="368">
        <v>3.881779457609882E-7</v>
      </c>
      <c r="CB17" s="368">
        <v>7.5040957333936899E-7</v>
      </c>
      <c r="CC17" s="368">
        <v>7.2059708750497501E-6</v>
      </c>
      <c r="CD17" s="368">
        <v>9.5729147275222403E-7</v>
      </c>
      <c r="CE17" s="368">
        <v>1.6449488558138125E-6</v>
      </c>
      <c r="CF17" s="368">
        <v>1.5472811681278457E-6</v>
      </c>
      <c r="CG17" s="368">
        <v>3.1891138726876701E-6</v>
      </c>
      <c r="CH17" s="368">
        <v>2.0809395506359791E-7</v>
      </c>
      <c r="CI17" s="368">
        <v>3.0949534189172251E-7</v>
      </c>
      <c r="CJ17" s="368">
        <v>5.1273996825426723E-7</v>
      </c>
      <c r="CK17" s="368">
        <v>1.0895520519921614E-6</v>
      </c>
      <c r="CL17" s="368">
        <v>2.5653439006150833E-7</v>
      </c>
      <c r="CM17" s="368">
        <v>6.0676307332297201E-7</v>
      </c>
      <c r="CN17" s="368">
        <v>4.5482901004440947E-7</v>
      </c>
      <c r="CO17" s="368">
        <v>1.8722976315951672E-7</v>
      </c>
      <c r="CP17" s="368">
        <v>4.2756625326048404E-7</v>
      </c>
      <c r="CQ17" s="368">
        <v>4.0974238875224053E-7</v>
      </c>
      <c r="CR17" s="368">
        <v>6.5187399364611916E-6</v>
      </c>
      <c r="CS17" s="368">
        <v>5.9336244148872374E-7</v>
      </c>
      <c r="CT17" s="368">
        <v>4.5172246564914045E-7</v>
      </c>
      <c r="CU17" s="368">
        <v>8.5839510440632375E-7</v>
      </c>
      <c r="CV17" s="368">
        <v>5.654857023330211E-7</v>
      </c>
      <c r="CW17" s="368">
        <v>2.6972551642396329E-7</v>
      </c>
      <c r="CX17" s="368">
        <v>3.4845865422032791E-7</v>
      </c>
      <c r="CY17" s="368">
        <v>7.6941521423817076E-7</v>
      </c>
      <c r="CZ17" s="368">
        <v>2.7211163271896207E-6</v>
      </c>
      <c r="DA17" s="368">
        <v>3.5850305890988805E-7</v>
      </c>
      <c r="DB17" s="368">
        <v>5.593129078970368E-7</v>
      </c>
      <c r="DC17" s="368">
        <v>5.3099738619973821E-6</v>
      </c>
      <c r="DD17" s="368">
        <v>3.0684387988931143E-7</v>
      </c>
      <c r="DE17" s="368">
        <v>1.0966043940754529E-6</v>
      </c>
      <c r="DF17" s="368">
        <v>3.5541355849691203E-5</v>
      </c>
      <c r="DG17" s="368">
        <v>3.3755449442517989E-7</v>
      </c>
    </row>
    <row r="18" spans="2:111" ht="15" customHeight="1">
      <c r="B18" s="366" t="s">
        <v>432</v>
      </c>
      <c r="C18" s="366" t="s">
        <v>559</v>
      </c>
      <c r="D18" s="368">
        <v>9.7358028599287E-5</v>
      </c>
      <c r="E18" s="368">
        <v>2.1057033207705969E-5</v>
      </c>
      <c r="F18" s="368">
        <v>1.3277824379221039E-4</v>
      </c>
      <c r="G18" s="368">
        <v>1.2353786821589999E-5</v>
      </c>
      <c r="H18" s="368">
        <v>1.8994269206374653E-4</v>
      </c>
      <c r="I18" s="368">
        <v>0</v>
      </c>
      <c r="J18" s="368">
        <v>5.3911698359395675E-5</v>
      </c>
      <c r="K18" s="368">
        <v>4.6412616759024564E-5</v>
      </c>
      <c r="L18" s="368">
        <v>1.9732679665324327E-5</v>
      </c>
      <c r="M18" s="368">
        <v>1.9447681290077825E-5</v>
      </c>
      <c r="N18" s="368">
        <v>0</v>
      </c>
      <c r="O18" s="368">
        <v>6.056478346032673E-5</v>
      </c>
      <c r="P18" s="368">
        <v>1.0002770880204896</v>
      </c>
      <c r="Q18" s="368">
        <v>3.9386641098896923E-5</v>
      </c>
      <c r="R18" s="368">
        <v>5.2007609841786775E-5</v>
      </c>
      <c r="S18" s="368">
        <v>3.974404852119145E-5</v>
      </c>
      <c r="T18" s="368">
        <v>4.7122086915798967E-5</v>
      </c>
      <c r="U18" s="368">
        <v>2.3166056568649269E-5</v>
      </c>
      <c r="V18" s="368">
        <v>1.5599405124704132E-4</v>
      </c>
      <c r="W18" s="368">
        <v>3.3081796047632967E-5</v>
      </c>
      <c r="X18" s="368">
        <v>5.1873669212451028E-6</v>
      </c>
      <c r="Y18" s="368">
        <v>1.6387533528792866E-5</v>
      </c>
      <c r="Z18" s="368">
        <v>1.5443899135068192E-5</v>
      </c>
      <c r="AA18" s="368">
        <v>3.827309802252453E-5</v>
      </c>
      <c r="AB18" s="368">
        <v>5.4292740905151454E-5</v>
      </c>
      <c r="AC18" s="368">
        <v>2.5714970536589475E-5</v>
      </c>
      <c r="AD18" s="368">
        <v>1.6272503187488337E-6</v>
      </c>
      <c r="AE18" s="368">
        <v>2.1109000845350317E-5</v>
      </c>
      <c r="AF18" s="368">
        <v>3.0092039199544905E-5</v>
      </c>
      <c r="AG18" s="368">
        <v>4.5224861623265519E-5</v>
      </c>
      <c r="AH18" s="368">
        <v>9.3332372284753877E-6</v>
      </c>
      <c r="AI18" s="368">
        <v>1.704030752517674E-4</v>
      </c>
      <c r="AJ18" s="368">
        <v>2.6997080827832226E-5</v>
      </c>
      <c r="AK18" s="368">
        <v>1.1939445452666646E-4</v>
      </c>
      <c r="AL18" s="368">
        <v>6.0253081124640433E-5</v>
      </c>
      <c r="AM18" s="368">
        <v>7.0805607963615028E-6</v>
      </c>
      <c r="AN18" s="368">
        <v>1.1939040318462103E-5</v>
      </c>
      <c r="AO18" s="368">
        <v>6.2757891738065994E-5</v>
      </c>
      <c r="AP18" s="368">
        <v>2.1169785752353398E-5</v>
      </c>
      <c r="AQ18" s="368">
        <v>8.4396163213085096E-6</v>
      </c>
      <c r="AR18" s="368">
        <v>2.3050751408186077E-5</v>
      </c>
      <c r="AS18" s="368">
        <v>3.2745782640721625E-5</v>
      </c>
      <c r="AT18" s="368">
        <v>2.5673706085239298E-5</v>
      </c>
      <c r="AU18" s="368">
        <v>3.5365284826066986E-5</v>
      </c>
      <c r="AV18" s="368">
        <v>2.0128776883667773E-5</v>
      </c>
      <c r="AW18" s="368">
        <v>4.1295649985856564E-5</v>
      </c>
      <c r="AX18" s="368">
        <v>4.7533521459937222E-5</v>
      </c>
      <c r="AY18" s="368">
        <v>8.7648333721021857E-5</v>
      </c>
      <c r="AZ18" s="368">
        <v>7.0858477838908841E-5</v>
      </c>
      <c r="BA18" s="368">
        <v>2.2393504236083362E-5</v>
      </c>
      <c r="BB18" s="368">
        <v>2.3081273374537066E-5</v>
      </c>
      <c r="BC18" s="368">
        <v>7.4034782243476902E-6</v>
      </c>
      <c r="BD18" s="368">
        <v>7.5059607643661082E-6</v>
      </c>
      <c r="BE18" s="368">
        <v>0</v>
      </c>
      <c r="BF18" s="368">
        <v>5.8107598679641754E-5</v>
      </c>
      <c r="BG18" s="368">
        <v>1.6199947704914885E-5</v>
      </c>
      <c r="BH18" s="368">
        <v>2.2063938575467135E-5</v>
      </c>
      <c r="BI18" s="368">
        <v>3.3709717018703131E-5</v>
      </c>
      <c r="BJ18" s="368">
        <v>1.7758091712901178E-5</v>
      </c>
      <c r="BK18" s="368">
        <v>2.7067741578138039E-4</v>
      </c>
      <c r="BL18" s="368">
        <v>6.1149836883841842E-5</v>
      </c>
      <c r="BM18" s="368">
        <v>1.0629783576891041E-4</v>
      </c>
      <c r="BN18" s="368">
        <v>5.1278068474852713E-5</v>
      </c>
      <c r="BO18" s="368">
        <v>5.2813016868034974E-5</v>
      </c>
      <c r="BP18" s="368">
        <v>5.6359482846886619E-5</v>
      </c>
      <c r="BQ18" s="368">
        <v>9.7730929500929345E-6</v>
      </c>
      <c r="BR18" s="368">
        <v>2.1519182006845266E-5</v>
      </c>
      <c r="BS18" s="368">
        <v>3.130827803652036E-5</v>
      </c>
      <c r="BT18" s="368">
        <v>7.2523109682113662E-5</v>
      </c>
      <c r="BU18" s="368">
        <v>1.0650351094117437E-4</v>
      </c>
      <c r="BV18" s="368">
        <v>4.1794063156366719E-5</v>
      </c>
      <c r="BW18" s="368">
        <v>1.1208963045718665E-5</v>
      </c>
      <c r="BX18" s="368">
        <v>7.3288244329422824E-6</v>
      </c>
      <c r="BY18" s="368">
        <v>3.2096714509585499E-6</v>
      </c>
      <c r="BZ18" s="368">
        <v>2.9962631379215653E-5</v>
      </c>
      <c r="CA18" s="368">
        <v>2.5545479747629098E-5</v>
      </c>
      <c r="CB18" s="368">
        <v>4.3533207054435837E-5</v>
      </c>
      <c r="CC18" s="368">
        <v>8.0155968845853365E-5</v>
      </c>
      <c r="CD18" s="368">
        <v>5.7651763473549735E-5</v>
      </c>
      <c r="CE18" s="368">
        <v>1.3837211532759633E-5</v>
      </c>
      <c r="CF18" s="368">
        <v>5.2521788957260736E-5</v>
      </c>
      <c r="CG18" s="368">
        <v>8.3734151880430401E-5</v>
      </c>
      <c r="CH18" s="368">
        <v>4.1293801405935848E-5</v>
      </c>
      <c r="CI18" s="368">
        <v>1.9951640298037992E-5</v>
      </c>
      <c r="CJ18" s="368">
        <v>2.2909906725684827E-5</v>
      </c>
      <c r="CK18" s="368">
        <v>2.8910735920755259E-5</v>
      </c>
      <c r="CL18" s="368">
        <v>2.3288859579852302E-5</v>
      </c>
      <c r="CM18" s="368">
        <v>2.7906518354141264E-5</v>
      </c>
      <c r="CN18" s="368">
        <v>1.0696136644587334E-4</v>
      </c>
      <c r="CO18" s="368">
        <v>8.5965483055681346E-6</v>
      </c>
      <c r="CP18" s="368">
        <v>3.3140253191827792E-5</v>
      </c>
      <c r="CQ18" s="368">
        <v>8.2555031538901805E-5</v>
      </c>
      <c r="CR18" s="368">
        <v>3.1549357904844425E-4</v>
      </c>
      <c r="CS18" s="368">
        <v>1.5496435936449568E-4</v>
      </c>
      <c r="CT18" s="368">
        <v>7.7481054880417741E-5</v>
      </c>
      <c r="CU18" s="368">
        <v>5.8095436549795466E-4</v>
      </c>
      <c r="CV18" s="368">
        <v>9.5001082112374511E-5</v>
      </c>
      <c r="CW18" s="368">
        <v>1.1662428212060026E-5</v>
      </c>
      <c r="CX18" s="368">
        <v>3.0683248546973209E-5</v>
      </c>
      <c r="CY18" s="368">
        <v>5.2574142571257611E-5</v>
      </c>
      <c r="CZ18" s="368">
        <v>1.4820371285633959E-4</v>
      </c>
      <c r="DA18" s="368">
        <v>4.3280622430006129E-5</v>
      </c>
      <c r="DB18" s="368">
        <v>2.7079841655645127E-4</v>
      </c>
      <c r="DC18" s="368">
        <v>5.2963417042151349E-5</v>
      </c>
      <c r="DD18" s="368">
        <v>2.1451346936731032E-4</v>
      </c>
      <c r="DE18" s="368">
        <v>8.014956746701795E-5</v>
      </c>
      <c r="DF18" s="368">
        <v>1.5649135905482895E-4</v>
      </c>
      <c r="DG18" s="368">
        <v>2.0951703561242699E-5</v>
      </c>
    </row>
    <row r="19" spans="2:111" ht="15" customHeight="1">
      <c r="B19" s="366" t="s">
        <v>433</v>
      </c>
      <c r="C19" s="366" t="s">
        <v>560</v>
      </c>
      <c r="D19" s="368">
        <v>2.1042348281110843E-5</v>
      </c>
      <c r="E19" s="368">
        <v>1.4530730122811974E-4</v>
      </c>
      <c r="F19" s="368">
        <v>1.8650651123481256E-5</v>
      </c>
      <c r="G19" s="368">
        <v>2.1642504977603777E-4</v>
      </c>
      <c r="H19" s="368">
        <v>4.9472368279213051E-5</v>
      </c>
      <c r="I19" s="368">
        <v>0</v>
      </c>
      <c r="J19" s="368">
        <v>2.4242517215631868E-5</v>
      </c>
      <c r="K19" s="368">
        <v>5.2977218504832715E-5</v>
      </c>
      <c r="L19" s="368">
        <v>2.6025004003957019E-5</v>
      </c>
      <c r="M19" s="368">
        <v>3.3894320175700884E-5</v>
      </c>
      <c r="N19" s="368">
        <v>0</v>
      </c>
      <c r="O19" s="368">
        <v>1.1656124608156401E-5</v>
      </c>
      <c r="P19" s="368">
        <v>1.5237592221122778E-5</v>
      </c>
      <c r="Q19" s="368">
        <v>1.0052266131851058</v>
      </c>
      <c r="R19" s="368">
        <v>5.8210814211171486E-3</v>
      </c>
      <c r="S19" s="368">
        <v>5.5038345488630194E-5</v>
      </c>
      <c r="T19" s="368">
        <v>9.9694669345718484E-5</v>
      </c>
      <c r="U19" s="368">
        <v>8.7756165099615289E-6</v>
      </c>
      <c r="V19" s="368">
        <v>2.3668162786559146E-5</v>
      </c>
      <c r="W19" s="368">
        <v>3.5442931371125667E-5</v>
      </c>
      <c r="X19" s="368">
        <v>5.2093480322219447E-6</v>
      </c>
      <c r="Y19" s="368">
        <v>1.5621232095875439E-5</v>
      </c>
      <c r="Z19" s="368">
        <v>1.0001097720673956E-5</v>
      </c>
      <c r="AA19" s="368">
        <v>2.0197112576267949E-5</v>
      </c>
      <c r="AB19" s="368">
        <v>9.3645305669950308E-6</v>
      </c>
      <c r="AC19" s="368">
        <v>2.5361928343814124E-5</v>
      </c>
      <c r="AD19" s="368">
        <v>1.6880774232664648E-6</v>
      </c>
      <c r="AE19" s="368">
        <v>9.0660219176196858E-6</v>
      </c>
      <c r="AF19" s="368">
        <v>2.11474375734302E-5</v>
      </c>
      <c r="AG19" s="368">
        <v>1.097813821544384E-5</v>
      </c>
      <c r="AH19" s="368">
        <v>8.6918313456418892E-6</v>
      </c>
      <c r="AI19" s="368">
        <v>2.6309083850099499E-4</v>
      </c>
      <c r="AJ19" s="368">
        <v>3.1686616069763253E-5</v>
      </c>
      <c r="AK19" s="368">
        <v>7.0999421872459999E-4</v>
      </c>
      <c r="AL19" s="368">
        <v>5.4881068518617184E-5</v>
      </c>
      <c r="AM19" s="368">
        <v>3.6351323480493536E-5</v>
      </c>
      <c r="AN19" s="368">
        <v>1.3714713765421873E-5</v>
      </c>
      <c r="AO19" s="368">
        <v>4.5338324465535838E-5</v>
      </c>
      <c r="AP19" s="368">
        <v>5.9373522439254231E-6</v>
      </c>
      <c r="AQ19" s="368">
        <v>1.6813526136519755E-5</v>
      </c>
      <c r="AR19" s="368">
        <v>3.108028287682981E-5</v>
      </c>
      <c r="AS19" s="368">
        <v>4.7145594510432782E-5</v>
      </c>
      <c r="AT19" s="368">
        <v>2.3239661223528431E-5</v>
      </c>
      <c r="AU19" s="368">
        <v>9.1707884005776788E-6</v>
      </c>
      <c r="AV19" s="368">
        <v>6.7817961948755538E-6</v>
      </c>
      <c r="AW19" s="368">
        <v>1.9236065541398433E-5</v>
      </c>
      <c r="AX19" s="368">
        <v>9.0387174920786206E-6</v>
      </c>
      <c r="AY19" s="368">
        <v>1.8625290608793786E-5</v>
      </c>
      <c r="AZ19" s="368">
        <v>8.8176313489813875E-6</v>
      </c>
      <c r="BA19" s="368">
        <v>1.089314735540747E-5</v>
      </c>
      <c r="BB19" s="368">
        <v>4.4295480284964721E-6</v>
      </c>
      <c r="BC19" s="368">
        <v>7.6694348449752597E-6</v>
      </c>
      <c r="BD19" s="368">
        <v>2.4615737924940998E-6</v>
      </c>
      <c r="BE19" s="368">
        <v>0</v>
      </c>
      <c r="BF19" s="368">
        <v>6.1089939426843744E-6</v>
      </c>
      <c r="BG19" s="368">
        <v>1.20615209628173E-5</v>
      </c>
      <c r="BH19" s="368">
        <v>1.1412346471009967E-5</v>
      </c>
      <c r="BI19" s="368">
        <v>1.1876829566837486E-4</v>
      </c>
      <c r="BJ19" s="368">
        <v>8.8511252932953248E-5</v>
      </c>
      <c r="BK19" s="368">
        <v>1.2413290349861212E-3</v>
      </c>
      <c r="BL19" s="368">
        <v>1.391296444181102E-5</v>
      </c>
      <c r="BM19" s="368">
        <v>2.073336019635131E-3</v>
      </c>
      <c r="BN19" s="368">
        <v>5.1889210121749973E-4</v>
      </c>
      <c r="BO19" s="368">
        <v>5.1763451733437372E-5</v>
      </c>
      <c r="BP19" s="368">
        <v>1.0786372987282676E-4</v>
      </c>
      <c r="BQ19" s="368">
        <v>1.7323123985442759E-4</v>
      </c>
      <c r="BR19" s="368">
        <v>3.4313624085207119E-5</v>
      </c>
      <c r="BS19" s="368">
        <v>3.8078953294833071E-5</v>
      </c>
      <c r="BT19" s="368">
        <v>1.8327751958113248E-5</v>
      </c>
      <c r="BU19" s="368">
        <v>3.0021271783511155E-5</v>
      </c>
      <c r="BV19" s="368">
        <v>1.0295081155639404E-5</v>
      </c>
      <c r="BW19" s="368">
        <v>7.3134326212006068E-6</v>
      </c>
      <c r="BX19" s="368">
        <v>1.3005636125150348E-5</v>
      </c>
      <c r="BY19" s="368">
        <v>9.1300524260181122E-6</v>
      </c>
      <c r="BZ19" s="368">
        <v>2.1408204971321006E-5</v>
      </c>
      <c r="CA19" s="368">
        <v>1.1409380228798231E-5</v>
      </c>
      <c r="CB19" s="368">
        <v>5.8214751653132201E-5</v>
      </c>
      <c r="CC19" s="368">
        <v>3.8094156572039566E-5</v>
      </c>
      <c r="CD19" s="368">
        <v>1.0362473774773844E-4</v>
      </c>
      <c r="CE19" s="368">
        <v>2.0375354618155472E-5</v>
      </c>
      <c r="CF19" s="368">
        <v>4.7390505139806061E-5</v>
      </c>
      <c r="CG19" s="368">
        <v>3.999670071297698E-4</v>
      </c>
      <c r="CH19" s="368">
        <v>4.2480570664079886E-6</v>
      </c>
      <c r="CI19" s="368">
        <v>1.294122590787473E-5</v>
      </c>
      <c r="CJ19" s="368">
        <v>2.0302588764619841E-5</v>
      </c>
      <c r="CK19" s="368">
        <v>6.087886992908176E-6</v>
      </c>
      <c r="CL19" s="368">
        <v>1.032670141634618E-5</v>
      </c>
      <c r="CM19" s="368">
        <v>8.548648061146593E-6</v>
      </c>
      <c r="CN19" s="368">
        <v>9.9349108408011423E-6</v>
      </c>
      <c r="CO19" s="368">
        <v>1.2132030432182638E-5</v>
      </c>
      <c r="CP19" s="368">
        <v>1.3966493676345071E-5</v>
      </c>
      <c r="CQ19" s="368">
        <v>6.9002178742047709E-6</v>
      </c>
      <c r="CR19" s="368">
        <v>1.6642571170382964E-5</v>
      </c>
      <c r="CS19" s="368">
        <v>1.4514068077776062E-5</v>
      </c>
      <c r="CT19" s="368">
        <v>9.5264378970951156E-6</v>
      </c>
      <c r="CU19" s="368">
        <v>1.9268155671562073E-5</v>
      </c>
      <c r="CV19" s="368">
        <v>8.6152132604468907E-6</v>
      </c>
      <c r="CW19" s="368">
        <v>6.368700443956327E-6</v>
      </c>
      <c r="CX19" s="368">
        <v>4.7895979819864207E-6</v>
      </c>
      <c r="CY19" s="368">
        <v>1.2789750291571723E-5</v>
      </c>
      <c r="CZ19" s="368">
        <v>3.3529115466508991E-5</v>
      </c>
      <c r="DA19" s="368">
        <v>3.4880984312663547E-5</v>
      </c>
      <c r="DB19" s="368">
        <v>1.6456617307401342E-5</v>
      </c>
      <c r="DC19" s="368">
        <v>3.8257104083432841E-5</v>
      </c>
      <c r="DD19" s="368">
        <v>3.9441722056907691E-6</v>
      </c>
      <c r="DE19" s="368">
        <v>3.3546112372503596E-5</v>
      </c>
      <c r="DF19" s="368">
        <v>1.2352779925727835E-5</v>
      </c>
      <c r="DG19" s="368">
        <v>1.6705405417688353E-5</v>
      </c>
    </row>
    <row r="20" spans="2:111" ht="15" customHeight="1">
      <c r="B20" s="366" t="s">
        <v>434</v>
      </c>
      <c r="C20" s="366" t="s">
        <v>561</v>
      </c>
      <c r="D20" s="368">
        <v>4.3589328374505869E-5</v>
      </c>
      <c r="E20" s="368">
        <v>3.2399923156672626E-5</v>
      </c>
      <c r="F20" s="368">
        <v>5.0530365788978919E-5</v>
      </c>
      <c r="G20" s="368">
        <v>5.2071362782645738E-5</v>
      </c>
      <c r="H20" s="368">
        <v>7.6249648177201008E-5</v>
      </c>
      <c r="I20" s="368">
        <v>0</v>
      </c>
      <c r="J20" s="368">
        <v>1.1002188206929575E-4</v>
      </c>
      <c r="K20" s="368">
        <v>7.6052956547550881E-5</v>
      </c>
      <c r="L20" s="368">
        <v>7.4351951147259729E-5</v>
      </c>
      <c r="M20" s="368">
        <v>2.8984106426226731E-5</v>
      </c>
      <c r="N20" s="368">
        <v>0</v>
      </c>
      <c r="O20" s="368">
        <v>1.8466470794170192E-4</v>
      </c>
      <c r="P20" s="368">
        <v>1.8545846116257172E-4</v>
      </c>
      <c r="Q20" s="368">
        <v>9.8250342468204988E-5</v>
      </c>
      <c r="R20" s="368">
        <v>1.0036443673357762</v>
      </c>
      <c r="S20" s="368">
        <v>2.8463858220614027E-4</v>
      </c>
      <c r="T20" s="368">
        <v>2.0262024174961594E-4</v>
      </c>
      <c r="U20" s="368">
        <v>1.0024923098642547E-4</v>
      </c>
      <c r="V20" s="368">
        <v>1.5748730283081548E-4</v>
      </c>
      <c r="W20" s="368">
        <v>1.6039087583164904E-4</v>
      </c>
      <c r="X20" s="368">
        <v>3.5521084083155322E-5</v>
      </c>
      <c r="Y20" s="368">
        <v>9.7901467986834327E-5</v>
      </c>
      <c r="Z20" s="368">
        <v>1.0192000728820862E-4</v>
      </c>
      <c r="AA20" s="368">
        <v>1.8509830407983656E-4</v>
      </c>
      <c r="AB20" s="368">
        <v>2.6651395240629317E-4</v>
      </c>
      <c r="AC20" s="368">
        <v>1.1423619534790316E-4</v>
      </c>
      <c r="AD20" s="368">
        <v>7.0152772547755004E-6</v>
      </c>
      <c r="AE20" s="368">
        <v>1.1189608051987361E-4</v>
      </c>
      <c r="AF20" s="368">
        <v>1.3133590184667774E-4</v>
      </c>
      <c r="AG20" s="368">
        <v>2.3302637542702809E-4</v>
      </c>
      <c r="AH20" s="368">
        <v>2.38730861168362E-5</v>
      </c>
      <c r="AI20" s="368">
        <v>1.3413243968130574E-4</v>
      </c>
      <c r="AJ20" s="368">
        <v>1.4367915469860786E-4</v>
      </c>
      <c r="AK20" s="368">
        <v>5.9327764843846993E-4</v>
      </c>
      <c r="AL20" s="368">
        <v>2.314007790799435E-4</v>
      </c>
      <c r="AM20" s="368">
        <v>8.052585745988938E-5</v>
      </c>
      <c r="AN20" s="368">
        <v>5.0496243439862133E-5</v>
      </c>
      <c r="AO20" s="368">
        <v>1.2862249698721408E-4</v>
      </c>
      <c r="AP20" s="368">
        <v>3.6375050655318525E-5</v>
      </c>
      <c r="AQ20" s="368">
        <v>4.3305431748039887E-5</v>
      </c>
      <c r="AR20" s="368">
        <v>1.0822797605136284E-4</v>
      </c>
      <c r="AS20" s="368">
        <v>6.4117662290295898E-5</v>
      </c>
      <c r="AT20" s="368">
        <v>8.2727497462771533E-5</v>
      </c>
      <c r="AU20" s="368">
        <v>1.0145007162475264E-4</v>
      </c>
      <c r="AV20" s="368">
        <v>9.0762829905115261E-5</v>
      </c>
      <c r="AW20" s="368">
        <v>1.5557034406775278E-4</v>
      </c>
      <c r="AX20" s="368">
        <v>1.1770598070251774E-4</v>
      </c>
      <c r="AY20" s="368">
        <v>2.1164642839204771E-4</v>
      </c>
      <c r="AZ20" s="368">
        <v>1.0702924683965562E-4</v>
      </c>
      <c r="BA20" s="368">
        <v>9.0947166643083212E-5</v>
      </c>
      <c r="BB20" s="368">
        <v>1.3255453521281258E-4</v>
      </c>
      <c r="BC20" s="368">
        <v>3.0463551760841971E-5</v>
      </c>
      <c r="BD20" s="368">
        <v>1.9766540945368411E-5</v>
      </c>
      <c r="BE20" s="368">
        <v>0</v>
      </c>
      <c r="BF20" s="368">
        <v>7.199472043400045E-5</v>
      </c>
      <c r="BG20" s="368">
        <v>1.0514046543281825E-4</v>
      </c>
      <c r="BH20" s="368">
        <v>1.062790096509427E-4</v>
      </c>
      <c r="BI20" s="368">
        <v>7.0345072863554187E-4</v>
      </c>
      <c r="BJ20" s="368">
        <v>2.7769250961616032E-4</v>
      </c>
      <c r="BK20" s="368">
        <v>4.3439241885919876E-4</v>
      </c>
      <c r="BL20" s="368">
        <v>6.838313179074875E-5</v>
      </c>
      <c r="BM20" s="368">
        <v>1.2578682206614215E-3</v>
      </c>
      <c r="BN20" s="368">
        <v>2.5810879452042501E-3</v>
      </c>
      <c r="BO20" s="368">
        <v>5.4631960493847237E-5</v>
      </c>
      <c r="BP20" s="368">
        <v>5.1383760904793986E-5</v>
      </c>
      <c r="BQ20" s="368">
        <v>1.6625364667285041E-4</v>
      </c>
      <c r="BR20" s="368">
        <v>2.2831459197228827E-4</v>
      </c>
      <c r="BS20" s="368">
        <v>4.9840621212214695E-4</v>
      </c>
      <c r="BT20" s="368">
        <v>4.3416158177591788E-4</v>
      </c>
      <c r="BU20" s="368">
        <v>1.5862446943948937E-4</v>
      </c>
      <c r="BV20" s="368">
        <v>3.6878178259915908E-4</v>
      </c>
      <c r="BW20" s="368">
        <v>1.1393009330923495E-4</v>
      </c>
      <c r="BX20" s="368">
        <v>2.9784930274407687E-4</v>
      </c>
      <c r="BY20" s="368">
        <v>7.8035931801039249E-5</v>
      </c>
      <c r="BZ20" s="368">
        <v>1.406072041612249E-4</v>
      </c>
      <c r="CA20" s="368">
        <v>7.1527695961592306E-5</v>
      </c>
      <c r="CB20" s="368">
        <v>1.6077385979162387E-4</v>
      </c>
      <c r="CC20" s="368">
        <v>1.9820338095479897E-4</v>
      </c>
      <c r="CD20" s="368">
        <v>2.0897127632627527E-4</v>
      </c>
      <c r="CE20" s="368">
        <v>9.5982951108805853E-5</v>
      </c>
      <c r="CF20" s="368">
        <v>3.5114885624451417E-4</v>
      </c>
      <c r="CG20" s="368">
        <v>4.216866229277729E-4</v>
      </c>
      <c r="CH20" s="368">
        <v>5.892754749758698E-5</v>
      </c>
      <c r="CI20" s="368">
        <v>4.7691942981366298E-4</v>
      </c>
      <c r="CJ20" s="368">
        <v>2.1357196268431507E-4</v>
      </c>
      <c r="CK20" s="368">
        <v>3.114643114721074E-4</v>
      </c>
      <c r="CL20" s="368">
        <v>4.5680868212258748E-4</v>
      </c>
      <c r="CM20" s="368">
        <v>2.0382684867632062E-4</v>
      </c>
      <c r="CN20" s="368">
        <v>1.5707868985209895E-4</v>
      </c>
      <c r="CO20" s="368">
        <v>2.9278148511865211E-4</v>
      </c>
      <c r="CP20" s="368">
        <v>5.4814278685781344E-4</v>
      </c>
      <c r="CQ20" s="368">
        <v>2.6799359936180282E-4</v>
      </c>
      <c r="CR20" s="368">
        <v>1.3407350674883795E-4</v>
      </c>
      <c r="CS20" s="368">
        <v>8.8891554255113401E-4</v>
      </c>
      <c r="CT20" s="368">
        <v>4.1614303671180401E-4</v>
      </c>
      <c r="CU20" s="368">
        <v>1.8037952434521564E-3</v>
      </c>
      <c r="CV20" s="368">
        <v>3.1304908500229446E-4</v>
      </c>
      <c r="CW20" s="368">
        <v>1.2348815796319205E-4</v>
      </c>
      <c r="CX20" s="368">
        <v>5.3984562439028202E-5</v>
      </c>
      <c r="CY20" s="368">
        <v>2.4473923601854564E-4</v>
      </c>
      <c r="CZ20" s="368">
        <v>2.9963929709284683E-4</v>
      </c>
      <c r="DA20" s="368">
        <v>3.310133317203199E-4</v>
      </c>
      <c r="DB20" s="368">
        <v>1.1599960520145073E-4</v>
      </c>
      <c r="DC20" s="368">
        <v>4.4545192405556858E-4</v>
      </c>
      <c r="DD20" s="368">
        <v>2.969066125631029E-5</v>
      </c>
      <c r="DE20" s="368">
        <v>2.8169103440160335E-4</v>
      </c>
      <c r="DF20" s="368">
        <v>4.3511785650229238E-5</v>
      </c>
      <c r="DG20" s="368">
        <v>9.647503903530121E-5</v>
      </c>
    </row>
    <row r="21" spans="2:111" ht="15" customHeight="1">
      <c r="B21" s="366" t="s">
        <v>435</v>
      </c>
      <c r="C21" s="366" t="s">
        <v>562</v>
      </c>
      <c r="D21" s="368">
        <v>1.3051824724886204E-6</v>
      </c>
      <c r="E21" s="368">
        <v>3.8314322653940115E-7</v>
      </c>
      <c r="F21" s="368">
        <v>1.0870249408326882E-6</v>
      </c>
      <c r="G21" s="368">
        <v>3.1659941607793901E-7</v>
      </c>
      <c r="H21" s="368">
        <v>1.8501381027851109E-7</v>
      </c>
      <c r="I21" s="368">
        <v>0</v>
      </c>
      <c r="J21" s="368">
        <v>3.225061079931266E-7</v>
      </c>
      <c r="K21" s="368">
        <v>6.0105252636695659E-7</v>
      </c>
      <c r="L21" s="368">
        <v>7.378765522317475E-7</v>
      </c>
      <c r="M21" s="368">
        <v>2.7406576149559664E-7</v>
      </c>
      <c r="N21" s="368">
        <v>0</v>
      </c>
      <c r="O21" s="368">
        <v>1.0896321819553001E-6</v>
      </c>
      <c r="P21" s="368">
        <v>8.4795286308607366E-7</v>
      </c>
      <c r="Q21" s="368">
        <v>1.4493247499161025E-6</v>
      </c>
      <c r="R21" s="368">
        <v>1.8576004370515915E-6</v>
      </c>
      <c r="S21" s="368">
        <v>1.0001136587134709</v>
      </c>
      <c r="T21" s="368">
        <v>1.0986267271217351E-4</v>
      </c>
      <c r="U21" s="368">
        <v>3.5562452588230093E-5</v>
      </c>
      <c r="V21" s="368">
        <v>2.3247714960905542E-7</v>
      </c>
      <c r="W21" s="368">
        <v>1.6711297679502548E-7</v>
      </c>
      <c r="X21" s="368">
        <v>3.7036513185876175E-8</v>
      </c>
      <c r="Y21" s="368">
        <v>1.0429404854251674E-7</v>
      </c>
      <c r="Z21" s="368">
        <v>1.6290263665900007E-7</v>
      </c>
      <c r="AA21" s="368">
        <v>9.5573212152455256E-6</v>
      </c>
      <c r="AB21" s="368">
        <v>2.3083009870954156E-6</v>
      </c>
      <c r="AC21" s="368">
        <v>4.0441147727840794E-7</v>
      </c>
      <c r="AD21" s="368">
        <v>1.9075595056805446E-8</v>
      </c>
      <c r="AE21" s="368">
        <v>8.4446392927314247E-8</v>
      </c>
      <c r="AF21" s="368">
        <v>6.5930578189422156E-7</v>
      </c>
      <c r="AG21" s="368">
        <v>6.5013100966906907E-7</v>
      </c>
      <c r="AH21" s="368">
        <v>6.9420123226075534E-8</v>
      </c>
      <c r="AI21" s="368">
        <v>4.205594441444199E-6</v>
      </c>
      <c r="AJ21" s="368">
        <v>4.4067992208309963E-7</v>
      </c>
      <c r="AK21" s="368">
        <v>6.9529683061360769E-6</v>
      </c>
      <c r="AL21" s="368">
        <v>1.7822825756117478E-6</v>
      </c>
      <c r="AM21" s="368">
        <v>8.1321223943955479E-8</v>
      </c>
      <c r="AN21" s="368">
        <v>1.0272252456905334E-7</v>
      </c>
      <c r="AO21" s="368">
        <v>8.3178524663800279E-8</v>
      </c>
      <c r="AP21" s="368">
        <v>1.7128424919498825E-7</v>
      </c>
      <c r="AQ21" s="368">
        <v>7.3744317703865189E-8</v>
      </c>
      <c r="AR21" s="368">
        <v>1.504955654257427E-7</v>
      </c>
      <c r="AS21" s="368">
        <v>1.556417946836817E-7</v>
      </c>
      <c r="AT21" s="368">
        <v>4.0177240057665294E-7</v>
      </c>
      <c r="AU21" s="368">
        <v>2.2893812534480288E-7</v>
      </c>
      <c r="AV21" s="368">
        <v>1.3344537826402963E-7</v>
      </c>
      <c r="AW21" s="368">
        <v>4.2232456875343982E-7</v>
      </c>
      <c r="AX21" s="368">
        <v>5.4853315105446644E-7</v>
      </c>
      <c r="AY21" s="368">
        <v>3.0394620503011414E-6</v>
      </c>
      <c r="AZ21" s="368">
        <v>9.1148703211705228E-7</v>
      </c>
      <c r="BA21" s="368">
        <v>9.1001963097103627E-7</v>
      </c>
      <c r="BB21" s="368">
        <v>1.1173155051182051E-7</v>
      </c>
      <c r="BC21" s="368">
        <v>1.3557247944123535E-7</v>
      </c>
      <c r="BD21" s="368">
        <v>5.4572994199115244E-8</v>
      </c>
      <c r="BE21" s="368">
        <v>0</v>
      </c>
      <c r="BF21" s="368">
        <v>9.4357904434561994E-8</v>
      </c>
      <c r="BG21" s="368">
        <v>7.9196739692187526E-8</v>
      </c>
      <c r="BH21" s="368">
        <v>2.9310789600484656E-7</v>
      </c>
      <c r="BI21" s="368">
        <v>8.8579093153035238E-8</v>
      </c>
      <c r="BJ21" s="368">
        <v>2.0820681612876624E-7</v>
      </c>
      <c r="BK21" s="368">
        <v>6.1591485733404072E-6</v>
      </c>
      <c r="BL21" s="368">
        <v>3.4913951967117119E-7</v>
      </c>
      <c r="BM21" s="368">
        <v>1.9629505739027057E-6</v>
      </c>
      <c r="BN21" s="368">
        <v>1.7347371212750195E-6</v>
      </c>
      <c r="BO21" s="368">
        <v>2.8239220336762461E-7</v>
      </c>
      <c r="BP21" s="368">
        <v>1.2693082941370243E-7</v>
      </c>
      <c r="BQ21" s="368">
        <v>1.1485622207389976E-7</v>
      </c>
      <c r="BR21" s="368">
        <v>1.9629090719414268E-7</v>
      </c>
      <c r="BS21" s="368">
        <v>2.676956121865469E-7</v>
      </c>
      <c r="BT21" s="368">
        <v>3.8649093587562239E-7</v>
      </c>
      <c r="BU21" s="368">
        <v>1.8226503120633784E-7</v>
      </c>
      <c r="BV21" s="368">
        <v>5.4430765650939667E-7</v>
      </c>
      <c r="BW21" s="368">
        <v>1.6950051104970773E-7</v>
      </c>
      <c r="BX21" s="368">
        <v>1.5075396026866171E-7</v>
      </c>
      <c r="BY21" s="368">
        <v>8.4106609146010002E-8</v>
      </c>
      <c r="BZ21" s="368">
        <v>2.9043065267520482E-7</v>
      </c>
      <c r="CA21" s="368">
        <v>3.8397010910036434E-7</v>
      </c>
      <c r="CB21" s="368">
        <v>7.636328881353806E-7</v>
      </c>
      <c r="CC21" s="368">
        <v>5.8337274602920339E-7</v>
      </c>
      <c r="CD21" s="368">
        <v>1.4927579772928462E-6</v>
      </c>
      <c r="CE21" s="368">
        <v>1.0843666058920805E-6</v>
      </c>
      <c r="CF21" s="368">
        <v>2.0578184033803292E-6</v>
      </c>
      <c r="CG21" s="368">
        <v>5.3822242559281646E-6</v>
      </c>
      <c r="CH21" s="368">
        <v>2.6947612998587101E-7</v>
      </c>
      <c r="CI21" s="368">
        <v>4.5610990487643404E-7</v>
      </c>
      <c r="CJ21" s="368">
        <v>1.7977468720600379E-6</v>
      </c>
      <c r="CK21" s="368">
        <v>2.0350295963873734E-6</v>
      </c>
      <c r="CL21" s="368">
        <v>4.6397997058634808E-7</v>
      </c>
      <c r="CM21" s="368">
        <v>2.2262797600359858E-5</v>
      </c>
      <c r="CN21" s="368">
        <v>3.6013891039919843E-7</v>
      </c>
      <c r="CO21" s="368">
        <v>1.0443841898691374E-6</v>
      </c>
      <c r="CP21" s="368">
        <v>2.3097916266515824E-6</v>
      </c>
      <c r="CQ21" s="368">
        <v>2.3058055480443597E-7</v>
      </c>
      <c r="CR21" s="368">
        <v>2.5363704311595513E-6</v>
      </c>
      <c r="CS21" s="368">
        <v>1.0674568202869129E-6</v>
      </c>
      <c r="CT21" s="368">
        <v>7.3398468340839493E-7</v>
      </c>
      <c r="CU21" s="368">
        <v>1.3153889224268955E-6</v>
      </c>
      <c r="CV21" s="368">
        <v>2.4912059312963996E-7</v>
      </c>
      <c r="CW21" s="368">
        <v>2.2375836949406042E-6</v>
      </c>
      <c r="CX21" s="368">
        <v>2.3774363732522385E-7</v>
      </c>
      <c r="CY21" s="368">
        <v>1.4039637561177931E-6</v>
      </c>
      <c r="CZ21" s="368">
        <v>6.0402564895942229E-7</v>
      </c>
      <c r="DA21" s="368">
        <v>2.4312036649561388E-7</v>
      </c>
      <c r="DB21" s="368">
        <v>6.1753395706558847E-7</v>
      </c>
      <c r="DC21" s="368">
        <v>4.1387362275648464E-7</v>
      </c>
      <c r="DD21" s="368">
        <v>2.646220883532868E-7</v>
      </c>
      <c r="DE21" s="368">
        <v>3.0516639154419819E-7</v>
      </c>
      <c r="DF21" s="368">
        <v>5.1266985837490221E-5</v>
      </c>
      <c r="DG21" s="368">
        <v>3.1017666325921565E-7</v>
      </c>
    </row>
    <row r="22" spans="2:111" ht="15" customHeight="1">
      <c r="B22" s="366" t="s">
        <v>436</v>
      </c>
      <c r="C22" s="366" t="s">
        <v>563</v>
      </c>
      <c r="D22" s="368">
        <v>7.4748344717249122E-3</v>
      </c>
      <c r="E22" s="368">
        <v>2.6146411049048556E-3</v>
      </c>
      <c r="F22" s="368">
        <v>8.1776024104821803E-3</v>
      </c>
      <c r="G22" s="368">
        <v>5.6165246484990699E-4</v>
      </c>
      <c r="H22" s="368">
        <v>2.9711156038805375E-4</v>
      </c>
      <c r="I22" s="368">
        <v>0</v>
      </c>
      <c r="J22" s="368">
        <v>2.9507908609794319E-4</v>
      </c>
      <c r="K22" s="368">
        <v>3.8099665982309632E-3</v>
      </c>
      <c r="L22" s="368">
        <v>5.4280884972581307E-3</v>
      </c>
      <c r="M22" s="368">
        <v>1.0335448830125118E-3</v>
      </c>
      <c r="N22" s="368">
        <v>0</v>
      </c>
      <c r="O22" s="368">
        <v>8.2548761246672097E-4</v>
      </c>
      <c r="P22" s="368">
        <v>7.3712644029199227E-4</v>
      </c>
      <c r="Q22" s="368">
        <v>5.3965089023961285E-4</v>
      </c>
      <c r="R22" s="368">
        <v>1.8216765233384307E-3</v>
      </c>
      <c r="S22" s="368">
        <v>7.9776734133846683E-4</v>
      </c>
      <c r="T22" s="368">
        <v>1.0008998734270318</v>
      </c>
      <c r="U22" s="368">
        <v>3.7354729240708521E-4</v>
      </c>
      <c r="V22" s="368">
        <v>6.0561342214963845E-4</v>
      </c>
      <c r="W22" s="368">
        <v>3.3071924744715927E-4</v>
      </c>
      <c r="X22" s="368">
        <v>3.3227506649140189E-5</v>
      </c>
      <c r="Y22" s="368">
        <v>3.3737463893221658E-4</v>
      </c>
      <c r="Z22" s="368">
        <v>8.8754997680990549E-4</v>
      </c>
      <c r="AA22" s="368">
        <v>1.2643177659753216E-3</v>
      </c>
      <c r="AB22" s="368">
        <v>5.5910014223156997E-3</v>
      </c>
      <c r="AC22" s="368">
        <v>9.4405820871676458E-4</v>
      </c>
      <c r="AD22" s="368">
        <v>1.580052686993641E-5</v>
      </c>
      <c r="AE22" s="368">
        <v>7.0274115879362311E-5</v>
      </c>
      <c r="AF22" s="368">
        <v>7.0000182838043316E-4</v>
      </c>
      <c r="AG22" s="368">
        <v>3.6763664013322579E-4</v>
      </c>
      <c r="AH22" s="368">
        <v>1.5366071408174259E-4</v>
      </c>
      <c r="AI22" s="368">
        <v>2.0583498102455071E-3</v>
      </c>
      <c r="AJ22" s="368">
        <v>2.5414270976195415E-3</v>
      </c>
      <c r="AK22" s="368">
        <v>4.874966242242448E-3</v>
      </c>
      <c r="AL22" s="368">
        <v>5.3165376959210032E-4</v>
      </c>
      <c r="AM22" s="368">
        <v>6.1872153791386439E-5</v>
      </c>
      <c r="AN22" s="368">
        <v>6.1761309717147701E-5</v>
      </c>
      <c r="AO22" s="368">
        <v>6.3313607864526884E-5</v>
      </c>
      <c r="AP22" s="368">
        <v>2.4748385495134372E-4</v>
      </c>
      <c r="AQ22" s="368">
        <v>5.8283385820626733E-5</v>
      </c>
      <c r="AR22" s="368">
        <v>1.387742763163964E-4</v>
      </c>
      <c r="AS22" s="368">
        <v>1.6561528477863446E-4</v>
      </c>
      <c r="AT22" s="368">
        <v>9.7183348459611255E-4</v>
      </c>
      <c r="AU22" s="368">
        <v>2.2576194262419858E-4</v>
      </c>
      <c r="AV22" s="368">
        <v>1.3996747543913699E-4</v>
      </c>
      <c r="AW22" s="368">
        <v>1.816997041939279E-3</v>
      </c>
      <c r="AX22" s="368">
        <v>3.0108349430565652E-4</v>
      </c>
      <c r="AY22" s="368">
        <v>1.4762550224567809E-3</v>
      </c>
      <c r="AZ22" s="368">
        <v>6.1937644867407027E-4</v>
      </c>
      <c r="BA22" s="368">
        <v>5.4077017829647219E-4</v>
      </c>
      <c r="BB22" s="368">
        <v>2.0937231553940349E-4</v>
      </c>
      <c r="BC22" s="368">
        <v>2.8604999566467194E-4</v>
      </c>
      <c r="BD22" s="368">
        <v>9.3368017100119014E-5</v>
      </c>
      <c r="BE22" s="368">
        <v>0</v>
      </c>
      <c r="BF22" s="368">
        <v>7.7486159166342957E-5</v>
      </c>
      <c r="BG22" s="368">
        <v>6.1453672825475546E-5</v>
      </c>
      <c r="BH22" s="368">
        <v>1.5657204455735678E-4</v>
      </c>
      <c r="BI22" s="368">
        <v>1.3796534541873562E-4</v>
      </c>
      <c r="BJ22" s="368">
        <v>4.0467331174918341E-4</v>
      </c>
      <c r="BK22" s="368">
        <v>9.489935393139356E-4</v>
      </c>
      <c r="BL22" s="368">
        <v>5.1509226961939136E-4</v>
      </c>
      <c r="BM22" s="368">
        <v>1.8378107239015579E-4</v>
      </c>
      <c r="BN22" s="368">
        <v>3.5812023048850357E-4</v>
      </c>
      <c r="BO22" s="368">
        <v>2.9880169509636286E-4</v>
      </c>
      <c r="BP22" s="368">
        <v>1.3764182786961155E-4</v>
      </c>
      <c r="BQ22" s="368">
        <v>5.6386965738786526E-5</v>
      </c>
      <c r="BR22" s="368">
        <v>7.8836729009187017E-5</v>
      </c>
      <c r="BS22" s="368">
        <v>1.3959908063951513E-4</v>
      </c>
      <c r="BT22" s="368">
        <v>4.8578762090902201E-4</v>
      </c>
      <c r="BU22" s="368">
        <v>1.5288502794727119E-3</v>
      </c>
      <c r="BV22" s="368">
        <v>5.9916244052993478E-4</v>
      </c>
      <c r="BW22" s="368">
        <v>1.4690033984858113E-4</v>
      </c>
      <c r="BX22" s="368">
        <v>1.0437543855392362E-4</v>
      </c>
      <c r="BY22" s="368">
        <v>3.9449551581831948E-5</v>
      </c>
      <c r="BZ22" s="368">
        <v>2.9579615129063554E-4</v>
      </c>
      <c r="CA22" s="368">
        <v>3.290025033826794E-4</v>
      </c>
      <c r="CB22" s="368">
        <v>6.2702359177010817E-4</v>
      </c>
      <c r="CC22" s="368">
        <v>6.0964086133811102E-4</v>
      </c>
      <c r="CD22" s="368">
        <v>1.1710975398436742E-3</v>
      </c>
      <c r="CE22" s="368">
        <v>5.4388431667291978E-4</v>
      </c>
      <c r="CF22" s="368">
        <v>6.8828282518012152E-4</v>
      </c>
      <c r="CG22" s="368">
        <v>3.672822194451723E-3</v>
      </c>
      <c r="CH22" s="368">
        <v>3.2563511616417497E-4</v>
      </c>
      <c r="CI22" s="368">
        <v>3.5322428112096583E-4</v>
      </c>
      <c r="CJ22" s="368">
        <v>2.989060525534388E-4</v>
      </c>
      <c r="CK22" s="368">
        <v>2.8910407798965839E-4</v>
      </c>
      <c r="CL22" s="368">
        <v>2.4176751314391686E-4</v>
      </c>
      <c r="CM22" s="368">
        <v>3.0029156227419845E-4</v>
      </c>
      <c r="CN22" s="368">
        <v>2.6601165548484622E-4</v>
      </c>
      <c r="CO22" s="368">
        <v>3.2963202122545385E-4</v>
      </c>
      <c r="CP22" s="368">
        <v>9.210634553478823E-4</v>
      </c>
      <c r="CQ22" s="368">
        <v>4.9929562838549595E-4</v>
      </c>
      <c r="CR22" s="368">
        <v>1.4817535953427401E-3</v>
      </c>
      <c r="CS22" s="368">
        <v>1.6388705516738663E-3</v>
      </c>
      <c r="CT22" s="368">
        <v>1.6517925404592529E-3</v>
      </c>
      <c r="CU22" s="368">
        <v>8.0775772954588116E-4</v>
      </c>
      <c r="CV22" s="368">
        <v>1.9129697775463358E-4</v>
      </c>
      <c r="CW22" s="368">
        <v>2.747244183940018E-4</v>
      </c>
      <c r="CX22" s="368">
        <v>1.8738025842736077E-4</v>
      </c>
      <c r="CY22" s="368">
        <v>2.852431099416753E-4</v>
      </c>
      <c r="CZ22" s="368">
        <v>7.9516888802514329E-4</v>
      </c>
      <c r="DA22" s="368">
        <v>1.027012535693962E-3</v>
      </c>
      <c r="DB22" s="368">
        <v>5.3783478031351742E-4</v>
      </c>
      <c r="DC22" s="368">
        <v>3.4905047096011628E-4</v>
      </c>
      <c r="DD22" s="368">
        <v>3.3829721410181184E-4</v>
      </c>
      <c r="DE22" s="368">
        <v>4.938907725969547E-4</v>
      </c>
      <c r="DF22" s="368">
        <v>6.4345292278113711E-2</v>
      </c>
      <c r="DG22" s="368">
        <v>1.9826307798015058E-4</v>
      </c>
    </row>
    <row r="23" spans="2:111" ht="15" customHeight="1">
      <c r="B23" s="366" t="s">
        <v>437</v>
      </c>
      <c r="C23" s="366" t="s">
        <v>564</v>
      </c>
      <c r="D23" s="368">
        <v>3.6050168056678826E-6</v>
      </c>
      <c r="E23" s="368">
        <v>2.1905640187891395E-6</v>
      </c>
      <c r="F23" s="368">
        <v>3.4500615690390885E-6</v>
      </c>
      <c r="G23" s="368">
        <v>1.7435931516101136E-6</v>
      </c>
      <c r="H23" s="368">
        <v>4.2208793549712037E-6</v>
      </c>
      <c r="I23" s="368">
        <v>0</v>
      </c>
      <c r="J23" s="368">
        <v>5.5403224170732476E-6</v>
      </c>
      <c r="K23" s="368">
        <v>2.8297287146732045E-5</v>
      </c>
      <c r="L23" s="368">
        <v>8.4153243827195802E-6</v>
      </c>
      <c r="M23" s="368">
        <v>3.2930691190576238E-6</v>
      </c>
      <c r="N23" s="368">
        <v>0</v>
      </c>
      <c r="O23" s="368">
        <v>3.6291734172313657E-6</v>
      </c>
      <c r="P23" s="368">
        <v>4.4693677913151222E-6</v>
      </c>
      <c r="Q23" s="368">
        <v>3.5882179589117068E-6</v>
      </c>
      <c r="R23" s="368">
        <v>4.7217953488712588E-6</v>
      </c>
      <c r="S23" s="368">
        <v>3.2130760815407913E-6</v>
      </c>
      <c r="T23" s="368">
        <v>1.2965144795241115E-5</v>
      </c>
      <c r="U23" s="368">
        <v>1.0001476023709033</v>
      </c>
      <c r="V23" s="368">
        <v>3.5947710397678925E-6</v>
      </c>
      <c r="W23" s="368">
        <v>3.3445832669054827E-6</v>
      </c>
      <c r="X23" s="368">
        <v>1.0316505251544107E-6</v>
      </c>
      <c r="Y23" s="368">
        <v>2.0217560488083918E-6</v>
      </c>
      <c r="Z23" s="368">
        <v>1.548254354589139E-6</v>
      </c>
      <c r="AA23" s="368">
        <v>9.3250444868656697E-6</v>
      </c>
      <c r="AB23" s="368">
        <v>1.8992420961706588E-5</v>
      </c>
      <c r="AC23" s="368">
        <v>1.0315539316542301E-5</v>
      </c>
      <c r="AD23" s="368">
        <v>4.981170407645291E-7</v>
      </c>
      <c r="AE23" s="368">
        <v>3.0277267165283785E-6</v>
      </c>
      <c r="AF23" s="368">
        <v>4.4405419467511941E-6</v>
      </c>
      <c r="AG23" s="368">
        <v>3.2750154602611396E-6</v>
      </c>
      <c r="AH23" s="368">
        <v>2.2355615557518398E-6</v>
      </c>
      <c r="AI23" s="368">
        <v>1.9290394926365258E-5</v>
      </c>
      <c r="AJ23" s="368">
        <v>3.3080551261289957E-6</v>
      </c>
      <c r="AK23" s="368">
        <v>7.3644059693015786E-6</v>
      </c>
      <c r="AL23" s="368">
        <v>3.0247121580054395E-6</v>
      </c>
      <c r="AM23" s="368">
        <v>2.3540908596829517E-6</v>
      </c>
      <c r="AN23" s="368">
        <v>1.4589977889744099E-6</v>
      </c>
      <c r="AO23" s="368">
        <v>3.9580874076223016E-6</v>
      </c>
      <c r="AP23" s="368">
        <v>1.7710485480677766E-6</v>
      </c>
      <c r="AQ23" s="368">
        <v>1.8913030086564758E-6</v>
      </c>
      <c r="AR23" s="368">
        <v>2.8756689815682578E-6</v>
      </c>
      <c r="AS23" s="368">
        <v>2.6206018856676414E-6</v>
      </c>
      <c r="AT23" s="368">
        <v>1.4617598634565393E-5</v>
      </c>
      <c r="AU23" s="368">
        <v>5.0358405635224957E-6</v>
      </c>
      <c r="AV23" s="368">
        <v>4.545660871225406E-6</v>
      </c>
      <c r="AW23" s="368">
        <v>7.3603926137120465E-6</v>
      </c>
      <c r="AX23" s="368">
        <v>8.184869276956784E-6</v>
      </c>
      <c r="AY23" s="368">
        <v>1.4965954958694862E-5</v>
      </c>
      <c r="AZ23" s="368">
        <v>4.6386484574079707E-6</v>
      </c>
      <c r="BA23" s="368">
        <v>2.5283801087691006E-5</v>
      </c>
      <c r="BB23" s="368">
        <v>2.7297161338301353E-6</v>
      </c>
      <c r="BC23" s="368">
        <v>2.2257401691921351E-6</v>
      </c>
      <c r="BD23" s="368">
        <v>2.0138888917897743E-6</v>
      </c>
      <c r="BE23" s="368">
        <v>0</v>
      </c>
      <c r="BF23" s="368">
        <v>4.5222811589504645E-6</v>
      </c>
      <c r="BG23" s="368">
        <v>2.8632806212873344E-6</v>
      </c>
      <c r="BH23" s="368">
        <v>2.5857694600034767E-6</v>
      </c>
      <c r="BI23" s="368">
        <v>5.0703035195057432E-6</v>
      </c>
      <c r="BJ23" s="368">
        <v>1.8158760688392377E-5</v>
      </c>
      <c r="BK23" s="368">
        <v>2.4425329509320702E-5</v>
      </c>
      <c r="BL23" s="368">
        <v>1.4928198899153951E-5</v>
      </c>
      <c r="BM23" s="368">
        <v>4.7762688565187874E-6</v>
      </c>
      <c r="BN23" s="368">
        <v>5.6877471001245816E-6</v>
      </c>
      <c r="BO23" s="368">
        <v>4.7601913826710653E-6</v>
      </c>
      <c r="BP23" s="368">
        <v>3.5666419655328815E-6</v>
      </c>
      <c r="BQ23" s="368">
        <v>7.4828192355929791E-6</v>
      </c>
      <c r="BR23" s="368">
        <v>2.172284559840103E-5</v>
      </c>
      <c r="BS23" s="368">
        <v>1.3096965572236111E-5</v>
      </c>
      <c r="BT23" s="368">
        <v>2.0628368696247591E-5</v>
      </c>
      <c r="BU23" s="368">
        <v>2.3755004318079587E-5</v>
      </c>
      <c r="BV23" s="368">
        <v>5.975497285456594E-5</v>
      </c>
      <c r="BW23" s="368">
        <v>6.2149218718014361E-6</v>
      </c>
      <c r="BX23" s="368">
        <v>4.9702624634077595E-6</v>
      </c>
      <c r="BY23" s="368">
        <v>3.1934714673357469E-6</v>
      </c>
      <c r="BZ23" s="368">
        <v>8.1380467866522983E-6</v>
      </c>
      <c r="CA23" s="368">
        <v>6.7919957721313924E-6</v>
      </c>
      <c r="CB23" s="368">
        <v>7.2710945406900699E-6</v>
      </c>
      <c r="CC23" s="368">
        <v>7.5633101201279498E-6</v>
      </c>
      <c r="CD23" s="368">
        <v>9.5626341206979177E-6</v>
      </c>
      <c r="CE23" s="368">
        <v>8.0151253431346857E-6</v>
      </c>
      <c r="CF23" s="368">
        <v>6.8910872971335576E-6</v>
      </c>
      <c r="CG23" s="368">
        <v>1.9226171513239106E-5</v>
      </c>
      <c r="CH23" s="368">
        <v>2.2226216442087713E-5</v>
      </c>
      <c r="CI23" s="368">
        <v>3.2564374745741364E-5</v>
      </c>
      <c r="CJ23" s="368">
        <v>3.6042316562749048E-5</v>
      </c>
      <c r="CK23" s="368">
        <v>2.1508190795407659E-5</v>
      </c>
      <c r="CL23" s="368">
        <v>3.2095632169591777E-5</v>
      </c>
      <c r="CM23" s="368">
        <v>3.8069077153441783E-4</v>
      </c>
      <c r="CN23" s="368">
        <v>2.3064282570152733E-5</v>
      </c>
      <c r="CO23" s="368">
        <v>1.1562553360742916E-5</v>
      </c>
      <c r="CP23" s="368">
        <v>8.7468505567388311E-5</v>
      </c>
      <c r="CQ23" s="368">
        <v>9.5150043295637202E-6</v>
      </c>
      <c r="CR23" s="368">
        <v>3.5326058127047717E-5</v>
      </c>
      <c r="CS23" s="368">
        <v>2.2763748623125569E-5</v>
      </c>
      <c r="CT23" s="368">
        <v>6.4672422226382933E-6</v>
      </c>
      <c r="CU23" s="368">
        <v>1.2430671456317881E-4</v>
      </c>
      <c r="CV23" s="368">
        <v>5.8512458166824927E-6</v>
      </c>
      <c r="CW23" s="368">
        <v>1.3845790536622416E-4</v>
      </c>
      <c r="CX23" s="368">
        <v>6.757992659072263E-6</v>
      </c>
      <c r="CY23" s="368">
        <v>1.3291536132068772E-5</v>
      </c>
      <c r="CZ23" s="368">
        <v>8.0753026803731019E-6</v>
      </c>
      <c r="DA23" s="368">
        <v>5.9041507612435674E-6</v>
      </c>
      <c r="DB23" s="368">
        <v>8.9909626645866737E-6</v>
      </c>
      <c r="DC23" s="368">
        <v>2.0140195595101941E-5</v>
      </c>
      <c r="DD23" s="368">
        <v>3.1114428220274393E-6</v>
      </c>
      <c r="DE23" s="368">
        <v>8.4203719631468094E-6</v>
      </c>
      <c r="DF23" s="368">
        <v>5.005172676929198E-6</v>
      </c>
      <c r="DG23" s="368">
        <v>5.6236047825023477E-6</v>
      </c>
    </row>
    <row r="24" spans="2:111" ht="15" customHeight="1">
      <c r="B24" s="366" t="s">
        <v>438</v>
      </c>
      <c r="C24" s="366" t="s">
        <v>565</v>
      </c>
      <c r="D24" s="368">
        <v>1.8712666445829184E-3</v>
      </c>
      <c r="E24" s="368">
        <v>4.1301797914813069E-5</v>
      </c>
      <c r="F24" s="368">
        <v>7.6610742334498247E-5</v>
      </c>
      <c r="G24" s="368">
        <v>7.3247930605197466E-6</v>
      </c>
      <c r="H24" s="368">
        <v>5.356084503809724E-7</v>
      </c>
      <c r="I24" s="368">
        <v>0</v>
      </c>
      <c r="J24" s="368">
        <v>5.5918574213953749E-7</v>
      </c>
      <c r="K24" s="368">
        <v>6.4425533708828753E-5</v>
      </c>
      <c r="L24" s="368">
        <v>1.4511887726322513E-5</v>
      </c>
      <c r="M24" s="368">
        <v>1.9292121709302639E-4</v>
      </c>
      <c r="N24" s="368">
        <v>0</v>
      </c>
      <c r="O24" s="368">
        <v>8.935350523885613E-6</v>
      </c>
      <c r="P24" s="368">
        <v>2.0298917918492427E-6</v>
      </c>
      <c r="Q24" s="368">
        <v>9.4242013535673497E-7</v>
      </c>
      <c r="R24" s="368">
        <v>4.2917499073165527E-7</v>
      </c>
      <c r="S24" s="368">
        <v>6.6099350020288658E-6</v>
      </c>
      <c r="T24" s="368">
        <v>3.6652660507791735E-7</v>
      </c>
      <c r="U24" s="368">
        <v>5.1391502985695737E-7</v>
      </c>
      <c r="V24" s="368">
        <v>1.0098101335304976</v>
      </c>
      <c r="W24" s="368">
        <v>2.328387266895771E-5</v>
      </c>
      <c r="X24" s="368">
        <v>6.7160948982316723E-7</v>
      </c>
      <c r="Y24" s="368">
        <v>3.3115078748535969E-4</v>
      </c>
      <c r="Z24" s="368">
        <v>1.1964802471266143E-4</v>
      </c>
      <c r="AA24" s="368">
        <v>2.3713436029501633E-5</v>
      </c>
      <c r="AB24" s="368">
        <v>6.4227036159392029E-5</v>
      </c>
      <c r="AC24" s="368">
        <v>2.739035814595889E-4</v>
      </c>
      <c r="AD24" s="368">
        <v>3.1161596608165738E-7</v>
      </c>
      <c r="AE24" s="368">
        <v>7.4401107674781356E-7</v>
      </c>
      <c r="AF24" s="368">
        <v>1.6985354895767081E-6</v>
      </c>
      <c r="AG24" s="368">
        <v>6.054126288892359E-5</v>
      </c>
      <c r="AH24" s="368">
        <v>1.3662860286944483E-6</v>
      </c>
      <c r="AI24" s="368">
        <v>9.4317116880717099E-7</v>
      </c>
      <c r="AJ24" s="368">
        <v>1.0096398765026523E-6</v>
      </c>
      <c r="AK24" s="368">
        <v>5.4902967396986037E-7</v>
      </c>
      <c r="AL24" s="368">
        <v>6.9423262429266088E-6</v>
      </c>
      <c r="AM24" s="368">
        <v>1.2783251641256105E-6</v>
      </c>
      <c r="AN24" s="368">
        <v>1.9575980376212532E-5</v>
      </c>
      <c r="AO24" s="368">
        <v>1.0378299722760179E-6</v>
      </c>
      <c r="AP24" s="368">
        <v>5.0157521201643367E-7</v>
      </c>
      <c r="AQ24" s="368">
        <v>1.8873431605926336E-6</v>
      </c>
      <c r="AR24" s="368">
        <v>9.3167242266694477E-7</v>
      </c>
      <c r="AS24" s="368">
        <v>3.0866636576184464E-7</v>
      </c>
      <c r="AT24" s="368">
        <v>3.7755963362326971E-7</v>
      </c>
      <c r="AU24" s="368">
        <v>2.8376658327890323E-7</v>
      </c>
      <c r="AV24" s="368">
        <v>2.235001731629982E-7</v>
      </c>
      <c r="AW24" s="368">
        <v>2.4066301741074631E-7</v>
      </c>
      <c r="AX24" s="368">
        <v>4.4075685655092374E-7</v>
      </c>
      <c r="AY24" s="368">
        <v>4.9970322397835863E-7</v>
      </c>
      <c r="AZ24" s="368">
        <v>2.2788562080162656E-7</v>
      </c>
      <c r="BA24" s="368">
        <v>2.3496230782229571E-7</v>
      </c>
      <c r="BB24" s="368">
        <v>1.7581451227457838E-7</v>
      </c>
      <c r="BC24" s="368">
        <v>3.5485022706282878E-7</v>
      </c>
      <c r="BD24" s="368">
        <v>9.4531804012443547E-7</v>
      </c>
      <c r="BE24" s="368">
        <v>0</v>
      </c>
      <c r="BF24" s="368">
        <v>1.8648162165473811E-7</v>
      </c>
      <c r="BG24" s="368">
        <v>2.4738758409100307E-7</v>
      </c>
      <c r="BH24" s="368">
        <v>3.3772425602639002E-7</v>
      </c>
      <c r="BI24" s="368">
        <v>4.9969522336905098E-7</v>
      </c>
      <c r="BJ24" s="368">
        <v>3.6881859128813341E-7</v>
      </c>
      <c r="BK24" s="368">
        <v>9.2848350129687948E-6</v>
      </c>
      <c r="BL24" s="368">
        <v>3.1705769705211981E-7</v>
      </c>
      <c r="BM24" s="368">
        <v>7.4203952820958038E-7</v>
      </c>
      <c r="BN24" s="368">
        <v>3.3929351569466443E-7</v>
      </c>
      <c r="BO24" s="368">
        <v>1.2843394846055817E-5</v>
      </c>
      <c r="BP24" s="368">
        <v>9.9890344977789981E-6</v>
      </c>
      <c r="BQ24" s="368">
        <v>6.8559335847724489E-6</v>
      </c>
      <c r="BR24" s="368">
        <v>6.5845713803084076E-6</v>
      </c>
      <c r="BS24" s="368">
        <v>5.4100882255554203E-7</v>
      </c>
      <c r="BT24" s="368">
        <v>6.5574677429323558E-7</v>
      </c>
      <c r="BU24" s="368">
        <v>4.1299714683187395E-7</v>
      </c>
      <c r="BV24" s="368">
        <v>1.8581324228031071E-7</v>
      </c>
      <c r="BW24" s="368">
        <v>2.7131657215027717E-7</v>
      </c>
      <c r="BX24" s="368">
        <v>1.8250653596152424E-7</v>
      </c>
      <c r="BY24" s="368">
        <v>3.5258183313735213E-8</v>
      </c>
      <c r="BZ24" s="368">
        <v>4.1279706961309907E-7</v>
      </c>
      <c r="CA24" s="368">
        <v>9.4426960260706434E-8</v>
      </c>
      <c r="CB24" s="368">
        <v>1.5323565314594981E-7</v>
      </c>
      <c r="CC24" s="368">
        <v>2.0533882385986457E-7</v>
      </c>
      <c r="CD24" s="368">
        <v>1.6498340023859291E-7</v>
      </c>
      <c r="CE24" s="368">
        <v>1.3881256827792499E-7</v>
      </c>
      <c r="CF24" s="368">
        <v>4.135442681089609E-7</v>
      </c>
      <c r="CG24" s="368">
        <v>2.3356300181964614E-7</v>
      </c>
      <c r="CH24" s="368">
        <v>8.2104796606756746E-8</v>
      </c>
      <c r="CI24" s="368">
        <v>2.2321695793718363E-7</v>
      </c>
      <c r="CJ24" s="368">
        <v>5.0974013254726668E-7</v>
      </c>
      <c r="CK24" s="368">
        <v>9.555917048338292E-8</v>
      </c>
      <c r="CL24" s="368">
        <v>2.1315594775655191E-7</v>
      </c>
      <c r="CM24" s="368">
        <v>5.3975658302969947E-7</v>
      </c>
      <c r="CN24" s="368">
        <v>2.5329648164733621E-7</v>
      </c>
      <c r="CO24" s="368">
        <v>1.3565124912778096E-6</v>
      </c>
      <c r="CP24" s="368">
        <v>6.9403231304527989E-7</v>
      </c>
      <c r="CQ24" s="368">
        <v>1.3599064243265665E-6</v>
      </c>
      <c r="CR24" s="368">
        <v>7.1392534181149026E-7</v>
      </c>
      <c r="CS24" s="368">
        <v>2.4595177150594989E-6</v>
      </c>
      <c r="CT24" s="368">
        <v>3.5525440588404081E-6</v>
      </c>
      <c r="CU24" s="368">
        <v>1.8561069693746728E-6</v>
      </c>
      <c r="CV24" s="368">
        <v>2.1333237581128602E-7</v>
      </c>
      <c r="CW24" s="368">
        <v>3.4974366929045112E-7</v>
      </c>
      <c r="CX24" s="368">
        <v>2.6036216646593012E-7</v>
      </c>
      <c r="CY24" s="368">
        <v>1.4801499557709294E-7</v>
      </c>
      <c r="CZ24" s="368">
        <v>1.356679128638896E-5</v>
      </c>
      <c r="DA24" s="368">
        <v>1.4459636992739338E-5</v>
      </c>
      <c r="DB24" s="368">
        <v>7.2256453210336063E-7</v>
      </c>
      <c r="DC24" s="368">
        <v>1.0696937869993712E-5</v>
      </c>
      <c r="DD24" s="368">
        <v>2.4239273140405479E-6</v>
      </c>
      <c r="DE24" s="368">
        <v>2.9514217265042673E-5</v>
      </c>
      <c r="DF24" s="368">
        <v>2.1059809650245719E-7</v>
      </c>
      <c r="DG24" s="368">
        <v>2.5343118829401916E-5</v>
      </c>
    </row>
    <row r="25" spans="2:111" ht="15" customHeight="1">
      <c r="B25" s="366" t="s">
        <v>439</v>
      </c>
      <c r="C25" s="366" t="s">
        <v>566</v>
      </c>
      <c r="D25" s="368">
        <v>2.1704748434219382E-4</v>
      </c>
      <c r="E25" s="368">
        <v>9.3266727037617878E-5</v>
      </c>
      <c r="F25" s="368">
        <v>4.4061262580427884E-5</v>
      </c>
      <c r="G25" s="368">
        <v>2.7598121642843007E-5</v>
      </c>
      <c r="H25" s="368">
        <v>1.1990224739199432E-4</v>
      </c>
      <c r="I25" s="368">
        <v>0</v>
      </c>
      <c r="J25" s="368">
        <v>8.3272713905689405E-5</v>
      </c>
      <c r="K25" s="368">
        <v>8.7484285519604931E-4</v>
      </c>
      <c r="L25" s="368">
        <v>4.7958813598435987E-4</v>
      </c>
      <c r="M25" s="368">
        <v>5.0439278192101924E-4</v>
      </c>
      <c r="N25" s="368">
        <v>0</v>
      </c>
      <c r="O25" s="368">
        <v>9.6064839664972243E-5</v>
      </c>
      <c r="P25" s="368">
        <v>1.9861805556591045E-4</v>
      </c>
      <c r="Q25" s="368">
        <v>6.5692452606535848E-5</v>
      </c>
      <c r="R25" s="368">
        <v>1.9863716741658093E-5</v>
      </c>
      <c r="S25" s="368">
        <v>1.8929767065376498E-3</v>
      </c>
      <c r="T25" s="368">
        <v>1.6141527482255619E-4</v>
      </c>
      <c r="U25" s="368">
        <v>1.3004246284710741E-5</v>
      </c>
      <c r="V25" s="368">
        <v>7.7213968400225118E-3</v>
      </c>
      <c r="W25" s="368">
        <v>1.026505080208588</v>
      </c>
      <c r="X25" s="368">
        <v>1.4619051046206955E-3</v>
      </c>
      <c r="Y25" s="368">
        <v>4.2720151607899487E-3</v>
      </c>
      <c r="Z25" s="368">
        <v>3.6808671262710852E-3</v>
      </c>
      <c r="AA25" s="368">
        <v>6.9442991362287411E-3</v>
      </c>
      <c r="AB25" s="368">
        <v>5.6666835016392298E-3</v>
      </c>
      <c r="AC25" s="368">
        <v>7.5433435300287892E-3</v>
      </c>
      <c r="AD25" s="368">
        <v>1.1489517210939616E-5</v>
      </c>
      <c r="AE25" s="368">
        <v>8.9350176012765523E-5</v>
      </c>
      <c r="AF25" s="368">
        <v>6.6491462964618714E-4</v>
      </c>
      <c r="AG25" s="368">
        <v>8.9327832945317286E-3</v>
      </c>
      <c r="AH25" s="368">
        <v>1.4896026645039473E-5</v>
      </c>
      <c r="AI25" s="368">
        <v>4.9721788402168872E-3</v>
      </c>
      <c r="AJ25" s="368">
        <v>1.1320909621897648E-4</v>
      </c>
      <c r="AK25" s="368">
        <v>3.2836330138404277E-3</v>
      </c>
      <c r="AL25" s="368">
        <v>4.7983010381247234E-4</v>
      </c>
      <c r="AM25" s="368">
        <v>1.1042347117509563E-3</v>
      </c>
      <c r="AN25" s="368">
        <v>8.7196441889156068E-4</v>
      </c>
      <c r="AO25" s="368">
        <v>2.4936878548650811E-4</v>
      </c>
      <c r="AP25" s="368">
        <v>5.384159878096325E-5</v>
      </c>
      <c r="AQ25" s="368">
        <v>2.7892249243898447E-4</v>
      </c>
      <c r="AR25" s="368">
        <v>6.3285997709501809E-5</v>
      </c>
      <c r="AS25" s="368">
        <v>1.0089390058508009E-3</v>
      </c>
      <c r="AT25" s="368">
        <v>1.4604578668857456E-4</v>
      </c>
      <c r="AU25" s="368">
        <v>1.8166918811177168E-4</v>
      </c>
      <c r="AV25" s="368">
        <v>1.4995059532121405E-4</v>
      </c>
      <c r="AW25" s="368">
        <v>1.3345390812007229E-4</v>
      </c>
      <c r="AX25" s="368">
        <v>1.4157947648626064E-3</v>
      </c>
      <c r="AY25" s="368">
        <v>6.1227985910446907E-4</v>
      </c>
      <c r="AZ25" s="368">
        <v>2.3472698455058365E-4</v>
      </c>
      <c r="BA25" s="368">
        <v>1.7739194986735336E-3</v>
      </c>
      <c r="BB25" s="368">
        <v>5.1696515944453667E-6</v>
      </c>
      <c r="BC25" s="368">
        <v>2.7164817952866373E-4</v>
      </c>
      <c r="BD25" s="368">
        <v>9.9502941793857003E-6</v>
      </c>
      <c r="BE25" s="368">
        <v>0</v>
      </c>
      <c r="BF25" s="368">
        <v>6.179782308804983E-5</v>
      </c>
      <c r="BG25" s="368">
        <v>2.3314403726723433E-5</v>
      </c>
      <c r="BH25" s="368">
        <v>4.2708387015338693E-5</v>
      </c>
      <c r="BI25" s="368">
        <v>4.7511417123405851E-4</v>
      </c>
      <c r="BJ25" s="368">
        <v>2.1150958178176043E-4</v>
      </c>
      <c r="BK25" s="368">
        <v>5.7163068505800615E-4</v>
      </c>
      <c r="BL25" s="368">
        <v>1.5823255410797065E-4</v>
      </c>
      <c r="BM25" s="368">
        <v>4.1324416433751739E-5</v>
      </c>
      <c r="BN25" s="368">
        <v>8.2875003414764777E-5</v>
      </c>
      <c r="BO25" s="368">
        <v>1.3495694867852141E-4</v>
      </c>
      <c r="BP25" s="368">
        <v>1.2071333574387901E-4</v>
      </c>
      <c r="BQ25" s="368">
        <v>2.3017081171198882E-5</v>
      </c>
      <c r="BR25" s="368">
        <v>2.2315803100641262E-5</v>
      </c>
      <c r="BS25" s="368">
        <v>1.1891726107552414E-3</v>
      </c>
      <c r="BT25" s="368">
        <v>1.1252561489562937E-3</v>
      </c>
      <c r="BU25" s="368">
        <v>9.4898421455171416E-6</v>
      </c>
      <c r="BV25" s="368">
        <v>8.5113751837420405E-6</v>
      </c>
      <c r="BW25" s="368">
        <v>5.2732441992085248E-6</v>
      </c>
      <c r="BX25" s="368">
        <v>4.0371289263866891E-6</v>
      </c>
      <c r="BY25" s="368">
        <v>1.89702224466198E-6</v>
      </c>
      <c r="BZ25" s="368">
        <v>6.4062084104755181E-5</v>
      </c>
      <c r="CA25" s="368">
        <v>1.8937612245023541E-5</v>
      </c>
      <c r="CB25" s="368">
        <v>4.1845027860302881E-5</v>
      </c>
      <c r="CC25" s="368">
        <v>1.5682726435359816E-5</v>
      </c>
      <c r="CD25" s="368">
        <v>3.6321680393399343E-5</v>
      </c>
      <c r="CE25" s="368">
        <v>1.1157480282428509E-5</v>
      </c>
      <c r="CF25" s="368">
        <v>1.5652949328632328E-4</v>
      </c>
      <c r="CG25" s="368">
        <v>1.2047387770523764E-4</v>
      </c>
      <c r="CH25" s="368">
        <v>5.1907380299495001E-6</v>
      </c>
      <c r="CI25" s="368">
        <v>2.6916706218461089E-5</v>
      </c>
      <c r="CJ25" s="368">
        <v>1.6204988565114479E-5</v>
      </c>
      <c r="CK25" s="368">
        <v>4.4367377989491109E-6</v>
      </c>
      <c r="CL25" s="368">
        <v>1.0010910538909188E-5</v>
      </c>
      <c r="CM25" s="368">
        <v>4.8167024390684982E-5</v>
      </c>
      <c r="CN25" s="368">
        <v>5.5739810212102151E-5</v>
      </c>
      <c r="CO25" s="368">
        <v>2.4749083073137097E-5</v>
      </c>
      <c r="CP25" s="368">
        <v>1.1246850698074385E-3</v>
      </c>
      <c r="CQ25" s="368">
        <v>1.3769236378839396E-4</v>
      </c>
      <c r="CR25" s="368">
        <v>3.2037612812779335E-3</v>
      </c>
      <c r="CS25" s="368">
        <v>9.9186808085805446E-5</v>
      </c>
      <c r="CT25" s="368">
        <v>8.1967747613329286E-5</v>
      </c>
      <c r="CU25" s="368">
        <v>9.2369680783886664E-6</v>
      </c>
      <c r="CV25" s="368">
        <v>1.2011393116103202E-5</v>
      </c>
      <c r="CW25" s="368">
        <v>3.9549270581041795E-5</v>
      </c>
      <c r="CX25" s="368">
        <v>9.1713252732007395E-5</v>
      </c>
      <c r="CY25" s="368">
        <v>5.1151441091043267E-6</v>
      </c>
      <c r="CZ25" s="368">
        <v>1.0222279722879334E-4</v>
      </c>
      <c r="DA25" s="368">
        <v>1.1384436973945007E-4</v>
      </c>
      <c r="DB25" s="368">
        <v>3.5459922660561349E-4</v>
      </c>
      <c r="DC25" s="368">
        <v>8.0201032206192547E-5</v>
      </c>
      <c r="DD25" s="368">
        <v>7.5346946804095353E-4</v>
      </c>
      <c r="DE25" s="368">
        <v>3.9540269946302058E-5</v>
      </c>
      <c r="DF25" s="368">
        <v>1.935744113639772E-5</v>
      </c>
      <c r="DG25" s="368">
        <v>1.3561623262732905E-4</v>
      </c>
    </row>
    <row r="26" spans="2:111" ht="15" customHeight="1">
      <c r="B26" s="366" t="s">
        <v>440</v>
      </c>
      <c r="C26" s="366" t="s">
        <v>567</v>
      </c>
      <c r="D26" s="368">
        <v>2.8059751130369993E-5</v>
      </c>
      <c r="E26" s="368">
        <v>2.3165233179008064E-6</v>
      </c>
      <c r="F26" s="368">
        <v>4.041591715516359E-6</v>
      </c>
      <c r="G26" s="368">
        <v>8.2477448204727746E-7</v>
      </c>
      <c r="H26" s="368">
        <v>2.394408526840837E-6</v>
      </c>
      <c r="I26" s="368">
        <v>0</v>
      </c>
      <c r="J26" s="368">
        <v>2.4544512444421902E-5</v>
      </c>
      <c r="K26" s="368">
        <v>5.3045041732023373E-5</v>
      </c>
      <c r="L26" s="368">
        <v>3.5052394856705427E-5</v>
      </c>
      <c r="M26" s="368">
        <v>1.8514957242228211E-5</v>
      </c>
      <c r="N26" s="368">
        <v>0</v>
      </c>
      <c r="O26" s="368">
        <v>8.3664552137831404E-5</v>
      </c>
      <c r="P26" s="368">
        <v>1.7669772870560536E-5</v>
      </c>
      <c r="Q26" s="368">
        <v>4.056486621927546E-5</v>
      </c>
      <c r="R26" s="368">
        <v>2.5474869827495164E-5</v>
      </c>
      <c r="S26" s="368">
        <v>1.9134096518952143E-4</v>
      </c>
      <c r="T26" s="368">
        <v>1.9715324949286659E-5</v>
      </c>
      <c r="U26" s="368">
        <v>1.628270515039816E-5</v>
      </c>
      <c r="V26" s="368">
        <v>8.6993450912537552E-3</v>
      </c>
      <c r="W26" s="368">
        <v>2.3654838031613346E-3</v>
      </c>
      <c r="X26" s="368">
        <v>1.0873475465293283</v>
      </c>
      <c r="Y26" s="368">
        <v>0.12535791900198806</v>
      </c>
      <c r="Z26" s="368">
        <v>9.5792817922319862E-2</v>
      </c>
      <c r="AA26" s="368">
        <v>1.8069502954218904E-3</v>
      </c>
      <c r="AB26" s="368">
        <v>8.4626402308094861E-4</v>
      </c>
      <c r="AC26" s="368">
        <v>9.8632093214444765E-3</v>
      </c>
      <c r="AD26" s="368">
        <v>8.0394177247628538E-5</v>
      </c>
      <c r="AE26" s="368">
        <v>3.9583295743529062E-5</v>
      </c>
      <c r="AF26" s="368">
        <v>7.8011655498735834E-4</v>
      </c>
      <c r="AG26" s="368">
        <v>1.3662618493139656E-3</v>
      </c>
      <c r="AH26" s="368">
        <v>3.1753652957662363E-6</v>
      </c>
      <c r="AI26" s="368">
        <v>4.3931238175668488E-4</v>
      </c>
      <c r="AJ26" s="368">
        <v>5.5879263781577744E-6</v>
      </c>
      <c r="AK26" s="368">
        <v>1.5895778918607683E-5</v>
      </c>
      <c r="AL26" s="368">
        <v>3.2374148809370868E-4</v>
      </c>
      <c r="AM26" s="368">
        <v>5.2955837840684235E-6</v>
      </c>
      <c r="AN26" s="368">
        <v>3.7705972554532213E-6</v>
      </c>
      <c r="AO26" s="368">
        <v>4.4271202429004179E-6</v>
      </c>
      <c r="AP26" s="368">
        <v>5.359463174659234E-7</v>
      </c>
      <c r="AQ26" s="368">
        <v>4.0801412850446402E-6</v>
      </c>
      <c r="AR26" s="368">
        <v>4.1387365669472062E-6</v>
      </c>
      <c r="AS26" s="368">
        <v>6.5831530213342033E-6</v>
      </c>
      <c r="AT26" s="368">
        <v>7.6278573212221648E-6</v>
      </c>
      <c r="AU26" s="368">
        <v>1.4920933820851057E-5</v>
      </c>
      <c r="AV26" s="368">
        <v>2.6153834695209198E-6</v>
      </c>
      <c r="AW26" s="368">
        <v>3.6964081070284689E-5</v>
      </c>
      <c r="AX26" s="368">
        <v>4.9271893585965683E-5</v>
      </c>
      <c r="AY26" s="368">
        <v>1.3378674098733122E-4</v>
      </c>
      <c r="AZ26" s="368">
        <v>1.7926826064569041E-5</v>
      </c>
      <c r="BA26" s="368">
        <v>3.2469410506207874E-5</v>
      </c>
      <c r="BB26" s="368">
        <v>1.3835402460912028E-5</v>
      </c>
      <c r="BC26" s="368">
        <v>1.5509304452298645E-5</v>
      </c>
      <c r="BD26" s="368">
        <v>3.5153566803161752E-6</v>
      </c>
      <c r="BE26" s="368">
        <v>0</v>
      </c>
      <c r="BF26" s="368">
        <v>8.383071380089579E-6</v>
      </c>
      <c r="BG26" s="368">
        <v>6.6514220614336138E-6</v>
      </c>
      <c r="BH26" s="368">
        <v>2.3249062495946888E-5</v>
      </c>
      <c r="BI26" s="368">
        <v>2.439573133314522E-5</v>
      </c>
      <c r="BJ26" s="368">
        <v>5.1682568353284789E-6</v>
      </c>
      <c r="BK26" s="368">
        <v>1.9122386253005483E-4</v>
      </c>
      <c r="BL26" s="368">
        <v>1.6060205170121727E-6</v>
      </c>
      <c r="BM26" s="368">
        <v>4.0931377581101361E-6</v>
      </c>
      <c r="BN26" s="368">
        <v>5.8684355015648341E-6</v>
      </c>
      <c r="BO26" s="368">
        <v>2.5837028678894844E-6</v>
      </c>
      <c r="BP26" s="368">
        <v>2.5176105135731937E-6</v>
      </c>
      <c r="BQ26" s="368">
        <v>2.676578041657014E-6</v>
      </c>
      <c r="BR26" s="368">
        <v>1.6967831953816978E-4</v>
      </c>
      <c r="BS26" s="368">
        <v>5.4373677470845625E-6</v>
      </c>
      <c r="BT26" s="368">
        <v>5.3076389529928434E-6</v>
      </c>
      <c r="BU26" s="368">
        <v>1.0393124288525939E-6</v>
      </c>
      <c r="BV26" s="368">
        <v>4.4331361721018949E-7</v>
      </c>
      <c r="BW26" s="368">
        <v>4.20475657623855E-7</v>
      </c>
      <c r="BX26" s="368">
        <v>3.4538229720552408E-7</v>
      </c>
      <c r="BY26" s="368">
        <v>1.5178940072616802E-7</v>
      </c>
      <c r="BZ26" s="368">
        <v>8.2147401086896183E-7</v>
      </c>
      <c r="CA26" s="368">
        <v>8.1661704766121578E-7</v>
      </c>
      <c r="CB26" s="368">
        <v>3.0841009234642781E-6</v>
      </c>
      <c r="CC26" s="368">
        <v>1.0787913099407293E-6</v>
      </c>
      <c r="CD26" s="368">
        <v>2.7016752921848714E-6</v>
      </c>
      <c r="CE26" s="368">
        <v>7.4415881242887162E-7</v>
      </c>
      <c r="CF26" s="368">
        <v>1.596815387989011E-6</v>
      </c>
      <c r="CG26" s="368">
        <v>8.9787143521872219E-6</v>
      </c>
      <c r="CH26" s="368">
        <v>3.1672910015730653E-7</v>
      </c>
      <c r="CI26" s="368">
        <v>6.8308991315603661E-7</v>
      </c>
      <c r="CJ26" s="368">
        <v>1.010862035135791E-6</v>
      </c>
      <c r="CK26" s="368">
        <v>8.9761225928672784E-7</v>
      </c>
      <c r="CL26" s="368">
        <v>5.6851750275091673E-7</v>
      </c>
      <c r="CM26" s="368">
        <v>4.603646882884863E-6</v>
      </c>
      <c r="CN26" s="368">
        <v>1.0116081780624007E-6</v>
      </c>
      <c r="CO26" s="368">
        <v>7.703420200500401E-6</v>
      </c>
      <c r="CP26" s="368">
        <v>5.6771585530420387E-4</v>
      </c>
      <c r="CQ26" s="368">
        <v>4.8049774987540396E-5</v>
      </c>
      <c r="CR26" s="368">
        <v>5.4328702734683499E-5</v>
      </c>
      <c r="CS26" s="368">
        <v>3.3402516392278002E-6</v>
      </c>
      <c r="CT26" s="368">
        <v>3.0818339110961405E-6</v>
      </c>
      <c r="CU26" s="368">
        <v>1.613087674939368E-6</v>
      </c>
      <c r="CV26" s="368">
        <v>1.9161128315086833E-6</v>
      </c>
      <c r="CW26" s="368">
        <v>1.9896464580288361E-6</v>
      </c>
      <c r="CX26" s="368">
        <v>8.4806902057455151E-6</v>
      </c>
      <c r="CY26" s="368">
        <v>1.6086328544123809E-6</v>
      </c>
      <c r="CZ26" s="368">
        <v>5.1167532717960986E-6</v>
      </c>
      <c r="DA26" s="368">
        <v>4.6938324416699261E-6</v>
      </c>
      <c r="DB26" s="368">
        <v>1.5706346728114385E-5</v>
      </c>
      <c r="DC26" s="368">
        <v>1.5497575417490641E-6</v>
      </c>
      <c r="DD26" s="368">
        <v>1.4645333436663576E-5</v>
      </c>
      <c r="DE26" s="368">
        <v>4.4751561697704346E-6</v>
      </c>
      <c r="DF26" s="368">
        <v>6.0831034594110238E-6</v>
      </c>
      <c r="DG26" s="368">
        <v>4.7931690342963279E-6</v>
      </c>
    </row>
    <row r="27" spans="2:111" ht="15" customHeight="1">
      <c r="B27" s="366" t="s">
        <v>441</v>
      </c>
      <c r="C27" s="366" t="s">
        <v>568</v>
      </c>
      <c r="D27" s="368">
        <v>1.7864141858427183E-5</v>
      </c>
      <c r="E27" s="368">
        <v>6.0204536803922913E-6</v>
      </c>
      <c r="F27" s="368">
        <v>8.3143351125915886E-6</v>
      </c>
      <c r="G27" s="368">
        <v>2.3196458593109507E-6</v>
      </c>
      <c r="H27" s="368">
        <v>6.8897576848981259E-6</v>
      </c>
      <c r="I27" s="368">
        <v>0</v>
      </c>
      <c r="J27" s="368">
        <v>1.6697045264794165E-4</v>
      </c>
      <c r="K27" s="368">
        <v>3.9661812046718977E-4</v>
      </c>
      <c r="L27" s="368">
        <v>2.5299278880443817E-4</v>
      </c>
      <c r="M27" s="368">
        <v>1.1910102109628864E-4</v>
      </c>
      <c r="N27" s="368">
        <v>0</v>
      </c>
      <c r="O27" s="368">
        <v>2.4743284850568706E-4</v>
      </c>
      <c r="P27" s="368">
        <v>9.6704732836652284E-5</v>
      </c>
      <c r="Q27" s="368">
        <v>2.0327792207282106E-4</v>
      </c>
      <c r="R27" s="368">
        <v>1.3840064117053193E-4</v>
      </c>
      <c r="S27" s="368">
        <v>1.1143954024629315E-3</v>
      </c>
      <c r="T27" s="368">
        <v>6.3127543350289031E-5</v>
      </c>
      <c r="U27" s="368">
        <v>4.3289507196460807E-5</v>
      </c>
      <c r="V27" s="368">
        <v>5.1937350713221215E-4</v>
      </c>
      <c r="W27" s="368">
        <v>1.342851446982704E-3</v>
      </c>
      <c r="X27" s="368">
        <v>1.4239594410898478E-3</v>
      </c>
      <c r="Y27" s="368">
        <v>1.0202573830465156</v>
      </c>
      <c r="Z27" s="368">
        <v>2.5878140539644844E-2</v>
      </c>
      <c r="AA27" s="368">
        <v>1.2827879560547909E-2</v>
      </c>
      <c r="AB27" s="368">
        <v>5.4606946951626404E-3</v>
      </c>
      <c r="AC27" s="368">
        <v>1.0837476855999435E-2</v>
      </c>
      <c r="AD27" s="368">
        <v>2.074533160305389E-5</v>
      </c>
      <c r="AE27" s="368">
        <v>2.4130621058698497E-4</v>
      </c>
      <c r="AF27" s="368">
        <v>2.7877069085384975E-3</v>
      </c>
      <c r="AG27" s="368">
        <v>1.0672584902521582E-2</v>
      </c>
      <c r="AH27" s="368">
        <v>1.4038243282654374E-5</v>
      </c>
      <c r="AI27" s="368">
        <v>1.2541154534264998E-3</v>
      </c>
      <c r="AJ27" s="368">
        <v>2.941422074589362E-5</v>
      </c>
      <c r="AK27" s="368">
        <v>5.2761796596673917E-5</v>
      </c>
      <c r="AL27" s="368">
        <v>2.09921395704912E-3</v>
      </c>
      <c r="AM27" s="368">
        <v>1.435522419239688E-5</v>
      </c>
      <c r="AN27" s="368">
        <v>3.8196516547643094E-6</v>
      </c>
      <c r="AO27" s="368">
        <v>8.7861378826765138E-6</v>
      </c>
      <c r="AP27" s="368">
        <v>7.3152811795927459E-7</v>
      </c>
      <c r="AQ27" s="368">
        <v>2.474817443259932E-5</v>
      </c>
      <c r="AR27" s="368">
        <v>1.7902758508105547E-5</v>
      </c>
      <c r="AS27" s="368">
        <v>1.4689456859486844E-5</v>
      </c>
      <c r="AT27" s="368">
        <v>3.470079641173922E-5</v>
      </c>
      <c r="AU27" s="368">
        <v>2.6163737621516316E-5</v>
      </c>
      <c r="AV27" s="368">
        <v>7.3287998574300867E-6</v>
      </c>
      <c r="AW27" s="368">
        <v>7.6201431362568574E-5</v>
      </c>
      <c r="AX27" s="368">
        <v>3.1164944681252323E-4</v>
      </c>
      <c r="AY27" s="368">
        <v>5.1078200834041049E-4</v>
      </c>
      <c r="AZ27" s="368">
        <v>3.6000836773221264E-5</v>
      </c>
      <c r="BA27" s="368">
        <v>1.4983220546787993E-4</v>
      </c>
      <c r="BB27" s="368">
        <v>1.0115485323624708E-4</v>
      </c>
      <c r="BC27" s="368">
        <v>1.6225006192806557E-5</v>
      </c>
      <c r="BD27" s="368">
        <v>9.3728591169428281E-6</v>
      </c>
      <c r="BE27" s="368">
        <v>0</v>
      </c>
      <c r="BF27" s="368">
        <v>2.3517391207547607E-5</v>
      </c>
      <c r="BG27" s="368">
        <v>1.6606969443881657E-5</v>
      </c>
      <c r="BH27" s="368">
        <v>5.0025026214063746E-5</v>
      </c>
      <c r="BI27" s="368">
        <v>1.9520954922153314E-5</v>
      </c>
      <c r="BJ27" s="368">
        <v>1.6904546143862542E-5</v>
      </c>
      <c r="BK27" s="368">
        <v>1.5722618749910305E-4</v>
      </c>
      <c r="BL27" s="368">
        <v>4.4347384550291637E-6</v>
      </c>
      <c r="BM27" s="368">
        <v>1.3336923338603452E-5</v>
      </c>
      <c r="BN27" s="368">
        <v>2.5252069105708736E-5</v>
      </c>
      <c r="BO27" s="368">
        <v>9.0488376428185164E-6</v>
      </c>
      <c r="BP27" s="368">
        <v>8.7175751232351616E-6</v>
      </c>
      <c r="BQ27" s="368">
        <v>2.9593469740502097E-6</v>
      </c>
      <c r="BR27" s="368">
        <v>4.32029239122181E-6</v>
      </c>
      <c r="BS27" s="368">
        <v>1.2170181942845459E-5</v>
      </c>
      <c r="BT27" s="368">
        <v>1.0824273078635E-5</v>
      </c>
      <c r="BU27" s="368">
        <v>2.1796570611587078E-6</v>
      </c>
      <c r="BV27" s="368">
        <v>1.1871256194239196E-6</v>
      </c>
      <c r="BW27" s="368">
        <v>7.0352499996933674E-7</v>
      </c>
      <c r="BX27" s="368">
        <v>1.0404773598245815E-6</v>
      </c>
      <c r="BY27" s="368">
        <v>5.4604582786027636E-7</v>
      </c>
      <c r="BZ27" s="368">
        <v>2.2410934129298112E-6</v>
      </c>
      <c r="CA27" s="368">
        <v>3.3606942501363058E-6</v>
      </c>
      <c r="CB27" s="368">
        <v>1.6098305786444357E-5</v>
      </c>
      <c r="CC27" s="368">
        <v>5.7652901702686723E-6</v>
      </c>
      <c r="CD27" s="368">
        <v>1.7385084822113658E-5</v>
      </c>
      <c r="CE27" s="368">
        <v>3.8727672380320623E-6</v>
      </c>
      <c r="CF27" s="368">
        <v>4.1180520118309835E-6</v>
      </c>
      <c r="CG27" s="368">
        <v>6.5317649272314269E-5</v>
      </c>
      <c r="CH27" s="368">
        <v>9.9731405132545823E-7</v>
      </c>
      <c r="CI27" s="368">
        <v>1.9654007427853984E-6</v>
      </c>
      <c r="CJ27" s="368">
        <v>3.482433898157725E-6</v>
      </c>
      <c r="CK27" s="368">
        <v>2.5000135175749986E-6</v>
      </c>
      <c r="CL27" s="368">
        <v>1.6923795853147359E-6</v>
      </c>
      <c r="CM27" s="368">
        <v>2.3984378386511817E-5</v>
      </c>
      <c r="CN27" s="368">
        <v>2.5916565539990126E-6</v>
      </c>
      <c r="CO27" s="368">
        <v>5.797843000532168E-5</v>
      </c>
      <c r="CP27" s="368">
        <v>3.6292147583550245E-4</v>
      </c>
      <c r="CQ27" s="368">
        <v>8.1603284968655997E-5</v>
      </c>
      <c r="CR27" s="368">
        <v>1.3090374397987036E-4</v>
      </c>
      <c r="CS27" s="368">
        <v>7.7633779104046808E-6</v>
      </c>
      <c r="CT27" s="368">
        <v>9.7092455468149854E-6</v>
      </c>
      <c r="CU27" s="368">
        <v>4.2789913849353371E-6</v>
      </c>
      <c r="CV27" s="368">
        <v>5.6749757280804469E-6</v>
      </c>
      <c r="CW27" s="368">
        <v>4.5514148180818449E-6</v>
      </c>
      <c r="CX27" s="368">
        <v>4.4283207249019781E-5</v>
      </c>
      <c r="CY27" s="368">
        <v>2.1537087445835394E-6</v>
      </c>
      <c r="CZ27" s="368">
        <v>1.1278021004501084E-5</v>
      </c>
      <c r="DA27" s="368">
        <v>1.467741124128789E-5</v>
      </c>
      <c r="DB27" s="368">
        <v>4.7258590277080728E-5</v>
      </c>
      <c r="DC27" s="368">
        <v>3.6107062803501091E-6</v>
      </c>
      <c r="DD27" s="368">
        <v>9.6597600398324587E-5</v>
      </c>
      <c r="DE27" s="368">
        <v>8.7570794436071486E-6</v>
      </c>
      <c r="DF27" s="368">
        <v>1.5703394676870255E-5</v>
      </c>
      <c r="DG27" s="368">
        <v>1.4148970628197636E-5</v>
      </c>
    </row>
    <row r="28" spans="2:111" ht="15" customHeight="1">
      <c r="B28" s="366" t="s">
        <v>442</v>
      </c>
      <c r="C28" s="366" t="s">
        <v>569</v>
      </c>
      <c r="D28" s="368">
        <v>3.3636876608540322E-6</v>
      </c>
      <c r="E28" s="368">
        <v>7.731798192407486E-7</v>
      </c>
      <c r="F28" s="368">
        <v>1.7913884450013311E-6</v>
      </c>
      <c r="G28" s="368">
        <v>8.3848917471079342E-7</v>
      </c>
      <c r="H28" s="368">
        <v>2.9727136717179528E-6</v>
      </c>
      <c r="I28" s="368">
        <v>0</v>
      </c>
      <c r="J28" s="368">
        <v>7.9623681261733838E-7</v>
      </c>
      <c r="K28" s="368">
        <v>5.7847275410303353E-6</v>
      </c>
      <c r="L28" s="368">
        <v>4.6469316059229387E-6</v>
      </c>
      <c r="M28" s="368">
        <v>7.1165527391672011E-7</v>
      </c>
      <c r="N28" s="368">
        <v>0</v>
      </c>
      <c r="O28" s="368">
        <v>5.366931058058364E-4</v>
      </c>
      <c r="P28" s="368">
        <v>8.5510065131389458E-6</v>
      </c>
      <c r="Q28" s="368">
        <v>9.6297159697990837E-5</v>
      </c>
      <c r="R28" s="368">
        <v>1.6268398940488203E-5</v>
      </c>
      <c r="S28" s="368">
        <v>7.280019215236369E-5</v>
      </c>
      <c r="T28" s="368">
        <v>6.5673235694259689E-5</v>
      </c>
      <c r="U28" s="368">
        <v>1.8482060355481165E-5</v>
      </c>
      <c r="V28" s="368">
        <v>2.1913041552637707E-6</v>
      </c>
      <c r="W28" s="368">
        <v>1.389000504022924E-6</v>
      </c>
      <c r="X28" s="368">
        <v>2.2476064748958078E-7</v>
      </c>
      <c r="Y28" s="368">
        <v>7.4208668647785972E-7</v>
      </c>
      <c r="Z28" s="368">
        <v>1.0000544650363965</v>
      </c>
      <c r="AA28" s="368">
        <v>2.274333023083342E-3</v>
      </c>
      <c r="AB28" s="368">
        <v>1.0949635171153029E-5</v>
      </c>
      <c r="AC28" s="368">
        <v>5.563256627856356E-4</v>
      </c>
      <c r="AD28" s="368">
        <v>6.4464140455245116E-8</v>
      </c>
      <c r="AE28" s="368">
        <v>1.1187108302285037E-6</v>
      </c>
      <c r="AF28" s="368">
        <v>4.6342146368292319E-3</v>
      </c>
      <c r="AG28" s="368">
        <v>3.5653658653105713E-6</v>
      </c>
      <c r="AH28" s="368">
        <v>1.3190775706302856E-5</v>
      </c>
      <c r="AI28" s="368">
        <v>5.0916353768063755E-6</v>
      </c>
      <c r="AJ28" s="368">
        <v>7.6317498787232478E-7</v>
      </c>
      <c r="AK28" s="368">
        <v>1.5551419718621413E-6</v>
      </c>
      <c r="AL28" s="368">
        <v>5.9043349388601781E-5</v>
      </c>
      <c r="AM28" s="368">
        <v>5.3123347355171806E-7</v>
      </c>
      <c r="AN28" s="368">
        <v>8.7620275668877714E-7</v>
      </c>
      <c r="AO28" s="368">
        <v>5.0553032204148413E-7</v>
      </c>
      <c r="AP28" s="368">
        <v>2.0049239482246017E-7</v>
      </c>
      <c r="AQ28" s="368">
        <v>2.0491425944601858E-7</v>
      </c>
      <c r="AR28" s="368">
        <v>1.078279625121447E-5</v>
      </c>
      <c r="AS28" s="368">
        <v>1.1432144918039667E-6</v>
      </c>
      <c r="AT28" s="368">
        <v>3.3827103709620075E-6</v>
      </c>
      <c r="AU28" s="368">
        <v>1.0637560317326426E-6</v>
      </c>
      <c r="AV28" s="368">
        <v>2.9163574326670909E-6</v>
      </c>
      <c r="AW28" s="368">
        <v>2.787420118523081E-4</v>
      </c>
      <c r="AX28" s="368">
        <v>7.2405957225975807E-5</v>
      </c>
      <c r="AY28" s="368">
        <v>2.9226184895091877E-4</v>
      </c>
      <c r="AZ28" s="368">
        <v>1.2280412366315452E-4</v>
      </c>
      <c r="BA28" s="368">
        <v>1.0106801361904285E-4</v>
      </c>
      <c r="BB28" s="368">
        <v>1.7197083238416293E-6</v>
      </c>
      <c r="BC28" s="368">
        <v>1.1375997046317692E-4</v>
      </c>
      <c r="BD28" s="368">
        <v>8.9955124289451976E-6</v>
      </c>
      <c r="BE28" s="368">
        <v>0</v>
      </c>
      <c r="BF28" s="368">
        <v>1.8187830001136116E-5</v>
      </c>
      <c r="BG28" s="368">
        <v>1.2263505585839729E-5</v>
      </c>
      <c r="BH28" s="368">
        <v>1.2659140644186249E-4</v>
      </c>
      <c r="BI28" s="368">
        <v>1.1308273349874141E-5</v>
      </c>
      <c r="BJ28" s="368">
        <v>2.319251859943238E-6</v>
      </c>
      <c r="BK28" s="368">
        <v>1.2475421972564404E-4</v>
      </c>
      <c r="BL28" s="368">
        <v>6.3364250732433907E-7</v>
      </c>
      <c r="BM28" s="368">
        <v>2.5716849119367306E-6</v>
      </c>
      <c r="BN28" s="368">
        <v>3.0675375279545601E-6</v>
      </c>
      <c r="BO28" s="368">
        <v>2.3660571970614782E-6</v>
      </c>
      <c r="BP28" s="368">
        <v>2.015058259477289E-6</v>
      </c>
      <c r="BQ28" s="368">
        <v>2.6760218397332558E-7</v>
      </c>
      <c r="BR28" s="368">
        <v>3.8209660685981487E-7</v>
      </c>
      <c r="BS28" s="368">
        <v>5.3357005639009077E-6</v>
      </c>
      <c r="BT28" s="368">
        <v>7.5352797753868343E-7</v>
      </c>
      <c r="BU28" s="368">
        <v>1.3072256471532786E-6</v>
      </c>
      <c r="BV28" s="368">
        <v>6.8237010778736065E-7</v>
      </c>
      <c r="BW28" s="368">
        <v>3.3825778818796168E-7</v>
      </c>
      <c r="BX28" s="368">
        <v>5.2854129040160147E-7</v>
      </c>
      <c r="BY28" s="368">
        <v>1.5491114098354603E-7</v>
      </c>
      <c r="BZ28" s="368">
        <v>3.056325770465245E-7</v>
      </c>
      <c r="CA28" s="368">
        <v>2.86893777815796E-7</v>
      </c>
      <c r="CB28" s="368">
        <v>9.9901514941950544E-7</v>
      </c>
      <c r="CC28" s="368">
        <v>4.1241984563536312E-7</v>
      </c>
      <c r="CD28" s="368">
        <v>7.111123052053694E-7</v>
      </c>
      <c r="CE28" s="368">
        <v>5.3265362977105603E-7</v>
      </c>
      <c r="CF28" s="368">
        <v>1.001100917138214E-6</v>
      </c>
      <c r="CG28" s="368">
        <v>1.6798065568640846E-6</v>
      </c>
      <c r="CH28" s="368">
        <v>1.2029471913439696E-7</v>
      </c>
      <c r="CI28" s="368">
        <v>3.0413929014017621E-7</v>
      </c>
      <c r="CJ28" s="368">
        <v>5.2672767278564728E-7</v>
      </c>
      <c r="CK28" s="368">
        <v>1.4768865912027953E-6</v>
      </c>
      <c r="CL28" s="368">
        <v>3.0308947283272676E-7</v>
      </c>
      <c r="CM28" s="368">
        <v>2.0557686882790633E-6</v>
      </c>
      <c r="CN28" s="368">
        <v>3.1780929152895321E-7</v>
      </c>
      <c r="CO28" s="368">
        <v>3.202012607502257E-7</v>
      </c>
      <c r="CP28" s="368">
        <v>1.9382389747064078E-6</v>
      </c>
      <c r="CQ28" s="368">
        <v>7.5009187575000118E-6</v>
      </c>
      <c r="CR28" s="368">
        <v>2.0066160171552671E-5</v>
      </c>
      <c r="CS28" s="368">
        <v>5.2508176813544247E-7</v>
      </c>
      <c r="CT28" s="368">
        <v>6.9473172907714533E-7</v>
      </c>
      <c r="CU28" s="368">
        <v>8.5577492883191068E-7</v>
      </c>
      <c r="CV28" s="368">
        <v>6.4257843100066312E-7</v>
      </c>
      <c r="CW28" s="368">
        <v>9.0040684462109955E-7</v>
      </c>
      <c r="CX28" s="368">
        <v>4.3605893159911036E-6</v>
      </c>
      <c r="CY28" s="368">
        <v>4.5287533176585359E-7</v>
      </c>
      <c r="CZ28" s="368">
        <v>9.0034548831961129E-7</v>
      </c>
      <c r="DA28" s="368">
        <v>6.6755862474631058E-7</v>
      </c>
      <c r="DB28" s="368">
        <v>1.3648654358999591E-6</v>
      </c>
      <c r="DC28" s="368">
        <v>9.0416732253175966E-7</v>
      </c>
      <c r="DD28" s="368">
        <v>2.7382538274208592E-7</v>
      </c>
      <c r="DE28" s="368">
        <v>5.0200792323880015E-7</v>
      </c>
      <c r="DF28" s="368">
        <v>1.0395821754802249E-5</v>
      </c>
      <c r="DG28" s="368">
        <v>2.3135465377809498E-5</v>
      </c>
    </row>
    <row r="29" spans="2:111" ht="15" customHeight="1">
      <c r="B29" s="366" t="s">
        <v>443</v>
      </c>
      <c r="C29" s="366" t="s">
        <v>570</v>
      </c>
      <c r="D29" s="368">
        <v>4.1155665938920859E-7</v>
      </c>
      <c r="E29" s="368">
        <v>1.2490364560298322E-7</v>
      </c>
      <c r="F29" s="368">
        <v>6.3470389847318065E-7</v>
      </c>
      <c r="G29" s="368">
        <v>5.2885578840656231E-8</v>
      </c>
      <c r="H29" s="368">
        <v>7.4738124028237141E-7</v>
      </c>
      <c r="I29" s="368">
        <v>0</v>
      </c>
      <c r="J29" s="368">
        <v>1.717693727449964E-7</v>
      </c>
      <c r="K29" s="368">
        <v>1.6177984281828477E-7</v>
      </c>
      <c r="L29" s="368">
        <v>8.4574083825474526E-8</v>
      </c>
      <c r="M29" s="368">
        <v>7.8912929436681252E-8</v>
      </c>
      <c r="N29" s="368">
        <v>0</v>
      </c>
      <c r="O29" s="368">
        <v>4.490198355291148E-3</v>
      </c>
      <c r="P29" s="368">
        <v>2.8049432123260398E-3</v>
      </c>
      <c r="Q29" s="368">
        <v>4.6998950660887693E-6</v>
      </c>
      <c r="R29" s="368">
        <v>2.0141187882626567E-5</v>
      </c>
      <c r="S29" s="368">
        <v>6.1606223350682126E-5</v>
      </c>
      <c r="T29" s="368">
        <v>1.60591853571817E-7</v>
      </c>
      <c r="U29" s="368">
        <v>9.0657108658411042E-8</v>
      </c>
      <c r="V29" s="368">
        <v>6.8460866032791223E-7</v>
      </c>
      <c r="W29" s="368">
        <v>5.463709809415102E-7</v>
      </c>
      <c r="X29" s="368">
        <v>2.1758418165482825E-8</v>
      </c>
      <c r="Y29" s="368">
        <v>8.7886104919297924E-8</v>
      </c>
      <c r="Z29" s="368">
        <v>7.6367212080987692E-8</v>
      </c>
      <c r="AA29" s="368">
        <v>1.0000043691011344</v>
      </c>
      <c r="AB29" s="368">
        <v>2.5311076625094732E-7</v>
      </c>
      <c r="AC29" s="368">
        <v>1.096533469981951E-7</v>
      </c>
      <c r="AD29" s="368">
        <v>6.7486585289664945E-9</v>
      </c>
      <c r="AE29" s="368">
        <v>2.0230803219018459E-5</v>
      </c>
      <c r="AF29" s="368">
        <v>1.0594416965239445E-5</v>
      </c>
      <c r="AG29" s="368">
        <v>6.2855620637542243E-7</v>
      </c>
      <c r="AH29" s="368">
        <v>5.5971914298186524E-7</v>
      </c>
      <c r="AI29" s="368">
        <v>8.4152860470361016E-7</v>
      </c>
      <c r="AJ29" s="368">
        <v>9.3459869879621357E-7</v>
      </c>
      <c r="AK29" s="368">
        <v>1.0377303851009096E-6</v>
      </c>
      <c r="AL29" s="368">
        <v>2.7010919287011927E-4</v>
      </c>
      <c r="AM29" s="368">
        <v>1.3049769713817639E-6</v>
      </c>
      <c r="AN29" s="368">
        <v>1.5642795196142441E-7</v>
      </c>
      <c r="AO29" s="368">
        <v>8.5800624250361685E-7</v>
      </c>
      <c r="AP29" s="368">
        <v>7.204157212122455E-8</v>
      </c>
      <c r="AQ29" s="368">
        <v>1.3203930827962356E-7</v>
      </c>
      <c r="AR29" s="368">
        <v>9.4928159216562365E-8</v>
      </c>
      <c r="AS29" s="368">
        <v>3.2953767769623278E-7</v>
      </c>
      <c r="AT29" s="368">
        <v>1.7912730349514245E-7</v>
      </c>
      <c r="AU29" s="368">
        <v>3.9238210722783904E-7</v>
      </c>
      <c r="AV29" s="368">
        <v>2.1056772520311635E-7</v>
      </c>
      <c r="AW29" s="368">
        <v>5.9077935073403592E-5</v>
      </c>
      <c r="AX29" s="368">
        <v>6.044203195101977E-7</v>
      </c>
      <c r="AY29" s="368">
        <v>4.0137447706454078E-7</v>
      </c>
      <c r="AZ29" s="368">
        <v>3.2991391608150742E-7</v>
      </c>
      <c r="BA29" s="368">
        <v>1.3724327353996454E-7</v>
      </c>
      <c r="BB29" s="368">
        <v>1.7889384546583443E-7</v>
      </c>
      <c r="BC29" s="368">
        <v>3.0272971319190201E-7</v>
      </c>
      <c r="BD29" s="368">
        <v>8.4548733577359795E-8</v>
      </c>
      <c r="BE29" s="368">
        <v>0</v>
      </c>
      <c r="BF29" s="368">
        <v>2.9057821892240971E-7</v>
      </c>
      <c r="BG29" s="368">
        <v>8.7446630123377823E-8</v>
      </c>
      <c r="BH29" s="368">
        <v>1.8513228906579671E-7</v>
      </c>
      <c r="BI29" s="368">
        <v>2.134526764823951E-7</v>
      </c>
      <c r="BJ29" s="368">
        <v>1.6091999225610492E-7</v>
      </c>
      <c r="BK29" s="368">
        <v>4.3647737661915253E-4</v>
      </c>
      <c r="BL29" s="368">
        <v>1.8532545956675617E-7</v>
      </c>
      <c r="BM29" s="368">
        <v>6.1868608015546529E-7</v>
      </c>
      <c r="BN29" s="368">
        <v>6.9794111789971203E-7</v>
      </c>
      <c r="BO29" s="368">
        <v>6.8268816399683537E-7</v>
      </c>
      <c r="BP29" s="368">
        <v>7.4044653746756523E-7</v>
      </c>
      <c r="BQ29" s="368">
        <v>1.2329836979821938E-7</v>
      </c>
      <c r="BR29" s="368">
        <v>1.0121090688571518E-7</v>
      </c>
      <c r="BS29" s="368">
        <v>2.7926806386146988E-7</v>
      </c>
      <c r="BT29" s="368">
        <v>2.3184947085439084E-7</v>
      </c>
      <c r="BU29" s="368">
        <v>3.2030731519971458E-7</v>
      </c>
      <c r="BV29" s="368">
        <v>1.3771351414814293E-7</v>
      </c>
      <c r="BW29" s="368">
        <v>4.5866363142477515E-8</v>
      </c>
      <c r="BX29" s="368">
        <v>4.2611686400725415E-8</v>
      </c>
      <c r="BY29" s="368">
        <v>1.959234286921646E-8</v>
      </c>
      <c r="BZ29" s="368">
        <v>1.1520191029571513E-7</v>
      </c>
      <c r="CA29" s="368">
        <v>7.9225363860149017E-8</v>
      </c>
      <c r="CB29" s="368">
        <v>1.4846201372789135E-7</v>
      </c>
      <c r="CC29" s="368">
        <v>2.7373545173995483E-7</v>
      </c>
      <c r="CD29" s="368">
        <v>1.8222625974177046E-7</v>
      </c>
      <c r="CE29" s="368">
        <v>5.8149181915640652E-8</v>
      </c>
      <c r="CF29" s="368">
        <v>1.7791611747331366E-7</v>
      </c>
      <c r="CG29" s="368">
        <v>2.7842520432357104E-7</v>
      </c>
      <c r="CH29" s="368">
        <v>1.2224348869932839E-7</v>
      </c>
      <c r="CI29" s="368">
        <v>8.0913700098116263E-8</v>
      </c>
      <c r="CJ29" s="368">
        <v>9.166228305157103E-8</v>
      </c>
      <c r="CK29" s="368">
        <v>1.1193918883882365E-7</v>
      </c>
      <c r="CL29" s="368">
        <v>9.0648958904512973E-8</v>
      </c>
      <c r="CM29" s="368">
        <v>9.7808345895510766E-8</v>
      </c>
      <c r="CN29" s="368">
        <v>3.8243721462052552E-7</v>
      </c>
      <c r="CO29" s="368">
        <v>7.5544823203741717E-8</v>
      </c>
      <c r="CP29" s="368">
        <v>1.3119874776940922E-7</v>
      </c>
      <c r="CQ29" s="368">
        <v>2.5165338764300718E-7</v>
      </c>
      <c r="CR29" s="368">
        <v>9.4007839121985648E-7</v>
      </c>
      <c r="CS29" s="368">
        <v>4.7037389184496907E-7</v>
      </c>
      <c r="CT29" s="368">
        <v>2.3888909827089194E-7</v>
      </c>
      <c r="CU29" s="368">
        <v>1.6857219215069425E-6</v>
      </c>
      <c r="CV29" s="368">
        <v>2.9428286498459441E-7</v>
      </c>
      <c r="CW29" s="368">
        <v>4.52153063425025E-8</v>
      </c>
      <c r="CX29" s="368">
        <v>1.1352967469698751E-7</v>
      </c>
      <c r="CY29" s="368">
        <v>1.6324019860244689E-7</v>
      </c>
      <c r="CZ29" s="368">
        <v>4.618957618602843E-7</v>
      </c>
      <c r="DA29" s="368">
        <v>1.4431045217778679E-7</v>
      </c>
      <c r="DB29" s="368">
        <v>7.8421715963447038E-7</v>
      </c>
      <c r="DC29" s="368">
        <v>2.0695685521372687E-7</v>
      </c>
      <c r="DD29" s="368">
        <v>6.1161410149997635E-7</v>
      </c>
      <c r="DE29" s="368">
        <v>2.8230261547732328E-7</v>
      </c>
      <c r="DF29" s="368">
        <v>9.2948883629740153E-7</v>
      </c>
      <c r="DG29" s="368">
        <v>1.3492611370721806E-6</v>
      </c>
    </row>
    <row r="30" spans="2:111" ht="15" customHeight="1">
      <c r="B30" s="366" t="s">
        <v>444</v>
      </c>
      <c r="C30" s="366" t="s">
        <v>571</v>
      </c>
      <c r="D30" s="368">
        <v>2.2115755986414643E-6</v>
      </c>
      <c r="E30" s="368">
        <v>3.4217697014449861E-4</v>
      </c>
      <c r="F30" s="368">
        <v>2.2991282308367886E-5</v>
      </c>
      <c r="G30" s="368">
        <v>2.3751976593089394E-7</v>
      </c>
      <c r="H30" s="368">
        <v>9.3393708242525599E-5</v>
      </c>
      <c r="I30" s="368">
        <v>0</v>
      </c>
      <c r="J30" s="368">
        <v>8.6162174893084701E-7</v>
      </c>
      <c r="K30" s="368">
        <v>9.7205418198308467E-6</v>
      </c>
      <c r="L30" s="368">
        <v>6.4334644699917243E-7</v>
      </c>
      <c r="M30" s="368">
        <v>1.1384232371856341E-6</v>
      </c>
      <c r="N30" s="368">
        <v>0</v>
      </c>
      <c r="O30" s="368">
        <v>3.6017551794986659E-7</v>
      </c>
      <c r="P30" s="368">
        <v>3.1571476070207567E-7</v>
      </c>
      <c r="Q30" s="368">
        <v>3.5913036767750028E-7</v>
      </c>
      <c r="R30" s="368">
        <v>3.1549549959850773E-7</v>
      </c>
      <c r="S30" s="368">
        <v>1.0082407131001442E-6</v>
      </c>
      <c r="T30" s="368">
        <v>3.5923859360256406E-7</v>
      </c>
      <c r="U30" s="368">
        <v>3.6367455027072572E-7</v>
      </c>
      <c r="V30" s="368">
        <v>1.9825729318208313E-6</v>
      </c>
      <c r="W30" s="368">
        <v>2.2806838508813375E-6</v>
      </c>
      <c r="X30" s="368">
        <v>5.0899677908473112E-7</v>
      </c>
      <c r="Y30" s="368">
        <v>7.049699744927043E-7</v>
      </c>
      <c r="Z30" s="368">
        <v>2.5845196605370446E-7</v>
      </c>
      <c r="AA30" s="368">
        <v>1.5749031460329972E-6</v>
      </c>
      <c r="AB30" s="368">
        <v>1.0020973645891249</v>
      </c>
      <c r="AC30" s="368">
        <v>3.4180154668625392E-7</v>
      </c>
      <c r="AD30" s="368">
        <v>8.2164998153178763E-8</v>
      </c>
      <c r="AE30" s="368">
        <v>6.3199652338935715E-7</v>
      </c>
      <c r="AF30" s="368">
        <v>2.2198746019583255E-7</v>
      </c>
      <c r="AG30" s="368">
        <v>4.4265118882069888E-7</v>
      </c>
      <c r="AH30" s="368">
        <v>4.4405323418675248E-6</v>
      </c>
      <c r="AI30" s="368">
        <v>8.7344819191749717E-7</v>
      </c>
      <c r="AJ30" s="368">
        <v>1.0522341866401784E-6</v>
      </c>
      <c r="AK30" s="368">
        <v>5.1487422784301403E-7</v>
      </c>
      <c r="AL30" s="368">
        <v>1.1272314302792018E-6</v>
      </c>
      <c r="AM30" s="368">
        <v>8.2077006489523323E-7</v>
      </c>
      <c r="AN30" s="368">
        <v>3.4322824138461131E-7</v>
      </c>
      <c r="AO30" s="368">
        <v>8.1468226689993953E-7</v>
      </c>
      <c r="AP30" s="368">
        <v>3.1737008517355269E-7</v>
      </c>
      <c r="AQ30" s="368">
        <v>4.2528117294857634E-7</v>
      </c>
      <c r="AR30" s="368">
        <v>2.6523828768410446E-7</v>
      </c>
      <c r="AS30" s="368">
        <v>2.0691418090845508E-7</v>
      </c>
      <c r="AT30" s="368">
        <v>3.0466940556931901E-7</v>
      </c>
      <c r="AU30" s="368">
        <v>3.418881591338556E-7</v>
      </c>
      <c r="AV30" s="368">
        <v>2.2674259596212841E-7</v>
      </c>
      <c r="AW30" s="368">
        <v>2.1956937641380483E-7</v>
      </c>
      <c r="AX30" s="368">
        <v>4.3139128232262886E-7</v>
      </c>
      <c r="AY30" s="368">
        <v>5.9406702457685292E-7</v>
      </c>
      <c r="AZ30" s="368">
        <v>2.6863197332599487E-7</v>
      </c>
      <c r="BA30" s="368">
        <v>1.8403364007424187E-7</v>
      </c>
      <c r="BB30" s="368">
        <v>1.798745607868295E-7</v>
      </c>
      <c r="BC30" s="368">
        <v>9.3808914550846972E-7</v>
      </c>
      <c r="BD30" s="368">
        <v>1.8135605228854563E-6</v>
      </c>
      <c r="BE30" s="368">
        <v>0</v>
      </c>
      <c r="BF30" s="368">
        <v>1.0941345051919853E-7</v>
      </c>
      <c r="BG30" s="368">
        <v>1.7396201954294981E-7</v>
      </c>
      <c r="BH30" s="368">
        <v>1.2434362878810655E-7</v>
      </c>
      <c r="BI30" s="368">
        <v>4.8946630226277237E-7</v>
      </c>
      <c r="BJ30" s="368">
        <v>2.1078594905826765E-6</v>
      </c>
      <c r="BK30" s="368">
        <v>3.1815122810888728E-7</v>
      </c>
      <c r="BL30" s="368">
        <v>1.0492330339329826E-6</v>
      </c>
      <c r="BM30" s="368">
        <v>5.7217686975558817E-7</v>
      </c>
      <c r="BN30" s="368">
        <v>6.289404228499098E-7</v>
      </c>
      <c r="BO30" s="368">
        <v>1.2135693356839543E-6</v>
      </c>
      <c r="BP30" s="368">
        <v>1.4141905418765193E-6</v>
      </c>
      <c r="BQ30" s="368">
        <v>3.3451682287373631E-6</v>
      </c>
      <c r="BR30" s="368">
        <v>9.2499606129886524E-7</v>
      </c>
      <c r="BS30" s="368">
        <v>1.8684813435901043E-6</v>
      </c>
      <c r="BT30" s="368">
        <v>2.2440284579559969E-4</v>
      </c>
      <c r="BU30" s="368">
        <v>6.1407052585738516E-7</v>
      </c>
      <c r="BV30" s="368">
        <v>1.3566983002643107E-6</v>
      </c>
      <c r="BW30" s="368">
        <v>4.5097128682995822E-7</v>
      </c>
      <c r="BX30" s="368">
        <v>3.6509937411154753E-7</v>
      </c>
      <c r="BY30" s="368">
        <v>8.7817205330096562E-8</v>
      </c>
      <c r="BZ30" s="368">
        <v>7.7875465474928224E-6</v>
      </c>
      <c r="CA30" s="368">
        <v>1.5922018150437591E-6</v>
      </c>
      <c r="CB30" s="368">
        <v>7.3023562266910453E-7</v>
      </c>
      <c r="CC30" s="368">
        <v>2.4009133658513463E-6</v>
      </c>
      <c r="CD30" s="368">
        <v>1.5064350471333663E-6</v>
      </c>
      <c r="CE30" s="368">
        <v>1.0281827373261845E-6</v>
      </c>
      <c r="CF30" s="368">
        <v>9.468164316113665E-6</v>
      </c>
      <c r="CG30" s="368">
        <v>4.1707177240766498E-6</v>
      </c>
      <c r="CH30" s="368">
        <v>3.1869836166559471E-5</v>
      </c>
      <c r="CI30" s="368">
        <v>3.8705137712254706E-6</v>
      </c>
      <c r="CJ30" s="368">
        <v>1.8854709744591867E-6</v>
      </c>
      <c r="CK30" s="368">
        <v>3.3034434507041164E-7</v>
      </c>
      <c r="CL30" s="368">
        <v>1.4238598454781852E-6</v>
      </c>
      <c r="CM30" s="368">
        <v>9.8944079736749655E-7</v>
      </c>
      <c r="CN30" s="368">
        <v>1.8104209044637894E-5</v>
      </c>
      <c r="CO30" s="368">
        <v>2.9852984066963813E-6</v>
      </c>
      <c r="CP30" s="368">
        <v>3.4893494539687609E-5</v>
      </c>
      <c r="CQ30" s="368">
        <v>8.1249513019267562E-3</v>
      </c>
      <c r="CR30" s="368">
        <v>9.2272581982910434E-4</v>
      </c>
      <c r="CS30" s="368">
        <v>3.8433435918058052E-4</v>
      </c>
      <c r="CT30" s="368">
        <v>1.8562315312729507E-4</v>
      </c>
      <c r="CU30" s="368">
        <v>5.7217342895791905E-7</v>
      </c>
      <c r="CV30" s="368">
        <v>4.254426534603017E-7</v>
      </c>
      <c r="CW30" s="368">
        <v>6.0582485283745579E-7</v>
      </c>
      <c r="CX30" s="368">
        <v>7.4489812667884528E-7</v>
      </c>
      <c r="CY30" s="368">
        <v>4.131357472636968E-7</v>
      </c>
      <c r="CZ30" s="368">
        <v>1.133238081546387E-5</v>
      </c>
      <c r="DA30" s="368">
        <v>4.9279631963291909E-6</v>
      </c>
      <c r="DB30" s="368">
        <v>2.049666886635439E-6</v>
      </c>
      <c r="DC30" s="368">
        <v>1.3725245855609978E-5</v>
      </c>
      <c r="DD30" s="368">
        <v>3.5093476013331915E-3</v>
      </c>
      <c r="DE30" s="368">
        <v>3.0198274093119009E-6</v>
      </c>
      <c r="DF30" s="368">
        <v>2.2648352207216495E-7</v>
      </c>
      <c r="DG30" s="368">
        <v>5.129437202942305E-5</v>
      </c>
    </row>
    <row r="31" spans="2:111" ht="15" customHeight="1">
      <c r="B31" s="366" t="s">
        <v>445</v>
      </c>
      <c r="C31" s="366" t="s">
        <v>572</v>
      </c>
      <c r="D31" s="368">
        <v>1.0669448488057451E-3</v>
      </c>
      <c r="E31" s="368">
        <v>9.6352078613795678E-5</v>
      </c>
      <c r="F31" s="368">
        <v>2.235717170606545E-4</v>
      </c>
      <c r="G31" s="368">
        <v>3.2761120451019818E-5</v>
      </c>
      <c r="H31" s="368">
        <v>1.0265143958984826E-4</v>
      </c>
      <c r="I31" s="368">
        <v>0</v>
      </c>
      <c r="J31" s="368">
        <v>4.2326513080325709E-4</v>
      </c>
      <c r="K31" s="368">
        <v>1.0723872172858616E-4</v>
      </c>
      <c r="L31" s="368">
        <v>1.0677057740628265E-4</v>
      </c>
      <c r="M31" s="368">
        <v>1.1568017131108941E-4</v>
      </c>
      <c r="N31" s="368">
        <v>0</v>
      </c>
      <c r="O31" s="368">
        <v>3.307241132329462E-4</v>
      </c>
      <c r="P31" s="368">
        <v>4.9438137715975797E-4</v>
      </c>
      <c r="Q31" s="368">
        <v>7.6110041855391691E-4</v>
      </c>
      <c r="R31" s="368">
        <v>7.5536067452046602E-4</v>
      </c>
      <c r="S31" s="368">
        <v>2.9435559222415247E-4</v>
      </c>
      <c r="T31" s="368">
        <v>6.4014213187998036E-4</v>
      </c>
      <c r="U31" s="368">
        <v>1.0769208570093622E-3</v>
      </c>
      <c r="V31" s="368">
        <v>1.7446217775824065E-4</v>
      </c>
      <c r="W31" s="368">
        <v>2.0132436765969797E-4</v>
      </c>
      <c r="X31" s="368">
        <v>2.9220466809464721E-4</v>
      </c>
      <c r="Y31" s="368">
        <v>3.9744079222877324E-4</v>
      </c>
      <c r="Z31" s="368">
        <v>3.6448828016205257E-4</v>
      </c>
      <c r="AA31" s="368">
        <v>5.9852786741921324E-4</v>
      </c>
      <c r="AB31" s="368">
        <v>6.6281525987238791E-4</v>
      </c>
      <c r="AC31" s="368">
        <v>1.0059028848152387</v>
      </c>
      <c r="AD31" s="368">
        <v>3.7462729072905788E-5</v>
      </c>
      <c r="AE31" s="368">
        <v>1.0797577567577374E-3</v>
      </c>
      <c r="AF31" s="368">
        <v>1.6685936171414987E-4</v>
      </c>
      <c r="AG31" s="368">
        <v>2.6902323331219917E-4</v>
      </c>
      <c r="AH31" s="368">
        <v>7.5654996568786453E-6</v>
      </c>
      <c r="AI31" s="368">
        <v>7.4260088426009716E-5</v>
      </c>
      <c r="AJ31" s="368">
        <v>1.3794808086590269E-4</v>
      </c>
      <c r="AK31" s="368">
        <v>1.7681866965629172E-5</v>
      </c>
      <c r="AL31" s="368">
        <v>4.8731936503465311E-4</v>
      </c>
      <c r="AM31" s="368">
        <v>1.9667744207177755E-5</v>
      </c>
      <c r="AN31" s="368">
        <v>4.5985606438901098E-5</v>
      </c>
      <c r="AO31" s="368">
        <v>1.3346711117922665E-4</v>
      </c>
      <c r="AP31" s="368">
        <v>1.1701428116596097E-5</v>
      </c>
      <c r="AQ31" s="368">
        <v>1.9534992850342108E-5</v>
      </c>
      <c r="AR31" s="368">
        <v>2.4722850749416317E-5</v>
      </c>
      <c r="AS31" s="368">
        <v>2.5577614380428742E-4</v>
      </c>
      <c r="AT31" s="368">
        <v>2.4506215757861649E-4</v>
      </c>
      <c r="AU31" s="368">
        <v>9.2572480186676101E-5</v>
      </c>
      <c r="AV31" s="368">
        <v>1.118964875238206E-4</v>
      </c>
      <c r="AW31" s="368">
        <v>1.0645982210278924E-4</v>
      </c>
      <c r="AX31" s="368">
        <v>7.3005343304012723E-5</v>
      </c>
      <c r="AY31" s="368">
        <v>2.598655584548026E-4</v>
      </c>
      <c r="AZ31" s="368">
        <v>1.69230351624818E-4</v>
      </c>
      <c r="BA31" s="368">
        <v>6.7038819136928268E-5</v>
      </c>
      <c r="BB31" s="368">
        <v>1.3330064374418693E-4</v>
      </c>
      <c r="BC31" s="368">
        <v>1.6939202311823523E-4</v>
      </c>
      <c r="BD31" s="368">
        <v>1.6870995529953331E-4</v>
      </c>
      <c r="BE31" s="368">
        <v>0</v>
      </c>
      <c r="BF31" s="368">
        <v>2.2210764808988737E-4</v>
      </c>
      <c r="BG31" s="368">
        <v>2.8087110316452984E-4</v>
      </c>
      <c r="BH31" s="368">
        <v>5.8056500026534353E-4</v>
      </c>
      <c r="BI31" s="368">
        <v>7.4272595028204865E-4</v>
      </c>
      <c r="BJ31" s="368">
        <v>8.1350463445894073E-5</v>
      </c>
      <c r="BK31" s="368">
        <v>1.0622535053815838E-3</v>
      </c>
      <c r="BL31" s="368">
        <v>2.8013694353927411E-5</v>
      </c>
      <c r="BM31" s="368">
        <v>1.929173390310725E-4</v>
      </c>
      <c r="BN31" s="368">
        <v>2.206051804553348E-4</v>
      </c>
      <c r="BO31" s="368">
        <v>7.6042203753202869E-5</v>
      </c>
      <c r="BP31" s="368">
        <v>8.3012223721852049E-5</v>
      </c>
      <c r="BQ31" s="368">
        <v>3.1621660043108271E-5</v>
      </c>
      <c r="BR31" s="368">
        <v>2.0977687952447715E-4</v>
      </c>
      <c r="BS31" s="368">
        <v>6.3683025117312533E-5</v>
      </c>
      <c r="BT31" s="368">
        <v>1.101696158025684E-4</v>
      </c>
      <c r="BU31" s="368">
        <v>1.3309768220966213E-5</v>
      </c>
      <c r="BV31" s="368">
        <v>1.3783250293753032E-5</v>
      </c>
      <c r="BW31" s="368">
        <v>8.8531978618112619E-6</v>
      </c>
      <c r="BX31" s="368">
        <v>1.0571247479511443E-5</v>
      </c>
      <c r="BY31" s="368">
        <v>5.9480281893523464E-6</v>
      </c>
      <c r="BZ31" s="368">
        <v>2.371065908827972E-5</v>
      </c>
      <c r="CA31" s="368">
        <v>2.2256684824780785E-5</v>
      </c>
      <c r="CB31" s="368">
        <v>4.9850388786182344E-5</v>
      </c>
      <c r="CC31" s="368">
        <v>1.4871008653184764E-5</v>
      </c>
      <c r="CD31" s="368">
        <v>1.8610019468557517E-5</v>
      </c>
      <c r="CE31" s="368">
        <v>1.2130259568088542E-5</v>
      </c>
      <c r="CF31" s="368">
        <v>3.0901836574226255E-5</v>
      </c>
      <c r="CG31" s="368">
        <v>4.0649305999376225E-5</v>
      </c>
      <c r="CH31" s="368">
        <v>6.3261361696244527E-6</v>
      </c>
      <c r="CI31" s="368">
        <v>2.0376170210854898E-5</v>
      </c>
      <c r="CJ31" s="368">
        <v>4.3697754762031119E-5</v>
      </c>
      <c r="CK31" s="368">
        <v>4.4206419305982049E-5</v>
      </c>
      <c r="CL31" s="368">
        <v>2.1669977883244288E-5</v>
      </c>
      <c r="CM31" s="368">
        <v>1.5093325308178552E-4</v>
      </c>
      <c r="CN31" s="368">
        <v>2.8817937744075271E-5</v>
      </c>
      <c r="CO31" s="368">
        <v>1.3767653065299113E-5</v>
      </c>
      <c r="CP31" s="368">
        <v>3.2401693344946003E-4</v>
      </c>
      <c r="CQ31" s="368">
        <v>8.7074968100662664E-5</v>
      </c>
      <c r="CR31" s="368">
        <v>4.3837534455169416E-4</v>
      </c>
      <c r="CS31" s="368">
        <v>1.6086257168125499E-4</v>
      </c>
      <c r="CT31" s="368">
        <v>1.1653315866649091E-4</v>
      </c>
      <c r="CU31" s="368">
        <v>9.1291270818007753E-5</v>
      </c>
      <c r="CV31" s="368">
        <v>1.1921777700354174E-4</v>
      </c>
      <c r="CW31" s="368">
        <v>1.4204671839818412E-4</v>
      </c>
      <c r="CX31" s="368">
        <v>1.996246954911452E-4</v>
      </c>
      <c r="CY31" s="368">
        <v>1.297636541973373E-4</v>
      </c>
      <c r="CZ31" s="368">
        <v>1.7570061285637702E-4</v>
      </c>
      <c r="DA31" s="368">
        <v>1.0730447823253933E-4</v>
      </c>
      <c r="DB31" s="368">
        <v>9.8072469452759286E-4</v>
      </c>
      <c r="DC31" s="368">
        <v>5.9267453098076792E-5</v>
      </c>
      <c r="DD31" s="368">
        <v>2.4653785621269024E-5</v>
      </c>
      <c r="DE31" s="368">
        <v>3.0183162250301394E-4</v>
      </c>
      <c r="DF31" s="368">
        <v>3.5000929692485556E-4</v>
      </c>
      <c r="DG31" s="368">
        <v>2.9274869439770052E-5</v>
      </c>
    </row>
    <row r="32" spans="2:111" ht="15" customHeight="1">
      <c r="B32" s="366" t="s">
        <v>446</v>
      </c>
      <c r="C32" s="366" t="s">
        <v>573</v>
      </c>
      <c r="D32" s="368">
        <v>4.366821757277772E-4</v>
      </c>
      <c r="E32" s="368">
        <v>1.6265063647077194E-4</v>
      </c>
      <c r="F32" s="368">
        <v>1.6829571746696312E-4</v>
      </c>
      <c r="G32" s="368">
        <v>2.5539559146383332E-4</v>
      </c>
      <c r="H32" s="368">
        <v>7.9288424296114848E-4</v>
      </c>
      <c r="I32" s="368">
        <v>0</v>
      </c>
      <c r="J32" s="368">
        <v>1.0386588011319249E-3</v>
      </c>
      <c r="K32" s="368">
        <v>1.3849598640661536E-4</v>
      </c>
      <c r="L32" s="368">
        <v>1.1122961695162594E-4</v>
      </c>
      <c r="M32" s="368">
        <v>1.125138590624574E-4</v>
      </c>
      <c r="N32" s="368">
        <v>0</v>
      </c>
      <c r="O32" s="368">
        <v>1.8423839350256138E-4</v>
      </c>
      <c r="P32" s="368">
        <v>8.7784841735638627E-5</v>
      </c>
      <c r="Q32" s="368">
        <v>1.5986834087504455E-4</v>
      </c>
      <c r="R32" s="368">
        <v>8.3605427678629744E-5</v>
      </c>
      <c r="S32" s="368">
        <v>1.5860797577990071E-4</v>
      </c>
      <c r="T32" s="368">
        <v>7.0250805401221356E-5</v>
      </c>
      <c r="U32" s="368">
        <v>9.3996972122399546E-5</v>
      </c>
      <c r="V32" s="368">
        <v>7.7293378778047178E-4</v>
      </c>
      <c r="W32" s="368">
        <v>3.2451903732604081E-4</v>
      </c>
      <c r="X32" s="368">
        <v>8.6962718370944356E-3</v>
      </c>
      <c r="Y32" s="368">
        <v>1.2312627009464523E-3</v>
      </c>
      <c r="Z32" s="368">
        <v>8.1524696637013761E-4</v>
      </c>
      <c r="AA32" s="368">
        <v>2.1068112795772701E-4</v>
      </c>
      <c r="AB32" s="368">
        <v>7.411295278771446E-5</v>
      </c>
      <c r="AC32" s="368">
        <v>1.7372423420943905E-4</v>
      </c>
      <c r="AD32" s="368">
        <v>1.0007977328860418</v>
      </c>
      <c r="AE32" s="368">
        <v>3.2053171188231259E-3</v>
      </c>
      <c r="AF32" s="368">
        <v>4.8762032705857694E-5</v>
      </c>
      <c r="AG32" s="368">
        <v>1.188277236821986E-4</v>
      </c>
      <c r="AH32" s="368">
        <v>8.9508256114460759E-5</v>
      </c>
      <c r="AI32" s="368">
        <v>3.8139683641300303E-4</v>
      </c>
      <c r="AJ32" s="368">
        <v>3.2095034505301884E-4</v>
      </c>
      <c r="AK32" s="368">
        <v>5.1487231731191013E-4</v>
      </c>
      <c r="AL32" s="368">
        <v>4.3958169531875475E-4</v>
      </c>
      <c r="AM32" s="368">
        <v>9.4089770919128637E-5</v>
      </c>
      <c r="AN32" s="368">
        <v>8.7840418990791253E-5</v>
      </c>
      <c r="AO32" s="368">
        <v>1.2047850790692254E-4</v>
      </c>
      <c r="AP32" s="368">
        <v>4.8342410633171108E-5</v>
      </c>
      <c r="AQ32" s="368">
        <v>1.3658607226717213E-4</v>
      </c>
      <c r="AR32" s="368">
        <v>8.1478914220556295E-5</v>
      </c>
      <c r="AS32" s="368">
        <v>1.0333633193194531E-4</v>
      </c>
      <c r="AT32" s="368">
        <v>1.0199818995185205E-4</v>
      </c>
      <c r="AU32" s="368">
        <v>5.9292933413210976E-5</v>
      </c>
      <c r="AV32" s="368">
        <v>4.9274500569635916E-5</v>
      </c>
      <c r="AW32" s="368">
        <v>6.6974815592937424E-5</v>
      </c>
      <c r="AX32" s="368">
        <v>6.455357213687419E-5</v>
      </c>
      <c r="AY32" s="368">
        <v>4.3250547195799781E-5</v>
      </c>
      <c r="AZ32" s="368">
        <v>4.0220357620321341E-5</v>
      </c>
      <c r="BA32" s="368">
        <v>3.8598162312925801E-5</v>
      </c>
      <c r="BB32" s="368">
        <v>2.4804997331266829E-5</v>
      </c>
      <c r="BC32" s="368">
        <v>4.2692941236966972E-5</v>
      </c>
      <c r="BD32" s="368">
        <v>2.1219664301156843E-5</v>
      </c>
      <c r="BE32" s="368">
        <v>0</v>
      </c>
      <c r="BF32" s="368">
        <v>3.2867340368770002E-5</v>
      </c>
      <c r="BG32" s="368">
        <v>2.3384856517038245E-5</v>
      </c>
      <c r="BH32" s="368">
        <v>4.6148141522837197E-5</v>
      </c>
      <c r="BI32" s="368">
        <v>5.6200253311739379E-5</v>
      </c>
      <c r="BJ32" s="368">
        <v>6.8823443576960659E-5</v>
      </c>
      <c r="BK32" s="368">
        <v>2.2786983357077443E-4</v>
      </c>
      <c r="BL32" s="368">
        <v>4.6402068868211388E-4</v>
      </c>
      <c r="BM32" s="368">
        <v>1.3518292782703921E-4</v>
      </c>
      <c r="BN32" s="368">
        <v>1.508563371270534E-4</v>
      </c>
      <c r="BO32" s="368">
        <v>2.5903554880444646E-4</v>
      </c>
      <c r="BP32" s="368">
        <v>1.4076131996635538E-4</v>
      </c>
      <c r="BQ32" s="368">
        <v>3.2989439388543768E-4</v>
      </c>
      <c r="BR32" s="368">
        <v>4.1921876410574218E-4</v>
      </c>
      <c r="BS32" s="368">
        <v>1.9447455782171735E-4</v>
      </c>
      <c r="BT32" s="368">
        <v>3.0354296559416844E-4</v>
      </c>
      <c r="BU32" s="368">
        <v>1.9659282773212467E-4</v>
      </c>
      <c r="BV32" s="368">
        <v>6.5701008598784553E-5</v>
      </c>
      <c r="BW32" s="368">
        <v>5.1371816259880569E-5</v>
      </c>
      <c r="BX32" s="368">
        <v>4.0746666398853579E-5</v>
      </c>
      <c r="BY32" s="368">
        <v>1.0293954613726046E-5</v>
      </c>
      <c r="BZ32" s="368">
        <v>8.6674978044263298E-5</v>
      </c>
      <c r="CA32" s="368">
        <v>6.5100743325594262E-4</v>
      </c>
      <c r="CB32" s="368">
        <v>3.8377572996175558E-3</v>
      </c>
      <c r="CC32" s="368">
        <v>8.8555827822903242E-4</v>
      </c>
      <c r="CD32" s="368">
        <v>2.2305441020345693E-3</v>
      </c>
      <c r="CE32" s="368">
        <v>2.9627921444657805E-4</v>
      </c>
      <c r="CF32" s="368">
        <v>8.7762704298840905E-5</v>
      </c>
      <c r="CG32" s="368">
        <v>7.2116278501907041E-5</v>
      </c>
      <c r="CH32" s="368">
        <v>1.3756633313994298E-4</v>
      </c>
      <c r="CI32" s="368">
        <v>7.7155227194332279E-5</v>
      </c>
      <c r="CJ32" s="368">
        <v>7.0154229368554714E-5</v>
      </c>
      <c r="CK32" s="368">
        <v>8.2391997067544025E-5</v>
      </c>
      <c r="CL32" s="368">
        <v>3.1565688833489896E-5</v>
      </c>
      <c r="CM32" s="368">
        <v>1.0704445432854056E-4</v>
      </c>
      <c r="CN32" s="368">
        <v>2.0362024614768267E-4</v>
      </c>
      <c r="CO32" s="368">
        <v>9.8856509688013288E-5</v>
      </c>
      <c r="CP32" s="368">
        <v>1.2972443793426986E-4</v>
      </c>
      <c r="CQ32" s="368">
        <v>7.0321589178484327E-5</v>
      </c>
      <c r="CR32" s="368">
        <v>1.7361009688644192E-4</v>
      </c>
      <c r="CS32" s="368">
        <v>7.6061213634252543E-5</v>
      </c>
      <c r="CT32" s="368">
        <v>8.1660607675868569E-5</v>
      </c>
      <c r="CU32" s="368">
        <v>1.2071731491205817E-4</v>
      </c>
      <c r="CV32" s="368">
        <v>9.5379007915526141E-5</v>
      </c>
      <c r="CW32" s="368">
        <v>7.6802169155108663E-5</v>
      </c>
      <c r="CX32" s="368">
        <v>9.8838191384261403E-5</v>
      </c>
      <c r="CY32" s="368">
        <v>6.0925276542031188E-5</v>
      </c>
      <c r="CZ32" s="368">
        <v>3.3014048630868536E-4</v>
      </c>
      <c r="DA32" s="368">
        <v>1.0757738526756903E-4</v>
      </c>
      <c r="DB32" s="368">
        <v>1.920262259244078E-4</v>
      </c>
      <c r="DC32" s="368">
        <v>2.0913348330440563E-4</v>
      </c>
      <c r="DD32" s="368">
        <v>7.0610433488421472E-5</v>
      </c>
      <c r="DE32" s="368">
        <v>2.0702782354474467E-4</v>
      </c>
      <c r="DF32" s="368">
        <v>6.1683398134576806E-5</v>
      </c>
      <c r="DG32" s="368">
        <v>1.9806313534007726E-4</v>
      </c>
    </row>
    <row r="33" spans="2:111" ht="15" customHeight="1">
      <c r="B33" s="366" t="s">
        <v>447</v>
      </c>
      <c r="C33" s="366" t="s">
        <v>574</v>
      </c>
      <c r="D33" s="368">
        <v>5.5072138085291971E-5</v>
      </c>
      <c r="E33" s="368">
        <v>6.2817872423574184E-5</v>
      </c>
      <c r="F33" s="368">
        <v>2.0489334457363307E-4</v>
      </c>
      <c r="G33" s="368">
        <v>1.5799357894020039E-5</v>
      </c>
      <c r="H33" s="368">
        <v>1.8688725481032153E-5</v>
      </c>
      <c r="I33" s="368">
        <v>0</v>
      </c>
      <c r="J33" s="368">
        <v>1.3909402948440627E-4</v>
      </c>
      <c r="K33" s="368">
        <v>5.8841615177034653E-5</v>
      </c>
      <c r="L33" s="368">
        <v>5.1438860029801747E-5</v>
      </c>
      <c r="M33" s="368">
        <v>3.0735871126679895E-5</v>
      </c>
      <c r="N33" s="368">
        <v>0</v>
      </c>
      <c r="O33" s="368">
        <v>1.0680600822786376E-4</v>
      </c>
      <c r="P33" s="368">
        <v>5.6590713949574453E-5</v>
      </c>
      <c r="Q33" s="368">
        <v>8.6824296260393179E-5</v>
      </c>
      <c r="R33" s="368">
        <v>5.1873109661252358E-5</v>
      </c>
      <c r="S33" s="368">
        <v>4.672004398866143E-4</v>
      </c>
      <c r="T33" s="368">
        <v>5.946473386426423E-5</v>
      </c>
      <c r="U33" s="368">
        <v>9.1236847314181971E-5</v>
      </c>
      <c r="V33" s="368">
        <v>8.6166637186287044E-4</v>
      </c>
      <c r="W33" s="368">
        <v>7.7799437303930816E-4</v>
      </c>
      <c r="X33" s="368">
        <v>1.0977251631928097E-4</v>
      </c>
      <c r="Y33" s="368">
        <v>6.063495358631754E-4</v>
      </c>
      <c r="Z33" s="368">
        <v>9.7908650291222128E-5</v>
      </c>
      <c r="AA33" s="368">
        <v>2.3312386090596014E-4</v>
      </c>
      <c r="AB33" s="368">
        <v>5.6093452691751631E-5</v>
      </c>
      <c r="AC33" s="368">
        <v>9.2707046218751433E-5</v>
      </c>
      <c r="AD33" s="368">
        <v>2.3355315823458141E-5</v>
      </c>
      <c r="AE33" s="368">
        <v>1.0000810274617136</v>
      </c>
      <c r="AF33" s="368">
        <v>1.1763103785889877E-4</v>
      </c>
      <c r="AG33" s="368">
        <v>1.1943461151384449E-4</v>
      </c>
      <c r="AH33" s="368">
        <v>9.0737804466951017E-5</v>
      </c>
      <c r="AI33" s="368">
        <v>1.1072813677305115E-4</v>
      </c>
      <c r="AJ33" s="368">
        <v>5.2086039094311788E-4</v>
      </c>
      <c r="AK33" s="368">
        <v>1.413995121512363E-4</v>
      </c>
      <c r="AL33" s="368">
        <v>1.9500817409208689E-3</v>
      </c>
      <c r="AM33" s="368">
        <v>1.1048592109182871E-3</v>
      </c>
      <c r="AN33" s="368">
        <v>1.2607885375658747E-3</v>
      </c>
      <c r="AO33" s="368">
        <v>2.0279264247464158E-3</v>
      </c>
      <c r="AP33" s="368">
        <v>1.031092094773571E-4</v>
      </c>
      <c r="AQ33" s="368">
        <v>6.4496734096331301E-4</v>
      </c>
      <c r="AR33" s="368">
        <v>1.1120771250308296E-4</v>
      </c>
      <c r="AS33" s="368">
        <v>4.6319534841916925E-5</v>
      </c>
      <c r="AT33" s="368">
        <v>9.8623885305074808E-5</v>
      </c>
      <c r="AU33" s="368">
        <v>5.9576937112271822E-5</v>
      </c>
      <c r="AV33" s="368">
        <v>4.8904329516726186E-5</v>
      </c>
      <c r="AW33" s="368">
        <v>6.3981720678426166E-5</v>
      </c>
      <c r="AX33" s="368">
        <v>1.2726904455730016E-4</v>
      </c>
      <c r="AY33" s="368">
        <v>9.7520417637088881E-5</v>
      </c>
      <c r="AZ33" s="368">
        <v>3.5514908374778194E-5</v>
      </c>
      <c r="BA33" s="368">
        <v>2.7410688102489196E-5</v>
      </c>
      <c r="BB33" s="368">
        <v>2.5492153484981536E-5</v>
      </c>
      <c r="BC33" s="368">
        <v>6.6505940288092479E-5</v>
      </c>
      <c r="BD33" s="368">
        <v>7.2661571592107224E-6</v>
      </c>
      <c r="BE33" s="368">
        <v>0</v>
      </c>
      <c r="BF33" s="368">
        <v>3.1699781245975697E-5</v>
      </c>
      <c r="BG33" s="368">
        <v>2.6312535056957526E-5</v>
      </c>
      <c r="BH33" s="368">
        <v>5.8836787141513005E-5</v>
      </c>
      <c r="BI33" s="368">
        <v>7.3295786196447715E-5</v>
      </c>
      <c r="BJ33" s="368">
        <v>8.7071106393730665E-5</v>
      </c>
      <c r="BK33" s="368">
        <v>5.5216786541045437E-5</v>
      </c>
      <c r="BL33" s="368">
        <v>1.5901113479858893E-4</v>
      </c>
      <c r="BM33" s="368">
        <v>1.5554565655449243E-4</v>
      </c>
      <c r="BN33" s="368">
        <v>2.971517099284305E-5</v>
      </c>
      <c r="BO33" s="368">
        <v>4.3848748112254258E-3</v>
      </c>
      <c r="BP33" s="368">
        <v>2.2432345112106001E-3</v>
      </c>
      <c r="BQ33" s="368">
        <v>3.8148956669313873E-3</v>
      </c>
      <c r="BR33" s="368">
        <v>8.3640824483330518E-5</v>
      </c>
      <c r="BS33" s="368">
        <v>2.0033406660384677E-4</v>
      </c>
      <c r="BT33" s="368">
        <v>2.7827425169737324E-4</v>
      </c>
      <c r="BU33" s="368">
        <v>1.0313268220380892E-4</v>
      </c>
      <c r="BV33" s="368">
        <v>2.4578421834304752E-5</v>
      </c>
      <c r="BW33" s="368">
        <v>6.0744253571381116E-5</v>
      </c>
      <c r="BX33" s="368">
        <v>3.0607545514744766E-5</v>
      </c>
      <c r="BY33" s="368">
        <v>2.647940745224047E-6</v>
      </c>
      <c r="BZ33" s="368">
        <v>1.7328853069230673E-4</v>
      </c>
      <c r="CA33" s="368">
        <v>2.1886655463834482E-5</v>
      </c>
      <c r="CB33" s="368">
        <v>2.8580099641734046E-5</v>
      </c>
      <c r="CC33" s="368">
        <v>1.3155207624711434E-5</v>
      </c>
      <c r="CD33" s="368">
        <v>2.4863681233007182E-5</v>
      </c>
      <c r="CE33" s="368">
        <v>2.009975738042581E-5</v>
      </c>
      <c r="CF33" s="368">
        <v>1.8714334055184992E-4</v>
      </c>
      <c r="CG33" s="368">
        <v>5.5227784313795589E-5</v>
      </c>
      <c r="CH33" s="368">
        <v>2.3720262792821321E-5</v>
      </c>
      <c r="CI33" s="368">
        <v>5.5010045387369302E-5</v>
      </c>
      <c r="CJ33" s="368">
        <v>3.187493404409632E-5</v>
      </c>
      <c r="CK33" s="368">
        <v>1.5475090562252355E-5</v>
      </c>
      <c r="CL33" s="368">
        <v>2.4462439759767586E-5</v>
      </c>
      <c r="CM33" s="368">
        <v>2.501409474117298E-5</v>
      </c>
      <c r="CN33" s="368">
        <v>4.2427170864486478E-5</v>
      </c>
      <c r="CO33" s="368">
        <v>6.3065797705458255E-5</v>
      </c>
      <c r="CP33" s="368">
        <v>3.9959218619092503E-5</v>
      </c>
      <c r="CQ33" s="368">
        <v>3.7336828601610844E-5</v>
      </c>
      <c r="CR33" s="368">
        <v>9.6979199877788319E-5</v>
      </c>
      <c r="CS33" s="368">
        <v>6.9528772982867726E-5</v>
      </c>
      <c r="CT33" s="368">
        <v>5.759935261137316E-5</v>
      </c>
      <c r="CU33" s="368">
        <v>5.5292382586519911E-5</v>
      </c>
      <c r="CV33" s="368">
        <v>2.4189494584853085E-5</v>
      </c>
      <c r="CW33" s="368">
        <v>2.3606176619455417E-5</v>
      </c>
      <c r="CX33" s="368">
        <v>2.0996455504079429E-5</v>
      </c>
      <c r="CY33" s="368">
        <v>2.0096684860546694E-5</v>
      </c>
      <c r="CZ33" s="368">
        <v>1.8031760048789518E-4</v>
      </c>
      <c r="DA33" s="368">
        <v>1.6248605708181783E-4</v>
      </c>
      <c r="DB33" s="368">
        <v>8.3824804079218426E-5</v>
      </c>
      <c r="DC33" s="368">
        <v>1.0118294510774439E-4</v>
      </c>
      <c r="DD33" s="368">
        <v>3.0043194327851618E-5</v>
      </c>
      <c r="DE33" s="368">
        <v>8.67168112319048E-5</v>
      </c>
      <c r="DF33" s="368">
        <v>2.3618658517845901E-5</v>
      </c>
      <c r="DG33" s="368">
        <v>2.2382816070759749E-5</v>
      </c>
    </row>
    <row r="34" spans="2:111" ht="15" customHeight="1">
      <c r="B34" s="366" t="s">
        <v>448</v>
      </c>
      <c r="C34" s="366" t="s">
        <v>575</v>
      </c>
      <c r="D34" s="368">
        <v>4.5356208355028672E-4</v>
      </c>
      <c r="E34" s="368">
        <v>1.0335819211127313E-4</v>
      </c>
      <c r="F34" s="368">
        <v>2.0398705107465249E-4</v>
      </c>
      <c r="G34" s="368">
        <v>1.506222843360818E-4</v>
      </c>
      <c r="H34" s="368">
        <v>5.9541242013195161E-4</v>
      </c>
      <c r="I34" s="368">
        <v>0</v>
      </c>
      <c r="J34" s="368">
        <v>6.9611853386131002E-5</v>
      </c>
      <c r="K34" s="368">
        <v>7.3458086319871875E-4</v>
      </c>
      <c r="L34" s="368">
        <v>8.9269551542834333E-4</v>
      </c>
      <c r="M34" s="368">
        <v>9.3846900822695798E-5</v>
      </c>
      <c r="N34" s="368">
        <v>0</v>
      </c>
      <c r="O34" s="368">
        <v>2.8328792669580859E-4</v>
      </c>
      <c r="P34" s="368">
        <v>3.351071374238083E-4</v>
      </c>
      <c r="Q34" s="368">
        <v>5.849700627222486E-4</v>
      </c>
      <c r="R34" s="368">
        <v>1.5124281729081979E-3</v>
      </c>
      <c r="S34" s="368">
        <v>2.7742576338070851E-4</v>
      </c>
      <c r="T34" s="368">
        <v>5.3728089965944601E-4</v>
      </c>
      <c r="U34" s="368">
        <v>1.2445763582742712E-3</v>
      </c>
      <c r="V34" s="368">
        <v>4.2637444821762375E-4</v>
      </c>
      <c r="W34" s="368">
        <v>2.3704993928529619E-4</v>
      </c>
      <c r="X34" s="368">
        <v>9.1501866759708515E-6</v>
      </c>
      <c r="Y34" s="368">
        <v>9.5488685959361312E-5</v>
      </c>
      <c r="Z34" s="368">
        <v>5.9787654702456178E-5</v>
      </c>
      <c r="AA34" s="368">
        <v>2.7342108691629381E-4</v>
      </c>
      <c r="AB34" s="368">
        <v>2.2127154436014798E-3</v>
      </c>
      <c r="AC34" s="368">
        <v>5.4554027248897156E-4</v>
      </c>
      <c r="AD34" s="368">
        <v>7.1416772266663447E-6</v>
      </c>
      <c r="AE34" s="368">
        <v>1.6241773053909284E-5</v>
      </c>
      <c r="AF34" s="368">
        <v>1.0076202818557525</v>
      </c>
      <c r="AG34" s="368">
        <v>2.6673232785952229E-4</v>
      </c>
      <c r="AH34" s="368">
        <v>2.7309394788015665E-3</v>
      </c>
      <c r="AI34" s="368">
        <v>1.014826477235714E-3</v>
      </c>
      <c r="AJ34" s="368">
        <v>4.7337857791903241E-5</v>
      </c>
      <c r="AK34" s="368">
        <v>2.0002207714402143E-4</v>
      </c>
      <c r="AL34" s="368">
        <v>1.0554045719301299E-4</v>
      </c>
      <c r="AM34" s="368">
        <v>2.1966765136961425E-5</v>
      </c>
      <c r="AN34" s="368">
        <v>1.7063173948530007E-5</v>
      </c>
      <c r="AO34" s="368">
        <v>1.7152087676639401E-5</v>
      </c>
      <c r="AP34" s="368">
        <v>1.5478064843474408E-5</v>
      </c>
      <c r="AQ34" s="368">
        <v>2.3261586801712872E-5</v>
      </c>
      <c r="AR34" s="368">
        <v>6.033877565504794E-5</v>
      </c>
      <c r="AS34" s="368">
        <v>7.2072029705076381E-5</v>
      </c>
      <c r="AT34" s="368">
        <v>1.7934654586503876E-4</v>
      </c>
      <c r="AU34" s="368">
        <v>1.7475522407119746E-4</v>
      </c>
      <c r="AV34" s="368">
        <v>4.3060034808505292E-4</v>
      </c>
      <c r="AW34" s="368">
        <v>1.8189915771247938E-3</v>
      </c>
      <c r="AX34" s="368">
        <v>7.4192595899070775E-4</v>
      </c>
      <c r="AY34" s="368">
        <v>1.2631903154512836E-3</v>
      </c>
      <c r="AZ34" s="368">
        <v>7.4326181508612744E-4</v>
      </c>
      <c r="BA34" s="368">
        <v>1.4197067466943194E-3</v>
      </c>
      <c r="BB34" s="368">
        <v>2.9648265741315976E-4</v>
      </c>
      <c r="BC34" s="368">
        <v>1.3669836734191247E-3</v>
      </c>
      <c r="BD34" s="368">
        <v>1.7162320777412516E-3</v>
      </c>
      <c r="BE34" s="368">
        <v>0</v>
      </c>
      <c r="BF34" s="368">
        <v>1.3037445001490419E-3</v>
      </c>
      <c r="BG34" s="368">
        <v>3.043702964970765E-4</v>
      </c>
      <c r="BH34" s="368">
        <v>1.5638861649210176E-3</v>
      </c>
      <c r="BI34" s="368">
        <v>1.6464543204389672E-4</v>
      </c>
      <c r="BJ34" s="368">
        <v>1.5603894030100224E-4</v>
      </c>
      <c r="BK34" s="368">
        <v>2.4264121883369031E-3</v>
      </c>
      <c r="BL34" s="368">
        <v>1.068577601944281E-4</v>
      </c>
      <c r="BM34" s="368">
        <v>4.4223166936185676E-4</v>
      </c>
      <c r="BN34" s="368">
        <v>5.5504457304857494E-4</v>
      </c>
      <c r="BO34" s="368">
        <v>4.4563535214600062E-4</v>
      </c>
      <c r="BP34" s="368">
        <v>3.613198137994609E-4</v>
      </c>
      <c r="BQ34" s="368">
        <v>2.5631956920443915E-5</v>
      </c>
      <c r="BR34" s="368">
        <v>4.3379610152666333E-5</v>
      </c>
      <c r="BS34" s="368">
        <v>1.1084637101340816E-3</v>
      </c>
      <c r="BT34" s="368">
        <v>1.1447844879902314E-4</v>
      </c>
      <c r="BU34" s="368">
        <v>2.4500524628613332E-4</v>
      </c>
      <c r="BV34" s="368">
        <v>1.0994975248510404E-4</v>
      </c>
      <c r="BW34" s="368">
        <v>4.4405346567600138E-5</v>
      </c>
      <c r="BX34" s="368">
        <v>9.0542305178764138E-5</v>
      </c>
      <c r="BY34" s="368">
        <v>2.9072790774958968E-5</v>
      </c>
      <c r="BZ34" s="368">
        <v>3.730739361277148E-5</v>
      </c>
      <c r="CA34" s="368">
        <v>3.663900438352856E-5</v>
      </c>
      <c r="CB34" s="368">
        <v>1.1173059434259321E-4</v>
      </c>
      <c r="CC34" s="368">
        <v>4.1445019091681626E-5</v>
      </c>
      <c r="CD34" s="368">
        <v>1.0261598777133691E-4</v>
      </c>
      <c r="CE34" s="368">
        <v>8.4110664268707442E-5</v>
      </c>
      <c r="CF34" s="368">
        <v>1.4867648584622071E-4</v>
      </c>
      <c r="CG34" s="368">
        <v>2.773299016589549E-4</v>
      </c>
      <c r="CH34" s="368">
        <v>1.2969452090569161E-5</v>
      </c>
      <c r="CI34" s="368">
        <v>3.15465862778918E-5</v>
      </c>
      <c r="CJ34" s="368">
        <v>5.9012983272179305E-5</v>
      </c>
      <c r="CK34" s="368">
        <v>2.9590433378371501E-4</v>
      </c>
      <c r="CL34" s="368">
        <v>2.5460465043831643E-5</v>
      </c>
      <c r="CM34" s="368">
        <v>1.0422867774373486E-4</v>
      </c>
      <c r="CN34" s="368">
        <v>4.803860240326173E-5</v>
      </c>
      <c r="CO34" s="368">
        <v>3.4317157351144311E-5</v>
      </c>
      <c r="CP34" s="368">
        <v>3.5328586016629865E-4</v>
      </c>
      <c r="CQ34" s="368">
        <v>9.5093526683494268E-5</v>
      </c>
      <c r="CR34" s="368">
        <v>3.8985522983719868E-5</v>
      </c>
      <c r="CS34" s="368">
        <v>4.0249334498844849E-5</v>
      </c>
      <c r="CT34" s="368">
        <v>4.0591458131946806E-5</v>
      </c>
      <c r="CU34" s="368">
        <v>1.236420709699628E-4</v>
      </c>
      <c r="CV34" s="368">
        <v>5.4936207327269662E-5</v>
      </c>
      <c r="CW34" s="368">
        <v>1.3828132449465451E-4</v>
      </c>
      <c r="CX34" s="368">
        <v>2.767739589915728E-4</v>
      </c>
      <c r="CY34" s="368">
        <v>6.5673455327132965E-5</v>
      </c>
      <c r="CZ34" s="368">
        <v>1.0552065661941621E-4</v>
      </c>
      <c r="DA34" s="368">
        <v>9.4873288375350967E-5</v>
      </c>
      <c r="DB34" s="368">
        <v>1.4344706256814641E-4</v>
      </c>
      <c r="DC34" s="368">
        <v>1.6948375140741728E-4</v>
      </c>
      <c r="DD34" s="368">
        <v>2.6578093167297941E-5</v>
      </c>
      <c r="DE34" s="368">
        <v>3.9804916041564191E-5</v>
      </c>
      <c r="DF34" s="368">
        <v>1.298494347350508E-3</v>
      </c>
      <c r="DG34" s="368">
        <v>9.1019919365039112E-5</v>
      </c>
    </row>
    <row r="35" spans="2:111" ht="15" customHeight="1">
      <c r="B35" s="366" t="s">
        <v>449</v>
      </c>
      <c r="C35" s="366" t="s">
        <v>576</v>
      </c>
      <c r="D35" s="368">
        <v>7.4576041467440402E-5</v>
      </c>
      <c r="E35" s="368">
        <v>2.9633230813288007E-5</v>
      </c>
      <c r="F35" s="368">
        <v>8.2611171978343268E-5</v>
      </c>
      <c r="G35" s="368">
        <v>3.7346823982561772E-5</v>
      </c>
      <c r="H35" s="368">
        <v>3.6769291911173917E-5</v>
      </c>
      <c r="I35" s="368">
        <v>0</v>
      </c>
      <c r="J35" s="368">
        <v>1.6452887390431954E-4</v>
      </c>
      <c r="K35" s="368">
        <v>2.2438094273578599E-5</v>
      </c>
      <c r="L35" s="368">
        <v>1.9159683426559432E-5</v>
      </c>
      <c r="M35" s="368">
        <v>1.481544166938234E-5</v>
      </c>
      <c r="N35" s="368">
        <v>0</v>
      </c>
      <c r="O35" s="368">
        <v>2.5329490621459015E-5</v>
      </c>
      <c r="P35" s="368">
        <v>9.4039181551670248E-5</v>
      </c>
      <c r="Q35" s="368">
        <v>4.2296915573150854E-5</v>
      </c>
      <c r="R35" s="368">
        <v>3.2848771823113479E-5</v>
      </c>
      <c r="S35" s="368">
        <v>1.7256188054856012E-5</v>
      </c>
      <c r="T35" s="368">
        <v>1.9822284306998558E-5</v>
      </c>
      <c r="U35" s="368">
        <v>1.771002566536827E-5</v>
      </c>
      <c r="V35" s="368">
        <v>5.8221325858032415E-5</v>
      </c>
      <c r="W35" s="368">
        <v>3.3429791043113359E-5</v>
      </c>
      <c r="X35" s="368">
        <v>2.4316636481562136E-5</v>
      </c>
      <c r="Y35" s="368">
        <v>5.7672098424391893E-5</v>
      </c>
      <c r="Z35" s="368">
        <v>3.4021571295641414E-5</v>
      </c>
      <c r="AA35" s="368">
        <v>1.45471610600196E-5</v>
      </c>
      <c r="AB35" s="368">
        <v>8.9324076914768419E-5</v>
      </c>
      <c r="AC35" s="368">
        <v>1.0850459571419609E-5</v>
      </c>
      <c r="AD35" s="368">
        <v>2.4787082498515555E-6</v>
      </c>
      <c r="AE35" s="368">
        <v>3.6496193748499514E-5</v>
      </c>
      <c r="AF35" s="368">
        <v>3.301578529822631E-5</v>
      </c>
      <c r="AG35" s="368">
        <v>1.0005087598404965</v>
      </c>
      <c r="AH35" s="368">
        <v>4.0523948022663287E-4</v>
      </c>
      <c r="AI35" s="368">
        <v>2.4311814053831114E-5</v>
      </c>
      <c r="AJ35" s="368">
        <v>2.0146383876349139E-4</v>
      </c>
      <c r="AK35" s="368">
        <v>3.0772030062741457E-5</v>
      </c>
      <c r="AL35" s="368">
        <v>6.8359247592179358E-5</v>
      </c>
      <c r="AM35" s="368">
        <v>3.9793589167935369E-5</v>
      </c>
      <c r="AN35" s="368">
        <v>3.3769233426286772E-5</v>
      </c>
      <c r="AO35" s="368">
        <v>8.2987620521065287E-5</v>
      </c>
      <c r="AP35" s="368">
        <v>9.331761277795005E-6</v>
      </c>
      <c r="AQ35" s="368">
        <v>1.4949815096361936E-5</v>
      </c>
      <c r="AR35" s="368">
        <v>1.2715193499240883E-5</v>
      </c>
      <c r="AS35" s="368">
        <v>8.0185279538408458E-5</v>
      </c>
      <c r="AT35" s="368">
        <v>3.9040426886691312E-5</v>
      </c>
      <c r="AU35" s="368">
        <v>2.5837379694059295E-4</v>
      </c>
      <c r="AV35" s="368">
        <v>2.122034060948053E-4</v>
      </c>
      <c r="AW35" s="368">
        <v>2.9379202988212701E-4</v>
      </c>
      <c r="AX35" s="368">
        <v>1.0699973936197209E-4</v>
      </c>
      <c r="AY35" s="368">
        <v>4.1297312402640636E-5</v>
      </c>
      <c r="AZ35" s="368">
        <v>1.5626067403673761E-4</v>
      </c>
      <c r="BA35" s="368">
        <v>1.4112295128166331E-4</v>
      </c>
      <c r="BB35" s="368">
        <v>2.1983459336588249E-5</v>
      </c>
      <c r="BC35" s="368">
        <v>1.6275024047741416E-4</v>
      </c>
      <c r="BD35" s="368">
        <v>1.4135180897423098E-4</v>
      </c>
      <c r="BE35" s="368">
        <v>0</v>
      </c>
      <c r="BF35" s="368">
        <v>3.8233626407922566E-4</v>
      </c>
      <c r="BG35" s="368">
        <v>6.4457594176371626E-4</v>
      </c>
      <c r="BH35" s="368">
        <v>4.3371700446413422E-4</v>
      </c>
      <c r="BI35" s="368">
        <v>3.770214448076439E-4</v>
      </c>
      <c r="BJ35" s="368">
        <v>4.7948863208832485E-4</v>
      </c>
      <c r="BK35" s="368">
        <v>1.907959088261306E-4</v>
      </c>
      <c r="BL35" s="368">
        <v>1.8995445765356515E-4</v>
      </c>
      <c r="BM35" s="368">
        <v>2.4234306201621139E-5</v>
      </c>
      <c r="BN35" s="368">
        <v>2.776255577416186E-5</v>
      </c>
      <c r="BO35" s="368">
        <v>1.2039002969912419E-4</v>
      </c>
      <c r="BP35" s="368">
        <v>1.1269507060041435E-4</v>
      </c>
      <c r="BQ35" s="368">
        <v>3.3280925218634149E-5</v>
      </c>
      <c r="BR35" s="368">
        <v>1.1675938079381477E-5</v>
      </c>
      <c r="BS35" s="368">
        <v>6.1295510255119192E-5</v>
      </c>
      <c r="BT35" s="368">
        <v>5.1263274324400948E-4</v>
      </c>
      <c r="BU35" s="368">
        <v>2.2140754052857076E-5</v>
      </c>
      <c r="BV35" s="368">
        <v>1.2143004929700056E-5</v>
      </c>
      <c r="BW35" s="368">
        <v>6.1315436400252606E-6</v>
      </c>
      <c r="BX35" s="368">
        <v>5.0732886556769236E-6</v>
      </c>
      <c r="BY35" s="368">
        <v>1.5094270073088364E-6</v>
      </c>
      <c r="BZ35" s="368">
        <v>3.1478105089141957E-5</v>
      </c>
      <c r="CA35" s="368">
        <v>7.6974621892152072E-5</v>
      </c>
      <c r="CB35" s="368">
        <v>3.5312242497401766E-4</v>
      </c>
      <c r="CC35" s="368">
        <v>7.6126356097166575E-5</v>
      </c>
      <c r="CD35" s="368">
        <v>2.4863134851226931E-5</v>
      </c>
      <c r="CE35" s="368">
        <v>3.7039964343757824E-5</v>
      </c>
      <c r="CF35" s="368">
        <v>3.2025309554739459E-5</v>
      </c>
      <c r="CG35" s="368">
        <v>2.6004492235848789E-5</v>
      </c>
      <c r="CH35" s="368">
        <v>1.8347746584761816E-5</v>
      </c>
      <c r="CI35" s="368">
        <v>2.5793187732718777E-5</v>
      </c>
      <c r="CJ35" s="368">
        <v>1.9927505054557821E-5</v>
      </c>
      <c r="CK35" s="368">
        <v>1.9682319519789481E-5</v>
      </c>
      <c r="CL35" s="368">
        <v>1.8294952844811623E-5</v>
      </c>
      <c r="CM35" s="368">
        <v>1.4872566024251178E-5</v>
      </c>
      <c r="CN35" s="368">
        <v>5.724799814004737E-5</v>
      </c>
      <c r="CO35" s="368">
        <v>1.6182885784257919E-5</v>
      </c>
      <c r="CP35" s="368">
        <v>3.2202509428754458E-5</v>
      </c>
      <c r="CQ35" s="368">
        <v>4.28513226621601E-5</v>
      </c>
      <c r="CR35" s="368">
        <v>4.1270782597840627E-5</v>
      </c>
      <c r="CS35" s="368">
        <v>6.4865242029464934E-5</v>
      </c>
      <c r="CT35" s="368">
        <v>4.486039148431407E-5</v>
      </c>
      <c r="CU35" s="368">
        <v>1.5333428856053956E-4</v>
      </c>
      <c r="CV35" s="368">
        <v>1.1080562498563208E-4</v>
      </c>
      <c r="CW35" s="368">
        <v>1.0965272410295246E-5</v>
      </c>
      <c r="CX35" s="368">
        <v>1.0909987914589523E-3</v>
      </c>
      <c r="CY35" s="368">
        <v>1.0253475478230896E-5</v>
      </c>
      <c r="CZ35" s="368">
        <v>6.0592433369337451E-5</v>
      </c>
      <c r="DA35" s="368">
        <v>1.9653841513653966E-5</v>
      </c>
      <c r="DB35" s="368">
        <v>3.4863726645217299E-5</v>
      </c>
      <c r="DC35" s="368">
        <v>5.2430618484109641E-5</v>
      </c>
      <c r="DD35" s="368">
        <v>2.9714626218190312E-4</v>
      </c>
      <c r="DE35" s="368">
        <v>4.3819358139207169E-5</v>
      </c>
      <c r="DF35" s="368">
        <v>2.8183937241217725E-4</v>
      </c>
      <c r="DG35" s="368">
        <v>2.0742335694963183E-5</v>
      </c>
    </row>
    <row r="36" spans="2:111" ht="15" customHeight="1">
      <c r="B36" s="366" t="s">
        <v>450</v>
      </c>
      <c r="C36" s="366" t="s">
        <v>577</v>
      </c>
      <c r="D36" s="368">
        <v>9.4380775860553642E-9</v>
      </c>
      <c r="E36" s="368">
        <v>2.2439346189012796E-9</v>
      </c>
      <c r="F36" s="368">
        <v>2.9272040677879169E-9</v>
      </c>
      <c r="G36" s="368">
        <v>1.7663444923506116E-8</v>
      </c>
      <c r="H36" s="368">
        <v>2.9098757336888343E-8</v>
      </c>
      <c r="I36" s="368">
        <v>0</v>
      </c>
      <c r="J36" s="368">
        <v>3.9391143731891631E-8</v>
      </c>
      <c r="K36" s="368">
        <v>7.2374323166685258E-9</v>
      </c>
      <c r="L36" s="368">
        <v>4.0414604014706361E-9</v>
      </c>
      <c r="M36" s="368">
        <v>2.9190282608213594E-9</v>
      </c>
      <c r="N36" s="368">
        <v>0</v>
      </c>
      <c r="O36" s="368">
        <v>3.7091637969814273E-9</v>
      </c>
      <c r="P36" s="368">
        <v>5.5225851668706417E-7</v>
      </c>
      <c r="Q36" s="368">
        <v>1.8247201778497532E-8</v>
      </c>
      <c r="R36" s="368">
        <v>7.9991209398933389E-8</v>
      </c>
      <c r="S36" s="368">
        <v>6.8821592591101978E-9</v>
      </c>
      <c r="T36" s="368">
        <v>1.7022317305623851E-8</v>
      </c>
      <c r="U36" s="368">
        <v>1.0354846458634271E-8</v>
      </c>
      <c r="V36" s="368">
        <v>2.2807812615962202E-8</v>
      </c>
      <c r="W36" s="368">
        <v>8.3367950494771992E-9</v>
      </c>
      <c r="X36" s="368">
        <v>4.438297512871101E-9</v>
      </c>
      <c r="Y36" s="368">
        <v>4.375155865533008E-9</v>
      </c>
      <c r="Z36" s="368">
        <v>3.7156012466450889E-9</v>
      </c>
      <c r="AA36" s="368">
        <v>1.1636081083303455E-8</v>
      </c>
      <c r="AB36" s="368">
        <v>5.759815870919942E-9</v>
      </c>
      <c r="AC36" s="368">
        <v>6.1915716863962554E-8</v>
      </c>
      <c r="AD36" s="368">
        <v>3.6174235053702283E-10</v>
      </c>
      <c r="AE36" s="368">
        <v>5.3005219846317877E-8</v>
      </c>
      <c r="AF36" s="368">
        <v>8.8602947385114374E-9</v>
      </c>
      <c r="AG36" s="368">
        <v>8.0242412154000999E-9</v>
      </c>
      <c r="AH36" s="368">
        <v>1.0000191348402956</v>
      </c>
      <c r="AI36" s="368">
        <v>8.2880792370280006E-9</v>
      </c>
      <c r="AJ36" s="368">
        <v>3.0860528863853641E-8</v>
      </c>
      <c r="AK36" s="368">
        <v>7.8153902345400476E-8</v>
      </c>
      <c r="AL36" s="368">
        <v>4.2915705374937381E-8</v>
      </c>
      <c r="AM36" s="368">
        <v>9.1333859892194134E-9</v>
      </c>
      <c r="AN36" s="368">
        <v>9.5608936251234335E-9</v>
      </c>
      <c r="AO36" s="368">
        <v>2.8773332398337766E-8</v>
      </c>
      <c r="AP36" s="368">
        <v>2.3060355469837019E-9</v>
      </c>
      <c r="AQ36" s="368">
        <v>3.6175620297754898E-9</v>
      </c>
      <c r="AR36" s="368">
        <v>5.5180591487170222E-9</v>
      </c>
      <c r="AS36" s="368">
        <v>5.387435595685288E-8</v>
      </c>
      <c r="AT36" s="368">
        <v>8.3506151776915588E-9</v>
      </c>
      <c r="AU36" s="368">
        <v>6.2816745468967551E-9</v>
      </c>
      <c r="AV36" s="368">
        <v>4.6999732362868906E-8</v>
      </c>
      <c r="AW36" s="368">
        <v>4.5981149168950983E-8</v>
      </c>
      <c r="AX36" s="368">
        <v>3.9654812929410514E-8</v>
      </c>
      <c r="AY36" s="368">
        <v>7.1342743669838869E-8</v>
      </c>
      <c r="AZ36" s="368">
        <v>1.9802336094480975E-8</v>
      </c>
      <c r="BA36" s="368">
        <v>1.9398615432922539E-9</v>
      </c>
      <c r="BB36" s="368">
        <v>1.8104434820645208E-9</v>
      </c>
      <c r="BC36" s="368">
        <v>2.778966845641789E-9</v>
      </c>
      <c r="BD36" s="368">
        <v>3.6201201949720614E-9</v>
      </c>
      <c r="BE36" s="368">
        <v>0</v>
      </c>
      <c r="BF36" s="368">
        <v>1.1891739309326117E-8</v>
      </c>
      <c r="BG36" s="368">
        <v>3.9941510679383879E-9</v>
      </c>
      <c r="BH36" s="368">
        <v>1.4008877868734233E-8</v>
      </c>
      <c r="BI36" s="368">
        <v>5.9067027497236505E-9</v>
      </c>
      <c r="BJ36" s="368">
        <v>2.051955285936087E-8</v>
      </c>
      <c r="BK36" s="368">
        <v>5.4119755848087398E-7</v>
      </c>
      <c r="BL36" s="368">
        <v>1.9985711777948389E-8</v>
      </c>
      <c r="BM36" s="368">
        <v>4.5176905391706003E-9</v>
      </c>
      <c r="BN36" s="368">
        <v>6.0553717602019796E-9</v>
      </c>
      <c r="BO36" s="368">
        <v>6.6425211830336289E-9</v>
      </c>
      <c r="BP36" s="368">
        <v>1.0802082875868974E-8</v>
      </c>
      <c r="BQ36" s="368">
        <v>1.7733869782638025E-8</v>
      </c>
      <c r="BR36" s="368">
        <v>6.8114327911841309E-7</v>
      </c>
      <c r="BS36" s="368">
        <v>1.9506928611013405E-8</v>
      </c>
      <c r="BT36" s="368">
        <v>3.8632164213948807E-8</v>
      </c>
      <c r="BU36" s="368">
        <v>1.7407913762721615E-8</v>
      </c>
      <c r="BV36" s="368">
        <v>1.6555327696997938E-8</v>
      </c>
      <c r="BW36" s="368">
        <v>3.5097150587464604E-9</v>
      </c>
      <c r="BX36" s="368">
        <v>2.5734822360194433E-9</v>
      </c>
      <c r="BY36" s="368">
        <v>1.0421881690199357E-9</v>
      </c>
      <c r="BZ36" s="368">
        <v>1.296753136331439E-8</v>
      </c>
      <c r="CA36" s="368">
        <v>6.7692436117311697E-9</v>
      </c>
      <c r="CB36" s="368">
        <v>1.0783044847355277E-8</v>
      </c>
      <c r="CC36" s="368">
        <v>4.7768718453966936E-9</v>
      </c>
      <c r="CD36" s="368">
        <v>5.9566671815037103E-9</v>
      </c>
      <c r="CE36" s="368">
        <v>2.869747947502088E-9</v>
      </c>
      <c r="CF36" s="368">
        <v>4.3949820998653357E-9</v>
      </c>
      <c r="CG36" s="368">
        <v>8.9779069026296778E-9</v>
      </c>
      <c r="CH36" s="368">
        <v>5.3249995785574128E-8</v>
      </c>
      <c r="CI36" s="368">
        <v>6.7680171406953518E-8</v>
      </c>
      <c r="CJ36" s="368">
        <v>2.7784925311088341E-8</v>
      </c>
      <c r="CK36" s="368">
        <v>3.3597577643850709E-9</v>
      </c>
      <c r="CL36" s="368">
        <v>3.7545891532652393E-8</v>
      </c>
      <c r="CM36" s="368">
        <v>9.0612426204273828E-9</v>
      </c>
      <c r="CN36" s="368">
        <v>3.237415710913194E-8</v>
      </c>
      <c r="CO36" s="368">
        <v>1.0868606611574703E-8</v>
      </c>
      <c r="CP36" s="368">
        <v>9.3532712627488342E-8</v>
      </c>
      <c r="CQ36" s="368">
        <v>8.0032850262738805E-9</v>
      </c>
      <c r="CR36" s="368">
        <v>2.423493361721573E-8</v>
      </c>
      <c r="CS36" s="368">
        <v>1.3644468687610487E-8</v>
      </c>
      <c r="CT36" s="368">
        <v>8.6706258185948119E-9</v>
      </c>
      <c r="CU36" s="368">
        <v>1.9687494439578811E-7</v>
      </c>
      <c r="CV36" s="368">
        <v>7.7916510136021955E-8</v>
      </c>
      <c r="CW36" s="368">
        <v>6.9569492373037804E-9</v>
      </c>
      <c r="CX36" s="368">
        <v>3.5947831112391776E-9</v>
      </c>
      <c r="CY36" s="368">
        <v>1.8530258796054631E-8</v>
      </c>
      <c r="CZ36" s="368">
        <v>2.6646764244361866E-8</v>
      </c>
      <c r="DA36" s="368">
        <v>1.0617236772323889E-8</v>
      </c>
      <c r="DB36" s="368">
        <v>3.2757114742797506E-8</v>
      </c>
      <c r="DC36" s="368">
        <v>4.7327745941081729E-8</v>
      </c>
      <c r="DD36" s="368">
        <v>3.5038246660637543E-9</v>
      </c>
      <c r="DE36" s="368">
        <v>1.1035788724456007E-7</v>
      </c>
      <c r="DF36" s="368">
        <v>4.5089253321036656E-9</v>
      </c>
      <c r="DG36" s="368">
        <v>5.6352372449631902E-8</v>
      </c>
    </row>
    <row r="37" spans="2:111" ht="15" customHeight="1">
      <c r="B37" s="366" t="s">
        <v>451</v>
      </c>
      <c r="C37" s="366" t="s">
        <v>578</v>
      </c>
      <c r="D37" s="368">
        <v>6.7083508146980177E-5</v>
      </c>
      <c r="E37" s="368">
        <v>2.7019563374864412E-5</v>
      </c>
      <c r="F37" s="368">
        <v>8.947146666829389E-5</v>
      </c>
      <c r="G37" s="368">
        <v>2.2197547265011717E-5</v>
      </c>
      <c r="H37" s="368">
        <v>2.9546013458699166E-5</v>
      </c>
      <c r="I37" s="368">
        <v>0</v>
      </c>
      <c r="J37" s="368">
        <v>7.7243234848227202E-5</v>
      </c>
      <c r="K37" s="368">
        <v>2.6040767390907529E-4</v>
      </c>
      <c r="L37" s="368">
        <v>3.8111799173761447E-3</v>
      </c>
      <c r="M37" s="368">
        <v>2.5378471760784561E-5</v>
      </c>
      <c r="N37" s="368">
        <v>0</v>
      </c>
      <c r="O37" s="368">
        <v>2.396269789086475E-4</v>
      </c>
      <c r="P37" s="368">
        <v>3.0369311003761987E-4</v>
      </c>
      <c r="Q37" s="368">
        <v>5.5910615305488206E-5</v>
      </c>
      <c r="R37" s="368">
        <v>1.6929067893601175E-3</v>
      </c>
      <c r="S37" s="368">
        <v>3.3676738135903915E-5</v>
      </c>
      <c r="T37" s="368">
        <v>1.4623734825046139E-5</v>
      </c>
      <c r="U37" s="368">
        <v>1.501261082124776E-5</v>
      </c>
      <c r="V37" s="368">
        <v>4.806324709063716E-5</v>
      </c>
      <c r="W37" s="368">
        <v>3.5690291187952245E-4</v>
      </c>
      <c r="X37" s="368">
        <v>2.6662389449132211E-5</v>
      </c>
      <c r="Y37" s="368">
        <v>2.3721582383946123E-4</v>
      </c>
      <c r="Z37" s="368">
        <v>4.943905888000463E-5</v>
      </c>
      <c r="AA37" s="368">
        <v>3.0599594750613982E-5</v>
      </c>
      <c r="AB37" s="368">
        <v>4.8065732222466549E-3</v>
      </c>
      <c r="AC37" s="368">
        <v>4.927839042348413E-4</v>
      </c>
      <c r="AD37" s="368">
        <v>3.7077327398669856E-6</v>
      </c>
      <c r="AE37" s="368">
        <v>2.887698121221619E-5</v>
      </c>
      <c r="AF37" s="368">
        <v>1.0859173133802172E-3</v>
      </c>
      <c r="AG37" s="368">
        <v>5.8052795981809856E-5</v>
      </c>
      <c r="AH37" s="368">
        <v>2.5949662022570947E-5</v>
      </c>
      <c r="AI37" s="368">
        <v>1.0139834016301272</v>
      </c>
      <c r="AJ37" s="368">
        <v>6.7880262986564323E-5</v>
      </c>
      <c r="AK37" s="368">
        <v>3.0019203241465434E-5</v>
      </c>
      <c r="AL37" s="368">
        <v>1.1511665470929572E-3</v>
      </c>
      <c r="AM37" s="368">
        <v>4.0906286939297786E-5</v>
      </c>
      <c r="AN37" s="368">
        <v>1.5637858785072192E-5</v>
      </c>
      <c r="AO37" s="368">
        <v>3.0501223057718612E-5</v>
      </c>
      <c r="AP37" s="368">
        <v>9.8985471858161897E-6</v>
      </c>
      <c r="AQ37" s="368">
        <v>1.7356471168988961E-5</v>
      </c>
      <c r="AR37" s="368">
        <v>2.8829381177337105E-5</v>
      </c>
      <c r="AS37" s="368">
        <v>1.0288233821743109E-4</v>
      </c>
      <c r="AT37" s="368">
        <v>1.0715982693838815E-3</v>
      </c>
      <c r="AU37" s="368">
        <v>4.162561576592897E-4</v>
      </c>
      <c r="AV37" s="368">
        <v>1.064061621862877E-4</v>
      </c>
      <c r="AW37" s="368">
        <v>1.2067237716217264E-3</v>
      </c>
      <c r="AX37" s="368">
        <v>5.6141597375547589E-4</v>
      </c>
      <c r="AY37" s="368">
        <v>1.9154492898119013E-3</v>
      </c>
      <c r="AZ37" s="368">
        <v>6.8582804342479166E-5</v>
      </c>
      <c r="BA37" s="368">
        <v>7.4128072887956237E-4</v>
      </c>
      <c r="BB37" s="368">
        <v>1.8453067885450575E-5</v>
      </c>
      <c r="BC37" s="368">
        <v>2.5362751744887669E-3</v>
      </c>
      <c r="BD37" s="368">
        <v>2.1602033086047632E-5</v>
      </c>
      <c r="BE37" s="368">
        <v>0</v>
      </c>
      <c r="BF37" s="368">
        <v>5.8085235875029303E-3</v>
      </c>
      <c r="BG37" s="368">
        <v>1.8872318133911045E-3</v>
      </c>
      <c r="BH37" s="368">
        <v>2.412388708357016E-5</v>
      </c>
      <c r="BI37" s="368">
        <v>3.404236775013569E-4</v>
      </c>
      <c r="BJ37" s="368">
        <v>4.6701380280636849E-3</v>
      </c>
      <c r="BK37" s="368">
        <v>3.1106967730690806E-3</v>
      </c>
      <c r="BL37" s="368">
        <v>3.7016841644900664E-5</v>
      </c>
      <c r="BM37" s="368">
        <v>1.1629151420977561E-3</v>
      </c>
      <c r="BN37" s="368">
        <v>7.5832835069844799E-4</v>
      </c>
      <c r="BO37" s="368">
        <v>3.6407076445032764E-5</v>
      </c>
      <c r="BP37" s="368">
        <v>3.4843543831093248E-5</v>
      </c>
      <c r="BQ37" s="368">
        <v>5.4370253291818187E-5</v>
      </c>
      <c r="BR37" s="368">
        <v>5.1635448875174365E-5</v>
      </c>
      <c r="BS37" s="368">
        <v>7.7083651463178901E-5</v>
      </c>
      <c r="BT37" s="368">
        <v>7.5938605589473944E-5</v>
      </c>
      <c r="BU37" s="368">
        <v>4.4724761104255047E-5</v>
      </c>
      <c r="BV37" s="368">
        <v>1.7588361618937768E-5</v>
      </c>
      <c r="BW37" s="368">
        <v>1.2197145823369573E-5</v>
      </c>
      <c r="BX37" s="368">
        <v>1.9810797586278593E-5</v>
      </c>
      <c r="BY37" s="368">
        <v>1.3362052188542774E-5</v>
      </c>
      <c r="BZ37" s="368">
        <v>6.4121956624279308E-5</v>
      </c>
      <c r="CA37" s="368">
        <v>5.1485323176057319E-5</v>
      </c>
      <c r="CB37" s="368">
        <v>2.4249470890496395E-4</v>
      </c>
      <c r="CC37" s="368">
        <v>3.9693747806160773E-5</v>
      </c>
      <c r="CD37" s="368">
        <v>9.3749932610233329E-5</v>
      </c>
      <c r="CE37" s="368">
        <v>1.9148293841980841E-5</v>
      </c>
      <c r="CF37" s="368">
        <v>5.161589905846903E-5</v>
      </c>
      <c r="CG37" s="368">
        <v>3.6913814891545651E-5</v>
      </c>
      <c r="CH37" s="368">
        <v>1.1775269051394126E-5</v>
      </c>
      <c r="CI37" s="368">
        <v>2.7405390214740589E-5</v>
      </c>
      <c r="CJ37" s="368">
        <v>4.869043345541621E-5</v>
      </c>
      <c r="CK37" s="368">
        <v>2.8280217331270155E-5</v>
      </c>
      <c r="CL37" s="368">
        <v>2.3490656781233146E-5</v>
      </c>
      <c r="CM37" s="368">
        <v>2.562903583470089E-5</v>
      </c>
      <c r="CN37" s="368">
        <v>5.9672854880159379E-5</v>
      </c>
      <c r="CO37" s="368">
        <v>1.7693124804711344E-4</v>
      </c>
      <c r="CP37" s="368">
        <v>8.3106618712429695E-4</v>
      </c>
      <c r="CQ37" s="368">
        <v>1.5374008950011202E-4</v>
      </c>
      <c r="CR37" s="368">
        <v>2.6412136536310715E-3</v>
      </c>
      <c r="CS37" s="368">
        <v>1.0135674102294976E-4</v>
      </c>
      <c r="CT37" s="368">
        <v>8.4756009724239818E-5</v>
      </c>
      <c r="CU37" s="368">
        <v>1.2532556817453715E-4</v>
      </c>
      <c r="CV37" s="368">
        <v>1.5631701351212805E-4</v>
      </c>
      <c r="CW37" s="368">
        <v>2.0039220830192683E-5</v>
      </c>
      <c r="CX37" s="368">
        <v>1.7487255294667901E-3</v>
      </c>
      <c r="CY37" s="368">
        <v>1.5308357829638583E-5</v>
      </c>
      <c r="CZ37" s="368">
        <v>2.2190560494878364E-4</v>
      </c>
      <c r="DA37" s="368">
        <v>1.2811861335132549E-4</v>
      </c>
      <c r="DB37" s="368">
        <v>6.6740094081622716E-5</v>
      </c>
      <c r="DC37" s="368">
        <v>3.8542744152544233E-4</v>
      </c>
      <c r="DD37" s="368">
        <v>3.4733287672156266E-5</v>
      </c>
      <c r="DE37" s="368">
        <v>5.3537122185765872E-5</v>
      </c>
      <c r="DF37" s="368">
        <v>1.3953295377537559E-5</v>
      </c>
      <c r="DG37" s="368">
        <v>2.4804936959858023E-4</v>
      </c>
    </row>
    <row r="38" spans="2:111" ht="15" customHeight="1">
      <c r="B38" s="366" t="s">
        <v>452</v>
      </c>
      <c r="C38" s="366" t="s">
        <v>579</v>
      </c>
      <c r="D38" s="368">
        <v>9.5363274811953794E-5</v>
      </c>
      <c r="E38" s="368">
        <v>6.9394212814175902E-5</v>
      </c>
      <c r="F38" s="368">
        <v>1.4301238338789145E-4</v>
      </c>
      <c r="G38" s="368">
        <v>2.228159553949912E-5</v>
      </c>
      <c r="H38" s="368">
        <v>2.3647924728684274E-5</v>
      </c>
      <c r="I38" s="368">
        <v>0</v>
      </c>
      <c r="J38" s="368">
        <v>1.705824716867381E-4</v>
      </c>
      <c r="K38" s="368">
        <v>3.3209549767158264E-5</v>
      </c>
      <c r="L38" s="368">
        <v>3.2368454708400103E-5</v>
      </c>
      <c r="M38" s="368">
        <v>2.9240297496846098E-5</v>
      </c>
      <c r="N38" s="368">
        <v>0</v>
      </c>
      <c r="O38" s="368">
        <v>1.0148384095010246E-4</v>
      </c>
      <c r="P38" s="368">
        <v>4.3813905617398667E-5</v>
      </c>
      <c r="Q38" s="368">
        <v>5.3116331842454188E-5</v>
      </c>
      <c r="R38" s="368">
        <v>5.9245556128874579E-5</v>
      </c>
      <c r="S38" s="368">
        <v>2.026652595828298E-4</v>
      </c>
      <c r="T38" s="368">
        <v>7.7900429057023657E-5</v>
      </c>
      <c r="U38" s="368">
        <v>4.8545370925054259E-5</v>
      </c>
      <c r="V38" s="368">
        <v>8.1320838328194624E-5</v>
      </c>
      <c r="W38" s="368">
        <v>1.355834140486511E-4</v>
      </c>
      <c r="X38" s="368">
        <v>6.4744373289627279E-5</v>
      </c>
      <c r="Y38" s="368">
        <v>1.0786246376533107E-4</v>
      </c>
      <c r="Z38" s="368">
        <v>1.3464552047981191E-4</v>
      </c>
      <c r="AA38" s="368">
        <v>2.0453354535254854E-4</v>
      </c>
      <c r="AB38" s="368">
        <v>4.3245713364757954E-5</v>
      </c>
      <c r="AC38" s="368">
        <v>5.9235201664786993E-5</v>
      </c>
      <c r="AD38" s="368">
        <v>8.5246532561943218E-6</v>
      </c>
      <c r="AE38" s="368">
        <v>1.989049174046736E-4</v>
      </c>
      <c r="AF38" s="368">
        <v>9.0475847115539435E-5</v>
      </c>
      <c r="AG38" s="368">
        <v>7.7457697945051241E-5</v>
      </c>
      <c r="AH38" s="368">
        <v>2.7828527933589174E-5</v>
      </c>
      <c r="AI38" s="368">
        <v>1.0603445855319992E-4</v>
      </c>
      <c r="AJ38" s="368">
        <v>1.0136544769010969</v>
      </c>
      <c r="AK38" s="368">
        <v>1.1212870406395247E-4</v>
      </c>
      <c r="AL38" s="368">
        <v>3.9749127325970342E-4</v>
      </c>
      <c r="AM38" s="368">
        <v>2.6077658945285794E-4</v>
      </c>
      <c r="AN38" s="368">
        <v>8.9582384063787714E-5</v>
      </c>
      <c r="AO38" s="368">
        <v>1.323353599743587E-4</v>
      </c>
      <c r="AP38" s="368">
        <v>5.3710325523867402E-5</v>
      </c>
      <c r="AQ38" s="368">
        <v>9.4583806600626405E-5</v>
      </c>
      <c r="AR38" s="368">
        <v>6.9565877459695712E-5</v>
      </c>
      <c r="AS38" s="368">
        <v>7.8749731919088557E-5</v>
      </c>
      <c r="AT38" s="368">
        <v>1.0071929962276816E-4</v>
      </c>
      <c r="AU38" s="368">
        <v>4.8632980564076257E-5</v>
      </c>
      <c r="AV38" s="368">
        <v>4.0272328388850573E-5</v>
      </c>
      <c r="AW38" s="368">
        <v>4.7199343799487915E-5</v>
      </c>
      <c r="AX38" s="368">
        <v>4.2468272876556855E-5</v>
      </c>
      <c r="AY38" s="368">
        <v>9.2614220198693878E-5</v>
      </c>
      <c r="AZ38" s="368">
        <v>5.0502368243554924E-5</v>
      </c>
      <c r="BA38" s="368">
        <v>4.5970626210758861E-5</v>
      </c>
      <c r="BB38" s="368">
        <v>3.4707188099704661E-5</v>
      </c>
      <c r="BC38" s="368">
        <v>5.6483712212371382E-5</v>
      </c>
      <c r="BD38" s="368">
        <v>2.043752458586933E-5</v>
      </c>
      <c r="BE38" s="368">
        <v>0</v>
      </c>
      <c r="BF38" s="368">
        <v>1.3346309959409932E-5</v>
      </c>
      <c r="BG38" s="368">
        <v>2.5505798928872817E-5</v>
      </c>
      <c r="BH38" s="368">
        <v>2.2052421672634776E-5</v>
      </c>
      <c r="BI38" s="368">
        <v>3.4290186583112247E-5</v>
      </c>
      <c r="BJ38" s="368">
        <v>3.84364019536409E-5</v>
      </c>
      <c r="BK38" s="368">
        <v>2.8988613867589471E-4</v>
      </c>
      <c r="BL38" s="368">
        <v>3.9700755689160475E-5</v>
      </c>
      <c r="BM38" s="368">
        <v>1.1608203760827794E-2</v>
      </c>
      <c r="BN38" s="368">
        <v>1.4197595063846113E-2</v>
      </c>
      <c r="BO38" s="368">
        <v>2.3176334918995439E-2</v>
      </c>
      <c r="BP38" s="368">
        <v>1.3271122493406097E-2</v>
      </c>
      <c r="BQ38" s="368">
        <v>2.8926790920878216E-4</v>
      </c>
      <c r="BR38" s="368">
        <v>7.9349123799563764E-4</v>
      </c>
      <c r="BS38" s="368">
        <v>7.1319982638534847E-4</v>
      </c>
      <c r="BT38" s="368">
        <v>1.5324158820265101E-4</v>
      </c>
      <c r="BU38" s="368">
        <v>8.8302636122342948E-5</v>
      </c>
      <c r="BV38" s="368">
        <v>7.171334397172397E-5</v>
      </c>
      <c r="BW38" s="368">
        <v>8.9596052332921905E-5</v>
      </c>
      <c r="BX38" s="368">
        <v>2.8157875875033876E-4</v>
      </c>
      <c r="BY38" s="368">
        <v>2.6896170729813875E-4</v>
      </c>
      <c r="BZ38" s="368">
        <v>3.1087323985377175E-4</v>
      </c>
      <c r="CA38" s="368">
        <v>2.5234049928710857E-5</v>
      </c>
      <c r="CB38" s="368">
        <v>3.2639082745645044E-4</v>
      </c>
      <c r="CC38" s="368">
        <v>7.79000017389889E-5</v>
      </c>
      <c r="CD38" s="368">
        <v>8.1795355753797066E-5</v>
      </c>
      <c r="CE38" s="368">
        <v>6.9972686753671156E-5</v>
      </c>
      <c r="CF38" s="368">
        <v>2.1191520823599512E-4</v>
      </c>
      <c r="CG38" s="368">
        <v>2.9372804851855239E-4</v>
      </c>
      <c r="CH38" s="368">
        <v>3.773409507441089E-5</v>
      </c>
      <c r="CI38" s="368">
        <v>1.272022981618425E-4</v>
      </c>
      <c r="CJ38" s="368">
        <v>3.5759930972324862E-4</v>
      </c>
      <c r="CK38" s="368">
        <v>2.9075727333813317E-5</v>
      </c>
      <c r="CL38" s="368">
        <v>1.4797203268196029E-4</v>
      </c>
      <c r="CM38" s="368">
        <v>3.9428829668574507E-5</v>
      </c>
      <c r="CN38" s="368">
        <v>1.3545064142762313E-4</v>
      </c>
      <c r="CO38" s="368">
        <v>1.4441095899171694E-4</v>
      </c>
      <c r="CP38" s="368">
        <v>9.222234341693657E-5</v>
      </c>
      <c r="CQ38" s="368">
        <v>5.4581273092807833E-5</v>
      </c>
      <c r="CR38" s="368">
        <v>8.5354769397047697E-5</v>
      </c>
      <c r="CS38" s="368">
        <v>8.7871295069680386E-5</v>
      </c>
      <c r="CT38" s="368">
        <v>5.8517184530802404E-5</v>
      </c>
      <c r="CU38" s="368">
        <v>4.3224245699171523E-5</v>
      </c>
      <c r="CV38" s="368">
        <v>6.10312282813179E-5</v>
      </c>
      <c r="CW38" s="368">
        <v>6.4944714392030917E-5</v>
      </c>
      <c r="CX38" s="368">
        <v>2.6043112479382743E-5</v>
      </c>
      <c r="CY38" s="368">
        <v>3.0540153481300405E-5</v>
      </c>
      <c r="CZ38" s="368">
        <v>1.1160136801224078E-4</v>
      </c>
      <c r="DA38" s="368">
        <v>6.1056132546192696E-5</v>
      </c>
      <c r="DB38" s="368">
        <v>8.1615312753417372E-5</v>
      </c>
      <c r="DC38" s="368">
        <v>1.2874166722457776E-4</v>
      </c>
      <c r="DD38" s="368">
        <v>2.7630943468521049E-5</v>
      </c>
      <c r="DE38" s="368">
        <v>8.4032354365531288E-5</v>
      </c>
      <c r="DF38" s="368">
        <v>2.1799804550084075E-5</v>
      </c>
      <c r="DG38" s="368">
        <v>3.9944681645985049E-4</v>
      </c>
    </row>
    <row r="39" spans="2:111" ht="15" customHeight="1">
      <c r="B39" s="366" t="s">
        <v>453</v>
      </c>
      <c r="C39" s="366" t="s">
        <v>580</v>
      </c>
      <c r="D39" s="368">
        <v>1.9646263332858078E-7</v>
      </c>
      <c r="E39" s="368">
        <v>2.2939657603181739E-8</v>
      </c>
      <c r="F39" s="368">
        <v>2.6772576157976311E-8</v>
      </c>
      <c r="G39" s="368">
        <v>1.0080145088046926E-8</v>
      </c>
      <c r="H39" s="368">
        <v>2.311247059107264E-8</v>
      </c>
      <c r="I39" s="368">
        <v>0</v>
      </c>
      <c r="J39" s="368">
        <v>2.7849319505741445E-8</v>
      </c>
      <c r="K39" s="368">
        <v>2.7542154166069183E-8</v>
      </c>
      <c r="L39" s="368">
        <v>8.6345227575185912E-7</v>
      </c>
      <c r="M39" s="368">
        <v>3.6738548023956094E-8</v>
      </c>
      <c r="N39" s="368">
        <v>0</v>
      </c>
      <c r="O39" s="368">
        <v>2.4102631385988906E-8</v>
      </c>
      <c r="P39" s="368">
        <v>2.1119581835583684E-8</v>
      </c>
      <c r="Q39" s="368">
        <v>2.1363446051024402E-8</v>
      </c>
      <c r="R39" s="368">
        <v>9.347294875368795E-7</v>
      </c>
      <c r="S39" s="368">
        <v>3.5922953613447689E-8</v>
      </c>
      <c r="T39" s="368">
        <v>2.2601859399090913E-8</v>
      </c>
      <c r="U39" s="368">
        <v>1.6217013558292968E-8</v>
      </c>
      <c r="V39" s="368">
        <v>2.508260683915533E-8</v>
      </c>
      <c r="W39" s="368">
        <v>6.3354744290727403E-7</v>
      </c>
      <c r="X39" s="368">
        <v>1.1768811651652243E-8</v>
      </c>
      <c r="Y39" s="368">
        <v>2.6273954917307211E-8</v>
      </c>
      <c r="Z39" s="368">
        <v>2.3523983317019081E-8</v>
      </c>
      <c r="AA39" s="368">
        <v>4.3563642920653508E-8</v>
      </c>
      <c r="AB39" s="368">
        <v>2.1088806204706875E-8</v>
      </c>
      <c r="AC39" s="368">
        <v>3.2174288897638103E-7</v>
      </c>
      <c r="AD39" s="368">
        <v>2.891909572771018E-9</v>
      </c>
      <c r="AE39" s="368">
        <v>3.032026546453473E-8</v>
      </c>
      <c r="AF39" s="368">
        <v>1.8617388866618893E-7</v>
      </c>
      <c r="AG39" s="368">
        <v>3.1453343694343119E-8</v>
      </c>
      <c r="AH39" s="368">
        <v>4.6084131308948402E-8</v>
      </c>
      <c r="AI39" s="368">
        <v>3.1425049273990817E-8</v>
      </c>
      <c r="AJ39" s="368">
        <v>3.5609602487441234E-8</v>
      </c>
      <c r="AK39" s="368">
        <v>1.0000108714535807</v>
      </c>
      <c r="AL39" s="368">
        <v>3.3243059359385979E-8</v>
      </c>
      <c r="AM39" s="368">
        <v>4.2842528882469964E-8</v>
      </c>
      <c r="AN39" s="368">
        <v>1.7970321503550692E-8</v>
      </c>
      <c r="AO39" s="368">
        <v>3.023740373422426E-8</v>
      </c>
      <c r="AP39" s="368">
        <v>1.791077733691644E-8</v>
      </c>
      <c r="AQ39" s="368">
        <v>2.0283276658061706E-8</v>
      </c>
      <c r="AR39" s="368">
        <v>1.9722516614424467E-8</v>
      </c>
      <c r="AS39" s="368">
        <v>1.7566809966808911E-8</v>
      </c>
      <c r="AT39" s="368">
        <v>6.8020614673298888E-7</v>
      </c>
      <c r="AU39" s="368">
        <v>6.1811352082089248E-8</v>
      </c>
      <c r="AV39" s="368">
        <v>1.5429449292094081E-7</v>
      </c>
      <c r="AW39" s="368">
        <v>9.0996976271501235E-7</v>
      </c>
      <c r="AX39" s="368">
        <v>1.2596069270379927E-5</v>
      </c>
      <c r="AY39" s="368">
        <v>6.1739553976348016E-5</v>
      </c>
      <c r="AZ39" s="368">
        <v>8.5584021163630126E-6</v>
      </c>
      <c r="BA39" s="368">
        <v>3.5639168520606473E-8</v>
      </c>
      <c r="BB39" s="368">
        <v>5.2257945349573954E-8</v>
      </c>
      <c r="BC39" s="368">
        <v>2.7175713654184495E-8</v>
      </c>
      <c r="BD39" s="368">
        <v>1.0297292906355287E-7</v>
      </c>
      <c r="BE39" s="368">
        <v>0</v>
      </c>
      <c r="BF39" s="368">
        <v>3.2431673581389684E-8</v>
      </c>
      <c r="BG39" s="368">
        <v>3.0901474148661746E-8</v>
      </c>
      <c r="BH39" s="368">
        <v>2.5519066418690171E-7</v>
      </c>
      <c r="BI39" s="368">
        <v>5.586651245263201E-8</v>
      </c>
      <c r="BJ39" s="368">
        <v>3.0378713003121434E-7</v>
      </c>
      <c r="BK39" s="368">
        <v>1.0382210922391732E-6</v>
      </c>
      <c r="BL39" s="368">
        <v>2.6639274152603513E-7</v>
      </c>
      <c r="BM39" s="368">
        <v>1.1855411954784869E-5</v>
      </c>
      <c r="BN39" s="368">
        <v>1.5211105436994931E-6</v>
      </c>
      <c r="BO39" s="368">
        <v>4.8084752138647215E-7</v>
      </c>
      <c r="BP39" s="368">
        <v>2.3667129040670134E-6</v>
      </c>
      <c r="BQ39" s="368">
        <v>4.4728690241193509E-8</v>
      </c>
      <c r="BR39" s="368">
        <v>9.4772105074439195E-8</v>
      </c>
      <c r="BS39" s="368">
        <v>9.213819622899906E-8</v>
      </c>
      <c r="BT39" s="368">
        <v>5.1510885814546594E-7</v>
      </c>
      <c r="BU39" s="368">
        <v>1.9259001699004807E-7</v>
      </c>
      <c r="BV39" s="368">
        <v>2.8021991688029092E-8</v>
      </c>
      <c r="BW39" s="368">
        <v>1.8487787642829958E-8</v>
      </c>
      <c r="BX39" s="368">
        <v>3.5389061294455933E-8</v>
      </c>
      <c r="BY39" s="368">
        <v>2.6013767413613278E-8</v>
      </c>
      <c r="BZ39" s="368">
        <v>6.0178047429868225E-8</v>
      </c>
      <c r="CA39" s="368">
        <v>7.3359741061284108E-8</v>
      </c>
      <c r="CB39" s="368">
        <v>5.7216847809567452E-8</v>
      </c>
      <c r="CC39" s="368">
        <v>2.4451063068777468E-7</v>
      </c>
      <c r="CD39" s="368">
        <v>2.8370723008835792E-8</v>
      </c>
      <c r="CE39" s="368">
        <v>3.8771304262654021E-7</v>
      </c>
      <c r="CF39" s="368">
        <v>3.5956138108369738E-8</v>
      </c>
      <c r="CG39" s="368">
        <v>6.8013489393335937E-8</v>
      </c>
      <c r="CH39" s="368">
        <v>1.2537961737968785E-8</v>
      </c>
      <c r="CI39" s="368">
        <v>3.139366960862307E-8</v>
      </c>
      <c r="CJ39" s="368">
        <v>5.0782565561604942E-8</v>
      </c>
      <c r="CK39" s="368">
        <v>1.077035277489796E-8</v>
      </c>
      <c r="CL39" s="368">
        <v>3.1130978800835131E-8</v>
      </c>
      <c r="CM39" s="368">
        <v>1.6670930097596485E-8</v>
      </c>
      <c r="CN39" s="368">
        <v>1.3660185160430799E-7</v>
      </c>
      <c r="CO39" s="368">
        <v>2.9988986698567113E-7</v>
      </c>
      <c r="CP39" s="368">
        <v>3.4813129516503976E-8</v>
      </c>
      <c r="CQ39" s="368">
        <v>4.0582399102635076E-7</v>
      </c>
      <c r="CR39" s="368">
        <v>4.3104261830323175E-7</v>
      </c>
      <c r="CS39" s="368">
        <v>1.6857907177130829E-6</v>
      </c>
      <c r="CT39" s="368">
        <v>1.0148594470602213E-6</v>
      </c>
      <c r="CU39" s="368">
        <v>4.4452010000098855E-7</v>
      </c>
      <c r="CV39" s="368">
        <v>1.8265180341042943E-8</v>
      </c>
      <c r="CW39" s="368">
        <v>1.3005180811118336E-8</v>
      </c>
      <c r="CX39" s="368">
        <v>4.0342969064826574E-8</v>
      </c>
      <c r="CY39" s="368">
        <v>2.5372942134311734E-8</v>
      </c>
      <c r="CZ39" s="368">
        <v>2.0741552056800836E-6</v>
      </c>
      <c r="DA39" s="368">
        <v>1.7431334763918516E-6</v>
      </c>
      <c r="DB39" s="368">
        <v>2.6423316688007947E-8</v>
      </c>
      <c r="DC39" s="368">
        <v>5.038086812382693E-8</v>
      </c>
      <c r="DD39" s="368">
        <v>1.375772625075772E-8</v>
      </c>
      <c r="DE39" s="368">
        <v>3.5440145815397597E-7</v>
      </c>
      <c r="DF39" s="368">
        <v>4.633089612137096E-8</v>
      </c>
      <c r="DG39" s="368">
        <v>1.3214609757989968E-6</v>
      </c>
    </row>
    <row r="40" spans="2:111" ht="15" customHeight="1">
      <c r="B40" s="366" t="s">
        <v>454</v>
      </c>
      <c r="C40" s="366" t="s">
        <v>581</v>
      </c>
      <c r="D40" s="368">
        <v>4.6243578610510302E-4</v>
      </c>
      <c r="E40" s="368">
        <v>2.2482647146289419E-4</v>
      </c>
      <c r="F40" s="368">
        <v>9.4022274736691694E-4</v>
      </c>
      <c r="G40" s="368">
        <v>2.3155679379910853E-5</v>
      </c>
      <c r="H40" s="368">
        <v>1.4441166481293354E-5</v>
      </c>
      <c r="I40" s="368">
        <v>0</v>
      </c>
      <c r="J40" s="368">
        <v>2.0528320163787657E-5</v>
      </c>
      <c r="K40" s="368">
        <v>3.9296008566157249E-5</v>
      </c>
      <c r="L40" s="368">
        <v>4.1768497415089218E-5</v>
      </c>
      <c r="M40" s="368">
        <v>6.8509844746937851E-5</v>
      </c>
      <c r="N40" s="368">
        <v>0</v>
      </c>
      <c r="O40" s="368">
        <v>1.7518080975901329E-5</v>
      </c>
      <c r="P40" s="368">
        <v>9.364876758765914E-6</v>
      </c>
      <c r="Q40" s="368">
        <v>3.4677108615161536E-5</v>
      </c>
      <c r="R40" s="368">
        <v>1.6860895663701423E-4</v>
      </c>
      <c r="S40" s="368">
        <v>2.6745201738737735E-4</v>
      </c>
      <c r="T40" s="368">
        <v>1.2054257619345944E-5</v>
      </c>
      <c r="U40" s="368">
        <v>8.0105785470252418E-6</v>
      </c>
      <c r="V40" s="368">
        <v>7.788194953355518E-4</v>
      </c>
      <c r="W40" s="368">
        <v>1.6046180224887018E-3</v>
      </c>
      <c r="X40" s="368">
        <v>1.3437040437414407E-5</v>
      </c>
      <c r="Y40" s="368">
        <v>9.4895513504241114E-5</v>
      </c>
      <c r="Z40" s="368">
        <v>9.9782157514072926E-5</v>
      </c>
      <c r="AA40" s="368">
        <v>5.7862650673975897E-5</v>
      </c>
      <c r="AB40" s="368">
        <v>2.5864215029393713E-4</v>
      </c>
      <c r="AC40" s="368">
        <v>9.0145995402707551E-5</v>
      </c>
      <c r="AD40" s="368">
        <v>4.1440663930096733E-6</v>
      </c>
      <c r="AE40" s="368">
        <v>3.1704427753717346E-3</v>
      </c>
      <c r="AF40" s="368">
        <v>2.6167810022980927E-5</v>
      </c>
      <c r="AG40" s="368">
        <v>6.3221067499089282E-5</v>
      </c>
      <c r="AH40" s="368">
        <v>9.8531793759512944E-6</v>
      </c>
      <c r="AI40" s="368">
        <v>1.1406557932702524E-3</v>
      </c>
      <c r="AJ40" s="368">
        <v>3.1300423639149979E-3</v>
      </c>
      <c r="AK40" s="368">
        <v>2.5107580770696775E-3</v>
      </c>
      <c r="AL40" s="368">
        <v>1.0065972511987424</v>
      </c>
      <c r="AM40" s="368">
        <v>4.6803930773606679E-3</v>
      </c>
      <c r="AN40" s="368">
        <v>3.441926412336307E-4</v>
      </c>
      <c r="AO40" s="368">
        <v>2.3428015892495609E-3</v>
      </c>
      <c r="AP40" s="368">
        <v>1.6002030524755141E-5</v>
      </c>
      <c r="AQ40" s="368">
        <v>3.4158278469931773E-4</v>
      </c>
      <c r="AR40" s="368">
        <v>8.2003438840364066E-5</v>
      </c>
      <c r="AS40" s="368">
        <v>8.6164150860583335E-4</v>
      </c>
      <c r="AT40" s="368">
        <v>3.5224806890643339E-4</v>
      </c>
      <c r="AU40" s="368">
        <v>1.0470989276082832E-3</v>
      </c>
      <c r="AV40" s="368">
        <v>4.57669051440638E-4</v>
      </c>
      <c r="AW40" s="368">
        <v>1.9947209432333846E-4</v>
      </c>
      <c r="AX40" s="368">
        <v>1.616310430070145E-3</v>
      </c>
      <c r="AY40" s="368">
        <v>4.657097500667416E-4</v>
      </c>
      <c r="AZ40" s="368">
        <v>4.3093569582320956E-4</v>
      </c>
      <c r="BA40" s="368">
        <v>1.5851396861467538E-4</v>
      </c>
      <c r="BB40" s="368">
        <v>3.7063798580757429E-4</v>
      </c>
      <c r="BC40" s="368">
        <v>9.6417895234425185E-4</v>
      </c>
      <c r="BD40" s="368">
        <v>8.4456961539400882E-6</v>
      </c>
      <c r="BE40" s="368">
        <v>0</v>
      </c>
      <c r="BF40" s="368">
        <v>3.7832515366999664E-4</v>
      </c>
      <c r="BG40" s="368">
        <v>1.2111593750234624E-4</v>
      </c>
      <c r="BH40" s="368">
        <v>3.4564135924934251E-4</v>
      </c>
      <c r="BI40" s="368">
        <v>2.2524711646067748E-4</v>
      </c>
      <c r="BJ40" s="368">
        <v>2.9137133274709768E-4</v>
      </c>
      <c r="BK40" s="368">
        <v>5.645690342617214E-4</v>
      </c>
      <c r="BL40" s="368">
        <v>8.4047042851700084E-6</v>
      </c>
      <c r="BM40" s="368">
        <v>9.8285578798394018E-4</v>
      </c>
      <c r="BN40" s="368">
        <v>1.6863811026237685E-3</v>
      </c>
      <c r="BO40" s="368">
        <v>1.5919447190134513E-3</v>
      </c>
      <c r="BP40" s="368">
        <v>1.9364188109236094E-3</v>
      </c>
      <c r="BQ40" s="368">
        <v>5.2753486041041569E-5</v>
      </c>
      <c r="BR40" s="368">
        <v>1.1127477934525621E-4</v>
      </c>
      <c r="BS40" s="368">
        <v>5.8552410316893349E-4</v>
      </c>
      <c r="BT40" s="368">
        <v>2.0614321382449675E-5</v>
      </c>
      <c r="BU40" s="368">
        <v>2.2752356422597957E-5</v>
      </c>
      <c r="BV40" s="368">
        <v>1.3215024715223838E-5</v>
      </c>
      <c r="BW40" s="368">
        <v>1.3907928561330888E-5</v>
      </c>
      <c r="BX40" s="368">
        <v>3.2634665136618451E-5</v>
      </c>
      <c r="BY40" s="368">
        <v>2.7715029070259517E-5</v>
      </c>
      <c r="BZ40" s="368">
        <v>4.6706996328436911E-5</v>
      </c>
      <c r="CA40" s="368">
        <v>6.0848459935540536E-6</v>
      </c>
      <c r="CB40" s="368">
        <v>5.1361787422564711E-5</v>
      </c>
      <c r="CC40" s="368">
        <v>1.3213862046879243E-5</v>
      </c>
      <c r="CD40" s="368">
        <v>1.751204774440035E-5</v>
      </c>
      <c r="CE40" s="368">
        <v>1.3390043011780832E-5</v>
      </c>
      <c r="CF40" s="368">
        <v>3.0494873899288285E-5</v>
      </c>
      <c r="CG40" s="368">
        <v>4.1908283442947769E-5</v>
      </c>
      <c r="CH40" s="368">
        <v>7.7306353910393662E-6</v>
      </c>
      <c r="CI40" s="368">
        <v>2.2675722294955142E-5</v>
      </c>
      <c r="CJ40" s="368">
        <v>4.7710014323929259E-5</v>
      </c>
      <c r="CK40" s="368">
        <v>5.8417898265035347E-6</v>
      </c>
      <c r="CL40" s="368">
        <v>2.1985112650149246E-5</v>
      </c>
      <c r="CM40" s="368">
        <v>1.3793863963207986E-5</v>
      </c>
      <c r="CN40" s="368">
        <v>2.7988601159824161E-5</v>
      </c>
      <c r="CO40" s="368">
        <v>1.3024647021267217E-4</v>
      </c>
      <c r="CP40" s="368">
        <v>3.510706356111081E-5</v>
      </c>
      <c r="CQ40" s="368">
        <v>1.6871255259003403E-5</v>
      </c>
      <c r="CR40" s="368">
        <v>2.6128421021079431E-5</v>
      </c>
      <c r="CS40" s="368">
        <v>1.836000655963169E-5</v>
      </c>
      <c r="CT40" s="368">
        <v>1.7227207830056516E-5</v>
      </c>
      <c r="CU40" s="368">
        <v>1.2135551438888882E-5</v>
      </c>
      <c r="CV40" s="368">
        <v>1.2897589833575677E-5</v>
      </c>
      <c r="CW40" s="368">
        <v>1.122918010349501E-5</v>
      </c>
      <c r="CX40" s="368">
        <v>4.1703003515074039E-5</v>
      </c>
      <c r="CY40" s="368">
        <v>6.5603704689877335E-6</v>
      </c>
      <c r="CZ40" s="368">
        <v>3.7207019608523997E-5</v>
      </c>
      <c r="DA40" s="368">
        <v>2.4651215148972655E-5</v>
      </c>
      <c r="DB40" s="368">
        <v>2.7145379822036255E-5</v>
      </c>
      <c r="DC40" s="368">
        <v>5.919913477413822E-5</v>
      </c>
      <c r="DD40" s="368">
        <v>9.7928441968261446E-6</v>
      </c>
      <c r="DE40" s="368">
        <v>1.2153197821076266E-4</v>
      </c>
      <c r="DF40" s="368">
        <v>6.6527542604292338E-4</v>
      </c>
      <c r="DG40" s="368">
        <v>1.6833874074240931E-4</v>
      </c>
    </row>
    <row r="41" spans="2:111" ht="15" customHeight="1">
      <c r="B41" s="366" t="s">
        <v>455</v>
      </c>
      <c r="C41" s="366" t="s">
        <v>582</v>
      </c>
      <c r="D41" s="368">
        <v>-4.1069576376197893E-9</v>
      </c>
      <c r="E41" s="368">
        <v>-9.2906202040721244E-8</v>
      </c>
      <c r="F41" s="368">
        <v>-1.7009560373149829E-7</v>
      </c>
      <c r="G41" s="368">
        <v>-1.8978284240990243E-9</v>
      </c>
      <c r="H41" s="368">
        <v>-4.0163862160023409E-9</v>
      </c>
      <c r="I41" s="368">
        <v>0</v>
      </c>
      <c r="J41" s="368">
        <v>3.2522898584516875E-6</v>
      </c>
      <c r="K41" s="368">
        <v>-2.8276346248091486E-8</v>
      </c>
      <c r="L41" s="368">
        <v>-1.4039637625475352E-7</v>
      </c>
      <c r="M41" s="368">
        <v>-1.4915330183631387E-8</v>
      </c>
      <c r="N41" s="368">
        <v>0</v>
      </c>
      <c r="O41" s="368">
        <v>2.8675932762737295E-7</v>
      </c>
      <c r="P41" s="368">
        <v>4.8196885384641174E-7</v>
      </c>
      <c r="Q41" s="368">
        <v>6.6388830325217974E-7</v>
      </c>
      <c r="R41" s="368">
        <v>8.2860179391446223E-6</v>
      </c>
      <c r="S41" s="368">
        <v>-3.1357837133609272E-7</v>
      </c>
      <c r="T41" s="368">
        <v>-1.2423207119210301E-7</v>
      </c>
      <c r="U41" s="368">
        <v>-5.8346237918144253E-8</v>
      </c>
      <c r="V41" s="368">
        <v>-3.8937250493489277E-8</v>
      </c>
      <c r="W41" s="368">
        <v>8.5489786213502889E-6</v>
      </c>
      <c r="X41" s="368">
        <v>-9.4131787433422769E-8</v>
      </c>
      <c r="Y41" s="368">
        <v>-1.3309334908337997E-7</v>
      </c>
      <c r="Z41" s="368">
        <v>-2.0345341268805363E-7</v>
      </c>
      <c r="AA41" s="368">
        <v>-2.7615291712393854E-7</v>
      </c>
      <c r="AB41" s="368">
        <v>-6.9041329747849219E-8</v>
      </c>
      <c r="AC41" s="368">
        <v>-4.6093248871135376E-8</v>
      </c>
      <c r="AD41" s="368">
        <v>-1.1692465034741122E-8</v>
      </c>
      <c r="AE41" s="368">
        <v>-1.4293704660578217E-7</v>
      </c>
      <c r="AF41" s="368">
        <v>1.8669644682828795E-6</v>
      </c>
      <c r="AG41" s="368">
        <v>1.3022065015028517E-6</v>
      </c>
      <c r="AH41" s="368">
        <v>2.2310751114874811E-8</v>
      </c>
      <c r="AI41" s="368">
        <v>-9.1888324915676689E-8</v>
      </c>
      <c r="AJ41" s="368">
        <v>9.699745338860397E-6</v>
      </c>
      <c r="AK41" s="368">
        <v>6.3165067197950623E-6</v>
      </c>
      <c r="AL41" s="368">
        <v>-1.6045920381760115E-6</v>
      </c>
      <c r="AM41" s="368">
        <v>1.0520566215669422</v>
      </c>
      <c r="AN41" s="368">
        <v>4.4446926926584106E-2</v>
      </c>
      <c r="AO41" s="368">
        <v>3.3782647258022762E-2</v>
      </c>
      <c r="AP41" s="368">
        <v>1.2558175666689069E-3</v>
      </c>
      <c r="AQ41" s="368">
        <v>3.603266206306963E-7</v>
      </c>
      <c r="AR41" s="368">
        <v>-3.8685738581339215E-8</v>
      </c>
      <c r="AS41" s="368">
        <v>2.0466501194660203E-4</v>
      </c>
      <c r="AT41" s="368">
        <v>-1.5990958620899778E-4</v>
      </c>
      <c r="AU41" s="368">
        <v>1.9852408767610363E-5</v>
      </c>
      <c r="AV41" s="368">
        <v>-7.6366498115934561E-6</v>
      </c>
      <c r="AW41" s="368">
        <v>1.7535012961845757E-6</v>
      </c>
      <c r="AX41" s="368">
        <v>-6.355992907265154E-8</v>
      </c>
      <c r="AY41" s="368">
        <v>8.6032228052287807E-6</v>
      </c>
      <c r="AZ41" s="368">
        <v>5.7295481264660454E-5</v>
      </c>
      <c r="BA41" s="368">
        <v>-1.7277644106444925E-5</v>
      </c>
      <c r="BB41" s="368">
        <v>1.630822104036763E-5</v>
      </c>
      <c r="BC41" s="368">
        <v>3.4773641948106096E-5</v>
      </c>
      <c r="BD41" s="368">
        <v>1.3499435275924778E-7</v>
      </c>
      <c r="BE41" s="368">
        <v>0</v>
      </c>
      <c r="BF41" s="368">
        <v>2.9824565851160654E-5</v>
      </c>
      <c r="BG41" s="368">
        <v>1.3755354178402748E-7</v>
      </c>
      <c r="BH41" s="368">
        <v>4.5002322930634463E-5</v>
      </c>
      <c r="BI41" s="368">
        <v>-1.2210331546857418E-4</v>
      </c>
      <c r="BJ41" s="368">
        <v>-5.563574207681727E-5</v>
      </c>
      <c r="BK41" s="368">
        <v>1.5951143000632054E-5</v>
      </c>
      <c r="BL41" s="368">
        <v>5.3652702998343915E-9</v>
      </c>
      <c r="BM41" s="368">
        <v>2.4002730005865661E-5</v>
      </c>
      <c r="BN41" s="368">
        <v>-2.5859076926914634E-5</v>
      </c>
      <c r="BO41" s="368">
        <v>1.5038415345277395E-5</v>
      </c>
      <c r="BP41" s="368">
        <v>4.8335291433987725E-5</v>
      </c>
      <c r="BQ41" s="368">
        <v>-4.7839172177665476E-7</v>
      </c>
      <c r="BR41" s="368">
        <v>-1.433105479434289E-6</v>
      </c>
      <c r="BS41" s="368">
        <v>-1.13433976329912E-6</v>
      </c>
      <c r="BT41" s="368">
        <v>-8.5935161239709315E-8</v>
      </c>
      <c r="BU41" s="368">
        <v>-1.1904216422830353E-7</v>
      </c>
      <c r="BV41" s="368">
        <v>-9.7289818932363544E-8</v>
      </c>
      <c r="BW41" s="368">
        <v>-1.3669995237369581E-7</v>
      </c>
      <c r="BX41" s="368">
        <v>-4.4895617912198897E-7</v>
      </c>
      <c r="BY41" s="368">
        <v>-4.1553254846545974E-7</v>
      </c>
      <c r="BZ41" s="368">
        <v>-9.7619616110748765E-7</v>
      </c>
      <c r="CA41" s="368">
        <v>7.1890114537170065E-8</v>
      </c>
      <c r="CB41" s="368">
        <v>3.7908288506314199E-8</v>
      </c>
      <c r="CC41" s="368">
        <v>-1.8018044166098165E-8</v>
      </c>
      <c r="CD41" s="368">
        <v>2.5663253229809455E-9</v>
      </c>
      <c r="CE41" s="368">
        <v>4.8659330031878613E-8</v>
      </c>
      <c r="CF41" s="368">
        <v>-3.1490308169175196E-7</v>
      </c>
      <c r="CG41" s="368">
        <v>3.2183607266419866E-6</v>
      </c>
      <c r="CH41" s="368">
        <v>-4.754810246608466E-8</v>
      </c>
      <c r="CI41" s="368">
        <v>-1.9600009442576654E-7</v>
      </c>
      <c r="CJ41" s="368">
        <v>-6.1764613337501259E-7</v>
      </c>
      <c r="CK41" s="368">
        <v>-1.6735515137552585E-8</v>
      </c>
      <c r="CL41" s="368">
        <v>-2.3377038441062659E-7</v>
      </c>
      <c r="CM41" s="368">
        <v>-3.550522457839865E-8</v>
      </c>
      <c r="CN41" s="368">
        <v>-2.48327982535167E-7</v>
      </c>
      <c r="CO41" s="368">
        <v>-2.2673307685108325E-7</v>
      </c>
      <c r="CP41" s="368">
        <v>-1.0534977248630171E-7</v>
      </c>
      <c r="CQ41" s="368">
        <v>-8.2353807253780056E-8</v>
      </c>
      <c r="CR41" s="368">
        <v>-6.8074104300019941E-8</v>
      </c>
      <c r="CS41" s="368">
        <v>-1.0035006927691628E-7</v>
      </c>
      <c r="CT41" s="368">
        <v>-6.4524572842006296E-8</v>
      </c>
      <c r="CU41" s="368">
        <v>-2.8414432084420251E-8</v>
      </c>
      <c r="CV41" s="368">
        <v>5.3458902661263856E-8</v>
      </c>
      <c r="CW41" s="368">
        <v>-9.873020736567059E-8</v>
      </c>
      <c r="CX41" s="368">
        <v>1.6310794864903949E-6</v>
      </c>
      <c r="CY41" s="368">
        <v>-3.6140732765826985E-8</v>
      </c>
      <c r="CZ41" s="368">
        <v>6.269739090437735E-8</v>
      </c>
      <c r="DA41" s="368">
        <v>-2.3524556253501137E-8</v>
      </c>
      <c r="DB41" s="368">
        <v>-1.1388252520397936E-7</v>
      </c>
      <c r="DC41" s="368">
        <v>-1.9467727008745911E-7</v>
      </c>
      <c r="DD41" s="368">
        <v>-2.4929112467314331E-8</v>
      </c>
      <c r="DE41" s="368">
        <v>4.4003725119701995E-9</v>
      </c>
      <c r="DF41" s="368">
        <v>-1.8961139472048111E-8</v>
      </c>
      <c r="DG41" s="368">
        <v>3.081657644063841E-6</v>
      </c>
    </row>
    <row r="42" spans="2:111" ht="15" customHeight="1">
      <c r="B42" s="366" t="s">
        <v>456</v>
      </c>
      <c r="C42" s="366" t="s">
        <v>583</v>
      </c>
      <c r="D42" s="368">
        <v>6.9411898857778958E-6</v>
      </c>
      <c r="E42" s="368">
        <v>3.0024941608972294E-6</v>
      </c>
      <c r="F42" s="368">
        <v>6.2409639409008163E-6</v>
      </c>
      <c r="G42" s="368">
        <v>1.6523409456574153E-6</v>
      </c>
      <c r="H42" s="368">
        <v>9.4785648449281966E-6</v>
      </c>
      <c r="I42" s="368">
        <v>0</v>
      </c>
      <c r="J42" s="368">
        <v>1.7101485405010164E-5</v>
      </c>
      <c r="K42" s="368">
        <v>2.1620820831658769E-6</v>
      </c>
      <c r="L42" s="368">
        <v>3.9989955691098632E-6</v>
      </c>
      <c r="M42" s="368">
        <v>1.7325582235656858E-6</v>
      </c>
      <c r="N42" s="368">
        <v>0</v>
      </c>
      <c r="O42" s="368">
        <v>1.3789557688659548E-5</v>
      </c>
      <c r="P42" s="368">
        <v>1.4197607139268847E-5</v>
      </c>
      <c r="Q42" s="368">
        <v>2.0393752422822225E-5</v>
      </c>
      <c r="R42" s="368">
        <v>1.9530812299913098E-4</v>
      </c>
      <c r="S42" s="368">
        <v>7.0998613087995926E-6</v>
      </c>
      <c r="T42" s="368">
        <v>2.9103509751417694E-6</v>
      </c>
      <c r="U42" s="368">
        <v>2.2053819344255985E-6</v>
      </c>
      <c r="V42" s="368">
        <v>3.4227232586578322E-6</v>
      </c>
      <c r="W42" s="368">
        <v>5.4902220569810403E-6</v>
      </c>
      <c r="X42" s="368">
        <v>2.2508470734601232E-6</v>
      </c>
      <c r="Y42" s="368">
        <v>4.2177275031504515E-6</v>
      </c>
      <c r="Z42" s="368">
        <v>4.6230583747982708E-6</v>
      </c>
      <c r="AA42" s="368">
        <v>7.0374571993552865E-6</v>
      </c>
      <c r="AB42" s="368">
        <v>3.007853133688228E-6</v>
      </c>
      <c r="AC42" s="368">
        <v>2.6112140507863748E-6</v>
      </c>
      <c r="AD42" s="368">
        <v>3.7863443090699592E-7</v>
      </c>
      <c r="AE42" s="368">
        <v>4.6072425868185377E-6</v>
      </c>
      <c r="AF42" s="368">
        <v>4.9131814085957799E-5</v>
      </c>
      <c r="AG42" s="368">
        <v>3.4946432155511619E-5</v>
      </c>
      <c r="AH42" s="368">
        <v>3.5848639982629307E-6</v>
      </c>
      <c r="AI42" s="368">
        <v>5.711112218182663E-6</v>
      </c>
      <c r="AJ42" s="368">
        <v>2.3074350642096733E-4</v>
      </c>
      <c r="AK42" s="368">
        <v>6.0908804985123937E-6</v>
      </c>
      <c r="AL42" s="368">
        <v>4.9834197762023457E-5</v>
      </c>
      <c r="AM42" s="368">
        <v>8.9259790615634606E-6</v>
      </c>
      <c r="AN42" s="368">
        <v>1.010275173692931</v>
      </c>
      <c r="AO42" s="368">
        <v>1.1240948146671083E-3</v>
      </c>
      <c r="AP42" s="368">
        <v>1.4920499938036702E-2</v>
      </c>
      <c r="AQ42" s="368">
        <v>1.2939915236857502E-5</v>
      </c>
      <c r="AR42" s="368">
        <v>4.192291125576519E-6</v>
      </c>
      <c r="AS42" s="368">
        <v>4.7079663015050684E-3</v>
      </c>
      <c r="AT42" s="368">
        <v>2.6974004041026086E-3</v>
      </c>
      <c r="AU42" s="368">
        <v>1.5883177614731132E-3</v>
      </c>
      <c r="AV42" s="368">
        <v>1.2195659899321616E-3</v>
      </c>
      <c r="AW42" s="368">
        <v>2.9233382267020944E-4</v>
      </c>
      <c r="AX42" s="368">
        <v>2.6561514062622772E-6</v>
      </c>
      <c r="AY42" s="368">
        <v>1.8080169348727969E-4</v>
      </c>
      <c r="AZ42" s="368">
        <v>1.1281511943930962E-3</v>
      </c>
      <c r="BA42" s="368">
        <v>6.2261225111518857E-4</v>
      </c>
      <c r="BB42" s="368">
        <v>1.69159407631162E-4</v>
      </c>
      <c r="BC42" s="368">
        <v>6.5636113561962734E-4</v>
      </c>
      <c r="BD42" s="368">
        <v>4.2307980257171253E-6</v>
      </c>
      <c r="BE42" s="368">
        <v>0</v>
      </c>
      <c r="BF42" s="368">
        <v>1.0643682770811115E-3</v>
      </c>
      <c r="BG42" s="368">
        <v>1.6647981569852567E-3</v>
      </c>
      <c r="BH42" s="368">
        <v>6.2568807409117049E-4</v>
      </c>
      <c r="BI42" s="368">
        <v>4.4781791480404242E-3</v>
      </c>
      <c r="BJ42" s="368">
        <v>1.1763593361138196E-3</v>
      </c>
      <c r="BK42" s="368">
        <v>1.7134444424647075E-4</v>
      </c>
      <c r="BL42" s="368">
        <v>3.4786481018714837E-6</v>
      </c>
      <c r="BM42" s="368">
        <v>5.3278094359948799E-4</v>
      </c>
      <c r="BN42" s="368">
        <v>4.3450849633068094E-4</v>
      </c>
      <c r="BO42" s="368">
        <v>5.830027261938608E-4</v>
      </c>
      <c r="BP42" s="368">
        <v>7.9628230559341813E-4</v>
      </c>
      <c r="BQ42" s="368">
        <v>9.7848348974381851E-6</v>
      </c>
      <c r="BR42" s="368">
        <v>2.4760679262349727E-5</v>
      </c>
      <c r="BS42" s="368">
        <v>2.3871830069117119E-5</v>
      </c>
      <c r="BT42" s="368">
        <v>3.8261462737152017E-6</v>
      </c>
      <c r="BU42" s="368">
        <v>3.8796151091707768E-6</v>
      </c>
      <c r="BV42" s="368">
        <v>2.876581431330526E-6</v>
      </c>
      <c r="BW42" s="368">
        <v>3.2204073791709451E-6</v>
      </c>
      <c r="BX42" s="368">
        <v>8.3455271313210494E-6</v>
      </c>
      <c r="BY42" s="368">
        <v>7.110516481405256E-6</v>
      </c>
      <c r="BZ42" s="368">
        <v>1.9465648335814974E-5</v>
      </c>
      <c r="CA42" s="368">
        <v>3.5522417582913718E-6</v>
      </c>
      <c r="CB42" s="368">
        <v>2.3875531573002092E-5</v>
      </c>
      <c r="CC42" s="368">
        <v>1.4315161591979123E-5</v>
      </c>
      <c r="CD42" s="368">
        <v>4.2134662158483203E-5</v>
      </c>
      <c r="CE42" s="368">
        <v>6.2359816167808122E-6</v>
      </c>
      <c r="CF42" s="368">
        <v>8.3203547855686282E-6</v>
      </c>
      <c r="CG42" s="368">
        <v>9.5601291277071034E-5</v>
      </c>
      <c r="CH42" s="368">
        <v>1.7217809382836778E-6</v>
      </c>
      <c r="CI42" s="368">
        <v>4.6315467873271962E-6</v>
      </c>
      <c r="CJ42" s="368">
        <v>1.1613073957756788E-5</v>
      </c>
      <c r="CK42" s="368">
        <v>1.6712342144870683E-6</v>
      </c>
      <c r="CL42" s="368">
        <v>5.2115415399673955E-6</v>
      </c>
      <c r="CM42" s="368">
        <v>2.0610371026872829E-6</v>
      </c>
      <c r="CN42" s="368">
        <v>6.1848566834807602E-6</v>
      </c>
      <c r="CO42" s="368">
        <v>5.1325716174496843E-6</v>
      </c>
      <c r="CP42" s="368">
        <v>3.2553208099641695E-6</v>
      </c>
      <c r="CQ42" s="368">
        <v>2.0759202267365822E-6</v>
      </c>
      <c r="CR42" s="368">
        <v>3.7255712492763925E-6</v>
      </c>
      <c r="CS42" s="368">
        <v>3.4477325026426075E-6</v>
      </c>
      <c r="CT42" s="368">
        <v>2.2662555704838148E-6</v>
      </c>
      <c r="CU42" s="368">
        <v>2.6266554669334136E-6</v>
      </c>
      <c r="CV42" s="368">
        <v>5.2760312090888173E-6</v>
      </c>
      <c r="CW42" s="368">
        <v>2.4130422035812881E-6</v>
      </c>
      <c r="CX42" s="368">
        <v>3.3750519959537788E-5</v>
      </c>
      <c r="CY42" s="368">
        <v>1.3618215654797823E-6</v>
      </c>
      <c r="CZ42" s="368">
        <v>6.8481026676830391E-6</v>
      </c>
      <c r="DA42" s="368">
        <v>2.7629485887918736E-6</v>
      </c>
      <c r="DB42" s="368">
        <v>3.5326864983842582E-6</v>
      </c>
      <c r="DC42" s="368">
        <v>4.7823770770867844E-6</v>
      </c>
      <c r="DD42" s="368">
        <v>1.2661428010323247E-6</v>
      </c>
      <c r="DE42" s="368">
        <v>6.6576437417396518E-6</v>
      </c>
      <c r="DF42" s="368">
        <v>1.2518865706861048E-6</v>
      </c>
      <c r="DG42" s="368">
        <v>7.2020951078094689E-5</v>
      </c>
    </row>
    <row r="43" spans="2:111" ht="15" customHeight="1">
      <c r="B43" s="366" t="s">
        <v>457</v>
      </c>
      <c r="C43" s="366" t="s">
        <v>584</v>
      </c>
      <c r="D43" s="368">
        <v>1.6721648390643166E-6</v>
      </c>
      <c r="E43" s="368">
        <v>6.100267342510508E-7</v>
      </c>
      <c r="F43" s="368">
        <v>2.1887870675273613E-6</v>
      </c>
      <c r="G43" s="368">
        <v>5.5467340679899501E-7</v>
      </c>
      <c r="H43" s="368">
        <v>1.0000020755736992E-5</v>
      </c>
      <c r="I43" s="368">
        <v>0</v>
      </c>
      <c r="J43" s="368">
        <v>8.679942996152898E-5</v>
      </c>
      <c r="K43" s="368">
        <v>7.2170190957616584E-7</v>
      </c>
      <c r="L43" s="368">
        <v>7.259250785791245E-7</v>
      </c>
      <c r="M43" s="368">
        <v>3.9103826130612181E-7</v>
      </c>
      <c r="N43" s="368">
        <v>0</v>
      </c>
      <c r="O43" s="368">
        <v>6.2014889899486109E-7</v>
      </c>
      <c r="P43" s="368">
        <v>3.589995386729377E-7</v>
      </c>
      <c r="Q43" s="368">
        <v>8.0907119874261637E-7</v>
      </c>
      <c r="R43" s="368">
        <v>5.328225472013868E-7</v>
      </c>
      <c r="S43" s="368">
        <v>7.2797770322263739E-7</v>
      </c>
      <c r="T43" s="368">
        <v>3.4928219199478839E-7</v>
      </c>
      <c r="U43" s="368">
        <v>3.296384094523034E-7</v>
      </c>
      <c r="V43" s="368">
        <v>6.4610135755730744E-7</v>
      </c>
      <c r="W43" s="368">
        <v>1.110994187581655E-6</v>
      </c>
      <c r="X43" s="368">
        <v>3.06432679487668E-7</v>
      </c>
      <c r="Y43" s="368">
        <v>8.4732495541735242E-7</v>
      </c>
      <c r="Z43" s="368">
        <v>4.9620252714856309E-7</v>
      </c>
      <c r="AA43" s="368">
        <v>7.0830604370709078E-7</v>
      </c>
      <c r="AB43" s="368">
        <v>5.0438631941105018E-7</v>
      </c>
      <c r="AC43" s="368">
        <v>3.5095054305895568E-7</v>
      </c>
      <c r="AD43" s="368">
        <v>8.5912474034262927E-8</v>
      </c>
      <c r="AE43" s="368">
        <v>1.1140879090129362E-6</v>
      </c>
      <c r="AF43" s="368">
        <v>5.529837559197577E-7</v>
      </c>
      <c r="AG43" s="368">
        <v>8.5205357439945852E-7</v>
      </c>
      <c r="AH43" s="368">
        <v>9.2577232491015222E-7</v>
      </c>
      <c r="AI43" s="368">
        <v>1.0608308777776643E-6</v>
      </c>
      <c r="AJ43" s="368">
        <v>6.8329432289646934E-6</v>
      </c>
      <c r="AK43" s="368">
        <v>1.9255143108512569E-4</v>
      </c>
      <c r="AL43" s="368">
        <v>4.9320253727710614E-6</v>
      </c>
      <c r="AM43" s="368">
        <v>1.0332671262752869E-6</v>
      </c>
      <c r="AN43" s="368">
        <v>4.3209362195953598E-7</v>
      </c>
      <c r="AO43" s="368">
        <v>1.0002252089645347</v>
      </c>
      <c r="AP43" s="368">
        <v>3.0420122735630482E-7</v>
      </c>
      <c r="AQ43" s="368">
        <v>3.018443468627869E-6</v>
      </c>
      <c r="AR43" s="368">
        <v>4.398896226303704E-7</v>
      </c>
      <c r="AS43" s="368">
        <v>1.6067842726463766E-3</v>
      </c>
      <c r="AT43" s="368">
        <v>3.0197472879471408E-4</v>
      </c>
      <c r="AU43" s="368">
        <v>1.6446863920452309E-3</v>
      </c>
      <c r="AV43" s="368">
        <v>1.3809673304387873E-3</v>
      </c>
      <c r="AW43" s="368">
        <v>1.8336982687689615E-4</v>
      </c>
      <c r="AX43" s="368">
        <v>6.7218827998166104E-7</v>
      </c>
      <c r="AY43" s="368">
        <v>3.2874064388238065E-5</v>
      </c>
      <c r="AZ43" s="368">
        <v>9.3760884969352001E-4</v>
      </c>
      <c r="BA43" s="368">
        <v>4.0296500776846499E-5</v>
      </c>
      <c r="BB43" s="368">
        <v>2.7148266668152322E-4</v>
      </c>
      <c r="BC43" s="368">
        <v>1.799396141093122E-4</v>
      </c>
      <c r="BD43" s="368">
        <v>9.9367857110800749E-7</v>
      </c>
      <c r="BE43" s="368">
        <v>0</v>
      </c>
      <c r="BF43" s="368">
        <v>2.0754349434106529E-4</v>
      </c>
      <c r="BG43" s="368">
        <v>1.9009660513408851E-4</v>
      </c>
      <c r="BH43" s="368">
        <v>1.6880694216877144E-3</v>
      </c>
      <c r="BI43" s="368">
        <v>2.2448570292628307E-3</v>
      </c>
      <c r="BJ43" s="368">
        <v>7.7310783190605661E-4</v>
      </c>
      <c r="BK43" s="368">
        <v>2.5839507731587009E-4</v>
      </c>
      <c r="BL43" s="368">
        <v>9.1787883878029875E-7</v>
      </c>
      <c r="BM43" s="368">
        <v>2.4687912757684149E-5</v>
      </c>
      <c r="BN43" s="368">
        <v>2.3217414147486536E-5</v>
      </c>
      <c r="BO43" s="368">
        <v>8.3980098843927176E-5</v>
      </c>
      <c r="BP43" s="368">
        <v>5.8896396247365803E-4</v>
      </c>
      <c r="BQ43" s="368">
        <v>1.4228982609399506E-6</v>
      </c>
      <c r="BR43" s="368">
        <v>1.5146633159418878E-6</v>
      </c>
      <c r="BS43" s="368">
        <v>4.1472799263775593E-6</v>
      </c>
      <c r="BT43" s="368">
        <v>9.5306521716574461E-7</v>
      </c>
      <c r="BU43" s="368">
        <v>5.2208274248022673E-7</v>
      </c>
      <c r="BV43" s="368">
        <v>4.306320385583544E-7</v>
      </c>
      <c r="BW43" s="368">
        <v>3.817843468984829E-7</v>
      </c>
      <c r="BX43" s="368">
        <v>6.0069989659129789E-7</v>
      </c>
      <c r="BY43" s="368">
        <v>4.0290766519114797E-7</v>
      </c>
      <c r="BZ43" s="368">
        <v>6.9190954686401422E-6</v>
      </c>
      <c r="CA43" s="368">
        <v>9.3711701556611763E-7</v>
      </c>
      <c r="CB43" s="368">
        <v>6.0703258295688831E-6</v>
      </c>
      <c r="CC43" s="368">
        <v>3.1936832761963485E-6</v>
      </c>
      <c r="CD43" s="368">
        <v>1.2107922258127878E-5</v>
      </c>
      <c r="CE43" s="368">
        <v>5.3734529253426508E-7</v>
      </c>
      <c r="CF43" s="368">
        <v>7.3888215978394361E-7</v>
      </c>
      <c r="CG43" s="368">
        <v>1.1359665029394619E-6</v>
      </c>
      <c r="CH43" s="368">
        <v>3.1161692276143432E-7</v>
      </c>
      <c r="CI43" s="368">
        <v>6.5405915141947969E-7</v>
      </c>
      <c r="CJ43" s="368">
        <v>1.0387995648202462E-6</v>
      </c>
      <c r="CK43" s="368">
        <v>6.6128938524670973E-7</v>
      </c>
      <c r="CL43" s="368">
        <v>6.21654202527094E-7</v>
      </c>
      <c r="CM43" s="368">
        <v>3.5914021972159518E-7</v>
      </c>
      <c r="CN43" s="368">
        <v>1.5450014043273628E-6</v>
      </c>
      <c r="CO43" s="368">
        <v>5.8874108386223097E-7</v>
      </c>
      <c r="CP43" s="368">
        <v>7.0996049695762817E-7</v>
      </c>
      <c r="CQ43" s="368">
        <v>3.1291595524052794E-7</v>
      </c>
      <c r="CR43" s="368">
        <v>8.3167048455994827E-7</v>
      </c>
      <c r="CS43" s="368">
        <v>1.2696387871683195E-6</v>
      </c>
      <c r="CT43" s="368">
        <v>9.4715943256443779E-7</v>
      </c>
      <c r="CU43" s="368">
        <v>5.4106214057527406E-7</v>
      </c>
      <c r="CV43" s="368">
        <v>3.8411406811822171E-6</v>
      </c>
      <c r="CW43" s="368">
        <v>3.3232945142517002E-7</v>
      </c>
      <c r="CX43" s="368">
        <v>4.2630459236889642E-5</v>
      </c>
      <c r="CY43" s="368">
        <v>2.9109008497553429E-7</v>
      </c>
      <c r="CZ43" s="368">
        <v>4.0830224674757242E-6</v>
      </c>
      <c r="DA43" s="368">
        <v>2.2043081927635861E-6</v>
      </c>
      <c r="DB43" s="368">
        <v>6.4412045732327594E-7</v>
      </c>
      <c r="DC43" s="368">
        <v>6.3506352309263046E-7</v>
      </c>
      <c r="DD43" s="368">
        <v>2.4803900488021952E-7</v>
      </c>
      <c r="DE43" s="368">
        <v>5.8700004034977293E-7</v>
      </c>
      <c r="DF43" s="368">
        <v>2.6227742922332789E-7</v>
      </c>
      <c r="DG43" s="368">
        <v>2.0908971666544954E-5</v>
      </c>
    </row>
    <row r="44" spans="2:111" ht="15" customHeight="1">
      <c r="B44" s="366" t="s">
        <v>458</v>
      </c>
      <c r="C44" s="366" t="s">
        <v>585</v>
      </c>
      <c r="D44" s="368">
        <v>3.4526086768200232E-7</v>
      </c>
      <c r="E44" s="368">
        <v>1.3813467794770713E-7</v>
      </c>
      <c r="F44" s="368">
        <v>4.0932008968018474E-7</v>
      </c>
      <c r="G44" s="368">
        <v>1.1527904376215919E-7</v>
      </c>
      <c r="H44" s="368">
        <v>8.6042704919698527E-7</v>
      </c>
      <c r="I44" s="368">
        <v>0</v>
      </c>
      <c r="J44" s="368">
        <v>3.9564312168203559E-7</v>
      </c>
      <c r="K44" s="368">
        <v>1.4879892119421347E-7</v>
      </c>
      <c r="L44" s="368">
        <v>5.9705589607563693E-7</v>
      </c>
      <c r="M44" s="368">
        <v>8.2917455443784884E-8</v>
      </c>
      <c r="N44" s="368">
        <v>0</v>
      </c>
      <c r="O44" s="368">
        <v>1.4568462725254207E-7</v>
      </c>
      <c r="P44" s="368">
        <v>1.0049535955068793E-7</v>
      </c>
      <c r="Q44" s="368">
        <v>9.3936549543010919E-7</v>
      </c>
      <c r="R44" s="368">
        <v>6.7131159417675856E-5</v>
      </c>
      <c r="S44" s="368">
        <v>2.0154401769384297E-7</v>
      </c>
      <c r="T44" s="368">
        <v>1.1016739278571993E-7</v>
      </c>
      <c r="U44" s="368">
        <v>8.1392773391598026E-8</v>
      </c>
      <c r="V44" s="368">
        <v>1.5829805559788172E-7</v>
      </c>
      <c r="W44" s="368">
        <v>2.5117851948582766E-6</v>
      </c>
      <c r="X44" s="368">
        <v>7.5637148556178534E-8</v>
      </c>
      <c r="Y44" s="368">
        <v>2.5091644992839788E-7</v>
      </c>
      <c r="Z44" s="368">
        <v>1.5955038509111067E-7</v>
      </c>
      <c r="AA44" s="368">
        <v>2.0278705654727216E-7</v>
      </c>
      <c r="AB44" s="368">
        <v>3.6583139561098278E-7</v>
      </c>
      <c r="AC44" s="368">
        <v>3.0000715732889215E-7</v>
      </c>
      <c r="AD44" s="368">
        <v>2.2944593957191012E-8</v>
      </c>
      <c r="AE44" s="368">
        <v>2.0588633133075626E-7</v>
      </c>
      <c r="AF44" s="368">
        <v>6.4489103884356779E-7</v>
      </c>
      <c r="AG44" s="368">
        <v>3.4251292511234964E-7</v>
      </c>
      <c r="AH44" s="368">
        <v>3.151143054855795E-7</v>
      </c>
      <c r="AI44" s="368">
        <v>1.0050001298666677E-6</v>
      </c>
      <c r="AJ44" s="368">
        <v>3.042228815536202E-5</v>
      </c>
      <c r="AK44" s="368">
        <v>1.0212117242073148E-5</v>
      </c>
      <c r="AL44" s="368">
        <v>1.3843308650532185E-5</v>
      </c>
      <c r="AM44" s="368">
        <v>3.0461544428411918E-7</v>
      </c>
      <c r="AN44" s="368">
        <v>1.0613499197836094E-7</v>
      </c>
      <c r="AO44" s="368">
        <v>3.146755142813508E-6</v>
      </c>
      <c r="AP44" s="368">
        <v>1.0000000688005939</v>
      </c>
      <c r="AQ44" s="368">
        <v>1.1591666502229953E-7</v>
      </c>
      <c r="AR44" s="368">
        <v>1.1895338961110987E-6</v>
      </c>
      <c r="AS44" s="368">
        <v>7.6358347439403943E-4</v>
      </c>
      <c r="AT44" s="368">
        <v>6.259514119407463E-4</v>
      </c>
      <c r="AU44" s="368">
        <v>2.0426838295695222E-4</v>
      </c>
      <c r="AV44" s="368">
        <v>1.0023490670156491E-4</v>
      </c>
      <c r="AW44" s="368">
        <v>6.2940027703468863E-5</v>
      </c>
      <c r="AX44" s="368">
        <v>2.8853893814170331E-6</v>
      </c>
      <c r="AY44" s="368">
        <v>3.8290793867793674E-5</v>
      </c>
      <c r="AZ44" s="368">
        <v>8.333933906458985E-5</v>
      </c>
      <c r="BA44" s="368">
        <v>1.6728002438308757E-4</v>
      </c>
      <c r="BB44" s="368">
        <v>4.690273921735394E-7</v>
      </c>
      <c r="BC44" s="368">
        <v>9.81167729778635E-5</v>
      </c>
      <c r="BD44" s="368">
        <v>4.3503759078712735E-5</v>
      </c>
      <c r="BE44" s="368">
        <v>0</v>
      </c>
      <c r="BF44" s="368">
        <v>5.1872537174502824E-5</v>
      </c>
      <c r="BG44" s="368">
        <v>4.8709303363612677E-5</v>
      </c>
      <c r="BH44" s="368">
        <v>9.9480546808804673E-5</v>
      </c>
      <c r="BI44" s="368">
        <v>4.5435496046598801E-4</v>
      </c>
      <c r="BJ44" s="368">
        <v>1.9632613910101042E-4</v>
      </c>
      <c r="BK44" s="368">
        <v>2.2727753567322886E-5</v>
      </c>
      <c r="BL44" s="368">
        <v>1.8200812600897993E-7</v>
      </c>
      <c r="BM44" s="368">
        <v>3.4669284616021036E-6</v>
      </c>
      <c r="BN44" s="368">
        <v>7.7672277754354406E-6</v>
      </c>
      <c r="BO44" s="368">
        <v>3.9102207527623518E-6</v>
      </c>
      <c r="BP44" s="368">
        <v>2.0016010876621763E-6</v>
      </c>
      <c r="BQ44" s="368">
        <v>3.2386895498589735E-7</v>
      </c>
      <c r="BR44" s="368">
        <v>4.9614442355393731E-7</v>
      </c>
      <c r="BS44" s="368">
        <v>5.9407937498344685E-7</v>
      </c>
      <c r="BT44" s="368">
        <v>2.138306545077652E-7</v>
      </c>
      <c r="BU44" s="368">
        <v>1.4531056349588474E-7</v>
      </c>
      <c r="BV44" s="368">
        <v>1.1672494531318165E-7</v>
      </c>
      <c r="BW44" s="368">
        <v>9.3569173059754867E-8</v>
      </c>
      <c r="BX44" s="368">
        <v>1.9102960181914052E-7</v>
      </c>
      <c r="BY44" s="368">
        <v>1.3774772089739039E-7</v>
      </c>
      <c r="BZ44" s="368">
        <v>1.7860499102339934E-6</v>
      </c>
      <c r="CA44" s="368">
        <v>1.8106554003986059E-7</v>
      </c>
      <c r="CB44" s="368">
        <v>1.0845152524707947E-6</v>
      </c>
      <c r="CC44" s="368">
        <v>6.9208219733756139E-7</v>
      </c>
      <c r="CD44" s="368">
        <v>3.0662927404958142E-6</v>
      </c>
      <c r="CE44" s="368">
        <v>1.2799850806944031E-7</v>
      </c>
      <c r="CF44" s="368">
        <v>2.2972775292142674E-7</v>
      </c>
      <c r="CG44" s="368">
        <v>3.7215323529506916E-7</v>
      </c>
      <c r="CH44" s="368">
        <v>6.9146041493249909E-8</v>
      </c>
      <c r="CI44" s="368">
        <v>1.8046387094688638E-7</v>
      </c>
      <c r="CJ44" s="368">
        <v>2.8142738990675661E-7</v>
      </c>
      <c r="CK44" s="368">
        <v>1.3879131169909063E-7</v>
      </c>
      <c r="CL44" s="368">
        <v>1.7444640727205281E-7</v>
      </c>
      <c r="CM44" s="368">
        <v>8.9545560191132593E-8</v>
      </c>
      <c r="CN44" s="368">
        <v>6.0064495341102827E-7</v>
      </c>
      <c r="CO44" s="368">
        <v>1.5405672708204563E-7</v>
      </c>
      <c r="CP44" s="368">
        <v>1.8093464328369161E-7</v>
      </c>
      <c r="CQ44" s="368">
        <v>9.0761649719629107E-8</v>
      </c>
      <c r="CR44" s="368">
        <v>1.8015675988145847E-7</v>
      </c>
      <c r="CS44" s="368">
        <v>1.7816674404780602E-7</v>
      </c>
      <c r="CT44" s="368">
        <v>1.0281238375038231E-7</v>
      </c>
      <c r="CU44" s="368">
        <v>2.4648662586263335E-7</v>
      </c>
      <c r="CV44" s="368">
        <v>6.7148654979688792E-7</v>
      </c>
      <c r="CW44" s="368">
        <v>8.1401681204332852E-8</v>
      </c>
      <c r="CX44" s="368">
        <v>6.8974675072592357E-6</v>
      </c>
      <c r="CY44" s="368">
        <v>7.5033842153975904E-8</v>
      </c>
      <c r="CZ44" s="368">
        <v>2.2546989398045316E-7</v>
      </c>
      <c r="DA44" s="368">
        <v>1.3392639313736519E-7</v>
      </c>
      <c r="DB44" s="368">
        <v>1.7696562769529983E-7</v>
      </c>
      <c r="DC44" s="368">
        <v>1.7074728944789014E-7</v>
      </c>
      <c r="DD44" s="368">
        <v>5.4510966684223342E-8</v>
      </c>
      <c r="DE44" s="368">
        <v>1.9293807453929284E-7</v>
      </c>
      <c r="DF44" s="368">
        <v>7.4719845533144908E-8</v>
      </c>
      <c r="DG44" s="368">
        <v>3.3561496454862388E-6</v>
      </c>
    </row>
    <row r="45" spans="2:111" ht="15" customHeight="1">
      <c r="B45" s="366" t="s">
        <v>459</v>
      </c>
      <c r="C45" s="366" t="s">
        <v>586</v>
      </c>
      <c r="D45" s="368">
        <v>7.0278179362308611E-7</v>
      </c>
      <c r="E45" s="368">
        <v>2.0449553252228166E-7</v>
      </c>
      <c r="F45" s="368">
        <v>5.186326496178297E-7</v>
      </c>
      <c r="G45" s="368">
        <v>1.2492892240216931E-7</v>
      </c>
      <c r="H45" s="368">
        <v>2.6979515563593227E-7</v>
      </c>
      <c r="I45" s="368">
        <v>0</v>
      </c>
      <c r="J45" s="368">
        <v>5.5170069330474649E-7</v>
      </c>
      <c r="K45" s="368">
        <v>8.2209058247690927E-7</v>
      </c>
      <c r="L45" s="368">
        <v>1.7912189144191946E-6</v>
      </c>
      <c r="M45" s="368">
        <v>3.7718048548074165E-7</v>
      </c>
      <c r="N45" s="368">
        <v>0</v>
      </c>
      <c r="O45" s="368">
        <v>2.5790297081768471E-7</v>
      </c>
      <c r="P45" s="368">
        <v>3.463347681466477E-7</v>
      </c>
      <c r="Q45" s="368">
        <v>6.4081490471507869E-7</v>
      </c>
      <c r="R45" s="368">
        <v>1.6863186559541389E-6</v>
      </c>
      <c r="S45" s="368">
        <v>1.1953140733874019E-6</v>
      </c>
      <c r="T45" s="368">
        <v>3.2579919234896122E-7</v>
      </c>
      <c r="U45" s="368">
        <v>-2.0738608686304268E-5</v>
      </c>
      <c r="V45" s="368">
        <v>3.9826089771470979E-6</v>
      </c>
      <c r="W45" s="368">
        <v>4.8433735357633541E-4</v>
      </c>
      <c r="X45" s="368">
        <v>8.701800373048163E-7</v>
      </c>
      <c r="Y45" s="368">
        <v>6.0347265174722299E-5</v>
      </c>
      <c r="Z45" s="368">
        <v>3.3908206573410414E-6</v>
      </c>
      <c r="AA45" s="368">
        <v>4.2983317662749742E-6</v>
      </c>
      <c r="AB45" s="368">
        <v>4.2303624713981878E-6</v>
      </c>
      <c r="AC45" s="368">
        <v>2.1157119261864691E-4</v>
      </c>
      <c r="AD45" s="368">
        <v>3.4163742578930262E-8</v>
      </c>
      <c r="AE45" s="368">
        <v>1.2762303614155883E-6</v>
      </c>
      <c r="AF45" s="368">
        <v>1.5569168440382691E-5</v>
      </c>
      <c r="AG45" s="368">
        <v>5.70363145167967E-6</v>
      </c>
      <c r="AH45" s="368">
        <v>7.3333401643526373E-7</v>
      </c>
      <c r="AI45" s="368">
        <v>1.0438529571277254E-4</v>
      </c>
      <c r="AJ45" s="368">
        <v>1.315381556458646E-6</v>
      </c>
      <c r="AK45" s="368">
        <v>6.8474245193308027E-4</v>
      </c>
      <c r="AL45" s="368">
        <v>2.3821541340731208E-4</v>
      </c>
      <c r="AM45" s="368">
        <v>4.1758401687098993E-4</v>
      </c>
      <c r="AN45" s="368">
        <v>4.2571341869122458E-4</v>
      </c>
      <c r="AO45" s="368">
        <v>3.3307438811006633E-5</v>
      </c>
      <c r="AP45" s="368">
        <v>-4.7901116849791789E-7</v>
      </c>
      <c r="AQ45" s="368">
        <v>1.0063905511287652</v>
      </c>
      <c r="AR45" s="368">
        <v>1.3507803707306932E-2</v>
      </c>
      <c r="AS45" s="368">
        <v>1.7763160014499551E-5</v>
      </c>
      <c r="AT45" s="368">
        <v>3.9589451591849108E-4</v>
      </c>
      <c r="AU45" s="368">
        <v>7.6289134455992931E-6</v>
      </c>
      <c r="AV45" s="368">
        <v>4.3571429776956868E-5</v>
      </c>
      <c r="AW45" s="368">
        <v>1.2325229739516604E-3</v>
      </c>
      <c r="AX45" s="368">
        <v>3.5832566686307864E-4</v>
      </c>
      <c r="AY45" s="368">
        <v>3.9331234889604535E-4</v>
      </c>
      <c r="AZ45" s="368">
        <v>2.3509217489369041E-4</v>
      </c>
      <c r="BA45" s="368">
        <v>4.04726234206452E-5</v>
      </c>
      <c r="BB45" s="368">
        <v>4.0607522856583786E-5</v>
      </c>
      <c r="BC45" s="368">
        <v>9.5943383261338014E-4</v>
      </c>
      <c r="BD45" s="368">
        <v>5.3494066575496091E-6</v>
      </c>
      <c r="BE45" s="368">
        <v>0</v>
      </c>
      <c r="BF45" s="368">
        <v>1.4240910254635973E-5</v>
      </c>
      <c r="BG45" s="368">
        <v>2.8414171466048969E-6</v>
      </c>
      <c r="BH45" s="368">
        <v>1.1797024356972375E-4</v>
      </c>
      <c r="BI45" s="368">
        <v>2.4112155298709516E-5</v>
      </c>
      <c r="BJ45" s="368">
        <v>9.9977405030805859E-6</v>
      </c>
      <c r="BK45" s="368">
        <v>3.0801146845367073E-4</v>
      </c>
      <c r="BL45" s="368">
        <v>2.1107883695258222E-7</v>
      </c>
      <c r="BM45" s="368">
        <v>3.7737826354851343E-6</v>
      </c>
      <c r="BN45" s="368">
        <v>2.7657771204621033E-6</v>
      </c>
      <c r="BO45" s="368">
        <v>1.3482636680101777E-6</v>
      </c>
      <c r="BP45" s="368">
        <v>4.6105408515760453E-6</v>
      </c>
      <c r="BQ45" s="368">
        <v>2.8272711520398931E-7</v>
      </c>
      <c r="BR45" s="368">
        <v>2.6847374786423466E-7</v>
      </c>
      <c r="BS45" s="368">
        <v>1.56401285994197E-6</v>
      </c>
      <c r="BT45" s="368">
        <v>7.3508643746903326E-7</v>
      </c>
      <c r="BU45" s="368">
        <v>1.4324262718802247E-7</v>
      </c>
      <c r="BV45" s="368">
        <v>1.6547009081642625E-7</v>
      </c>
      <c r="BW45" s="368">
        <v>1.4986110311287563E-7</v>
      </c>
      <c r="BX45" s="368">
        <v>1.5471991867361202E-7</v>
      </c>
      <c r="BY45" s="368">
        <v>5.8824109926244566E-8</v>
      </c>
      <c r="BZ45" s="368">
        <v>2.7610189224451562E-7</v>
      </c>
      <c r="CA45" s="368">
        <v>1.3599995596563103E-7</v>
      </c>
      <c r="CB45" s="368">
        <v>6.0861307323698698E-7</v>
      </c>
      <c r="CC45" s="368">
        <v>2.563283729943263E-7</v>
      </c>
      <c r="CD45" s="368">
        <v>3.3863127031282188E-7</v>
      </c>
      <c r="CE45" s="368">
        <v>1.5414530989296899E-7</v>
      </c>
      <c r="CF45" s="368">
        <v>2.3198775415256613E-7</v>
      </c>
      <c r="CG45" s="368">
        <v>3.1410736253755311E-7</v>
      </c>
      <c r="CH45" s="368">
        <v>6.0725761853633561E-8</v>
      </c>
      <c r="CI45" s="368">
        <v>1.8168690519407238E-7</v>
      </c>
      <c r="CJ45" s="368">
        <v>6.5380066010376244E-7</v>
      </c>
      <c r="CK45" s="368">
        <v>1.2231795410981175E-7</v>
      </c>
      <c r="CL45" s="368">
        <v>2.1500386130726089E-7</v>
      </c>
      <c r="CM45" s="368">
        <v>6.8574510497469786E-6</v>
      </c>
      <c r="CN45" s="368">
        <v>3.3205981165716869E-7</v>
      </c>
      <c r="CO45" s="368">
        <v>2.2992543069515609E-7</v>
      </c>
      <c r="CP45" s="368">
        <v>2.761086365652171E-6</v>
      </c>
      <c r="CQ45" s="368">
        <v>6.6614108284009555E-7</v>
      </c>
      <c r="CR45" s="368">
        <v>2.2146588945944095E-6</v>
      </c>
      <c r="CS45" s="368">
        <v>3.0379030904930648E-7</v>
      </c>
      <c r="CT45" s="368">
        <v>2.4033750840757558E-7</v>
      </c>
      <c r="CU45" s="368">
        <v>3.2423939026138538E-7</v>
      </c>
      <c r="CV45" s="368">
        <v>4.4583442555556205E-7</v>
      </c>
      <c r="CW45" s="368">
        <v>7.2575886805903637E-7</v>
      </c>
      <c r="CX45" s="368">
        <v>3.7560010432446606E-6</v>
      </c>
      <c r="CY45" s="368">
        <v>1.2116470266495934E-7</v>
      </c>
      <c r="CZ45" s="368">
        <v>5.3902725188435439E-7</v>
      </c>
      <c r="DA45" s="368">
        <v>2.5760014461641586E-7</v>
      </c>
      <c r="DB45" s="368">
        <v>7.1236736700491305E-7</v>
      </c>
      <c r="DC45" s="368">
        <v>2.2951828432994326E-7</v>
      </c>
      <c r="DD45" s="368">
        <v>4.9442371698781378E-7</v>
      </c>
      <c r="DE45" s="368">
        <v>3.5747992437525977E-7</v>
      </c>
      <c r="DF45" s="368">
        <v>7.5192499442459558E-7</v>
      </c>
      <c r="DG45" s="368">
        <v>2.3165091216572415E-5</v>
      </c>
    </row>
    <row r="46" spans="2:111" ht="15" customHeight="1">
      <c r="B46" s="366" t="s">
        <v>460</v>
      </c>
      <c r="C46" s="366" t="s">
        <v>587</v>
      </c>
      <c r="D46" s="368">
        <v>2.0238831620045858E-6</v>
      </c>
      <c r="E46" s="368">
        <v>1.0327707717596033E-6</v>
      </c>
      <c r="F46" s="368">
        <v>2.8684126074725991E-6</v>
      </c>
      <c r="G46" s="368">
        <v>6.5281662057971598E-7</v>
      </c>
      <c r="H46" s="368">
        <v>1.2644451798941987E-6</v>
      </c>
      <c r="I46" s="368">
        <v>0</v>
      </c>
      <c r="J46" s="368">
        <v>1.0251622074192148E-5</v>
      </c>
      <c r="K46" s="368">
        <v>1.5658173470966126E-5</v>
      </c>
      <c r="L46" s="368">
        <v>5.1662969243463295E-5</v>
      </c>
      <c r="M46" s="368">
        <v>1.1085401462039952E-6</v>
      </c>
      <c r="N46" s="368">
        <v>0</v>
      </c>
      <c r="O46" s="368">
        <v>1.2832370963427734E-6</v>
      </c>
      <c r="P46" s="368">
        <v>7.325891857541321E-7</v>
      </c>
      <c r="Q46" s="368">
        <v>1.4611804746621403E-5</v>
      </c>
      <c r="R46" s="368">
        <v>6.6104134385318089E-5</v>
      </c>
      <c r="S46" s="368">
        <v>2.5438491565705789E-6</v>
      </c>
      <c r="T46" s="368">
        <v>2.3934639727863767E-6</v>
      </c>
      <c r="U46" s="368">
        <v>2.5592262625379263E-5</v>
      </c>
      <c r="V46" s="368">
        <v>1.4374179005381411E-6</v>
      </c>
      <c r="W46" s="368">
        <v>1.3054234636785479E-5</v>
      </c>
      <c r="X46" s="368">
        <v>7.2330833501192281E-7</v>
      </c>
      <c r="Y46" s="368">
        <v>1.6783491340185613E-6</v>
      </c>
      <c r="Z46" s="368">
        <v>1.3687432065650942E-6</v>
      </c>
      <c r="AA46" s="368">
        <v>2.2110198660276581E-6</v>
      </c>
      <c r="AB46" s="368">
        <v>2.4983537832456981E-5</v>
      </c>
      <c r="AC46" s="368">
        <v>6.6871375631026911E-5</v>
      </c>
      <c r="AD46" s="368">
        <v>3.8918946990994001E-7</v>
      </c>
      <c r="AE46" s="368">
        <v>1.572558720604715E-6</v>
      </c>
      <c r="AF46" s="368">
        <v>2.6159216004659676E-5</v>
      </c>
      <c r="AG46" s="368">
        <v>4.3606451952701875E-5</v>
      </c>
      <c r="AH46" s="368">
        <v>1.1818666369832311E-6</v>
      </c>
      <c r="AI46" s="368">
        <v>2.0985772975158771E-5</v>
      </c>
      <c r="AJ46" s="368">
        <v>1.6143329527334413E-5</v>
      </c>
      <c r="AK46" s="368">
        <v>2.2376123957376279E-5</v>
      </c>
      <c r="AL46" s="368">
        <v>4.7732387522685128E-5</v>
      </c>
      <c r="AM46" s="368">
        <v>3.4288048015044975E-6</v>
      </c>
      <c r="AN46" s="368">
        <v>3.1846224549660387E-5</v>
      </c>
      <c r="AO46" s="368">
        <v>2.210887681535055E-6</v>
      </c>
      <c r="AP46" s="368">
        <v>1.0960156850234268E-6</v>
      </c>
      <c r="AQ46" s="368">
        <v>1.3499704919465789E-5</v>
      </c>
      <c r="AR46" s="368">
        <v>1.0003630749429773</v>
      </c>
      <c r="AS46" s="368">
        <v>3.7905195745313467E-4</v>
      </c>
      <c r="AT46" s="368">
        <v>4.9035687345452806E-4</v>
      </c>
      <c r="AU46" s="368">
        <v>3.7889389932850451E-4</v>
      </c>
      <c r="AV46" s="368">
        <v>2.1965652738341489E-4</v>
      </c>
      <c r="AW46" s="368">
        <v>2.728816830539077E-4</v>
      </c>
      <c r="AX46" s="368">
        <v>1.9727222046538395E-4</v>
      </c>
      <c r="AY46" s="368">
        <v>5.0427294683789352E-4</v>
      </c>
      <c r="AZ46" s="368">
        <v>5.3848168096781875E-4</v>
      </c>
      <c r="BA46" s="368">
        <v>4.3745177038116592E-4</v>
      </c>
      <c r="BB46" s="368">
        <v>3.0347998173127169E-4</v>
      </c>
      <c r="BC46" s="368">
        <v>7.7292064880539501E-4</v>
      </c>
      <c r="BD46" s="368">
        <v>3.040466570527838E-4</v>
      </c>
      <c r="BE46" s="368">
        <v>0</v>
      </c>
      <c r="BF46" s="368">
        <v>1.0354620950168469E-4</v>
      </c>
      <c r="BG46" s="368">
        <v>1.3948711321926942E-4</v>
      </c>
      <c r="BH46" s="368">
        <v>3.1031514758604107E-4</v>
      </c>
      <c r="BI46" s="368">
        <v>2.9826036340535643E-4</v>
      </c>
      <c r="BJ46" s="368">
        <v>3.5013565813987556E-4</v>
      </c>
      <c r="BK46" s="368">
        <v>2.0563139627362609E-4</v>
      </c>
      <c r="BL46" s="368">
        <v>1.1616626182096021E-6</v>
      </c>
      <c r="BM46" s="368">
        <v>6.9043861100751694E-5</v>
      </c>
      <c r="BN46" s="368">
        <v>9.825267343109246E-5</v>
      </c>
      <c r="BO46" s="368">
        <v>4.1495952268496697E-5</v>
      </c>
      <c r="BP46" s="368">
        <v>2.6764995648142083E-4</v>
      </c>
      <c r="BQ46" s="368">
        <v>8.8390587346384496E-6</v>
      </c>
      <c r="BR46" s="368">
        <v>5.8475594812972556E-6</v>
      </c>
      <c r="BS46" s="368">
        <v>8.6210024574492943E-6</v>
      </c>
      <c r="BT46" s="368">
        <v>1.7215327900966709E-6</v>
      </c>
      <c r="BU46" s="368">
        <v>1.2987275796328686E-6</v>
      </c>
      <c r="BV46" s="368">
        <v>8.8154361260552561E-7</v>
      </c>
      <c r="BW46" s="368">
        <v>9.4162023976853772E-7</v>
      </c>
      <c r="BX46" s="368">
        <v>2.0211964983536562E-6</v>
      </c>
      <c r="BY46" s="368">
        <v>1.6237264100217458E-6</v>
      </c>
      <c r="BZ46" s="368">
        <v>5.4705641634762522E-6</v>
      </c>
      <c r="CA46" s="368">
        <v>9.3518575867829103E-7</v>
      </c>
      <c r="CB46" s="368">
        <v>6.4725828798001225E-6</v>
      </c>
      <c r="CC46" s="368">
        <v>2.7452531690484542E-6</v>
      </c>
      <c r="CD46" s="368">
        <v>6.351627996254706E-6</v>
      </c>
      <c r="CE46" s="368">
        <v>9.5163454523025879E-7</v>
      </c>
      <c r="CF46" s="368">
        <v>2.2072172383436708E-6</v>
      </c>
      <c r="CG46" s="368">
        <v>3.1334938717795024E-6</v>
      </c>
      <c r="CH46" s="368">
        <v>5.4219643335462342E-7</v>
      </c>
      <c r="CI46" s="368">
        <v>1.450153561943584E-6</v>
      </c>
      <c r="CJ46" s="368">
        <v>3.4480787060859812E-6</v>
      </c>
      <c r="CK46" s="368">
        <v>7.9008783803794379E-7</v>
      </c>
      <c r="CL46" s="368">
        <v>1.4814219629625665E-6</v>
      </c>
      <c r="CM46" s="368">
        <v>7.8328626810746868E-6</v>
      </c>
      <c r="CN46" s="368">
        <v>4.4125529459636344E-6</v>
      </c>
      <c r="CO46" s="368">
        <v>1.4855197275572667E-6</v>
      </c>
      <c r="CP46" s="368">
        <v>3.0593496617920378E-6</v>
      </c>
      <c r="CQ46" s="368">
        <v>2.9655548762987779E-5</v>
      </c>
      <c r="CR46" s="368">
        <v>1.5917852250374359E-6</v>
      </c>
      <c r="CS46" s="368">
        <v>3.4509488050623715E-6</v>
      </c>
      <c r="CT46" s="368">
        <v>5.7748521274802813E-6</v>
      </c>
      <c r="CU46" s="368">
        <v>3.5509712398704017E-6</v>
      </c>
      <c r="CV46" s="368">
        <v>3.309531793821125E-6</v>
      </c>
      <c r="CW46" s="368">
        <v>1.4063214219893835E-6</v>
      </c>
      <c r="CX46" s="368">
        <v>3.1553236934179241E-5</v>
      </c>
      <c r="CY46" s="368">
        <v>1.0378336539731799E-6</v>
      </c>
      <c r="CZ46" s="368">
        <v>1.0581411362939994E-5</v>
      </c>
      <c r="DA46" s="368">
        <v>5.5491949934228517E-6</v>
      </c>
      <c r="DB46" s="368">
        <v>1.0440580378638051E-5</v>
      </c>
      <c r="DC46" s="368">
        <v>1.5231565811430569E-6</v>
      </c>
      <c r="DD46" s="368">
        <v>5.796937290790926E-7</v>
      </c>
      <c r="DE46" s="368">
        <v>5.7336869112404433E-6</v>
      </c>
      <c r="DF46" s="368">
        <v>1.2141619251421416E-5</v>
      </c>
      <c r="DG46" s="368">
        <v>1.6259540366500211E-5</v>
      </c>
    </row>
    <row r="47" spans="2:111" ht="15" customHeight="1">
      <c r="B47" s="366" t="s">
        <v>461</v>
      </c>
      <c r="C47" s="366" t="s">
        <v>588</v>
      </c>
      <c r="D47" s="368">
        <v>9.0239947219489362E-6</v>
      </c>
      <c r="E47" s="368">
        <v>6.5748665072298408E-6</v>
      </c>
      <c r="F47" s="368">
        <v>1.3543477024741655E-5</v>
      </c>
      <c r="G47" s="368">
        <v>2.1213928262134681E-6</v>
      </c>
      <c r="H47" s="368">
        <v>7.5043981719885585E-6</v>
      </c>
      <c r="I47" s="368">
        <v>0</v>
      </c>
      <c r="J47" s="368">
        <v>1.0641727648872522E-5</v>
      </c>
      <c r="K47" s="368">
        <v>3.2816195670002876E-6</v>
      </c>
      <c r="L47" s="368">
        <v>3.0435341527869194E-6</v>
      </c>
      <c r="M47" s="368">
        <v>2.776937603811365E-6</v>
      </c>
      <c r="N47" s="368">
        <v>0</v>
      </c>
      <c r="O47" s="368">
        <v>9.5751671576623362E-6</v>
      </c>
      <c r="P47" s="368">
        <v>4.1245419017580787E-6</v>
      </c>
      <c r="Q47" s="368">
        <v>1.0300082930533107E-5</v>
      </c>
      <c r="R47" s="368">
        <v>1.1738847134897575E-5</v>
      </c>
      <c r="S47" s="368">
        <v>1.9087823449404457E-5</v>
      </c>
      <c r="T47" s="368">
        <v>7.3379145324454964E-6</v>
      </c>
      <c r="U47" s="368">
        <v>4.578878913188295E-6</v>
      </c>
      <c r="V47" s="368">
        <v>7.6208615182749034E-6</v>
      </c>
      <c r="W47" s="368">
        <v>1.272156005515249E-5</v>
      </c>
      <c r="X47" s="368">
        <v>6.106474879437838E-6</v>
      </c>
      <c r="Y47" s="368">
        <v>1.0183290864317983E-5</v>
      </c>
      <c r="Z47" s="368">
        <v>1.2699598573200256E-5</v>
      </c>
      <c r="AA47" s="368">
        <v>1.922921298885773E-5</v>
      </c>
      <c r="AB47" s="368">
        <v>4.0741547816170907E-6</v>
      </c>
      <c r="AC47" s="368">
        <v>5.5865069396985554E-6</v>
      </c>
      <c r="AD47" s="368">
        <v>7.774566523066442E-7</v>
      </c>
      <c r="AE47" s="368">
        <v>1.0567515603480645E-5</v>
      </c>
      <c r="AF47" s="368">
        <v>8.5363523072987172E-6</v>
      </c>
      <c r="AG47" s="368">
        <v>7.3067628974670053E-6</v>
      </c>
      <c r="AH47" s="368">
        <v>2.3726062454093224E-6</v>
      </c>
      <c r="AI47" s="368">
        <v>9.9013904196627828E-6</v>
      </c>
      <c r="AJ47" s="368">
        <v>2.0172121892771819E-5</v>
      </c>
      <c r="AK47" s="368">
        <v>1.0490583676374644E-5</v>
      </c>
      <c r="AL47" s="368">
        <v>1.3393808681132568E-5</v>
      </c>
      <c r="AM47" s="368">
        <v>2.4430763251874929E-5</v>
      </c>
      <c r="AN47" s="368">
        <v>8.4178848242255915E-6</v>
      </c>
      <c r="AO47" s="368">
        <v>1.2344550964569054E-5</v>
      </c>
      <c r="AP47" s="368">
        <v>5.0411806294494476E-6</v>
      </c>
      <c r="AQ47" s="368">
        <v>8.7848635900623872E-6</v>
      </c>
      <c r="AR47" s="368">
        <v>6.5601085051990577E-6</v>
      </c>
      <c r="AS47" s="368">
        <v>1.0003934098338205</v>
      </c>
      <c r="AT47" s="368">
        <v>2.2302733348845464E-5</v>
      </c>
      <c r="AU47" s="368">
        <v>1.0208416188585873E-5</v>
      </c>
      <c r="AV47" s="368">
        <v>4.5256653767834008E-6</v>
      </c>
      <c r="AW47" s="368">
        <v>4.4515114641406538E-6</v>
      </c>
      <c r="AX47" s="368">
        <v>3.9736821576516641E-6</v>
      </c>
      <c r="AY47" s="368">
        <v>9.2748367062897679E-6</v>
      </c>
      <c r="AZ47" s="368">
        <v>4.7600994176911123E-6</v>
      </c>
      <c r="BA47" s="368">
        <v>4.3412276913164234E-6</v>
      </c>
      <c r="BB47" s="368">
        <v>3.2708716732117171E-6</v>
      </c>
      <c r="BC47" s="368">
        <v>5.2443242098078686E-6</v>
      </c>
      <c r="BD47" s="368">
        <v>1.5496263768357224E-6</v>
      </c>
      <c r="BE47" s="368">
        <v>0</v>
      </c>
      <c r="BF47" s="368">
        <v>1.2659768118594234E-6</v>
      </c>
      <c r="BG47" s="368">
        <v>2.4081341251045792E-6</v>
      </c>
      <c r="BH47" s="368">
        <v>2.0871257081422511E-6</v>
      </c>
      <c r="BI47" s="368">
        <v>2.1069190618885238E-4</v>
      </c>
      <c r="BJ47" s="368">
        <v>1.4456646365010201E-4</v>
      </c>
      <c r="BK47" s="368">
        <v>1.1982041150459441E-4</v>
      </c>
      <c r="BL47" s="368">
        <v>4.2125313001465354E-6</v>
      </c>
      <c r="BM47" s="368">
        <v>1.0081288102534087E-3</v>
      </c>
      <c r="BN47" s="368">
        <v>1.3380767765164728E-3</v>
      </c>
      <c r="BO47" s="368">
        <v>4.3379594536211926E-4</v>
      </c>
      <c r="BP47" s="368">
        <v>9.7121252271575138E-4</v>
      </c>
      <c r="BQ47" s="368">
        <v>2.7191265350755638E-5</v>
      </c>
      <c r="BR47" s="368">
        <v>7.4785168664372816E-5</v>
      </c>
      <c r="BS47" s="368">
        <v>6.719569308156856E-5</v>
      </c>
      <c r="BT47" s="368">
        <v>7.9140835504208924E-6</v>
      </c>
      <c r="BU47" s="368">
        <v>8.3229818119665941E-6</v>
      </c>
      <c r="BV47" s="368">
        <v>6.7054460174595973E-6</v>
      </c>
      <c r="BW47" s="368">
        <v>8.3972396837897404E-6</v>
      </c>
      <c r="BX47" s="368">
        <v>2.5623167195662587E-5</v>
      </c>
      <c r="BY47" s="368">
        <v>2.170524453197888E-5</v>
      </c>
      <c r="BZ47" s="368">
        <v>3.1198970132432302E-5</v>
      </c>
      <c r="CA47" s="368">
        <v>2.4378379214192076E-6</v>
      </c>
      <c r="CB47" s="368">
        <v>3.123917944393736E-5</v>
      </c>
      <c r="CC47" s="368">
        <v>1.4723780992623867E-5</v>
      </c>
      <c r="CD47" s="368">
        <v>9.974738034971114E-6</v>
      </c>
      <c r="CE47" s="368">
        <v>6.5948347691672833E-6</v>
      </c>
      <c r="CF47" s="368">
        <v>1.9968223926132464E-5</v>
      </c>
      <c r="CG47" s="368">
        <v>2.8341758869193767E-5</v>
      </c>
      <c r="CH47" s="368">
        <v>3.5629435761424539E-6</v>
      </c>
      <c r="CI47" s="368">
        <v>1.1896090759560013E-5</v>
      </c>
      <c r="CJ47" s="368">
        <v>3.3674053632045633E-5</v>
      </c>
      <c r="CK47" s="368">
        <v>2.7709787183448152E-6</v>
      </c>
      <c r="CL47" s="368">
        <v>1.3900803000587659E-5</v>
      </c>
      <c r="CM47" s="368">
        <v>3.715123210109808E-6</v>
      </c>
      <c r="CN47" s="368">
        <v>1.27002771481548E-5</v>
      </c>
      <c r="CO47" s="368">
        <v>1.3529044272510254E-5</v>
      </c>
      <c r="CP47" s="368">
        <v>7.6205249740763264E-6</v>
      </c>
      <c r="CQ47" s="368">
        <v>5.1278091794266147E-6</v>
      </c>
      <c r="CR47" s="368">
        <v>7.8891997672253195E-6</v>
      </c>
      <c r="CS47" s="368">
        <v>8.252528075671446E-6</v>
      </c>
      <c r="CT47" s="368">
        <v>5.4977551674343532E-6</v>
      </c>
      <c r="CU47" s="368">
        <v>4.0474281153535219E-6</v>
      </c>
      <c r="CV47" s="368">
        <v>7.1568420563337199E-6</v>
      </c>
      <c r="CW47" s="368">
        <v>6.1241001398110359E-6</v>
      </c>
      <c r="CX47" s="368">
        <v>4.6342021832209879E-6</v>
      </c>
      <c r="CY47" s="368">
        <v>2.8715152402697073E-6</v>
      </c>
      <c r="CZ47" s="368">
        <v>1.0249397070139939E-5</v>
      </c>
      <c r="DA47" s="368">
        <v>5.6850189662342768E-6</v>
      </c>
      <c r="DB47" s="368">
        <v>7.6241851701151007E-6</v>
      </c>
      <c r="DC47" s="368">
        <v>1.2108998157159535E-5</v>
      </c>
      <c r="DD47" s="368">
        <v>2.6007727543869194E-6</v>
      </c>
      <c r="DE47" s="368">
        <v>7.8381393324302812E-6</v>
      </c>
      <c r="DF47" s="368">
        <v>2.0767368363357501E-6</v>
      </c>
      <c r="DG47" s="368">
        <v>2.5943456648543888E-5</v>
      </c>
    </row>
    <row r="48" spans="2:111" ht="15" customHeight="1">
      <c r="B48" s="366" t="s">
        <v>462</v>
      </c>
      <c r="C48" s="366" t="s">
        <v>589</v>
      </c>
      <c r="D48" s="368">
        <v>8.2866424749033596E-5</v>
      </c>
      <c r="E48" s="368">
        <v>3.5105010814099633E-5</v>
      </c>
      <c r="F48" s="368">
        <v>2.1099473031479928E-5</v>
      </c>
      <c r="G48" s="368">
        <v>3.2503271321626445E-5</v>
      </c>
      <c r="H48" s="368">
        <v>3.6833221496877444E-5</v>
      </c>
      <c r="I48" s="368">
        <v>0</v>
      </c>
      <c r="J48" s="368">
        <v>6.9807075075426335E-5</v>
      </c>
      <c r="K48" s="368">
        <v>7.2949963821619394E-5</v>
      </c>
      <c r="L48" s="368">
        <v>8.0809829289157768E-4</v>
      </c>
      <c r="M48" s="368">
        <v>1.9803776373048427E-5</v>
      </c>
      <c r="N48" s="368">
        <v>0</v>
      </c>
      <c r="O48" s="368">
        <v>1.960814544935789E-5</v>
      </c>
      <c r="P48" s="368">
        <v>3.6383406167458886E-5</v>
      </c>
      <c r="Q48" s="368">
        <v>2.625693295647843E-4</v>
      </c>
      <c r="R48" s="368">
        <v>5.8749014297090831E-4</v>
      </c>
      <c r="S48" s="368">
        <v>3.1487033074686692E-5</v>
      </c>
      <c r="T48" s="368">
        <v>3.9765578377097981E-5</v>
      </c>
      <c r="U48" s="368">
        <v>1.7682781773630364E-5</v>
      </c>
      <c r="V48" s="368">
        <v>1.3254293406083528E-5</v>
      </c>
      <c r="W48" s="368">
        <v>1.5726780812597442E-4</v>
      </c>
      <c r="X48" s="368">
        <v>1.1651320492062562E-5</v>
      </c>
      <c r="Y48" s="368">
        <v>7.3368198705093591E-5</v>
      </c>
      <c r="Z48" s="368">
        <v>5.9068216648181712E-5</v>
      </c>
      <c r="AA48" s="368">
        <v>3.0728526858853726E-5</v>
      </c>
      <c r="AB48" s="368">
        <v>4.1456077773660609E-4</v>
      </c>
      <c r="AC48" s="368">
        <v>1.4637488006034172E-4</v>
      </c>
      <c r="AD48" s="368">
        <v>8.8522686009632378E-6</v>
      </c>
      <c r="AE48" s="368">
        <v>1.8967069003968663E-5</v>
      </c>
      <c r="AF48" s="368">
        <v>5.0955727674398815E-5</v>
      </c>
      <c r="AG48" s="368">
        <v>2.6683340494248613E-4</v>
      </c>
      <c r="AH48" s="368">
        <v>2.7925145186295574E-4</v>
      </c>
      <c r="AI48" s="368">
        <v>2.5246934958591811E-4</v>
      </c>
      <c r="AJ48" s="368">
        <v>1.1517862845764218E-4</v>
      </c>
      <c r="AK48" s="368">
        <v>3.2298968777185242E-4</v>
      </c>
      <c r="AL48" s="368">
        <v>1.9774859439022612E-4</v>
      </c>
      <c r="AM48" s="368">
        <v>2.8758902608905354E-5</v>
      </c>
      <c r="AN48" s="368">
        <v>1.597996800763761E-5</v>
      </c>
      <c r="AO48" s="368">
        <v>1.2162186464465186E-4</v>
      </c>
      <c r="AP48" s="368">
        <v>1.1620337366599955E-5</v>
      </c>
      <c r="AQ48" s="368">
        <v>1.7920162071523815E-5</v>
      </c>
      <c r="AR48" s="368">
        <v>3.2917358708334835E-5</v>
      </c>
      <c r="AS48" s="368">
        <v>7.4130425159580195E-4</v>
      </c>
      <c r="AT48" s="368">
        <v>1.0016522750645871</v>
      </c>
      <c r="AU48" s="368">
        <v>5.4384465789275582E-4</v>
      </c>
      <c r="AV48" s="368">
        <v>5.25284896282318E-4</v>
      </c>
      <c r="AW48" s="368">
        <v>4.4646614848461606E-4</v>
      </c>
      <c r="AX48" s="368">
        <v>2.0012578030034303E-4</v>
      </c>
      <c r="AY48" s="368">
        <v>6.0926697540068526E-4</v>
      </c>
      <c r="AZ48" s="368">
        <v>5.6816096902547071E-4</v>
      </c>
      <c r="BA48" s="368">
        <v>4.8552439987961915E-4</v>
      </c>
      <c r="BB48" s="368">
        <v>5.5784260383288128E-4</v>
      </c>
      <c r="BC48" s="368">
        <v>1.5485023795541505E-4</v>
      </c>
      <c r="BD48" s="368">
        <v>1.9365844293958611E-4</v>
      </c>
      <c r="BE48" s="368">
        <v>0</v>
      </c>
      <c r="BF48" s="368">
        <v>9.1600169376060653E-5</v>
      </c>
      <c r="BG48" s="368">
        <v>1.6254881879156828E-4</v>
      </c>
      <c r="BH48" s="368">
        <v>1.8833062594878085E-4</v>
      </c>
      <c r="BI48" s="368">
        <v>9.6098651647709323E-4</v>
      </c>
      <c r="BJ48" s="368">
        <v>2.7351762720553423E-4</v>
      </c>
      <c r="BK48" s="368">
        <v>4.1646792599801016E-4</v>
      </c>
      <c r="BL48" s="368">
        <v>2.5253136249615377E-5</v>
      </c>
      <c r="BM48" s="368">
        <v>3.0575156088530749E-4</v>
      </c>
      <c r="BN48" s="368">
        <v>1.2645773784184572E-3</v>
      </c>
      <c r="BO48" s="368">
        <v>1.2938975586938004E-4</v>
      </c>
      <c r="BP48" s="368">
        <v>1.0186808162288748E-4</v>
      </c>
      <c r="BQ48" s="368">
        <v>3.5916314649573886E-5</v>
      </c>
      <c r="BR48" s="368">
        <v>1.0875773768330478E-4</v>
      </c>
      <c r="BS48" s="368">
        <v>8.047186536532765E-5</v>
      </c>
      <c r="BT48" s="368">
        <v>1.5672458390189327E-5</v>
      </c>
      <c r="BU48" s="368">
        <v>5.4982291904659986E-5</v>
      </c>
      <c r="BV48" s="368">
        <v>1.1130615983534227E-5</v>
      </c>
      <c r="BW48" s="368">
        <v>1.0320158698286974E-5</v>
      </c>
      <c r="BX48" s="368">
        <v>2.9200204111967903E-5</v>
      </c>
      <c r="BY48" s="368">
        <v>2.7659083430809364E-5</v>
      </c>
      <c r="BZ48" s="368">
        <v>4.2567894912959161E-5</v>
      </c>
      <c r="CA48" s="368">
        <v>3.4954729760786072E-5</v>
      </c>
      <c r="CB48" s="368">
        <v>6.1366601824084499E-5</v>
      </c>
      <c r="CC48" s="368">
        <v>5.2514550764721542E-5</v>
      </c>
      <c r="CD48" s="368">
        <v>4.5377512929875524E-5</v>
      </c>
      <c r="CE48" s="368">
        <v>3.298174678489138E-5</v>
      </c>
      <c r="CF48" s="368">
        <v>7.1546010919966736E-5</v>
      </c>
      <c r="CG48" s="368">
        <v>1.5305211564263347E-4</v>
      </c>
      <c r="CH48" s="368">
        <v>6.5776791038428069E-6</v>
      </c>
      <c r="CI48" s="368">
        <v>3.0702593992660063E-5</v>
      </c>
      <c r="CJ48" s="368">
        <v>3.6902918325671366E-5</v>
      </c>
      <c r="CK48" s="368">
        <v>1.0108764170468349E-5</v>
      </c>
      <c r="CL48" s="368">
        <v>2.1349124737316682E-5</v>
      </c>
      <c r="CM48" s="368">
        <v>1.433739836842899E-5</v>
      </c>
      <c r="CN48" s="368">
        <v>8.8418016377381703E-5</v>
      </c>
      <c r="CO48" s="368">
        <v>1.9276866481194219E-5</v>
      </c>
      <c r="CP48" s="368">
        <v>1.6914179748676454E-5</v>
      </c>
      <c r="CQ48" s="368">
        <v>1.8792432754159051E-5</v>
      </c>
      <c r="CR48" s="368">
        <v>1.7604067362754893E-5</v>
      </c>
      <c r="CS48" s="368">
        <v>2.5252393506714431E-5</v>
      </c>
      <c r="CT48" s="368">
        <v>1.8723684449906437E-5</v>
      </c>
      <c r="CU48" s="368">
        <v>5.2653206213836302E-5</v>
      </c>
      <c r="CV48" s="368">
        <v>3.7042640932581065E-5</v>
      </c>
      <c r="CW48" s="368">
        <v>8.8545916516725638E-6</v>
      </c>
      <c r="CX48" s="368">
        <v>1.0421843552145112E-4</v>
      </c>
      <c r="CY48" s="368">
        <v>9.4496956979614335E-6</v>
      </c>
      <c r="CZ48" s="368">
        <v>4.5452122191807539E-5</v>
      </c>
      <c r="DA48" s="368">
        <v>6.9762958113953288E-5</v>
      </c>
      <c r="DB48" s="368">
        <v>8.8919176716088452E-5</v>
      </c>
      <c r="DC48" s="368">
        <v>1.8643240506437195E-5</v>
      </c>
      <c r="DD48" s="368">
        <v>6.816520632820665E-6</v>
      </c>
      <c r="DE48" s="368">
        <v>1.0472560968186318E-4</v>
      </c>
      <c r="DF48" s="368">
        <v>2.1239766750979025E-5</v>
      </c>
      <c r="DG48" s="368">
        <v>8.4371889657311927E-5</v>
      </c>
    </row>
    <row r="49" spans="2:111" ht="15" customHeight="1">
      <c r="B49" s="366" t="s">
        <v>463</v>
      </c>
      <c r="C49" s="366" t="s">
        <v>398</v>
      </c>
      <c r="D49" s="368">
        <v>1.3458742897178189E-5</v>
      </c>
      <c r="E49" s="368">
        <v>4.5679835250267599E-6</v>
      </c>
      <c r="F49" s="368">
        <v>1.8457443472573859E-5</v>
      </c>
      <c r="G49" s="368">
        <v>4.5016745858921782E-6</v>
      </c>
      <c r="H49" s="368">
        <v>2.8212184830153499E-6</v>
      </c>
      <c r="I49" s="368">
        <v>0</v>
      </c>
      <c r="J49" s="368">
        <v>2.3492356822214552E-5</v>
      </c>
      <c r="K49" s="368">
        <v>3.0838657806254489E-6</v>
      </c>
      <c r="L49" s="368">
        <v>3.6073387113298152E-6</v>
      </c>
      <c r="M49" s="368">
        <v>2.6600749754482788E-6</v>
      </c>
      <c r="N49" s="368">
        <v>0</v>
      </c>
      <c r="O49" s="368">
        <v>4.0959246785438155E-6</v>
      </c>
      <c r="P49" s="368">
        <v>2.2828670594710179E-6</v>
      </c>
      <c r="Q49" s="368">
        <v>5.6721889630350811E-6</v>
      </c>
      <c r="R49" s="368">
        <v>5.7603954288791447E-6</v>
      </c>
      <c r="S49" s="368">
        <v>3.6759187373772286E-6</v>
      </c>
      <c r="T49" s="368">
        <v>1.8047179256399198E-6</v>
      </c>
      <c r="U49" s="368">
        <v>2.1468017273252445E-6</v>
      </c>
      <c r="V49" s="368">
        <v>4.7272365967242593E-6</v>
      </c>
      <c r="W49" s="368">
        <v>6.5306446607157966E-6</v>
      </c>
      <c r="X49" s="368">
        <v>1.9400467470635464E-6</v>
      </c>
      <c r="Y49" s="368">
        <v>6.4050733944934845E-6</v>
      </c>
      <c r="Z49" s="368">
        <v>2.5405300553933129E-6</v>
      </c>
      <c r="AA49" s="368">
        <v>3.2332871477295953E-6</v>
      </c>
      <c r="AB49" s="368">
        <v>3.0488401063670075E-6</v>
      </c>
      <c r="AC49" s="368">
        <v>3.6812743472597787E-6</v>
      </c>
      <c r="AD49" s="368">
        <v>7.1507564244735642E-7</v>
      </c>
      <c r="AE49" s="368">
        <v>3.8113562221981857E-6</v>
      </c>
      <c r="AF49" s="368">
        <v>6.7417461628218783E-6</v>
      </c>
      <c r="AG49" s="368">
        <v>5.7005980011321125E-6</v>
      </c>
      <c r="AH49" s="368">
        <v>3.1835140415973756E-6</v>
      </c>
      <c r="AI49" s="368">
        <v>1.2200061112103208E-5</v>
      </c>
      <c r="AJ49" s="368">
        <v>1.5947320120001621E-5</v>
      </c>
      <c r="AK49" s="368">
        <v>4.0565063743580728E-5</v>
      </c>
      <c r="AL49" s="368">
        <v>1.8570403072691777E-5</v>
      </c>
      <c r="AM49" s="368">
        <v>4.8079948773473431E-6</v>
      </c>
      <c r="AN49" s="368">
        <v>2.4464086643377066E-6</v>
      </c>
      <c r="AO49" s="368">
        <v>1.047733997609588E-5</v>
      </c>
      <c r="AP49" s="368">
        <v>1.2504046574947684E-6</v>
      </c>
      <c r="AQ49" s="368">
        <v>2.8610087790660825E-6</v>
      </c>
      <c r="AR49" s="368">
        <v>2.7932148961609714E-6</v>
      </c>
      <c r="AS49" s="368">
        <v>1.5274347415716892E-5</v>
      </c>
      <c r="AT49" s="368">
        <v>8.6644011433696681E-6</v>
      </c>
      <c r="AU49" s="368">
        <v>1.0015447269908397</v>
      </c>
      <c r="AV49" s="368">
        <v>3.6428918425271325E-4</v>
      </c>
      <c r="AW49" s="368">
        <v>6.5524188895068225E-5</v>
      </c>
      <c r="AX49" s="368">
        <v>1.6239934419547158E-5</v>
      </c>
      <c r="AY49" s="368">
        <v>2.5260772099856013E-5</v>
      </c>
      <c r="AZ49" s="368">
        <v>8.6213113946841989E-5</v>
      </c>
      <c r="BA49" s="368">
        <v>4.3523006801931587E-4</v>
      </c>
      <c r="BB49" s="368">
        <v>2.8215263281010034E-5</v>
      </c>
      <c r="BC49" s="368">
        <v>1.5259497858038386E-5</v>
      </c>
      <c r="BD49" s="368">
        <v>1.7709529564757461E-6</v>
      </c>
      <c r="BE49" s="368">
        <v>0</v>
      </c>
      <c r="BF49" s="368">
        <v>1.5905895624253856E-5</v>
      </c>
      <c r="BG49" s="368">
        <v>2.1602764519041404E-5</v>
      </c>
      <c r="BH49" s="368">
        <v>1.099167613684424E-4</v>
      </c>
      <c r="BI49" s="368">
        <v>3.765811214119479E-4</v>
      </c>
      <c r="BJ49" s="368">
        <v>1.6050064590942967E-4</v>
      </c>
      <c r="BK49" s="368">
        <v>5.7090473316382543E-6</v>
      </c>
      <c r="BL49" s="368">
        <v>6.3332144089573136E-6</v>
      </c>
      <c r="BM49" s="368">
        <v>9.1400758581237904E-5</v>
      </c>
      <c r="BN49" s="368">
        <v>1.0586696336627482E-5</v>
      </c>
      <c r="BO49" s="368">
        <v>5.8664177455654432E-5</v>
      </c>
      <c r="BP49" s="368">
        <v>6.6198999043072816E-5</v>
      </c>
      <c r="BQ49" s="368">
        <v>8.8254071162608432E-6</v>
      </c>
      <c r="BR49" s="368">
        <v>2.423619145304194E-6</v>
      </c>
      <c r="BS49" s="368">
        <v>8.5027076365800332E-5</v>
      </c>
      <c r="BT49" s="368">
        <v>7.2791615354466714E-6</v>
      </c>
      <c r="BU49" s="368">
        <v>3.3138499659728612E-6</v>
      </c>
      <c r="BV49" s="368">
        <v>2.0746018499392594E-6</v>
      </c>
      <c r="BW49" s="368">
        <v>1.5409771888087136E-6</v>
      </c>
      <c r="BX49" s="368">
        <v>1.2071571899981035E-6</v>
      </c>
      <c r="BY49" s="368">
        <v>3.4828724112703229E-7</v>
      </c>
      <c r="BZ49" s="368">
        <v>4.9224520608029348E-6</v>
      </c>
      <c r="CA49" s="368">
        <v>8.266506538971331E-6</v>
      </c>
      <c r="CB49" s="368">
        <v>5.2661542416125737E-5</v>
      </c>
      <c r="CC49" s="368">
        <v>2.0239295458395716E-6</v>
      </c>
      <c r="CD49" s="368">
        <v>7.4509383412413783E-6</v>
      </c>
      <c r="CE49" s="368">
        <v>3.4137302557778157E-6</v>
      </c>
      <c r="CF49" s="368">
        <v>4.2976002549198477E-6</v>
      </c>
      <c r="CG49" s="368">
        <v>7.2686785462508694E-6</v>
      </c>
      <c r="CH49" s="368">
        <v>1.9328050534577247E-6</v>
      </c>
      <c r="CI49" s="368">
        <v>4.030450755275987E-6</v>
      </c>
      <c r="CJ49" s="368">
        <v>4.0270155299374567E-6</v>
      </c>
      <c r="CK49" s="368">
        <v>5.65978287786205E-6</v>
      </c>
      <c r="CL49" s="368">
        <v>2.8250735191310695E-6</v>
      </c>
      <c r="CM49" s="368">
        <v>2.4111825981570019E-6</v>
      </c>
      <c r="CN49" s="368">
        <v>7.9386117822743365E-6</v>
      </c>
      <c r="CO49" s="368">
        <v>2.6214685208184959E-6</v>
      </c>
      <c r="CP49" s="368">
        <v>5.6426155779233558E-6</v>
      </c>
      <c r="CQ49" s="368">
        <v>1.857775275531412E-6</v>
      </c>
      <c r="CR49" s="368">
        <v>5.1130326386001508E-6</v>
      </c>
      <c r="CS49" s="368">
        <v>3.3731151254386306E-6</v>
      </c>
      <c r="CT49" s="368">
        <v>2.3221424225686371E-6</v>
      </c>
      <c r="CU49" s="368">
        <v>3.3158214413482731E-6</v>
      </c>
      <c r="CV49" s="368">
        <v>3.4944985932696449E-5</v>
      </c>
      <c r="CW49" s="368">
        <v>2.0500845275443215E-6</v>
      </c>
      <c r="CX49" s="368">
        <v>4.028776122824287E-4</v>
      </c>
      <c r="CY49" s="368">
        <v>3.2695302239731949E-6</v>
      </c>
      <c r="CZ49" s="368">
        <v>6.6797473380466353E-6</v>
      </c>
      <c r="DA49" s="368">
        <v>2.526719690945777E-6</v>
      </c>
      <c r="DB49" s="368">
        <v>4.5711387659261535E-6</v>
      </c>
      <c r="DC49" s="368">
        <v>4.1326564923039565E-6</v>
      </c>
      <c r="DD49" s="368">
        <v>1.7060512325969736E-6</v>
      </c>
      <c r="DE49" s="368">
        <v>4.175559333878197E-6</v>
      </c>
      <c r="DF49" s="368">
        <v>1.0025778885190893E-6</v>
      </c>
      <c r="DG49" s="368">
        <v>2.2618759285512247E-6</v>
      </c>
    </row>
    <row r="50" spans="2:111" ht="15" customHeight="1">
      <c r="B50" s="366" t="s">
        <v>464</v>
      </c>
      <c r="C50" s="366" t="s">
        <v>399</v>
      </c>
      <c r="D50" s="368">
        <v>4.1149279278896228E-5</v>
      </c>
      <c r="E50" s="368">
        <v>1.352401467434937E-5</v>
      </c>
      <c r="F50" s="368">
        <v>5.6450141022358474E-5</v>
      </c>
      <c r="G50" s="368">
        <v>1.6073738268909385E-5</v>
      </c>
      <c r="H50" s="368">
        <v>6.6910939392359363E-6</v>
      </c>
      <c r="I50" s="368">
        <v>0</v>
      </c>
      <c r="J50" s="368">
        <v>5.6642237364066517E-5</v>
      </c>
      <c r="K50" s="368">
        <v>8.8859227945060177E-6</v>
      </c>
      <c r="L50" s="368">
        <v>1.0195452731412557E-5</v>
      </c>
      <c r="M50" s="368">
        <v>8.0033521836077209E-6</v>
      </c>
      <c r="N50" s="368">
        <v>0</v>
      </c>
      <c r="O50" s="368">
        <v>1.2176210061455416E-5</v>
      </c>
      <c r="P50" s="368">
        <v>6.5513182429058943E-6</v>
      </c>
      <c r="Q50" s="368">
        <v>2.1514095247204456E-5</v>
      </c>
      <c r="R50" s="368">
        <v>9.2287684654041939E-6</v>
      </c>
      <c r="S50" s="368">
        <v>9.8811830583775375E-6</v>
      </c>
      <c r="T50" s="368">
        <v>5.0911410666517986E-6</v>
      </c>
      <c r="U50" s="368">
        <v>6.3780342250365466E-6</v>
      </c>
      <c r="V50" s="368">
        <v>1.3076702921139697E-5</v>
      </c>
      <c r="W50" s="368">
        <v>1.8879817562484184E-5</v>
      </c>
      <c r="X50" s="368">
        <v>5.5475876287201809E-6</v>
      </c>
      <c r="Y50" s="368">
        <v>1.8403734552628965E-5</v>
      </c>
      <c r="Z50" s="368">
        <v>7.0344608843417161E-6</v>
      </c>
      <c r="AA50" s="368">
        <v>8.4207368379536763E-6</v>
      </c>
      <c r="AB50" s="368">
        <v>8.3354347402483163E-6</v>
      </c>
      <c r="AC50" s="368">
        <v>5.2380471431646887E-6</v>
      </c>
      <c r="AD50" s="368">
        <v>2.2736873526261943E-6</v>
      </c>
      <c r="AE50" s="368">
        <v>1.1361204945510893E-5</v>
      </c>
      <c r="AF50" s="368">
        <v>7.009791993249722E-5</v>
      </c>
      <c r="AG50" s="368">
        <v>1.7301465388529206E-5</v>
      </c>
      <c r="AH50" s="368">
        <v>9.720693710371663E-6</v>
      </c>
      <c r="AI50" s="368">
        <v>1.8629697565285151E-5</v>
      </c>
      <c r="AJ50" s="368">
        <v>6.2722796714668577E-5</v>
      </c>
      <c r="AK50" s="368">
        <v>8.3976773880419108E-5</v>
      </c>
      <c r="AL50" s="368">
        <v>5.7032722854034244E-5</v>
      </c>
      <c r="AM50" s="368">
        <v>1.4383724624820625E-5</v>
      </c>
      <c r="AN50" s="368">
        <v>6.4576746447060493E-6</v>
      </c>
      <c r="AO50" s="368">
        <v>2.5024346657328436E-5</v>
      </c>
      <c r="AP50" s="368">
        <v>1.0370562915654289E-5</v>
      </c>
      <c r="AQ50" s="368">
        <v>7.9399071597637334E-6</v>
      </c>
      <c r="AR50" s="368">
        <v>8.321229728516338E-6</v>
      </c>
      <c r="AS50" s="368">
        <v>1.4341045786657559E-5</v>
      </c>
      <c r="AT50" s="368">
        <v>1.3011124502754905E-5</v>
      </c>
      <c r="AU50" s="368">
        <v>1.249267479980139E-4</v>
      </c>
      <c r="AV50" s="368">
        <v>1.0020764932419153</v>
      </c>
      <c r="AW50" s="368">
        <v>1.848210459516079E-5</v>
      </c>
      <c r="AX50" s="368">
        <v>8.2545775509156136E-5</v>
      </c>
      <c r="AY50" s="368">
        <v>4.2533774543440853E-5</v>
      </c>
      <c r="AZ50" s="368">
        <v>1.0246723030646538E-4</v>
      </c>
      <c r="BA50" s="368">
        <v>3.135843400140369E-5</v>
      </c>
      <c r="BB50" s="368">
        <v>7.1117434651309929E-5</v>
      </c>
      <c r="BC50" s="368">
        <v>6.6454903244828361E-6</v>
      </c>
      <c r="BD50" s="368">
        <v>5.3404466026058971E-6</v>
      </c>
      <c r="BE50" s="368">
        <v>0</v>
      </c>
      <c r="BF50" s="368">
        <v>1.0496232202793164E-5</v>
      </c>
      <c r="BG50" s="368">
        <v>9.7588620616649524E-6</v>
      </c>
      <c r="BH50" s="368">
        <v>2.2841837597113938E-5</v>
      </c>
      <c r="BI50" s="368">
        <v>1.087091193936199E-4</v>
      </c>
      <c r="BJ50" s="368">
        <v>1.9410480197383158E-5</v>
      </c>
      <c r="BK50" s="368">
        <v>1.3570702946867299E-5</v>
      </c>
      <c r="BL50" s="368">
        <v>1.9099711015241985E-5</v>
      </c>
      <c r="BM50" s="368">
        <v>9.3958597005114826E-6</v>
      </c>
      <c r="BN50" s="368">
        <v>1.4439881933995594E-5</v>
      </c>
      <c r="BO50" s="368">
        <v>1.738833604121913E-5</v>
      </c>
      <c r="BP50" s="368">
        <v>1.2023459161346165E-5</v>
      </c>
      <c r="BQ50" s="368">
        <v>2.6654046204004428E-5</v>
      </c>
      <c r="BR50" s="368">
        <v>6.5050175649837629E-6</v>
      </c>
      <c r="BS50" s="368">
        <v>2.8377367459606948E-5</v>
      </c>
      <c r="BT50" s="368">
        <v>2.036812516823963E-5</v>
      </c>
      <c r="BU50" s="368">
        <v>9.0632673458512195E-6</v>
      </c>
      <c r="BV50" s="368">
        <v>5.733645777325364E-6</v>
      </c>
      <c r="BW50" s="368">
        <v>4.002041614215162E-6</v>
      </c>
      <c r="BX50" s="368">
        <v>3.119405501384343E-6</v>
      </c>
      <c r="BY50" s="368">
        <v>7.3636913956722908E-7</v>
      </c>
      <c r="BZ50" s="368">
        <v>5.1558900345490486E-6</v>
      </c>
      <c r="CA50" s="368">
        <v>2.5197913746595857E-5</v>
      </c>
      <c r="CB50" s="368">
        <v>1.5924032854932289E-4</v>
      </c>
      <c r="CC50" s="368">
        <v>6.3302411652471762E-6</v>
      </c>
      <c r="CD50" s="368">
        <v>1.4110051694716781E-5</v>
      </c>
      <c r="CE50" s="368">
        <v>9.7877277415810841E-6</v>
      </c>
      <c r="CF50" s="368">
        <v>1.131125790734097E-5</v>
      </c>
      <c r="CG50" s="368">
        <v>1.5023059175435304E-5</v>
      </c>
      <c r="CH50" s="368">
        <v>5.6731891845748464E-6</v>
      </c>
      <c r="CI50" s="368">
        <v>1.0685554127588057E-5</v>
      </c>
      <c r="CJ50" s="368">
        <v>1.1419967837820072E-5</v>
      </c>
      <c r="CK50" s="368">
        <v>1.6996722320540076E-5</v>
      </c>
      <c r="CL50" s="368">
        <v>7.7712906537006626E-6</v>
      </c>
      <c r="CM50" s="368">
        <v>6.9493722116398783E-6</v>
      </c>
      <c r="CN50" s="368">
        <v>1.3898700629026329E-5</v>
      </c>
      <c r="CO50" s="368">
        <v>6.4134593825574128E-6</v>
      </c>
      <c r="CP50" s="368">
        <v>1.4717576641080071E-5</v>
      </c>
      <c r="CQ50" s="368">
        <v>4.6232575711571981E-6</v>
      </c>
      <c r="CR50" s="368">
        <v>1.44284292453602E-5</v>
      </c>
      <c r="CS50" s="368">
        <v>9.0740665846568791E-6</v>
      </c>
      <c r="CT50" s="368">
        <v>5.2392206181277349E-6</v>
      </c>
      <c r="CU50" s="368">
        <v>9.4289768160939322E-6</v>
      </c>
      <c r="CV50" s="368">
        <v>1.096599310600525E-4</v>
      </c>
      <c r="CW50" s="368">
        <v>5.9159767774565242E-6</v>
      </c>
      <c r="CX50" s="368">
        <v>1.2450309491787365E-3</v>
      </c>
      <c r="CY50" s="368">
        <v>5.8015278479073232E-6</v>
      </c>
      <c r="CZ50" s="368">
        <v>1.7323929836463292E-5</v>
      </c>
      <c r="DA50" s="368">
        <v>5.7111762239340295E-6</v>
      </c>
      <c r="DB50" s="368">
        <v>1.0998257081735185E-5</v>
      </c>
      <c r="DC50" s="368">
        <v>1.156283268034856E-5</v>
      </c>
      <c r="DD50" s="368">
        <v>4.7259640189156882E-6</v>
      </c>
      <c r="DE50" s="368">
        <v>9.3065936018506726E-6</v>
      </c>
      <c r="DF50" s="368">
        <v>2.8817932415848915E-6</v>
      </c>
      <c r="DG50" s="368">
        <v>5.2056674033615234E-6</v>
      </c>
    </row>
    <row r="51" spans="2:111" ht="15" customHeight="1">
      <c r="B51" s="366" t="s">
        <v>465</v>
      </c>
      <c r="C51" s="366" t="s">
        <v>400</v>
      </c>
      <c r="D51" s="368">
        <v>3.7801931172422681E-6</v>
      </c>
      <c r="E51" s="368">
        <v>1.5525950756437899E-6</v>
      </c>
      <c r="F51" s="368">
        <v>5.6929626727552049E-6</v>
      </c>
      <c r="G51" s="368">
        <v>1.8306783838049402E-6</v>
      </c>
      <c r="H51" s="368">
        <v>8.8551969121098214E-7</v>
      </c>
      <c r="I51" s="368">
        <v>0</v>
      </c>
      <c r="J51" s="368">
        <v>4.6473654753114133E-6</v>
      </c>
      <c r="K51" s="368">
        <v>1.1367277212687315E-6</v>
      </c>
      <c r="L51" s="368">
        <v>1.1238650594360195E-6</v>
      </c>
      <c r="M51" s="368">
        <v>9.4418363518750549E-7</v>
      </c>
      <c r="N51" s="368">
        <v>0</v>
      </c>
      <c r="O51" s="368">
        <v>1.3513708407504561E-6</v>
      </c>
      <c r="P51" s="368">
        <v>9.9531005284502004E-7</v>
      </c>
      <c r="Q51" s="368">
        <v>1.7892064971196507E-6</v>
      </c>
      <c r="R51" s="368">
        <v>8.3727320561155547E-7</v>
      </c>
      <c r="S51" s="368">
        <v>1.0597736307625014E-6</v>
      </c>
      <c r="T51" s="368">
        <v>7.5039237836174377E-7</v>
      </c>
      <c r="U51" s="368">
        <v>8.7435276366564223E-7</v>
      </c>
      <c r="V51" s="368">
        <v>1.3049951902738764E-6</v>
      </c>
      <c r="W51" s="368">
        <v>1.7775537256795048E-6</v>
      </c>
      <c r="X51" s="368">
        <v>5.1487044316145906E-7</v>
      </c>
      <c r="Y51" s="368">
        <v>1.6362905488595558E-6</v>
      </c>
      <c r="Z51" s="368">
        <v>7.2385111831225869E-7</v>
      </c>
      <c r="AA51" s="368">
        <v>9.6720747587061746E-7</v>
      </c>
      <c r="AB51" s="368">
        <v>9.8122406719971023E-7</v>
      </c>
      <c r="AC51" s="368">
        <v>7.2235528701107312E-7</v>
      </c>
      <c r="AD51" s="368">
        <v>1.9722955217756142E-7</v>
      </c>
      <c r="AE51" s="368">
        <v>1.1522719875070524E-6</v>
      </c>
      <c r="AF51" s="368">
        <v>8.9609073214231724E-7</v>
      </c>
      <c r="AG51" s="368">
        <v>1.6406506221822561E-6</v>
      </c>
      <c r="AH51" s="368">
        <v>1.1178590956625757E-6</v>
      </c>
      <c r="AI51" s="368">
        <v>1.0641245738167915E-6</v>
      </c>
      <c r="AJ51" s="368">
        <v>1.8571762324336789E-6</v>
      </c>
      <c r="AK51" s="368">
        <v>1.2766720934605317E-6</v>
      </c>
      <c r="AL51" s="368">
        <v>2.0969660584737802E-6</v>
      </c>
      <c r="AM51" s="368">
        <v>1.2752295584897599E-6</v>
      </c>
      <c r="AN51" s="368">
        <v>6.3150727593657305E-7</v>
      </c>
      <c r="AO51" s="368">
        <v>1.2116216023132741E-6</v>
      </c>
      <c r="AP51" s="368">
        <v>5.3688372280154074E-7</v>
      </c>
      <c r="AQ51" s="368">
        <v>7.2719476669040053E-7</v>
      </c>
      <c r="AR51" s="368">
        <v>7.6392891704388285E-7</v>
      </c>
      <c r="AS51" s="368">
        <v>1.2922597154033704E-6</v>
      </c>
      <c r="AT51" s="368">
        <v>9.9025508054724932E-7</v>
      </c>
      <c r="AU51" s="368">
        <v>1.4703608786801848E-5</v>
      </c>
      <c r="AV51" s="368">
        <v>3.2805410715008649E-5</v>
      </c>
      <c r="AW51" s="368">
        <v>1.0003115123836221</v>
      </c>
      <c r="AX51" s="368">
        <v>1.1881362805735476E-6</v>
      </c>
      <c r="AY51" s="368">
        <v>1.1396821719675614E-6</v>
      </c>
      <c r="AZ51" s="368">
        <v>1.2998241425006817E-5</v>
      </c>
      <c r="BA51" s="368">
        <v>9.586889262784105E-7</v>
      </c>
      <c r="BB51" s="368">
        <v>3.3764300740906063E-6</v>
      </c>
      <c r="BC51" s="368">
        <v>8.3580990265921878E-7</v>
      </c>
      <c r="BD51" s="368">
        <v>7.8343447088759903E-7</v>
      </c>
      <c r="BE51" s="368">
        <v>0</v>
      </c>
      <c r="BF51" s="368">
        <v>1.3717248288505034E-6</v>
      </c>
      <c r="BG51" s="368">
        <v>1.8397469518436348E-6</v>
      </c>
      <c r="BH51" s="368">
        <v>2.7988219288931375E-6</v>
      </c>
      <c r="BI51" s="368">
        <v>1.114936734023337E-5</v>
      </c>
      <c r="BJ51" s="368">
        <v>9.4295963873659566E-7</v>
      </c>
      <c r="BK51" s="368">
        <v>2.9678081144680592E-6</v>
      </c>
      <c r="BL51" s="368">
        <v>2.2178213265406508E-6</v>
      </c>
      <c r="BM51" s="368">
        <v>3.0292635782743982E-6</v>
      </c>
      <c r="BN51" s="368">
        <v>1.3183696428735895E-6</v>
      </c>
      <c r="BO51" s="368">
        <v>2.1752374090661037E-6</v>
      </c>
      <c r="BP51" s="368">
        <v>1.5297088416334112E-6</v>
      </c>
      <c r="BQ51" s="368">
        <v>2.2645613213364666E-6</v>
      </c>
      <c r="BR51" s="368">
        <v>6.3174536693886927E-7</v>
      </c>
      <c r="BS51" s="368">
        <v>2.7669438404749389E-6</v>
      </c>
      <c r="BT51" s="368">
        <v>2.2782727229640855E-6</v>
      </c>
      <c r="BU51" s="368">
        <v>4.7029749202237761E-6</v>
      </c>
      <c r="BV51" s="368">
        <v>1.1317248926444902E-6</v>
      </c>
      <c r="BW51" s="368">
        <v>5.9825169769343375E-7</v>
      </c>
      <c r="BX51" s="368">
        <v>4.5363701396957807E-7</v>
      </c>
      <c r="BY51" s="368">
        <v>1.0428828073677189E-7</v>
      </c>
      <c r="BZ51" s="368">
        <v>8.6799257520118605E-7</v>
      </c>
      <c r="CA51" s="368">
        <v>2.3741358184161185E-6</v>
      </c>
      <c r="CB51" s="368">
        <v>1.4576405264998961E-5</v>
      </c>
      <c r="CC51" s="368">
        <v>8.3993968830784615E-7</v>
      </c>
      <c r="CD51" s="368">
        <v>1.911021982359662E-6</v>
      </c>
      <c r="CE51" s="368">
        <v>3.4032381970543353E-6</v>
      </c>
      <c r="CF51" s="368">
        <v>2.313347047625904E-6</v>
      </c>
      <c r="CG51" s="368">
        <v>1.7255835663732437E-6</v>
      </c>
      <c r="CH51" s="368">
        <v>9.5594745109368745E-7</v>
      </c>
      <c r="CI51" s="368">
        <v>1.6994149130890229E-6</v>
      </c>
      <c r="CJ51" s="368">
        <v>2.1024574043658689E-6</v>
      </c>
      <c r="CK51" s="368">
        <v>1.688852617067776E-6</v>
      </c>
      <c r="CL51" s="368">
        <v>1.3561189810379752E-6</v>
      </c>
      <c r="CM51" s="368">
        <v>4.8754270208245706E-6</v>
      </c>
      <c r="CN51" s="368">
        <v>2.1848686410238478E-5</v>
      </c>
      <c r="CO51" s="368">
        <v>8.7779801738872533E-7</v>
      </c>
      <c r="CP51" s="368">
        <v>2.3425382713880182E-6</v>
      </c>
      <c r="CQ51" s="368">
        <v>8.5312663848129719E-5</v>
      </c>
      <c r="CR51" s="368">
        <v>5.2880733329854552E-5</v>
      </c>
      <c r="CS51" s="368">
        <v>1.953337004671634E-5</v>
      </c>
      <c r="CT51" s="368">
        <v>1.3853472950921774E-5</v>
      </c>
      <c r="CU51" s="368">
        <v>1.6250210003136612E-6</v>
      </c>
      <c r="CV51" s="368">
        <v>2.3194846880673152E-5</v>
      </c>
      <c r="CW51" s="368">
        <v>1.379222945748819E-6</v>
      </c>
      <c r="CX51" s="368">
        <v>1.0006763627453264E-4</v>
      </c>
      <c r="CY51" s="368">
        <v>2.0428272618947864E-6</v>
      </c>
      <c r="CZ51" s="368">
        <v>2.3665143464932822E-6</v>
      </c>
      <c r="DA51" s="368">
        <v>9.3990174449017941E-7</v>
      </c>
      <c r="DB51" s="368">
        <v>1.6379201280209444E-6</v>
      </c>
      <c r="DC51" s="368">
        <v>1.2918532357794528E-5</v>
      </c>
      <c r="DD51" s="368">
        <v>4.9287345776993895E-5</v>
      </c>
      <c r="DE51" s="368">
        <v>3.1987829549182519E-6</v>
      </c>
      <c r="DF51" s="368">
        <v>1.2377734726812462E-4</v>
      </c>
      <c r="DG51" s="368">
        <v>2.6546884024279365E-6</v>
      </c>
    </row>
    <row r="52" spans="2:111" ht="15" customHeight="1">
      <c r="B52" s="366" t="s">
        <v>466</v>
      </c>
      <c r="C52" s="366" t="s">
        <v>590</v>
      </c>
      <c r="D52" s="368">
        <v>1.2879452233680346E-7</v>
      </c>
      <c r="E52" s="368">
        <v>4.2202492578250878E-8</v>
      </c>
      <c r="F52" s="368">
        <v>1.7691499331115472E-7</v>
      </c>
      <c r="G52" s="368">
        <v>4.2804451082671209E-8</v>
      </c>
      <c r="H52" s="368">
        <v>2.0204361995936171E-8</v>
      </c>
      <c r="I52" s="368">
        <v>0</v>
      </c>
      <c r="J52" s="368">
        <v>1.5261903440242119E-7</v>
      </c>
      <c r="K52" s="368">
        <v>2.7581622555724473E-8</v>
      </c>
      <c r="L52" s="368">
        <v>3.1692728960771E-8</v>
      </c>
      <c r="M52" s="368">
        <v>2.4896809255534921E-8</v>
      </c>
      <c r="N52" s="368">
        <v>0</v>
      </c>
      <c r="O52" s="368">
        <v>3.8000222170962907E-8</v>
      </c>
      <c r="P52" s="368">
        <v>2.0371772095938511E-8</v>
      </c>
      <c r="Q52" s="368">
        <v>5.1461097040781951E-8</v>
      </c>
      <c r="R52" s="368">
        <v>1.6288147515939405E-8</v>
      </c>
      <c r="S52" s="368">
        <v>3.0626710768559269E-8</v>
      </c>
      <c r="T52" s="368">
        <v>1.5747168885182205E-8</v>
      </c>
      <c r="U52" s="368">
        <v>1.9638101637821867E-8</v>
      </c>
      <c r="V52" s="368">
        <v>4.0608079650785741E-8</v>
      </c>
      <c r="W52" s="368">
        <v>5.8766978025446258E-8</v>
      </c>
      <c r="X52" s="368">
        <v>1.7311905286146139E-8</v>
      </c>
      <c r="Y52" s="368">
        <v>5.7556795098158467E-8</v>
      </c>
      <c r="Z52" s="368">
        <v>2.1909614209564764E-8</v>
      </c>
      <c r="AA52" s="368">
        <v>2.6096427606007292E-8</v>
      </c>
      <c r="AB52" s="368">
        <v>2.5495624525974699E-8</v>
      </c>
      <c r="AC52" s="368">
        <v>1.6209369205543865E-8</v>
      </c>
      <c r="AD52" s="368">
        <v>6.3488616835230627E-9</v>
      </c>
      <c r="AE52" s="368">
        <v>3.4978117266968061E-8</v>
      </c>
      <c r="AF52" s="368">
        <v>2.5525943723290087E-8</v>
      </c>
      <c r="AG52" s="368">
        <v>5.4185284705574583E-8</v>
      </c>
      <c r="AH52" s="368">
        <v>2.9928579222542737E-8</v>
      </c>
      <c r="AI52" s="368">
        <v>2.572464234851776E-8</v>
      </c>
      <c r="AJ52" s="368">
        <v>5.9617827145536969E-8</v>
      </c>
      <c r="AK52" s="368">
        <v>3.6943301235155089E-8</v>
      </c>
      <c r="AL52" s="368">
        <v>6.5870507309784347E-8</v>
      </c>
      <c r="AM52" s="368">
        <v>4.4404597716437911E-8</v>
      </c>
      <c r="AN52" s="368">
        <v>2.0009450222483922E-8</v>
      </c>
      <c r="AO52" s="368">
        <v>4.024474205094854E-8</v>
      </c>
      <c r="AP52" s="368">
        <v>1.1143990909876144E-8</v>
      </c>
      <c r="AQ52" s="368">
        <v>2.3932052813309401E-8</v>
      </c>
      <c r="AR52" s="368">
        <v>2.2361665446880237E-8</v>
      </c>
      <c r="AS52" s="368">
        <v>3.1020806746090385E-8</v>
      </c>
      <c r="AT52" s="368">
        <v>2.2483461615090969E-7</v>
      </c>
      <c r="AU52" s="368">
        <v>6.0262040582924872E-7</v>
      </c>
      <c r="AV52" s="368">
        <v>1.4373893469804888E-6</v>
      </c>
      <c r="AW52" s="368">
        <v>1.592952547285173E-5</v>
      </c>
      <c r="AX52" s="368">
        <v>1.0000400680758956</v>
      </c>
      <c r="AY52" s="368">
        <v>1.4127883272025487E-5</v>
      </c>
      <c r="AZ52" s="368">
        <v>2.0698620962206965E-5</v>
      </c>
      <c r="BA52" s="368">
        <v>3.4950977508090479E-5</v>
      </c>
      <c r="BB52" s="368">
        <v>5.9371799568123853E-5</v>
      </c>
      <c r="BC52" s="368">
        <v>7.3556566473518292E-5</v>
      </c>
      <c r="BD52" s="368">
        <v>6.9764794542690096E-5</v>
      </c>
      <c r="BE52" s="368">
        <v>0</v>
      </c>
      <c r="BF52" s="368">
        <v>4.1237463184604271E-7</v>
      </c>
      <c r="BG52" s="368">
        <v>3.6682586480816238E-7</v>
      </c>
      <c r="BH52" s="368">
        <v>3.9725005350748756E-6</v>
      </c>
      <c r="BI52" s="368">
        <v>1.2153049535597412E-8</v>
      </c>
      <c r="BJ52" s="368">
        <v>3.0321345072013899E-7</v>
      </c>
      <c r="BK52" s="368">
        <v>3.3175755010106581E-7</v>
      </c>
      <c r="BL52" s="368">
        <v>5.8655998098282826E-8</v>
      </c>
      <c r="BM52" s="368">
        <v>2.6881767354031989E-8</v>
      </c>
      <c r="BN52" s="368">
        <v>3.7342205687850112E-8</v>
      </c>
      <c r="BO52" s="368">
        <v>4.4693287977287468E-8</v>
      </c>
      <c r="BP52" s="368">
        <v>3.5234624133443122E-8</v>
      </c>
      <c r="BQ52" s="368">
        <v>8.3390456479254571E-8</v>
      </c>
      <c r="BR52" s="368">
        <v>1.7523164653342741E-8</v>
      </c>
      <c r="BS52" s="368">
        <v>7.6524289511402991E-8</v>
      </c>
      <c r="BT52" s="368">
        <v>6.3654131851010489E-8</v>
      </c>
      <c r="BU52" s="368">
        <v>2.8051996077340309E-8</v>
      </c>
      <c r="BV52" s="368">
        <v>1.7863016179853058E-8</v>
      </c>
      <c r="BW52" s="368">
        <v>1.2444070246455556E-8</v>
      </c>
      <c r="BX52" s="368">
        <v>9.5888697030525352E-9</v>
      </c>
      <c r="BY52" s="368">
        <v>2.1665857345395791E-9</v>
      </c>
      <c r="BZ52" s="368">
        <v>1.7797236024934185E-8</v>
      </c>
      <c r="CA52" s="368">
        <v>7.7853191013745856E-8</v>
      </c>
      <c r="CB52" s="368">
        <v>4.9740516162964149E-7</v>
      </c>
      <c r="CC52" s="368">
        <v>1.0871473002738799E-8</v>
      </c>
      <c r="CD52" s="368">
        <v>4.3850280310696253E-8</v>
      </c>
      <c r="CE52" s="368">
        <v>3.0056353954035501E-8</v>
      </c>
      <c r="CF52" s="368">
        <v>3.0640771949430336E-8</v>
      </c>
      <c r="CG52" s="368">
        <v>3.2133060956946953E-8</v>
      </c>
      <c r="CH52" s="368">
        <v>1.7678958038830812E-8</v>
      </c>
      <c r="CI52" s="368">
        <v>3.289315052598607E-8</v>
      </c>
      <c r="CJ52" s="368">
        <v>3.5616491952891923E-8</v>
      </c>
      <c r="CK52" s="368">
        <v>5.3229641170020896E-8</v>
      </c>
      <c r="CL52" s="368">
        <v>2.4137943395652742E-8</v>
      </c>
      <c r="CM52" s="368">
        <v>2.1830278484622185E-8</v>
      </c>
      <c r="CN52" s="368">
        <v>4.2917523559146404E-8</v>
      </c>
      <c r="CO52" s="368">
        <v>1.99041052634314E-8</v>
      </c>
      <c r="CP52" s="368">
        <v>5.827740951111821E-8</v>
      </c>
      <c r="CQ52" s="368">
        <v>1.5688751010054631E-8</v>
      </c>
      <c r="CR52" s="368">
        <v>4.5821268377946826E-8</v>
      </c>
      <c r="CS52" s="368">
        <v>2.8597737691324331E-8</v>
      </c>
      <c r="CT52" s="368">
        <v>1.6443677829920669E-8</v>
      </c>
      <c r="CU52" s="368">
        <v>2.9442031035978909E-8</v>
      </c>
      <c r="CV52" s="368">
        <v>3.375010883346359E-7</v>
      </c>
      <c r="CW52" s="368">
        <v>1.8465289982097191E-8</v>
      </c>
      <c r="CX52" s="368">
        <v>3.9086783997752143E-6</v>
      </c>
      <c r="CY52" s="368">
        <v>1.7727897180048829E-8</v>
      </c>
      <c r="CZ52" s="368">
        <v>5.3626423833862663E-8</v>
      </c>
      <c r="DA52" s="368">
        <v>1.7638736428593528E-8</v>
      </c>
      <c r="DB52" s="368">
        <v>3.4238008282704388E-8</v>
      </c>
      <c r="DC52" s="368">
        <v>3.6226096318444889E-8</v>
      </c>
      <c r="DD52" s="368">
        <v>1.5507520913900681E-8</v>
      </c>
      <c r="DE52" s="368">
        <v>2.7776500153058338E-8</v>
      </c>
      <c r="DF52" s="368">
        <v>1.2671249751416251E-8</v>
      </c>
      <c r="DG52" s="368">
        <v>1.5834553785031954E-8</v>
      </c>
    </row>
    <row r="53" spans="2:111" ht="15" customHeight="1">
      <c r="B53" s="366" t="s">
        <v>467</v>
      </c>
      <c r="C53" s="366" t="s">
        <v>591</v>
      </c>
      <c r="D53" s="368">
        <v>8.912713536720295E-6</v>
      </c>
      <c r="E53" s="368">
        <v>2.9939197502638784E-6</v>
      </c>
      <c r="F53" s="368">
        <v>1.2195304270870282E-5</v>
      </c>
      <c r="G53" s="368">
        <v>3.6030380039803368E-6</v>
      </c>
      <c r="H53" s="368">
        <v>1.617110417691016E-6</v>
      </c>
      <c r="I53" s="368">
        <v>0</v>
      </c>
      <c r="J53" s="368">
        <v>1.1050703756279963E-5</v>
      </c>
      <c r="K53" s="368">
        <v>2.0680011232126674E-6</v>
      </c>
      <c r="L53" s="368">
        <v>2.3245624423431865E-6</v>
      </c>
      <c r="M53" s="368">
        <v>1.7677278442161662E-6</v>
      </c>
      <c r="N53" s="368">
        <v>0</v>
      </c>
      <c r="O53" s="368">
        <v>2.7726045274915836E-6</v>
      </c>
      <c r="P53" s="368">
        <v>1.6409830767164644E-6</v>
      </c>
      <c r="Q53" s="368">
        <v>3.7519237234394837E-6</v>
      </c>
      <c r="R53" s="368">
        <v>2.2944384280633594E-6</v>
      </c>
      <c r="S53" s="368">
        <v>2.2519721080315751E-6</v>
      </c>
      <c r="T53" s="368">
        <v>1.2368409942288086E-6</v>
      </c>
      <c r="U53" s="368">
        <v>2.1094773373877498E-6</v>
      </c>
      <c r="V53" s="368">
        <v>2.9689993951406654E-6</v>
      </c>
      <c r="W53" s="368">
        <v>4.1837852991447399E-6</v>
      </c>
      <c r="X53" s="368">
        <v>1.2165987686353345E-6</v>
      </c>
      <c r="Y53" s="368">
        <v>3.9841608020210579E-6</v>
      </c>
      <c r="Z53" s="368">
        <v>1.5829917194798933E-6</v>
      </c>
      <c r="AA53" s="368">
        <v>1.920795553296277E-6</v>
      </c>
      <c r="AB53" s="368">
        <v>1.9886027762194173E-6</v>
      </c>
      <c r="AC53" s="368">
        <v>1.2578545403236129E-6</v>
      </c>
      <c r="AD53" s="368">
        <v>4.4482106408180255E-7</v>
      </c>
      <c r="AE53" s="368">
        <v>2.4636867022347548E-6</v>
      </c>
      <c r="AF53" s="368">
        <v>1.8000546001692632E-6</v>
      </c>
      <c r="AG53" s="368">
        <v>3.7810233733504669E-6</v>
      </c>
      <c r="AH53" s="368">
        <v>2.1125602516068595E-6</v>
      </c>
      <c r="AI53" s="368">
        <v>2.0327589339556313E-6</v>
      </c>
      <c r="AJ53" s="368">
        <v>4.2657619318031973E-6</v>
      </c>
      <c r="AK53" s="368">
        <v>2.7485947208999045E-6</v>
      </c>
      <c r="AL53" s="368">
        <v>4.6910661522818518E-6</v>
      </c>
      <c r="AM53" s="368">
        <v>3.0810551221278224E-6</v>
      </c>
      <c r="AN53" s="368">
        <v>1.4069851934219798E-6</v>
      </c>
      <c r="AO53" s="368">
        <v>2.8103372176899653E-6</v>
      </c>
      <c r="AP53" s="368">
        <v>8.9278956941230812E-7</v>
      </c>
      <c r="AQ53" s="368">
        <v>1.7002936068168379E-6</v>
      </c>
      <c r="AR53" s="368">
        <v>1.6751236018377294E-6</v>
      </c>
      <c r="AS53" s="368">
        <v>2.3156981035678565E-6</v>
      </c>
      <c r="AT53" s="368">
        <v>2.8481545936787555E-5</v>
      </c>
      <c r="AU53" s="368">
        <v>4.6252873635667976E-5</v>
      </c>
      <c r="AV53" s="368">
        <v>3.709966715989944E-5</v>
      </c>
      <c r="AW53" s="368">
        <v>2.773656674567141E-4</v>
      </c>
      <c r="AX53" s="368">
        <v>5.2487554479052644E-4</v>
      </c>
      <c r="AY53" s="368">
        <v>1.0009470083173353</v>
      </c>
      <c r="AZ53" s="368">
        <v>2.3526026615971061E-4</v>
      </c>
      <c r="BA53" s="368">
        <v>2.8917776962849971E-4</v>
      </c>
      <c r="BB53" s="368">
        <v>6.0320385967294748E-4</v>
      </c>
      <c r="BC53" s="368">
        <v>5.6739996698194403E-5</v>
      </c>
      <c r="BD53" s="368">
        <v>7.3428657984950783E-4</v>
      </c>
      <c r="BE53" s="368">
        <v>0</v>
      </c>
      <c r="BF53" s="368">
        <v>9.4774869272620669E-6</v>
      </c>
      <c r="BG53" s="368">
        <v>8.9877566660098483E-6</v>
      </c>
      <c r="BH53" s="368">
        <v>5.6172009212305245E-5</v>
      </c>
      <c r="BI53" s="368">
        <v>1.9830206423962577E-5</v>
      </c>
      <c r="BJ53" s="368">
        <v>4.5024378505447118E-6</v>
      </c>
      <c r="BK53" s="368">
        <v>7.1146763858135176E-6</v>
      </c>
      <c r="BL53" s="368">
        <v>4.212141410842647E-6</v>
      </c>
      <c r="BM53" s="368">
        <v>4.6599482330013332E-6</v>
      </c>
      <c r="BN53" s="368">
        <v>3.6060643330237239E-6</v>
      </c>
      <c r="BO53" s="368">
        <v>3.6663446600569441E-6</v>
      </c>
      <c r="BP53" s="368">
        <v>2.5292524254227179E-6</v>
      </c>
      <c r="BQ53" s="368">
        <v>5.7556384807471706E-6</v>
      </c>
      <c r="BR53" s="368">
        <v>1.3223845255009322E-6</v>
      </c>
      <c r="BS53" s="368">
        <v>5.5451192725505512E-6</v>
      </c>
      <c r="BT53" s="368">
        <v>4.825573530849228E-6</v>
      </c>
      <c r="BU53" s="368">
        <v>2.4400559975304892E-6</v>
      </c>
      <c r="BV53" s="368">
        <v>2.0364120636350472E-6</v>
      </c>
      <c r="BW53" s="368">
        <v>1.1134771524635425E-6</v>
      </c>
      <c r="BX53" s="368">
        <v>8.4476831602091832E-7</v>
      </c>
      <c r="BY53" s="368">
        <v>2.1008352455335239E-7</v>
      </c>
      <c r="BZ53" s="368">
        <v>1.5809877792592719E-6</v>
      </c>
      <c r="CA53" s="368">
        <v>5.5956554451230151E-6</v>
      </c>
      <c r="CB53" s="368">
        <v>3.4070286404228801E-5</v>
      </c>
      <c r="CC53" s="368">
        <v>1.2198810656653666E-6</v>
      </c>
      <c r="CD53" s="368">
        <v>3.0982363801084288E-6</v>
      </c>
      <c r="CE53" s="368">
        <v>2.849814615596074E-6</v>
      </c>
      <c r="CF53" s="368">
        <v>2.661968347910719E-6</v>
      </c>
      <c r="CG53" s="368">
        <v>2.675677288242006E-6</v>
      </c>
      <c r="CH53" s="368">
        <v>1.743853202799208E-6</v>
      </c>
      <c r="CI53" s="368">
        <v>3.9469234077150103E-6</v>
      </c>
      <c r="CJ53" s="368">
        <v>9.5406618399110417E-6</v>
      </c>
      <c r="CK53" s="368">
        <v>6.6052827491817115E-6</v>
      </c>
      <c r="CL53" s="368">
        <v>4.4495043229157914E-6</v>
      </c>
      <c r="CM53" s="368">
        <v>9.6642817655299849E-6</v>
      </c>
      <c r="CN53" s="368">
        <v>1.2146598152500369E-5</v>
      </c>
      <c r="CO53" s="368">
        <v>1.7582191537412848E-6</v>
      </c>
      <c r="CP53" s="368">
        <v>1.5401002929055853E-5</v>
      </c>
      <c r="CQ53" s="368">
        <v>1.2762789853593078E-6</v>
      </c>
      <c r="CR53" s="368">
        <v>3.9383163892903266E-6</v>
      </c>
      <c r="CS53" s="368">
        <v>2.7284325947343643E-6</v>
      </c>
      <c r="CT53" s="368">
        <v>1.8812734871679302E-6</v>
      </c>
      <c r="CU53" s="368">
        <v>2.8612187043561311E-6</v>
      </c>
      <c r="CV53" s="368">
        <v>2.3207387530346392E-5</v>
      </c>
      <c r="CW53" s="368">
        <v>3.1187265328074727E-6</v>
      </c>
      <c r="CX53" s="368">
        <v>2.6532698398083488E-4</v>
      </c>
      <c r="CY53" s="368">
        <v>1.614260266879699E-6</v>
      </c>
      <c r="CZ53" s="368">
        <v>4.1536728059212416E-6</v>
      </c>
      <c r="DA53" s="368">
        <v>1.4140460781276513E-6</v>
      </c>
      <c r="DB53" s="368">
        <v>3.0292346285308152E-6</v>
      </c>
      <c r="DC53" s="368">
        <v>2.8201464775733069E-6</v>
      </c>
      <c r="DD53" s="368">
        <v>1.5356699414094982E-6</v>
      </c>
      <c r="DE53" s="368">
        <v>2.8187518889490585E-6</v>
      </c>
      <c r="DF53" s="368">
        <v>1.4754425765192797E-4</v>
      </c>
      <c r="DG53" s="368">
        <v>2.148838884766581E-6</v>
      </c>
    </row>
    <row r="54" spans="2:111" ht="15" customHeight="1">
      <c r="B54" s="366" t="s">
        <v>468</v>
      </c>
      <c r="C54" s="366" t="s">
        <v>592</v>
      </c>
      <c r="D54" s="368">
        <v>1.0229102556441711E-6</v>
      </c>
      <c r="E54" s="368">
        <v>4.4175621064958456E-7</v>
      </c>
      <c r="F54" s="368">
        <v>1.4095859180430777E-6</v>
      </c>
      <c r="G54" s="368">
        <v>3.3645479554049803E-7</v>
      </c>
      <c r="H54" s="368">
        <v>1.5910269024991733E-6</v>
      </c>
      <c r="I54" s="368">
        <v>0</v>
      </c>
      <c r="J54" s="368">
        <v>1.7630378175158094E-6</v>
      </c>
      <c r="K54" s="368">
        <v>2.6879081906922119E-7</v>
      </c>
      <c r="L54" s="368">
        <v>2.5479340184431246E-7</v>
      </c>
      <c r="M54" s="368">
        <v>2.0466495121627625E-7</v>
      </c>
      <c r="N54" s="368">
        <v>0</v>
      </c>
      <c r="O54" s="368">
        <v>3.2994989178305865E-7</v>
      </c>
      <c r="P54" s="368">
        <v>1.7281444869464334E-7</v>
      </c>
      <c r="Q54" s="368">
        <v>4.1423153644128599E-7</v>
      </c>
      <c r="R54" s="368">
        <v>4.7496722318023787E-7</v>
      </c>
      <c r="S54" s="368">
        <v>3.1206925162600568E-7</v>
      </c>
      <c r="T54" s="368">
        <v>1.504817253971879E-7</v>
      </c>
      <c r="U54" s="368">
        <v>1.6908765267372621E-7</v>
      </c>
      <c r="V54" s="368">
        <v>3.4204554703691244E-7</v>
      </c>
      <c r="W54" s="368">
        <v>5.022038126036574E-7</v>
      </c>
      <c r="X54" s="368">
        <v>1.5730819995980782E-7</v>
      </c>
      <c r="Y54" s="368">
        <v>4.8167875778536598E-7</v>
      </c>
      <c r="Z54" s="368">
        <v>2.1919381753710655E-7</v>
      </c>
      <c r="AA54" s="368">
        <v>2.7789959434056487E-7</v>
      </c>
      <c r="AB54" s="368">
        <v>2.1158216038142997E-7</v>
      </c>
      <c r="AC54" s="368">
        <v>1.4681275661929323E-7</v>
      </c>
      <c r="AD54" s="368">
        <v>5.1687121543097264E-8</v>
      </c>
      <c r="AE54" s="368">
        <v>3.1316983194379202E-7</v>
      </c>
      <c r="AF54" s="368">
        <v>2.4576376080831309E-7</v>
      </c>
      <c r="AG54" s="368">
        <v>4.440946375886377E-7</v>
      </c>
      <c r="AH54" s="368">
        <v>2.4051142341692153E-7</v>
      </c>
      <c r="AI54" s="368">
        <v>2.3973084851561685E-7</v>
      </c>
      <c r="AJ54" s="368">
        <v>5.7623597902890347E-7</v>
      </c>
      <c r="AK54" s="368">
        <v>3.2872966478817321E-7</v>
      </c>
      <c r="AL54" s="368">
        <v>5.6100845732670218E-7</v>
      </c>
      <c r="AM54" s="368">
        <v>4.3912141467072285E-7</v>
      </c>
      <c r="AN54" s="368">
        <v>1.8745252347379632E-7</v>
      </c>
      <c r="AO54" s="368">
        <v>3.5854562996929418E-7</v>
      </c>
      <c r="AP54" s="368">
        <v>1.0602560241278785E-7</v>
      </c>
      <c r="AQ54" s="368">
        <v>2.3543701996660185E-7</v>
      </c>
      <c r="AR54" s="368">
        <v>1.9805457595898995E-7</v>
      </c>
      <c r="AS54" s="368">
        <v>6.6048994423755697E-7</v>
      </c>
      <c r="AT54" s="368">
        <v>5.5184663471899336E-7</v>
      </c>
      <c r="AU54" s="368">
        <v>1.648267478369883E-5</v>
      </c>
      <c r="AV54" s="368">
        <v>2.4047547260601241E-5</v>
      </c>
      <c r="AW54" s="368">
        <v>1.0887150833508401E-5</v>
      </c>
      <c r="AX54" s="368">
        <v>2.8114974435450867E-7</v>
      </c>
      <c r="AY54" s="368">
        <v>1.451012442480551E-6</v>
      </c>
      <c r="AZ54" s="368">
        <v>1.0001830516258907</v>
      </c>
      <c r="BA54" s="368">
        <v>3.2170395195812021E-5</v>
      </c>
      <c r="BB54" s="368">
        <v>7.2358092259976593E-6</v>
      </c>
      <c r="BC54" s="368">
        <v>4.5147661089653472E-6</v>
      </c>
      <c r="BD54" s="368">
        <v>7.7900097242929752E-6</v>
      </c>
      <c r="BE54" s="368">
        <v>0</v>
      </c>
      <c r="BF54" s="368">
        <v>6.1063113715535775E-5</v>
      </c>
      <c r="BG54" s="368">
        <v>1.8657407305311289E-5</v>
      </c>
      <c r="BH54" s="368">
        <v>6.2130425548575344E-5</v>
      </c>
      <c r="BI54" s="368">
        <v>3.0814560336665468E-5</v>
      </c>
      <c r="BJ54" s="368">
        <v>2.0488149514673392E-5</v>
      </c>
      <c r="BK54" s="368">
        <v>3.0018608563463555E-7</v>
      </c>
      <c r="BL54" s="368">
        <v>4.6648685212228065E-7</v>
      </c>
      <c r="BM54" s="368">
        <v>3.1946456412211266E-6</v>
      </c>
      <c r="BN54" s="368">
        <v>5.70757661591364E-6</v>
      </c>
      <c r="BO54" s="368">
        <v>2.9350395156306077E-6</v>
      </c>
      <c r="BP54" s="368">
        <v>7.2009780718235997E-6</v>
      </c>
      <c r="BQ54" s="368">
        <v>7.4829610444080076E-7</v>
      </c>
      <c r="BR54" s="368">
        <v>4.3729883251682089E-7</v>
      </c>
      <c r="BS54" s="368">
        <v>8.5905584871320629E-7</v>
      </c>
      <c r="BT54" s="368">
        <v>5.206645637571791E-7</v>
      </c>
      <c r="BU54" s="368">
        <v>2.4873908777077405E-7</v>
      </c>
      <c r="BV54" s="368">
        <v>1.6491616006083739E-7</v>
      </c>
      <c r="BW54" s="368">
        <v>1.2962578567666348E-7</v>
      </c>
      <c r="BX54" s="368">
        <v>1.7231668590893935E-7</v>
      </c>
      <c r="BY54" s="368">
        <v>1.0425613536393725E-7</v>
      </c>
      <c r="BZ54" s="368">
        <v>5.0749325508968713E-7</v>
      </c>
      <c r="CA54" s="368">
        <v>6.0550298290163341E-7</v>
      </c>
      <c r="CB54" s="368">
        <v>3.943567056968969E-6</v>
      </c>
      <c r="CC54" s="368">
        <v>1.5128369154403985E-7</v>
      </c>
      <c r="CD54" s="368">
        <v>6.3530342108479117E-7</v>
      </c>
      <c r="CE54" s="368">
        <v>2.5694395840059003E-7</v>
      </c>
      <c r="CF54" s="368">
        <v>3.1545398009317079E-7</v>
      </c>
      <c r="CG54" s="368">
        <v>3.6098689653423217E-7</v>
      </c>
      <c r="CH54" s="368">
        <v>1.5060460855146233E-7</v>
      </c>
      <c r="CI54" s="368">
        <v>3.0014063951113968E-7</v>
      </c>
      <c r="CJ54" s="368">
        <v>4.0856442991882659E-7</v>
      </c>
      <c r="CK54" s="368">
        <v>4.1843174010573108E-7</v>
      </c>
      <c r="CL54" s="368">
        <v>2.4111868421691669E-7</v>
      </c>
      <c r="CM54" s="368">
        <v>1.8131122274164258E-7</v>
      </c>
      <c r="CN54" s="368">
        <v>3.9276683820634263E-7</v>
      </c>
      <c r="CO54" s="368">
        <v>2.0805192748803189E-7</v>
      </c>
      <c r="CP54" s="368">
        <v>3.8311556591816949E-7</v>
      </c>
      <c r="CQ54" s="368">
        <v>1.3182392450725655E-7</v>
      </c>
      <c r="CR54" s="368">
        <v>3.7773507940733109E-7</v>
      </c>
      <c r="CS54" s="368">
        <v>2.5113478066055338E-7</v>
      </c>
      <c r="CT54" s="368">
        <v>1.4773531343973288E-7</v>
      </c>
      <c r="CU54" s="368">
        <v>2.4293828749442976E-7</v>
      </c>
      <c r="CV54" s="368">
        <v>2.6041276286737419E-6</v>
      </c>
      <c r="CW54" s="368">
        <v>1.6619303505573724E-7</v>
      </c>
      <c r="CX54" s="368">
        <v>2.9914281590863486E-5</v>
      </c>
      <c r="CY54" s="368">
        <v>1.4741303163174304E-7</v>
      </c>
      <c r="CZ54" s="368">
        <v>4.5719051345455133E-7</v>
      </c>
      <c r="DA54" s="368">
        <v>1.6402256973271009E-7</v>
      </c>
      <c r="DB54" s="368">
        <v>2.9318467146486014E-7</v>
      </c>
      <c r="DC54" s="368">
        <v>3.254403561567308E-7</v>
      </c>
      <c r="DD54" s="368">
        <v>1.2402922381171844E-7</v>
      </c>
      <c r="DE54" s="368">
        <v>2.7910072918944654E-7</v>
      </c>
      <c r="DF54" s="368">
        <v>7.5456248986485061E-8</v>
      </c>
      <c r="DG54" s="368">
        <v>2.738860338018515E-7</v>
      </c>
    </row>
    <row r="55" spans="2:111" ht="15" customHeight="1">
      <c r="B55" s="366" t="s">
        <v>469</v>
      </c>
      <c r="C55" s="366" t="s">
        <v>593</v>
      </c>
      <c r="D55" s="368">
        <v>7.0189208283281696E-7</v>
      </c>
      <c r="E55" s="368">
        <v>2.3208231288973298E-7</v>
      </c>
      <c r="F55" s="368">
        <v>9.6049955825163701E-7</v>
      </c>
      <c r="G55" s="368">
        <v>2.3670769344212447E-7</v>
      </c>
      <c r="H55" s="368">
        <v>1.1367728870989952E-7</v>
      </c>
      <c r="I55" s="368">
        <v>0</v>
      </c>
      <c r="J55" s="368">
        <v>8.3877550592955259E-7</v>
      </c>
      <c r="K55" s="368">
        <v>1.5251543600292717E-7</v>
      </c>
      <c r="L55" s="368">
        <v>1.7464910787804781E-7</v>
      </c>
      <c r="M55" s="368">
        <v>1.3707593933810608E-7</v>
      </c>
      <c r="N55" s="368">
        <v>0</v>
      </c>
      <c r="O55" s="368">
        <v>2.082544602896232E-7</v>
      </c>
      <c r="P55" s="368">
        <v>1.1321461784972847E-7</v>
      </c>
      <c r="Q55" s="368">
        <v>2.8297911520774794E-7</v>
      </c>
      <c r="R55" s="368">
        <v>9.1269189362374504E-8</v>
      </c>
      <c r="S55" s="368">
        <v>1.6784579070085143E-7</v>
      </c>
      <c r="T55" s="368">
        <v>8.7524940853308818E-8</v>
      </c>
      <c r="U55" s="368">
        <v>1.1030596998916946E-7</v>
      </c>
      <c r="V55" s="368">
        <v>2.2298707738009743E-7</v>
      </c>
      <c r="W55" s="368">
        <v>3.2016810354819865E-7</v>
      </c>
      <c r="X55" s="368">
        <v>9.4609222124533042E-8</v>
      </c>
      <c r="Y55" s="368">
        <v>3.1305824346110939E-7</v>
      </c>
      <c r="Z55" s="368">
        <v>1.1974533877903558E-7</v>
      </c>
      <c r="AA55" s="368">
        <v>1.4382652442603695E-7</v>
      </c>
      <c r="AB55" s="368">
        <v>1.4014122041640017E-7</v>
      </c>
      <c r="AC55" s="368">
        <v>8.9599976423450935E-8</v>
      </c>
      <c r="AD55" s="368">
        <v>3.4647059468373745E-8</v>
      </c>
      <c r="AE55" s="368">
        <v>1.9581097633913214E-7</v>
      </c>
      <c r="AF55" s="368">
        <v>1.3967072840784086E-7</v>
      </c>
      <c r="AG55" s="368">
        <v>2.9529751204145933E-7</v>
      </c>
      <c r="AH55" s="368">
        <v>1.6690236769172289E-7</v>
      </c>
      <c r="AI55" s="368">
        <v>1.4251851212717629E-7</v>
      </c>
      <c r="AJ55" s="368">
        <v>3.2661508766310225E-7</v>
      </c>
      <c r="AK55" s="368">
        <v>2.0176751167701222E-7</v>
      </c>
      <c r="AL55" s="368">
        <v>3.6181283236307171E-7</v>
      </c>
      <c r="AM55" s="368">
        <v>2.4249850322323482E-7</v>
      </c>
      <c r="AN55" s="368">
        <v>1.0983364202765142E-7</v>
      </c>
      <c r="AO55" s="368">
        <v>2.2110197444270754E-7</v>
      </c>
      <c r="AP55" s="368">
        <v>6.259159737481105E-8</v>
      </c>
      <c r="AQ55" s="368">
        <v>1.3144272598668711E-7</v>
      </c>
      <c r="AR55" s="368">
        <v>1.2301226304156374E-7</v>
      </c>
      <c r="AS55" s="368">
        <v>1.6907899609135874E-7</v>
      </c>
      <c r="AT55" s="368">
        <v>1.4909173884168147E-7</v>
      </c>
      <c r="AU55" s="368">
        <v>1.8099524973930242E-7</v>
      </c>
      <c r="AV55" s="368">
        <v>1.3993902583742749E-7</v>
      </c>
      <c r="AW55" s="368">
        <v>9.8430715515487193E-8</v>
      </c>
      <c r="AX55" s="368">
        <v>1.8888458760809099E-7</v>
      </c>
      <c r="AY55" s="368">
        <v>1.5864953100860731E-7</v>
      </c>
      <c r="AZ55" s="368">
        <v>1.2977908152713265E-7</v>
      </c>
      <c r="BA55" s="368">
        <v>1.0001837652172254</v>
      </c>
      <c r="BB55" s="368">
        <v>1.4861323032149058E-7</v>
      </c>
      <c r="BC55" s="368">
        <v>1.1220813333240772E-7</v>
      </c>
      <c r="BD55" s="368">
        <v>9.6282818571348767E-8</v>
      </c>
      <c r="BE55" s="368">
        <v>0</v>
      </c>
      <c r="BF55" s="368">
        <v>6.5902530563235611E-8</v>
      </c>
      <c r="BG55" s="368">
        <v>6.8993332052636825E-8</v>
      </c>
      <c r="BH55" s="368">
        <v>9.4441684828471436E-8</v>
      </c>
      <c r="BI55" s="368">
        <v>9.7243586142402423E-7</v>
      </c>
      <c r="BJ55" s="368">
        <v>1.1287091110087355E-5</v>
      </c>
      <c r="BK55" s="368">
        <v>2.0105386457397526E-7</v>
      </c>
      <c r="BL55" s="368">
        <v>3.4450665831270646E-7</v>
      </c>
      <c r="BM55" s="368">
        <v>1.1075412190790982E-5</v>
      </c>
      <c r="BN55" s="368">
        <v>2.0679136013357974E-7</v>
      </c>
      <c r="BO55" s="368">
        <v>2.553786143257999E-7</v>
      </c>
      <c r="BP55" s="368">
        <v>2.0538045109960975E-7</v>
      </c>
      <c r="BQ55" s="368">
        <v>4.5387388891256603E-7</v>
      </c>
      <c r="BR55" s="368">
        <v>9.8197079288510378E-8</v>
      </c>
      <c r="BS55" s="368">
        <v>4.1856076776004572E-7</v>
      </c>
      <c r="BT55" s="368">
        <v>3.4968753808593554E-7</v>
      </c>
      <c r="BU55" s="368">
        <v>1.5744817883098798E-7</v>
      </c>
      <c r="BV55" s="368">
        <v>1.0235343720637185E-7</v>
      </c>
      <c r="BW55" s="368">
        <v>7.0338976734227757E-8</v>
      </c>
      <c r="BX55" s="368">
        <v>5.4461886236273089E-8</v>
      </c>
      <c r="BY55" s="368">
        <v>1.2195545141780685E-8</v>
      </c>
      <c r="BZ55" s="368">
        <v>1.7606792497493336E-7</v>
      </c>
      <c r="CA55" s="368">
        <v>4.5323660658404443E-7</v>
      </c>
      <c r="CB55" s="368">
        <v>2.7356501853630865E-6</v>
      </c>
      <c r="CC55" s="368">
        <v>6.2772567164552409E-8</v>
      </c>
      <c r="CD55" s="368">
        <v>3.9710804717765393E-7</v>
      </c>
      <c r="CE55" s="368">
        <v>1.6756750396545922E-7</v>
      </c>
      <c r="CF55" s="368">
        <v>1.7134550028489987E-7</v>
      </c>
      <c r="CG55" s="368">
        <v>1.7910283140252828E-7</v>
      </c>
      <c r="CH55" s="368">
        <v>1.0005387187276975E-7</v>
      </c>
      <c r="CI55" s="368">
        <v>1.8567054626792138E-7</v>
      </c>
      <c r="CJ55" s="368">
        <v>2.5887226083735007E-7</v>
      </c>
      <c r="CK55" s="368">
        <v>2.9446003615951894E-7</v>
      </c>
      <c r="CL55" s="368">
        <v>1.4595257914715328E-7</v>
      </c>
      <c r="CM55" s="368">
        <v>8.9897469673657551E-7</v>
      </c>
      <c r="CN55" s="368">
        <v>1.6364211736050119E-6</v>
      </c>
      <c r="CO55" s="368">
        <v>1.1168244422222618E-7</v>
      </c>
      <c r="CP55" s="368">
        <v>2.5780341283782912E-7</v>
      </c>
      <c r="CQ55" s="368">
        <v>8.1935762346369543E-8</v>
      </c>
      <c r="CR55" s="368">
        <v>2.5145018828923574E-7</v>
      </c>
      <c r="CS55" s="368">
        <v>1.6007138238830003E-7</v>
      </c>
      <c r="CT55" s="368">
        <v>9.2639833337490051E-8</v>
      </c>
      <c r="CU55" s="368">
        <v>1.7055711753293384E-7</v>
      </c>
      <c r="CV55" s="368">
        <v>2.2889329069499847E-6</v>
      </c>
      <c r="CW55" s="368">
        <v>1.794033184691951E-7</v>
      </c>
      <c r="CX55" s="368">
        <v>2.1153522676332322E-5</v>
      </c>
      <c r="CY55" s="368">
        <v>1.3278653234473911E-7</v>
      </c>
      <c r="CZ55" s="368">
        <v>2.9985754409112838E-7</v>
      </c>
      <c r="DA55" s="368">
        <v>9.8580310959449783E-8</v>
      </c>
      <c r="DB55" s="368">
        <v>1.9077830437147205E-7</v>
      </c>
      <c r="DC55" s="368">
        <v>4.7071335922911507E-7</v>
      </c>
      <c r="DD55" s="368">
        <v>8.2858932765600172E-8</v>
      </c>
      <c r="DE55" s="368">
        <v>1.5526734693029313E-7</v>
      </c>
      <c r="DF55" s="368">
        <v>4.8593943735089645E-8</v>
      </c>
      <c r="DG55" s="368">
        <v>2.2993862143397583E-7</v>
      </c>
    </row>
    <row r="56" spans="2:111" ht="15" customHeight="1">
      <c r="B56" s="366" t="s">
        <v>470</v>
      </c>
      <c r="C56" s="366" t="s">
        <v>594</v>
      </c>
      <c r="D56" s="368">
        <v>6.1005702655065994E-8</v>
      </c>
      <c r="E56" s="368">
        <v>2.0232641611022183E-8</v>
      </c>
      <c r="F56" s="368">
        <v>8.393281818712365E-8</v>
      </c>
      <c r="G56" s="368">
        <v>2.0336799866338325E-8</v>
      </c>
      <c r="H56" s="368">
        <v>1.5663992343604035E-8</v>
      </c>
      <c r="I56" s="368">
        <v>0</v>
      </c>
      <c r="J56" s="368">
        <v>7.2718084177394312E-8</v>
      </c>
      <c r="K56" s="368">
        <v>1.4285292884645456E-8</v>
      </c>
      <c r="L56" s="368">
        <v>1.5950327213652231E-8</v>
      </c>
      <c r="M56" s="368">
        <v>1.2211424789233448E-8</v>
      </c>
      <c r="N56" s="368">
        <v>0</v>
      </c>
      <c r="O56" s="368">
        <v>1.8637886563997528E-8</v>
      </c>
      <c r="P56" s="368">
        <v>1.0851873086839157E-8</v>
      </c>
      <c r="Q56" s="368">
        <v>2.4988300456068084E-8</v>
      </c>
      <c r="R56" s="368">
        <v>9.1639092759133735E-9</v>
      </c>
      <c r="S56" s="368">
        <v>1.5564920135268735E-8</v>
      </c>
      <c r="T56" s="368">
        <v>8.1950698896455325E-9</v>
      </c>
      <c r="U56" s="368">
        <v>1.0502645764147599E-8</v>
      </c>
      <c r="V56" s="368">
        <v>1.9833783898130588E-8</v>
      </c>
      <c r="W56" s="368">
        <v>2.8704164590194452E-8</v>
      </c>
      <c r="X56" s="368">
        <v>8.4757432649662774E-9</v>
      </c>
      <c r="Y56" s="368">
        <v>2.7786495584262453E-8</v>
      </c>
      <c r="Z56" s="368">
        <v>1.106776045058473E-8</v>
      </c>
      <c r="AA56" s="368">
        <v>1.3597689620830084E-8</v>
      </c>
      <c r="AB56" s="368">
        <v>1.2811150575033907E-8</v>
      </c>
      <c r="AC56" s="368">
        <v>8.4164536073412227E-9</v>
      </c>
      <c r="AD56" s="368">
        <v>3.1241774488667575E-9</v>
      </c>
      <c r="AE56" s="368">
        <v>1.7568330674840954E-8</v>
      </c>
      <c r="AF56" s="368">
        <v>1.332642820061829E-8</v>
      </c>
      <c r="AG56" s="368">
        <v>2.6306567322404767E-8</v>
      </c>
      <c r="AH56" s="368">
        <v>1.6265161191124566E-8</v>
      </c>
      <c r="AI56" s="368">
        <v>1.4377962859968147E-8</v>
      </c>
      <c r="AJ56" s="368">
        <v>3.0023847596992069E-8</v>
      </c>
      <c r="AK56" s="368">
        <v>1.8608118973077347E-8</v>
      </c>
      <c r="AL56" s="368">
        <v>3.2903639712193497E-8</v>
      </c>
      <c r="AM56" s="368">
        <v>2.2164093832399602E-8</v>
      </c>
      <c r="AN56" s="368">
        <v>1.0033366979682054E-8</v>
      </c>
      <c r="AO56" s="368">
        <v>2.0613893837340062E-8</v>
      </c>
      <c r="AP56" s="368">
        <v>6.0184963419094663E-9</v>
      </c>
      <c r="AQ56" s="368">
        <v>1.1930162117799422E-8</v>
      </c>
      <c r="AR56" s="368">
        <v>1.1164371293274827E-8</v>
      </c>
      <c r="AS56" s="368">
        <v>1.5323137072335643E-8</v>
      </c>
      <c r="AT56" s="368">
        <v>1.3869222631599092E-8</v>
      </c>
      <c r="AU56" s="368">
        <v>1.0832278467421621E-6</v>
      </c>
      <c r="AV56" s="368">
        <v>2.2841669022951047E-6</v>
      </c>
      <c r="AW56" s="368">
        <v>2.3559654043736388E-6</v>
      </c>
      <c r="AX56" s="368">
        <v>1.7337231120856149E-8</v>
      </c>
      <c r="AY56" s="368">
        <v>1.5004482867307615E-8</v>
      </c>
      <c r="AZ56" s="368">
        <v>6.5292952783026029E-6</v>
      </c>
      <c r="BA56" s="368">
        <v>1.2985347910970286E-8</v>
      </c>
      <c r="BB56" s="368">
        <v>1.0000205257381312</v>
      </c>
      <c r="BC56" s="368">
        <v>1.1018494511233404E-8</v>
      </c>
      <c r="BD56" s="368">
        <v>1.0449012947012733E-8</v>
      </c>
      <c r="BE56" s="368">
        <v>0</v>
      </c>
      <c r="BF56" s="368">
        <v>1.97745577826425E-8</v>
      </c>
      <c r="BG56" s="368">
        <v>6.6941113851399776E-9</v>
      </c>
      <c r="BH56" s="368">
        <v>9.4220739897363929E-9</v>
      </c>
      <c r="BI56" s="368">
        <v>3.2319725998968329E-6</v>
      </c>
      <c r="BJ56" s="368">
        <v>3.2106158571044033E-7</v>
      </c>
      <c r="BK56" s="368">
        <v>1.8032547856962994E-8</v>
      </c>
      <c r="BL56" s="368">
        <v>2.910302750430438E-8</v>
      </c>
      <c r="BM56" s="368">
        <v>1.2724607566276864E-7</v>
      </c>
      <c r="BN56" s="368">
        <v>5.7579427009600665E-8</v>
      </c>
      <c r="BO56" s="368">
        <v>3.8424387865757395E-7</v>
      </c>
      <c r="BP56" s="368">
        <v>6.1128316818551981E-7</v>
      </c>
      <c r="BQ56" s="368">
        <v>4.1227116361658286E-8</v>
      </c>
      <c r="BR56" s="368">
        <v>1.1725847133844647E-8</v>
      </c>
      <c r="BS56" s="368">
        <v>4.1224172187677389E-8</v>
      </c>
      <c r="BT56" s="368">
        <v>3.1686420006620196E-8</v>
      </c>
      <c r="BU56" s="368">
        <v>1.5614932194125485E-8</v>
      </c>
      <c r="BV56" s="368">
        <v>1.1612498336650517E-8</v>
      </c>
      <c r="BW56" s="368">
        <v>7.9699155938988043E-9</v>
      </c>
      <c r="BX56" s="368">
        <v>6.8781402379636152E-9</v>
      </c>
      <c r="BY56" s="368">
        <v>1.8827294887301646E-9</v>
      </c>
      <c r="BZ56" s="368">
        <v>1.1851246974283223E-8</v>
      </c>
      <c r="CA56" s="368">
        <v>3.7323019090517989E-8</v>
      </c>
      <c r="CB56" s="368">
        <v>2.3460446651879341E-7</v>
      </c>
      <c r="CC56" s="368">
        <v>1.0418236341138084E-8</v>
      </c>
      <c r="CD56" s="368">
        <v>2.5169589699387618E-8</v>
      </c>
      <c r="CE56" s="368">
        <v>1.6593896370922692E-8</v>
      </c>
      <c r="CF56" s="368">
        <v>1.9144633330862877E-8</v>
      </c>
      <c r="CG56" s="368">
        <v>2.035117126011502E-8</v>
      </c>
      <c r="CH56" s="368">
        <v>8.9777173853722591E-9</v>
      </c>
      <c r="CI56" s="368">
        <v>2.0275230805018619E-8</v>
      </c>
      <c r="CJ56" s="368">
        <v>2.1389930576098136E-8</v>
      </c>
      <c r="CK56" s="368">
        <v>2.9214539360703977E-8</v>
      </c>
      <c r="CL56" s="368">
        <v>1.7295518331084883E-8</v>
      </c>
      <c r="CM56" s="368">
        <v>1.1765466025427662E-8</v>
      </c>
      <c r="CN56" s="368">
        <v>5.9211552074786337E-7</v>
      </c>
      <c r="CO56" s="368">
        <v>1.1394137130821026E-8</v>
      </c>
      <c r="CP56" s="368">
        <v>2.6028303824248867E-8</v>
      </c>
      <c r="CQ56" s="368">
        <v>5.901893616953737E-8</v>
      </c>
      <c r="CR56" s="368">
        <v>2.4454265550928718E-8</v>
      </c>
      <c r="CS56" s="368">
        <v>1.5372902426869953E-8</v>
      </c>
      <c r="CT56" s="368">
        <v>8.8705429260058756E-9</v>
      </c>
      <c r="CU56" s="368">
        <v>1.639543857260131E-8</v>
      </c>
      <c r="CV56" s="368">
        <v>1.6111142331288494E-7</v>
      </c>
      <c r="CW56" s="368">
        <v>1.0989738703240145E-8</v>
      </c>
      <c r="CX56" s="368">
        <v>1.8279183831632275E-6</v>
      </c>
      <c r="CY56" s="368">
        <v>6.136311848855927E-8</v>
      </c>
      <c r="CZ56" s="368">
        <v>2.7294523793164753E-8</v>
      </c>
      <c r="DA56" s="368">
        <v>9.3382754510959497E-9</v>
      </c>
      <c r="DB56" s="368">
        <v>1.7851185766313703E-8</v>
      </c>
      <c r="DC56" s="368">
        <v>1.8441775975066651E-8</v>
      </c>
      <c r="DD56" s="368">
        <v>7.8499769788222143E-9</v>
      </c>
      <c r="DE56" s="368">
        <v>1.4297163802024389E-8</v>
      </c>
      <c r="DF56" s="368">
        <v>4.8261397169050153E-9</v>
      </c>
      <c r="DG56" s="368">
        <v>6.6807111959348447E-8</v>
      </c>
    </row>
    <row r="57" spans="2:111" ht="15" customHeight="1">
      <c r="B57" s="366" t="s">
        <v>471</v>
      </c>
      <c r="C57" s="366" t="s">
        <v>595</v>
      </c>
      <c r="D57" s="368">
        <v>1.3200874776493459E-8</v>
      </c>
      <c r="E57" s="368">
        <v>5.2654261158489068E-9</v>
      </c>
      <c r="F57" s="368">
        <v>1.7162201572885631E-8</v>
      </c>
      <c r="G57" s="368">
        <v>4.3788483751774831E-9</v>
      </c>
      <c r="H57" s="368">
        <v>4.6108385768256824E-8</v>
      </c>
      <c r="I57" s="368">
        <v>0</v>
      </c>
      <c r="J57" s="368">
        <v>5.7436116075683634E-8</v>
      </c>
      <c r="K57" s="368">
        <v>5.0642735145912057E-9</v>
      </c>
      <c r="L57" s="368">
        <v>3.8465688598544346E-9</v>
      </c>
      <c r="M57" s="368">
        <v>3.4480626183601122E-9</v>
      </c>
      <c r="N57" s="368">
        <v>0</v>
      </c>
      <c r="O57" s="368">
        <v>5.5477119641667636E-9</v>
      </c>
      <c r="P57" s="368">
        <v>3.355595651345026E-9</v>
      </c>
      <c r="Q57" s="368">
        <v>5.9199491689898498E-9</v>
      </c>
      <c r="R57" s="368">
        <v>2.7569437506734834E-8</v>
      </c>
      <c r="S57" s="368">
        <v>6.4632100946155965E-9</v>
      </c>
      <c r="T57" s="368">
        <v>3.303404180198798E-9</v>
      </c>
      <c r="U57" s="368">
        <v>1.4027894544589718E-8</v>
      </c>
      <c r="V57" s="368">
        <v>5.1489655268584594E-9</v>
      </c>
      <c r="W57" s="368">
        <v>7.5916740084881401E-9</v>
      </c>
      <c r="X57" s="368">
        <v>2.6424281205818838E-9</v>
      </c>
      <c r="Y57" s="368">
        <v>6.8642169746432614E-9</v>
      </c>
      <c r="Z57" s="368">
        <v>4.3605531283280516E-9</v>
      </c>
      <c r="AA57" s="368">
        <v>6.2165452700750847E-9</v>
      </c>
      <c r="AB57" s="368">
        <v>3.9727337017392313E-9</v>
      </c>
      <c r="AC57" s="368">
        <v>2.9895920274839672E-9</v>
      </c>
      <c r="AD57" s="368">
        <v>7.5590544676262211E-10</v>
      </c>
      <c r="AE57" s="368">
        <v>5.2830714264564393E-9</v>
      </c>
      <c r="AF57" s="368">
        <v>5.8715971938076558E-9</v>
      </c>
      <c r="AG57" s="368">
        <v>6.2401538220795079E-9</v>
      </c>
      <c r="AH57" s="368">
        <v>4.0539173103985358E-9</v>
      </c>
      <c r="AI57" s="368">
        <v>4.8349536658118503E-9</v>
      </c>
      <c r="AJ57" s="368">
        <v>9.1082853037384076E-9</v>
      </c>
      <c r="AK57" s="368">
        <v>5.7083859420860665E-9</v>
      </c>
      <c r="AL57" s="368">
        <v>1.2355506079854499E-8</v>
      </c>
      <c r="AM57" s="368">
        <v>8.2693671982117934E-9</v>
      </c>
      <c r="AN57" s="368">
        <v>3.5102095573293673E-9</v>
      </c>
      <c r="AO57" s="368">
        <v>5.9018091051676256E-9</v>
      </c>
      <c r="AP57" s="368">
        <v>2.2888036923839079E-9</v>
      </c>
      <c r="AQ57" s="368">
        <v>5.0613010543044277E-9</v>
      </c>
      <c r="AR57" s="368">
        <v>3.3904254594204573E-9</v>
      </c>
      <c r="AS57" s="368">
        <v>4.3412100496876315E-9</v>
      </c>
      <c r="AT57" s="368">
        <v>3.1612619569931301E-8</v>
      </c>
      <c r="AU57" s="368">
        <v>7.8640984321586955E-8</v>
      </c>
      <c r="AV57" s="368">
        <v>8.1291463437825277E-8</v>
      </c>
      <c r="AW57" s="368">
        <v>1.5954674505280937E-7</v>
      </c>
      <c r="AX57" s="368">
        <v>2.9628897099053254E-7</v>
      </c>
      <c r="AY57" s="368">
        <v>3.3492413403102263E-7</v>
      </c>
      <c r="AZ57" s="368">
        <v>5.3598216019755075E-7</v>
      </c>
      <c r="BA57" s="368">
        <v>2.3958082969298886E-7</v>
      </c>
      <c r="BB57" s="368">
        <v>2.7671137503315441E-7</v>
      </c>
      <c r="BC57" s="368">
        <v>1.0000016525704161</v>
      </c>
      <c r="BD57" s="368">
        <v>2.8430581960517003E-6</v>
      </c>
      <c r="BE57" s="368">
        <v>0</v>
      </c>
      <c r="BF57" s="368">
        <v>8.6532527454072666E-7</v>
      </c>
      <c r="BG57" s="368">
        <v>3.6014663189646956E-7</v>
      </c>
      <c r="BH57" s="368">
        <v>2.1985766546531065E-7</v>
      </c>
      <c r="BI57" s="368">
        <v>7.4082776316945141E-8</v>
      </c>
      <c r="BJ57" s="368">
        <v>5.2551964087786662E-7</v>
      </c>
      <c r="BK57" s="368">
        <v>1.1882195264917585E-7</v>
      </c>
      <c r="BL57" s="368">
        <v>6.9019212110969547E-9</v>
      </c>
      <c r="BM57" s="368">
        <v>2.6107861893571107E-7</v>
      </c>
      <c r="BN57" s="368">
        <v>2.3587353039777091E-7</v>
      </c>
      <c r="BO57" s="368">
        <v>7.1132692912021339E-8</v>
      </c>
      <c r="BP57" s="368">
        <v>1.1019625038025503E-7</v>
      </c>
      <c r="BQ57" s="368">
        <v>1.2010136750936843E-8</v>
      </c>
      <c r="BR57" s="368">
        <v>1.4939721565690888E-8</v>
      </c>
      <c r="BS57" s="368">
        <v>2.8985723034649607E-8</v>
      </c>
      <c r="BT57" s="368">
        <v>7.3413977631097113E-9</v>
      </c>
      <c r="BU57" s="368">
        <v>1.4986053925190874E-8</v>
      </c>
      <c r="BV57" s="368">
        <v>3.5616050597653834E-9</v>
      </c>
      <c r="BW57" s="368">
        <v>7.6208580783302489E-9</v>
      </c>
      <c r="BX57" s="368">
        <v>7.2448831792907481E-9</v>
      </c>
      <c r="BY57" s="368">
        <v>4.073992131444748E-9</v>
      </c>
      <c r="BZ57" s="368">
        <v>2.7283824094085668E-8</v>
      </c>
      <c r="CA57" s="368">
        <v>7.8523767335124292E-9</v>
      </c>
      <c r="CB57" s="368">
        <v>5.5103984990592449E-8</v>
      </c>
      <c r="CC57" s="368">
        <v>1.363547768321201E-8</v>
      </c>
      <c r="CD57" s="368">
        <v>1.6120088755160521E-8</v>
      </c>
      <c r="CE57" s="368">
        <v>4.8997620398225669E-9</v>
      </c>
      <c r="CF57" s="368">
        <v>9.4084846018862129E-9</v>
      </c>
      <c r="CG57" s="368">
        <v>2.1770918302548172E-8</v>
      </c>
      <c r="CH57" s="368">
        <v>2.4594261507776255E-9</v>
      </c>
      <c r="CI57" s="368">
        <v>5.9814366727964841E-9</v>
      </c>
      <c r="CJ57" s="368">
        <v>3.8955968030369405E-8</v>
      </c>
      <c r="CK57" s="368">
        <v>8.3166789321336998E-9</v>
      </c>
      <c r="CL57" s="368">
        <v>5.8299425295048349E-9</v>
      </c>
      <c r="CM57" s="368">
        <v>2.2666738334961389E-8</v>
      </c>
      <c r="CN57" s="368">
        <v>3.5813230122368764E-8</v>
      </c>
      <c r="CO57" s="368">
        <v>5.347900353785314E-8</v>
      </c>
      <c r="CP57" s="368">
        <v>3.5978793139380804E-8</v>
      </c>
      <c r="CQ57" s="368">
        <v>4.3164482673354691E-9</v>
      </c>
      <c r="CR57" s="368">
        <v>8.5936496336057872E-9</v>
      </c>
      <c r="CS57" s="368">
        <v>4.4854349129536002E-9</v>
      </c>
      <c r="CT57" s="368">
        <v>2.8861841410012449E-9</v>
      </c>
      <c r="CU57" s="368">
        <v>4.1927744135784501E-9</v>
      </c>
      <c r="CV57" s="368">
        <v>3.0750580143488957E-8</v>
      </c>
      <c r="CW57" s="368">
        <v>8.7967749603587112E-9</v>
      </c>
      <c r="CX57" s="368">
        <v>3.1259053027122714E-7</v>
      </c>
      <c r="CY57" s="368">
        <v>7.3470800712600913E-9</v>
      </c>
      <c r="CZ57" s="368">
        <v>1.2348286724351983E-8</v>
      </c>
      <c r="DA57" s="368">
        <v>5.2368732513540807E-9</v>
      </c>
      <c r="DB57" s="368">
        <v>5.2531226892644383E-9</v>
      </c>
      <c r="DC57" s="368">
        <v>2.1855146433924851E-8</v>
      </c>
      <c r="DD57" s="368">
        <v>2.3533813726076932E-9</v>
      </c>
      <c r="DE57" s="368">
        <v>8.32553764445813E-9</v>
      </c>
      <c r="DF57" s="368">
        <v>3.1147335027731862E-9</v>
      </c>
      <c r="DG57" s="368">
        <v>1.912415570969031E-8</v>
      </c>
    </row>
    <row r="58" spans="2:111" ht="15" customHeight="1">
      <c r="B58" s="366" t="s">
        <v>472</v>
      </c>
      <c r="C58" s="366" t="s">
        <v>596</v>
      </c>
      <c r="D58" s="368">
        <v>1.4888900424491343E-9</v>
      </c>
      <c r="E58" s="368">
        <v>7.7977470673187504E-10</v>
      </c>
      <c r="F58" s="368">
        <v>1.8806230494223953E-9</v>
      </c>
      <c r="G58" s="368">
        <v>3.420774485561953E-9</v>
      </c>
      <c r="H58" s="368">
        <v>2.3476380999870912E-9</v>
      </c>
      <c r="I58" s="368">
        <v>0</v>
      </c>
      <c r="J58" s="368">
        <v>1.8611894515679846E-9</v>
      </c>
      <c r="K58" s="368">
        <v>1.0642800090999022E-9</v>
      </c>
      <c r="L58" s="368">
        <v>1.5968351335416913E-9</v>
      </c>
      <c r="M58" s="368">
        <v>7.0609036586600719E-10</v>
      </c>
      <c r="N58" s="368">
        <v>0</v>
      </c>
      <c r="O58" s="368">
        <v>8.0667555293090076E-10</v>
      </c>
      <c r="P58" s="368">
        <v>8.6895168765327916E-10</v>
      </c>
      <c r="Q58" s="368">
        <v>1.0995896878208551E-9</v>
      </c>
      <c r="R58" s="368">
        <v>9.0095490281055343E-10</v>
      </c>
      <c r="S58" s="368">
        <v>8.147165450271501E-10</v>
      </c>
      <c r="T58" s="368">
        <v>6.5915682116396909E-10</v>
      </c>
      <c r="U58" s="368">
        <v>7.6412616966096403E-10</v>
      </c>
      <c r="V58" s="368">
        <v>7.4451176015204751E-10</v>
      </c>
      <c r="W58" s="368">
        <v>9.9621119212156953E-10</v>
      </c>
      <c r="X58" s="368">
        <v>4.1823682109633737E-10</v>
      </c>
      <c r="Y58" s="368">
        <v>1.0244228680587891E-9</v>
      </c>
      <c r="Z58" s="368">
        <v>8.5905085191852312E-10</v>
      </c>
      <c r="AA58" s="368">
        <v>8.1006999791293716E-10</v>
      </c>
      <c r="AB58" s="368">
        <v>3.0100343511919498E-9</v>
      </c>
      <c r="AC58" s="368">
        <v>6.3113560658274012E-10</v>
      </c>
      <c r="AD58" s="368">
        <v>3.0616290450141784E-10</v>
      </c>
      <c r="AE58" s="368">
        <v>7.5687675645113907E-10</v>
      </c>
      <c r="AF58" s="368">
        <v>7.93401441442732E-10</v>
      </c>
      <c r="AG58" s="368">
        <v>2.0488690214875189E-9</v>
      </c>
      <c r="AH58" s="368">
        <v>9.4008765216308318E-10</v>
      </c>
      <c r="AI58" s="368">
        <v>2.7316594049343638E-9</v>
      </c>
      <c r="AJ58" s="368">
        <v>2.885795610129231E-9</v>
      </c>
      <c r="AK58" s="368">
        <v>8.5524329301142393E-10</v>
      </c>
      <c r="AL58" s="368">
        <v>1.2734806756752933E-9</v>
      </c>
      <c r="AM58" s="368">
        <v>8.5684887551378157E-10</v>
      </c>
      <c r="AN58" s="368">
        <v>4.9943832860737639E-10</v>
      </c>
      <c r="AO58" s="368">
        <v>8.7019345962502567E-10</v>
      </c>
      <c r="AP58" s="368">
        <v>4.6760514308944459E-10</v>
      </c>
      <c r="AQ58" s="368">
        <v>5.1442470633289686E-10</v>
      </c>
      <c r="AR58" s="368">
        <v>5.7418002843784833E-10</v>
      </c>
      <c r="AS58" s="368">
        <v>2.486997364940572E-9</v>
      </c>
      <c r="AT58" s="368">
        <v>9.882202055513528E-10</v>
      </c>
      <c r="AU58" s="368">
        <v>4.3748385681723002E-8</v>
      </c>
      <c r="AV58" s="368">
        <v>2.4861332852053964E-9</v>
      </c>
      <c r="AW58" s="368">
        <v>1.2309496136394167E-9</v>
      </c>
      <c r="AX58" s="368">
        <v>4.0142962823868835E-9</v>
      </c>
      <c r="AY58" s="368">
        <v>1.2243170730827236E-9</v>
      </c>
      <c r="AZ58" s="368">
        <v>7.8965528792920891E-10</v>
      </c>
      <c r="BA58" s="368">
        <v>6.9828907103524359E-10</v>
      </c>
      <c r="BB58" s="368">
        <v>6.9914827041596375E-10</v>
      </c>
      <c r="BC58" s="368">
        <v>7.6226913842992185E-10</v>
      </c>
      <c r="BD58" s="368">
        <v>1.0000001077945995</v>
      </c>
      <c r="BE58" s="368">
        <v>0</v>
      </c>
      <c r="BF58" s="368">
        <v>3.631372708441028E-7</v>
      </c>
      <c r="BG58" s="368">
        <v>1.9199354575176287E-7</v>
      </c>
      <c r="BH58" s="368">
        <v>7.0519969806407013E-10</v>
      </c>
      <c r="BI58" s="368">
        <v>1.8223651912643504E-7</v>
      </c>
      <c r="BJ58" s="368">
        <v>7.6615806627528237E-8</v>
      </c>
      <c r="BK58" s="368">
        <v>9.9808340355156694E-10</v>
      </c>
      <c r="BL58" s="368">
        <v>4.6311185861723848E-9</v>
      </c>
      <c r="BM58" s="368">
        <v>2.9206011487268717E-8</v>
      </c>
      <c r="BN58" s="368">
        <v>9.054584328745086E-9</v>
      </c>
      <c r="BO58" s="368">
        <v>6.6555118613988158E-8</v>
      </c>
      <c r="BP58" s="368">
        <v>6.2245571920752904E-8</v>
      </c>
      <c r="BQ58" s="368">
        <v>1.6218375442871672E-9</v>
      </c>
      <c r="BR58" s="368">
        <v>1.181803295046053E-9</v>
      </c>
      <c r="BS58" s="368">
        <v>2.0708405925698547E-9</v>
      </c>
      <c r="BT58" s="368">
        <v>1.9015050089655898E-9</v>
      </c>
      <c r="BU58" s="368">
        <v>5.465132980235716E-9</v>
      </c>
      <c r="BV58" s="368">
        <v>3.4705763125435094E-9</v>
      </c>
      <c r="BW58" s="368">
        <v>4.9150597952122146E-9</v>
      </c>
      <c r="BX58" s="368">
        <v>3.0478116202662477E-9</v>
      </c>
      <c r="BY58" s="368">
        <v>4.0099566605011053E-10</v>
      </c>
      <c r="BZ58" s="368">
        <v>1.4396543132116311E-9</v>
      </c>
      <c r="CA58" s="368">
        <v>4.5239721440806102E-9</v>
      </c>
      <c r="CB58" s="368">
        <v>5.288949988082464E-9</v>
      </c>
      <c r="CC58" s="368">
        <v>2.3414177082428164E-9</v>
      </c>
      <c r="CD58" s="368">
        <v>2.8361826676006991E-9</v>
      </c>
      <c r="CE58" s="368">
        <v>5.0697620548929581E-9</v>
      </c>
      <c r="CF58" s="368">
        <v>1.9239308675472394E-9</v>
      </c>
      <c r="CG58" s="368">
        <v>4.5521402801283962E-9</v>
      </c>
      <c r="CH58" s="368">
        <v>6.4114271989486166E-10</v>
      </c>
      <c r="CI58" s="368">
        <v>1.874016676205925E-9</v>
      </c>
      <c r="CJ58" s="368">
        <v>4.7813468041404993E-9</v>
      </c>
      <c r="CK58" s="368">
        <v>7.3773116225765661E-9</v>
      </c>
      <c r="CL58" s="368">
        <v>2.0965685221502684E-9</v>
      </c>
      <c r="CM58" s="368">
        <v>3.3506158188103271E-9</v>
      </c>
      <c r="CN58" s="368">
        <v>4.5086639337850558E-8</v>
      </c>
      <c r="CO58" s="368">
        <v>1.2697612173367899E-9</v>
      </c>
      <c r="CP58" s="368">
        <v>5.8094507806935705E-9</v>
      </c>
      <c r="CQ58" s="368">
        <v>1.135028065521856E-9</v>
      </c>
      <c r="CR58" s="368">
        <v>1.4006544618396932E-9</v>
      </c>
      <c r="CS58" s="368">
        <v>1.3286786562895712E-9</v>
      </c>
      <c r="CT58" s="368">
        <v>6.5491704944851449E-10</v>
      </c>
      <c r="CU58" s="368">
        <v>2.3280803244806735E-9</v>
      </c>
      <c r="CV58" s="368">
        <v>5.9636497315009904E-9</v>
      </c>
      <c r="CW58" s="368">
        <v>6.9715027102462745E-9</v>
      </c>
      <c r="CX58" s="368">
        <v>2.9805390844691351E-8</v>
      </c>
      <c r="CY58" s="368">
        <v>1.4346756580110048E-8</v>
      </c>
      <c r="CZ58" s="368">
        <v>1.4523748685146556E-9</v>
      </c>
      <c r="DA58" s="368">
        <v>2.8776861421669166E-9</v>
      </c>
      <c r="DB58" s="368">
        <v>1.0285305562136634E-9</v>
      </c>
      <c r="DC58" s="368">
        <v>3.9098230888215075E-9</v>
      </c>
      <c r="DD58" s="368">
        <v>6.0640275011362312E-10</v>
      </c>
      <c r="DE58" s="368">
        <v>1.3033295463682209E-9</v>
      </c>
      <c r="DF58" s="368">
        <v>1.1098315138101238E-9</v>
      </c>
      <c r="DG58" s="368">
        <v>5.3282125650340777E-9</v>
      </c>
    </row>
    <row r="59" spans="2:111" ht="15" customHeight="1">
      <c r="B59" s="366" t="s">
        <v>473</v>
      </c>
      <c r="C59" s="366" t="s">
        <v>597</v>
      </c>
      <c r="D59" s="368">
        <v>0</v>
      </c>
      <c r="E59" s="368">
        <v>0</v>
      </c>
      <c r="F59" s="368">
        <v>0</v>
      </c>
      <c r="G59" s="368">
        <v>0</v>
      </c>
      <c r="H59" s="368">
        <v>0</v>
      </c>
      <c r="I59" s="368">
        <v>0</v>
      </c>
      <c r="J59" s="368">
        <v>0</v>
      </c>
      <c r="K59" s="368">
        <v>0</v>
      </c>
      <c r="L59" s="368">
        <v>0</v>
      </c>
      <c r="M59" s="368">
        <v>0</v>
      </c>
      <c r="N59" s="368">
        <v>0</v>
      </c>
      <c r="O59" s="368">
        <v>0</v>
      </c>
      <c r="P59" s="368">
        <v>0</v>
      </c>
      <c r="Q59" s="368">
        <v>0</v>
      </c>
      <c r="R59" s="368">
        <v>0</v>
      </c>
      <c r="S59" s="368">
        <v>0</v>
      </c>
      <c r="T59" s="368">
        <v>0</v>
      </c>
      <c r="U59" s="368">
        <v>0</v>
      </c>
      <c r="V59" s="368">
        <v>0</v>
      </c>
      <c r="W59" s="368">
        <v>0</v>
      </c>
      <c r="X59" s="368">
        <v>0</v>
      </c>
      <c r="Y59" s="368">
        <v>0</v>
      </c>
      <c r="Z59" s="368">
        <v>0</v>
      </c>
      <c r="AA59" s="368">
        <v>0</v>
      </c>
      <c r="AB59" s="368">
        <v>0</v>
      </c>
      <c r="AC59" s="368">
        <v>0</v>
      </c>
      <c r="AD59" s="368">
        <v>0</v>
      </c>
      <c r="AE59" s="368">
        <v>0</v>
      </c>
      <c r="AF59" s="368">
        <v>0</v>
      </c>
      <c r="AG59" s="368">
        <v>0</v>
      </c>
      <c r="AH59" s="368">
        <v>0</v>
      </c>
      <c r="AI59" s="368">
        <v>0</v>
      </c>
      <c r="AJ59" s="368">
        <v>0</v>
      </c>
      <c r="AK59" s="368">
        <v>0</v>
      </c>
      <c r="AL59" s="368">
        <v>0</v>
      </c>
      <c r="AM59" s="368">
        <v>0</v>
      </c>
      <c r="AN59" s="368">
        <v>0</v>
      </c>
      <c r="AO59" s="368">
        <v>0</v>
      </c>
      <c r="AP59" s="368">
        <v>0</v>
      </c>
      <c r="AQ59" s="368">
        <v>0</v>
      </c>
      <c r="AR59" s="368">
        <v>0</v>
      </c>
      <c r="AS59" s="368">
        <v>0</v>
      </c>
      <c r="AT59" s="368">
        <v>0</v>
      </c>
      <c r="AU59" s="368">
        <v>0</v>
      </c>
      <c r="AV59" s="368">
        <v>0</v>
      </c>
      <c r="AW59" s="368">
        <v>0</v>
      </c>
      <c r="AX59" s="368">
        <v>0</v>
      </c>
      <c r="AY59" s="368">
        <v>0</v>
      </c>
      <c r="AZ59" s="368">
        <v>0</v>
      </c>
      <c r="BA59" s="368">
        <v>0</v>
      </c>
      <c r="BB59" s="368">
        <v>0</v>
      </c>
      <c r="BC59" s="368">
        <v>0</v>
      </c>
      <c r="BD59" s="368">
        <v>0</v>
      </c>
      <c r="BE59" s="368">
        <v>1</v>
      </c>
      <c r="BF59" s="368">
        <v>0</v>
      </c>
      <c r="BG59" s="368">
        <v>0</v>
      </c>
      <c r="BH59" s="368">
        <v>0</v>
      </c>
      <c r="BI59" s="368">
        <v>0</v>
      </c>
      <c r="BJ59" s="368">
        <v>0</v>
      </c>
      <c r="BK59" s="368">
        <v>0</v>
      </c>
      <c r="BL59" s="368">
        <v>0</v>
      </c>
      <c r="BM59" s="368">
        <v>0</v>
      </c>
      <c r="BN59" s="368">
        <v>0</v>
      </c>
      <c r="BO59" s="368">
        <v>0</v>
      </c>
      <c r="BP59" s="368">
        <v>0</v>
      </c>
      <c r="BQ59" s="368">
        <v>0</v>
      </c>
      <c r="BR59" s="368">
        <v>0</v>
      </c>
      <c r="BS59" s="368">
        <v>0</v>
      </c>
      <c r="BT59" s="368">
        <v>0</v>
      </c>
      <c r="BU59" s="368">
        <v>0</v>
      </c>
      <c r="BV59" s="368">
        <v>0</v>
      </c>
      <c r="BW59" s="368">
        <v>0</v>
      </c>
      <c r="BX59" s="368">
        <v>0</v>
      </c>
      <c r="BY59" s="368">
        <v>0</v>
      </c>
      <c r="BZ59" s="368">
        <v>0</v>
      </c>
      <c r="CA59" s="368">
        <v>0</v>
      </c>
      <c r="CB59" s="368">
        <v>0</v>
      </c>
      <c r="CC59" s="368">
        <v>0</v>
      </c>
      <c r="CD59" s="368">
        <v>0</v>
      </c>
      <c r="CE59" s="368">
        <v>0</v>
      </c>
      <c r="CF59" s="368">
        <v>0</v>
      </c>
      <c r="CG59" s="368">
        <v>0</v>
      </c>
      <c r="CH59" s="368">
        <v>0</v>
      </c>
      <c r="CI59" s="368">
        <v>0</v>
      </c>
      <c r="CJ59" s="368">
        <v>0</v>
      </c>
      <c r="CK59" s="368">
        <v>0</v>
      </c>
      <c r="CL59" s="368">
        <v>0</v>
      </c>
      <c r="CM59" s="368">
        <v>0</v>
      </c>
      <c r="CN59" s="368">
        <v>0</v>
      </c>
      <c r="CO59" s="368">
        <v>0</v>
      </c>
      <c r="CP59" s="368">
        <v>0</v>
      </c>
      <c r="CQ59" s="368">
        <v>0</v>
      </c>
      <c r="CR59" s="368">
        <v>0</v>
      </c>
      <c r="CS59" s="368">
        <v>0</v>
      </c>
      <c r="CT59" s="368">
        <v>0</v>
      </c>
      <c r="CU59" s="368">
        <v>0</v>
      </c>
      <c r="CV59" s="368">
        <v>0</v>
      </c>
      <c r="CW59" s="368">
        <v>0</v>
      </c>
      <c r="CX59" s="368">
        <v>0</v>
      </c>
      <c r="CY59" s="368">
        <v>0</v>
      </c>
      <c r="CZ59" s="368">
        <v>0</v>
      </c>
      <c r="DA59" s="368">
        <v>0</v>
      </c>
      <c r="DB59" s="368">
        <v>0</v>
      </c>
      <c r="DC59" s="368">
        <v>0</v>
      </c>
      <c r="DD59" s="368">
        <v>0</v>
      </c>
      <c r="DE59" s="368">
        <v>0</v>
      </c>
      <c r="DF59" s="368">
        <v>0</v>
      </c>
      <c r="DG59" s="368">
        <v>0</v>
      </c>
    </row>
    <row r="60" spans="2:111" ht="15" customHeight="1">
      <c r="B60" s="366" t="s">
        <v>474</v>
      </c>
      <c r="C60" s="366" t="s">
        <v>598</v>
      </c>
      <c r="D60" s="368">
        <v>0</v>
      </c>
      <c r="E60" s="368">
        <v>0</v>
      </c>
      <c r="F60" s="368">
        <v>0</v>
      </c>
      <c r="G60" s="368">
        <v>0</v>
      </c>
      <c r="H60" s="368">
        <v>0</v>
      </c>
      <c r="I60" s="368">
        <v>0</v>
      </c>
      <c r="J60" s="368">
        <v>0</v>
      </c>
      <c r="K60" s="368">
        <v>0</v>
      </c>
      <c r="L60" s="368">
        <v>0</v>
      </c>
      <c r="M60" s="368">
        <v>0</v>
      </c>
      <c r="N60" s="368">
        <v>0</v>
      </c>
      <c r="O60" s="368">
        <v>0</v>
      </c>
      <c r="P60" s="368">
        <v>0</v>
      </c>
      <c r="Q60" s="368">
        <v>0</v>
      </c>
      <c r="R60" s="368">
        <v>0</v>
      </c>
      <c r="S60" s="368">
        <v>0</v>
      </c>
      <c r="T60" s="368">
        <v>0</v>
      </c>
      <c r="U60" s="368">
        <v>0</v>
      </c>
      <c r="V60" s="368">
        <v>0</v>
      </c>
      <c r="W60" s="368">
        <v>0</v>
      </c>
      <c r="X60" s="368">
        <v>0</v>
      </c>
      <c r="Y60" s="368">
        <v>0</v>
      </c>
      <c r="Z60" s="368">
        <v>0</v>
      </c>
      <c r="AA60" s="368">
        <v>0</v>
      </c>
      <c r="AB60" s="368">
        <v>0</v>
      </c>
      <c r="AC60" s="368">
        <v>0</v>
      </c>
      <c r="AD60" s="368">
        <v>0</v>
      </c>
      <c r="AE60" s="368">
        <v>0</v>
      </c>
      <c r="AF60" s="368">
        <v>0</v>
      </c>
      <c r="AG60" s="368">
        <v>0</v>
      </c>
      <c r="AH60" s="368">
        <v>0</v>
      </c>
      <c r="AI60" s="368">
        <v>0</v>
      </c>
      <c r="AJ60" s="368">
        <v>0</v>
      </c>
      <c r="AK60" s="368">
        <v>0</v>
      </c>
      <c r="AL60" s="368">
        <v>0</v>
      </c>
      <c r="AM60" s="368">
        <v>0</v>
      </c>
      <c r="AN60" s="368">
        <v>0</v>
      </c>
      <c r="AO60" s="368">
        <v>0</v>
      </c>
      <c r="AP60" s="368">
        <v>0</v>
      </c>
      <c r="AQ60" s="368">
        <v>0</v>
      </c>
      <c r="AR60" s="368">
        <v>0</v>
      </c>
      <c r="AS60" s="368">
        <v>0</v>
      </c>
      <c r="AT60" s="368">
        <v>0</v>
      </c>
      <c r="AU60" s="368">
        <v>0</v>
      </c>
      <c r="AV60" s="368">
        <v>0</v>
      </c>
      <c r="AW60" s="368">
        <v>0</v>
      </c>
      <c r="AX60" s="368">
        <v>0</v>
      </c>
      <c r="AY60" s="368">
        <v>0</v>
      </c>
      <c r="AZ60" s="368">
        <v>0</v>
      </c>
      <c r="BA60" s="368">
        <v>0</v>
      </c>
      <c r="BB60" s="368">
        <v>0</v>
      </c>
      <c r="BC60" s="368">
        <v>0</v>
      </c>
      <c r="BD60" s="368">
        <v>0</v>
      </c>
      <c r="BE60" s="368">
        <v>0</v>
      </c>
      <c r="BF60" s="368">
        <v>1</v>
      </c>
      <c r="BG60" s="368">
        <v>0</v>
      </c>
      <c r="BH60" s="368">
        <v>0</v>
      </c>
      <c r="BI60" s="368">
        <v>0</v>
      </c>
      <c r="BJ60" s="368">
        <v>0</v>
      </c>
      <c r="BK60" s="368">
        <v>0</v>
      </c>
      <c r="BL60" s="368">
        <v>0</v>
      </c>
      <c r="BM60" s="368">
        <v>0</v>
      </c>
      <c r="BN60" s="368">
        <v>0</v>
      </c>
      <c r="BO60" s="368">
        <v>0</v>
      </c>
      <c r="BP60" s="368">
        <v>0</v>
      </c>
      <c r="BQ60" s="368">
        <v>0</v>
      </c>
      <c r="BR60" s="368">
        <v>0</v>
      </c>
      <c r="BS60" s="368">
        <v>0</v>
      </c>
      <c r="BT60" s="368">
        <v>0</v>
      </c>
      <c r="BU60" s="368">
        <v>0</v>
      </c>
      <c r="BV60" s="368">
        <v>0</v>
      </c>
      <c r="BW60" s="368">
        <v>0</v>
      </c>
      <c r="BX60" s="368">
        <v>0</v>
      </c>
      <c r="BY60" s="368">
        <v>0</v>
      </c>
      <c r="BZ60" s="368">
        <v>0</v>
      </c>
      <c r="CA60" s="368">
        <v>0</v>
      </c>
      <c r="CB60" s="368">
        <v>0</v>
      </c>
      <c r="CC60" s="368">
        <v>0</v>
      </c>
      <c r="CD60" s="368">
        <v>0</v>
      </c>
      <c r="CE60" s="368">
        <v>0</v>
      </c>
      <c r="CF60" s="368">
        <v>0</v>
      </c>
      <c r="CG60" s="368">
        <v>0</v>
      </c>
      <c r="CH60" s="368">
        <v>0</v>
      </c>
      <c r="CI60" s="368">
        <v>0</v>
      </c>
      <c r="CJ60" s="368">
        <v>0</v>
      </c>
      <c r="CK60" s="368">
        <v>0</v>
      </c>
      <c r="CL60" s="368">
        <v>0</v>
      </c>
      <c r="CM60" s="368">
        <v>0</v>
      </c>
      <c r="CN60" s="368">
        <v>0</v>
      </c>
      <c r="CO60" s="368">
        <v>0</v>
      </c>
      <c r="CP60" s="368">
        <v>0</v>
      </c>
      <c r="CQ60" s="368">
        <v>0</v>
      </c>
      <c r="CR60" s="368">
        <v>0</v>
      </c>
      <c r="CS60" s="368">
        <v>0</v>
      </c>
      <c r="CT60" s="368">
        <v>0</v>
      </c>
      <c r="CU60" s="368">
        <v>0</v>
      </c>
      <c r="CV60" s="368">
        <v>0</v>
      </c>
      <c r="CW60" s="368">
        <v>0</v>
      </c>
      <c r="CX60" s="368">
        <v>0</v>
      </c>
      <c r="CY60" s="368">
        <v>0</v>
      </c>
      <c r="CZ60" s="368">
        <v>0</v>
      </c>
      <c r="DA60" s="368">
        <v>0</v>
      </c>
      <c r="DB60" s="368">
        <v>0</v>
      </c>
      <c r="DC60" s="368">
        <v>0</v>
      </c>
      <c r="DD60" s="368">
        <v>0</v>
      </c>
      <c r="DE60" s="368">
        <v>0</v>
      </c>
      <c r="DF60" s="368">
        <v>0</v>
      </c>
      <c r="DG60" s="368">
        <v>0</v>
      </c>
    </row>
    <row r="61" spans="2:111" ht="15" customHeight="1">
      <c r="B61" s="366" t="s">
        <v>475</v>
      </c>
      <c r="C61" s="366" t="s">
        <v>599</v>
      </c>
      <c r="D61" s="368">
        <v>1.3356412599062292E-7</v>
      </c>
      <c r="E61" s="368">
        <v>4.373128253038713E-8</v>
      </c>
      <c r="F61" s="368">
        <v>1.8330327362051161E-7</v>
      </c>
      <c r="G61" s="368">
        <v>4.4370870949786705E-8</v>
      </c>
      <c r="H61" s="368">
        <v>2.1022483149465928E-8</v>
      </c>
      <c r="I61" s="368">
        <v>0</v>
      </c>
      <c r="J61" s="368">
        <v>1.5819541671897278E-7</v>
      </c>
      <c r="K61" s="368">
        <v>2.8635059663548025E-8</v>
      </c>
      <c r="L61" s="368">
        <v>3.2797510087847497E-8</v>
      </c>
      <c r="M61" s="368">
        <v>2.585870558146749E-8</v>
      </c>
      <c r="N61" s="368">
        <v>0</v>
      </c>
      <c r="O61" s="368">
        <v>3.9412210065195487E-8</v>
      </c>
      <c r="P61" s="368">
        <v>2.1155869593211834E-8</v>
      </c>
      <c r="Q61" s="368">
        <v>5.3353475287226481E-8</v>
      </c>
      <c r="R61" s="368">
        <v>1.6808201329054544E-8</v>
      </c>
      <c r="S61" s="368">
        <v>3.1767179093946935E-8</v>
      </c>
      <c r="T61" s="368">
        <v>1.6360066023761494E-8</v>
      </c>
      <c r="U61" s="368">
        <v>2.0369105128375148E-8</v>
      </c>
      <c r="V61" s="368">
        <v>4.207608320016349E-8</v>
      </c>
      <c r="W61" s="368">
        <v>6.0882351599079542E-8</v>
      </c>
      <c r="X61" s="368">
        <v>1.7937451239523542E-8</v>
      </c>
      <c r="Y61" s="368">
        <v>5.9626054702484543E-8</v>
      </c>
      <c r="Z61" s="368">
        <v>2.2708849396733394E-8</v>
      </c>
      <c r="AA61" s="368">
        <v>2.716381555909056E-8</v>
      </c>
      <c r="AB61" s="368">
        <v>2.6336556402282049E-8</v>
      </c>
      <c r="AC61" s="368">
        <v>1.6791327433505718E-8</v>
      </c>
      <c r="AD61" s="368">
        <v>6.5810548593603241E-9</v>
      </c>
      <c r="AE61" s="368">
        <v>3.6561341195326617E-8</v>
      </c>
      <c r="AF61" s="368">
        <v>2.6368509760539103E-8</v>
      </c>
      <c r="AG61" s="368">
        <v>5.6172888606931049E-8</v>
      </c>
      <c r="AH61" s="368">
        <v>3.1879774174713104E-8</v>
      </c>
      <c r="AI61" s="368">
        <v>2.6801758207408709E-8</v>
      </c>
      <c r="AJ61" s="368">
        <v>6.1793677072285458E-8</v>
      </c>
      <c r="AK61" s="368">
        <v>3.8190680313247188E-8</v>
      </c>
      <c r="AL61" s="368">
        <v>6.8343669389479087E-8</v>
      </c>
      <c r="AM61" s="368">
        <v>4.6180900252725478E-8</v>
      </c>
      <c r="AN61" s="368">
        <v>2.0820345052707609E-8</v>
      </c>
      <c r="AO61" s="368">
        <v>4.1952301039310049E-8</v>
      </c>
      <c r="AP61" s="368">
        <v>1.1677917520098422E-8</v>
      </c>
      <c r="AQ61" s="368">
        <v>2.485834211460411E-8</v>
      </c>
      <c r="AR61" s="368">
        <v>2.3213969605936912E-8</v>
      </c>
      <c r="AS61" s="368">
        <v>3.2005853553624697E-8</v>
      </c>
      <c r="AT61" s="368">
        <v>2.8123900515164709E-8</v>
      </c>
      <c r="AU61" s="368">
        <v>3.4168379706679228E-8</v>
      </c>
      <c r="AV61" s="368">
        <v>2.6201102262624409E-8</v>
      </c>
      <c r="AW61" s="368">
        <v>1.8422758547257592E-8</v>
      </c>
      <c r="AX61" s="368">
        <v>3.5550960009837287E-8</v>
      </c>
      <c r="AY61" s="368">
        <v>2.9894325880667564E-8</v>
      </c>
      <c r="AZ61" s="368">
        <v>2.4053095152094458E-8</v>
      </c>
      <c r="BA61" s="368">
        <v>2.4972827527538263E-8</v>
      </c>
      <c r="BB61" s="368">
        <v>2.8025163784661041E-8</v>
      </c>
      <c r="BC61" s="368">
        <v>2.1171473665013021E-8</v>
      </c>
      <c r="BD61" s="368">
        <v>1.8202136865227251E-8</v>
      </c>
      <c r="BE61" s="368">
        <v>0</v>
      </c>
      <c r="BF61" s="368">
        <v>1.2302676161629501E-8</v>
      </c>
      <c r="BG61" s="368">
        <v>1.000060431220944</v>
      </c>
      <c r="BH61" s="368">
        <v>1.7768962395871144E-8</v>
      </c>
      <c r="BI61" s="368">
        <v>1.0715304227080007E-8</v>
      </c>
      <c r="BJ61" s="368">
        <v>1.2771039584416809E-8</v>
      </c>
      <c r="BK61" s="368">
        <v>3.7584864498570506E-8</v>
      </c>
      <c r="BL61" s="368">
        <v>6.081526411796699E-8</v>
      </c>
      <c r="BM61" s="368">
        <v>2.7394977822022818E-8</v>
      </c>
      <c r="BN61" s="368">
        <v>3.8547289405700165E-8</v>
      </c>
      <c r="BO61" s="368">
        <v>4.6331378260758743E-8</v>
      </c>
      <c r="BP61" s="368">
        <v>3.6481712571422736E-8</v>
      </c>
      <c r="BQ61" s="368">
        <v>8.6457395907070915E-8</v>
      </c>
      <c r="BR61" s="368">
        <v>1.817458231699208E-8</v>
      </c>
      <c r="BS61" s="368">
        <v>7.934364272621689E-8</v>
      </c>
      <c r="BT61" s="368">
        <v>6.6046283481278286E-8</v>
      </c>
      <c r="BU61" s="368">
        <v>2.904607882093292E-8</v>
      </c>
      <c r="BV61" s="368">
        <v>1.8659412863768357E-8</v>
      </c>
      <c r="BW61" s="368">
        <v>1.306590316549025E-8</v>
      </c>
      <c r="BX61" s="368">
        <v>1.0067883560122776E-8</v>
      </c>
      <c r="BY61" s="368">
        <v>2.2521480035770298E-9</v>
      </c>
      <c r="BZ61" s="368">
        <v>1.6120309014647874E-8</v>
      </c>
      <c r="CA61" s="368">
        <v>8.0675910147668235E-8</v>
      </c>
      <c r="CB61" s="368">
        <v>5.1521133461011941E-7</v>
      </c>
      <c r="CC61" s="368">
        <v>1.1470273569344518E-8</v>
      </c>
      <c r="CD61" s="368">
        <v>4.1090298803569214E-8</v>
      </c>
      <c r="CE61" s="368">
        <v>3.1198429174849928E-8</v>
      </c>
      <c r="CF61" s="368">
        <v>3.1758451636592198E-8</v>
      </c>
      <c r="CG61" s="368">
        <v>3.3299460667857726E-8</v>
      </c>
      <c r="CH61" s="368">
        <v>1.8315270301824592E-8</v>
      </c>
      <c r="CI61" s="368">
        <v>3.4159490322474376E-8</v>
      </c>
      <c r="CJ61" s="368">
        <v>3.6883982150570101E-8</v>
      </c>
      <c r="CK61" s="368">
        <v>5.51145813581344E-8</v>
      </c>
      <c r="CL61" s="368">
        <v>2.5161988340504115E-8</v>
      </c>
      <c r="CM61" s="368">
        <v>2.2448440306052659E-8</v>
      </c>
      <c r="CN61" s="368">
        <v>4.4309437493958264E-7</v>
      </c>
      <c r="CO61" s="368">
        <v>2.07739683924504E-8</v>
      </c>
      <c r="CP61" s="368">
        <v>4.7510705027291226E-8</v>
      </c>
      <c r="CQ61" s="368">
        <v>1.4878039498590127E-8</v>
      </c>
      <c r="CR61" s="368">
        <v>4.6931678313391916E-8</v>
      </c>
      <c r="CS61" s="368">
        <v>2.9414459720412707E-8</v>
      </c>
      <c r="CT61" s="368">
        <v>1.6859246194974419E-8</v>
      </c>
      <c r="CU61" s="368">
        <v>3.0673515753547782E-8</v>
      </c>
      <c r="CV61" s="368">
        <v>3.4946166666920364E-7</v>
      </c>
      <c r="CW61" s="368">
        <v>1.9107361712041842E-8</v>
      </c>
      <c r="CX61" s="368">
        <v>4.0495900231073844E-6</v>
      </c>
      <c r="CY61" s="368">
        <v>1.8389405272374777E-8</v>
      </c>
      <c r="CZ61" s="368">
        <v>5.5850432815019211E-8</v>
      </c>
      <c r="DA61" s="368">
        <v>1.8291696154403738E-8</v>
      </c>
      <c r="DB61" s="368">
        <v>3.5587052360510123E-8</v>
      </c>
      <c r="DC61" s="368">
        <v>3.7332972665283419E-8</v>
      </c>
      <c r="DD61" s="368">
        <v>1.5297577312593681E-8</v>
      </c>
      <c r="DE61" s="368">
        <v>2.881704521094449E-8</v>
      </c>
      <c r="DF61" s="368">
        <v>8.8782021491272873E-9</v>
      </c>
      <c r="DG61" s="368">
        <v>5.6657229075374689E-8</v>
      </c>
    </row>
    <row r="62" spans="2:111" ht="15" customHeight="1">
      <c r="B62" s="366" t="s">
        <v>476</v>
      </c>
      <c r="C62" s="366" t="s">
        <v>600</v>
      </c>
      <c r="D62" s="368">
        <v>8.3062273201369927E-4</v>
      </c>
      <c r="E62" s="368">
        <v>2.7214486699504091E-4</v>
      </c>
      <c r="F62" s="368">
        <v>1.1388599476315152E-3</v>
      </c>
      <c r="G62" s="368">
        <v>2.7626282201157349E-4</v>
      </c>
      <c r="H62" s="368">
        <v>1.3056981142666919E-4</v>
      </c>
      <c r="I62" s="368">
        <v>0</v>
      </c>
      <c r="J62" s="368">
        <v>9.8805799247509611E-4</v>
      </c>
      <c r="K62" s="368">
        <v>1.7771257887912349E-4</v>
      </c>
      <c r="L62" s="368">
        <v>2.0325200189516313E-4</v>
      </c>
      <c r="M62" s="368">
        <v>1.6049318282824245E-4</v>
      </c>
      <c r="N62" s="368">
        <v>0</v>
      </c>
      <c r="O62" s="368">
        <v>2.4506690186122801E-4</v>
      </c>
      <c r="P62" s="368">
        <v>1.312695736091024E-4</v>
      </c>
      <c r="Q62" s="368">
        <v>3.3146926548142751E-4</v>
      </c>
      <c r="R62" s="368">
        <v>1.0414850374158585E-4</v>
      </c>
      <c r="S62" s="368">
        <v>1.9724078113861994E-4</v>
      </c>
      <c r="T62" s="368">
        <v>1.0141536047893857E-4</v>
      </c>
      <c r="U62" s="368">
        <v>1.2666476915556885E-4</v>
      </c>
      <c r="V62" s="368">
        <v>2.6142022383674775E-4</v>
      </c>
      <c r="W62" s="368">
        <v>3.7812157675693012E-4</v>
      </c>
      <c r="X62" s="368">
        <v>1.1151453622776003E-4</v>
      </c>
      <c r="Y62" s="368">
        <v>3.7047965504075303E-4</v>
      </c>
      <c r="Z62" s="368">
        <v>1.4096278556583789E-4</v>
      </c>
      <c r="AA62" s="368">
        <v>1.6805789575460379E-4</v>
      </c>
      <c r="AB62" s="368">
        <v>1.6359637988672262E-4</v>
      </c>
      <c r="AC62" s="368">
        <v>1.0413703317283561E-4</v>
      </c>
      <c r="AD62" s="368">
        <v>4.086163515470507E-5</v>
      </c>
      <c r="AE62" s="368">
        <v>2.2508887585446306E-4</v>
      </c>
      <c r="AF62" s="368">
        <v>1.6367938318188511E-4</v>
      </c>
      <c r="AG62" s="368">
        <v>3.4846983208304977E-4</v>
      </c>
      <c r="AH62" s="368">
        <v>1.9267653563081002E-4</v>
      </c>
      <c r="AI62" s="368">
        <v>1.653031037982929E-4</v>
      </c>
      <c r="AJ62" s="368">
        <v>3.8384266374548914E-4</v>
      </c>
      <c r="AK62" s="368">
        <v>2.3667098929511194E-4</v>
      </c>
      <c r="AL62" s="368">
        <v>4.2460294920357669E-4</v>
      </c>
      <c r="AM62" s="368">
        <v>2.8585957364871313E-4</v>
      </c>
      <c r="AN62" s="368">
        <v>1.28944443076398E-4</v>
      </c>
      <c r="AO62" s="368">
        <v>2.5881484276837733E-4</v>
      </c>
      <c r="AP62" s="368">
        <v>7.1763564004708073E-5</v>
      </c>
      <c r="AQ62" s="368">
        <v>1.5424293513555454E-4</v>
      </c>
      <c r="AR62" s="368">
        <v>1.4398825300915638E-4</v>
      </c>
      <c r="AS62" s="368">
        <v>1.9880561237443342E-4</v>
      </c>
      <c r="AT62" s="368">
        <v>1.7433384734201558E-4</v>
      </c>
      <c r="AU62" s="368">
        <v>2.1158613268473491E-4</v>
      </c>
      <c r="AV62" s="368">
        <v>1.7444276367986058E-4</v>
      </c>
      <c r="AW62" s="368">
        <v>1.1438396189255765E-4</v>
      </c>
      <c r="AX62" s="368">
        <v>2.2077186327810637E-4</v>
      </c>
      <c r="AY62" s="368">
        <v>1.8563522416476322E-4</v>
      </c>
      <c r="AZ62" s="368">
        <v>1.490834588144149E-4</v>
      </c>
      <c r="BA62" s="368">
        <v>1.5486746824142227E-4</v>
      </c>
      <c r="BB62" s="368">
        <v>1.7372767683856099E-4</v>
      </c>
      <c r="BC62" s="368">
        <v>1.3043452319751582E-4</v>
      </c>
      <c r="BD62" s="368">
        <v>1.046161541197372E-4</v>
      </c>
      <c r="BE62" s="368">
        <v>0</v>
      </c>
      <c r="BF62" s="368">
        <v>0.1082526446998045</v>
      </c>
      <c r="BG62" s="368">
        <v>9.5991556067407585E-2</v>
      </c>
      <c r="BH62" s="368">
        <v>1.071912850202807</v>
      </c>
      <c r="BI62" s="368">
        <v>6.6275547841834084E-5</v>
      </c>
      <c r="BJ62" s="368">
        <v>4.9082018998214817E-4</v>
      </c>
      <c r="BK62" s="368">
        <v>2.344842364245655E-4</v>
      </c>
      <c r="BL62" s="368">
        <v>3.778165521727273E-4</v>
      </c>
      <c r="BM62" s="368">
        <v>1.6938260111271496E-4</v>
      </c>
      <c r="BN62" s="368">
        <v>2.3831662664167412E-4</v>
      </c>
      <c r="BO62" s="368">
        <v>2.8728467241145075E-4</v>
      </c>
      <c r="BP62" s="368">
        <v>2.2548594464923624E-4</v>
      </c>
      <c r="BQ62" s="368">
        <v>5.3671445861812577E-4</v>
      </c>
      <c r="BR62" s="368">
        <v>1.1280234157319919E-4</v>
      </c>
      <c r="BS62" s="368">
        <v>4.9217065146506776E-4</v>
      </c>
      <c r="BT62" s="368">
        <v>4.1015713744630208E-4</v>
      </c>
      <c r="BU62" s="368">
        <v>1.8111332451351223E-4</v>
      </c>
      <c r="BV62" s="368">
        <v>1.1508568539251725E-4</v>
      </c>
      <c r="BW62" s="368">
        <v>8.0166298562530091E-5</v>
      </c>
      <c r="BX62" s="368">
        <v>6.1766743674265132E-5</v>
      </c>
      <c r="BY62" s="368">
        <v>1.3936616310871609E-5</v>
      </c>
      <c r="BZ62" s="368">
        <v>1.0284926070208179E-4</v>
      </c>
      <c r="CA62" s="368">
        <v>5.0093810349123287E-4</v>
      </c>
      <c r="CB62" s="368">
        <v>3.2282554518262632E-3</v>
      </c>
      <c r="CC62" s="368">
        <v>6.996491180774813E-5</v>
      </c>
      <c r="CD62" s="368">
        <v>2.6057202918358343E-4</v>
      </c>
      <c r="CE62" s="368">
        <v>1.9312708782468516E-4</v>
      </c>
      <c r="CF62" s="368">
        <v>1.9716135091146653E-4</v>
      </c>
      <c r="CG62" s="368">
        <v>2.0650015021408868E-4</v>
      </c>
      <c r="CH62" s="368">
        <v>1.1387424932407181E-4</v>
      </c>
      <c r="CI62" s="368">
        <v>2.1170773556221771E-4</v>
      </c>
      <c r="CJ62" s="368">
        <v>2.2860809023535696E-4</v>
      </c>
      <c r="CK62" s="368">
        <v>3.4258750758369382E-4</v>
      </c>
      <c r="CL62" s="368">
        <v>1.5503388753623979E-4</v>
      </c>
      <c r="CM62" s="368">
        <v>1.3955586764299462E-4</v>
      </c>
      <c r="CN62" s="368">
        <v>2.7198204406060427E-4</v>
      </c>
      <c r="CO62" s="368">
        <v>1.2841572759702765E-4</v>
      </c>
      <c r="CP62" s="368">
        <v>2.9523918836228154E-4</v>
      </c>
      <c r="CQ62" s="368">
        <v>9.2395680889672605E-5</v>
      </c>
      <c r="CR62" s="368">
        <v>2.8985271100983386E-4</v>
      </c>
      <c r="CS62" s="368">
        <v>1.8223317835227142E-4</v>
      </c>
      <c r="CT62" s="368">
        <v>1.0459230112307017E-4</v>
      </c>
      <c r="CU62" s="368">
        <v>1.8964153968394992E-4</v>
      </c>
      <c r="CV62" s="368">
        <v>2.1704139049291402E-3</v>
      </c>
      <c r="CW62" s="368">
        <v>1.188909944833827E-4</v>
      </c>
      <c r="CX62" s="368">
        <v>2.5151846688177815E-2</v>
      </c>
      <c r="CY62" s="368">
        <v>1.1404167056242717E-4</v>
      </c>
      <c r="CZ62" s="368">
        <v>3.4673427274530271E-4</v>
      </c>
      <c r="DA62" s="368">
        <v>1.1367219327118889E-4</v>
      </c>
      <c r="DB62" s="368">
        <v>2.2070671932224523E-4</v>
      </c>
      <c r="DC62" s="368">
        <v>2.3263934981733678E-4</v>
      </c>
      <c r="DD62" s="368">
        <v>9.516071423126013E-5</v>
      </c>
      <c r="DE62" s="368">
        <v>1.79240751677463E-4</v>
      </c>
      <c r="DF62" s="368">
        <v>5.5191246247318083E-5</v>
      </c>
      <c r="DG62" s="368">
        <v>1.0159640415710201E-4</v>
      </c>
    </row>
    <row r="63" spans="2:111" ht="15" customHeight="1">
      <c r="B63" s="366" t="s">
        <v>477</v>
      </c>
      <c r="C63" s="366" t="s">
        <v>601</v>
      </c>
      <c r="D63" s="368">
        <v>2.1882270223270704E-6</v>
      </c>
      <c r="E63" s="368">
        <v>3.6888919391840658E-6</v>
      </c>
      <c r="F63" s="368">
        <v>1.0135940736354605E-6</v>
      </c>
      <c r="G63" s="368">
        <v>8.0191498052042818E-7</v>
      </c>
      <c r="H63" s="368">
        <v>1.7018645635917338E-3</v>
      </c>
      <c r="I63" s="368">
        <v>0</v>
      </c>
      <c r="J63" s="368">
        <v>3.843188316968668E-6</v>
      </c>
      <c r="K63" s="368">
        <v>5.2608653426491079E-5</v>
      </c>
      <c r="L63" s="368">
        <v>1.6822080450381335E-6</v>
      </c>
      <c r="M63" s="368">
        <v>6.5361445487834701E-6</v>
      </c>
      <c r="N63" s="368">
        <v>0</v>
      </c>
      <c r="O63" s="368">
        <v>7.0179883630183004E-7</v>
      </c>
      <c r="P63" s="368">
        <v>5.5557159032390549E-7</v>
      </c>
      <c r="Q63" s="368">
        <v>2.1840084930041144E-6</v>
      </c>
      <c r="R63" s="368">
        <v>1.0364599616259733E-6</v>
      </c>
      <c r="S63" s="368">
        <v>2.4803243524877961E-6</v>
      </c>
      <c r="T63" s="368">
        <v>1.1298137028774219E-6</v>
      </c>
      <c r="U63" s="368">
        <v>9.5629875274732338E-7</v>
      </c>
      <c r="V63" s="368">
        <v>2.4147415859734644E-6</v>
      </c>
      <c r="W63" s="368">
        <v>5.3789705409558394E-6</v>
      </c>
      <c r="X63" s="368">
        <v>1.6182276034558597E-6</v>
      </c>
      <c r="Y63" s="368">
        <v>1.8116210265513534E-6</v>
      </c>
      <c r="Z63" s="368">
        <v>1.6711415452034779E-6</v>
      </c>
      <c r="AA63" s="368">
        <v>2.5815698728232368E-6</v>
      </c>
      <c r="AB63" s="368">
        <v>1.185111087727229E-6</v>
      </c>
      <c r="AC63" s="368">
        <v>1.5928504149146492E-6</v>
      </c>
      <c r="AD63" s="368">
        <v>2.8998040220292287E-6</v>
      </c>
      <c r="AE63" s="368">
        <v>2.1282693963911657E-6</v>
      </c>
      <c r="AF63" s="368">
        <v>7.3125313247528302E-7</v>
      </c>
      <c r="AG63" s="368">
        <v>8.5278045062857546E-7</v>
      </c>
      <c r="AH63" s="368">
        <v>7.3795892196220892E-7</v>
      </c>
      <c r="AI63" s="368">
        <v>2.7147972987593362E-6</v>
      </c>
      <c r="AJ63" s="368">
        <v>7.2121043882908883E-6</v>
      </c>
      <c r="AK63" s="368">
        <v>1.9940362886721564E-6</v>
      </c>
      <c r="AL63" s="368">
        <v>3.7406849479454795E-6</v>
      </c>
      <c r="AM63" s="368">
        <v>2.6046913222623709E-6</v>
      </c>
      <c r="AN63" s="368">
        <v>1.8765793903133231E-6</v>
      </c>
      <c r="AO63" s="368">
        <v>2.4889428314604832E-6</v>
      </c>
      <c r="AP63" s="368">
        <v>2.8484472399693196E-6</v>
      </c>
      <c r="AQ63" s="368">
        <v>1.012785425902474E-5</v>
      </c>
      <c r="AR63" s="368">
        <v>2.122521490977298E-6</v>
      </c>
      <c r="AS63" s="368">
        <v>1.6902470866316605E-6</v>
      </c>
      <c r="AT63" s="368">
        <v>1.3359465583159197E-6</v>
      </c>
      <c r="AU63" s="368">
        <v>9.2792358156592752E-7</v>
      </c>
      <c r="AV63" s="368">
        <v>7.3763603791983459E-7</v>
      </c>
      <c r="AW63" s="368">
        <v>6.4624805696071609E-7</v>
      </c>
      <c r="AX63" s="368">
        <v>5.0466012344651044E-7</v>
      </c>
      <c r="AY63" s="368">
        <v>8.549949116462776E-7</v>
      </c>
      <c r="AZ63" s="368">
        <v>8.7867226216684507E-7</v>
      </c>
      <c r="BA63" s="368">
        <v>6.1460450031777799E-7</v>
      </c>
      <c r="BB63" s="368">
        <v>4.6780241909555292E-7</v>
      </c>
      <c r="BC63" s="368">
        <v>8.356344162693605E-7</v>
      </c>
      <c r="BD63" s="368">
        <v>3.1344120393593753E-7</v>
      </c>
      <c r="BE63" s="368">
        <v>0</v>
      </c>
      <c r="BF63" s="368">
        <v>1.9633199938722338E-6</v>
      </c>
      <c r="BG63" s="368">
        <v>2.0168704655533493E-6</v>
      </c>
      <c r="BH63" s="368">
        <v>1.1366573560062877E-6</v>
      </c>
      <c r="BI63" s="368">
        <v>1.0044045340494301</v>
      </c>
      <c r="BJ63" s="368">
        <v>1.0017136810410665E-6</v>
      </c>
      <c r="BK63" s="368">
        <v>1.5360413372753021E-6</v>
      </c>
      <c r="BL63" s="368">
        <v>7.1579308524345056E-5</v>
      </c>
      <c r="BM63" s="368">
        <v>1.0926950127021008E-6</v>
      </c>
      <c r="BN63" s="368">
        <v>1.0442543709079528E-6</v>
      </c>
      <c r="BO63" s="368">
        <v>1.7022829330635357E-6</v>
      </c>
      <c r="BP63" s="368">
        <v>1.7148879630097811E-6</v>
      </c>
      <c r="BQ63" s="368">
        <v>3.500693529182392E-6</v>
      </c>
      <c r="BR63" s="368">
        <v>3.0956563392719729E-6</v>
      </c>
      <c r="BS63" s="368">
        <v>7.1848577453654534E-7</v>
      </c>
      <c r="BT63" s="368">
        <v>1.1343911063127002E-6</v>
      </c>
      <c r="BU63" s="368">
        <v>1.0158014570155394E-6</v>
      </c>
      <c r="BV63" s="368">
        <v>4.43000898246122E-7</v>
      </c>
      <c r="BW63" s="368">
        <v>2.7717001535257248E-7</v>
      </c>
      <c r="BX63" s="368">
        <v>2.2811619487145488E-7</v>
      </c>
      <c r="BY63" s="368">
        <v>6.3508461351271068E-8</v>
      </c>
      <c r="BZ63" s="368">
        <v>5.4412045093042522E-7</v>
      </c>
      <c r="CA63" s="368">
        <v>5.466001224072102E-6</v>
      </c>
      <c r="CB63" s="368">
        <v>1.2921072944265442E-5</v>
      </c>
      <c r="CC63" s="368">
        <v>1.2483442633464067E-3</v>
      </c>
      <c r="CD63" s="368">
        <v>2.0981254592144636E-5</v>
      </c>
      <c r="CE63" s="368">
        <v>3.5117563625668085E-6</v>
      </c>
      <c r="CF63" s="368">
        <v>1.530361413261519E-6</v>
      </c>
      <c r="CG63" s="368">
        <v>7.9891964240681263E-5</v>
      </c>
      <c r="CH63" s="368">
        <v>1.3908904900803501E-6</v>
      </c>
      <c r="CI63" s="368">
        <v>4.0141378575057348E-7</v>
      </c>
      <c r="CJ63" s="368">
        <v>3.6580358257356839E-7</v>
      </c>
      <c r="CK63" s="368">
        <v>5.4597824748728293E-7</v>
      </c>
      <c r="CL63" s="368">
        <v>2.2599417317780677E-7</v>
      </c>
      <c r="CM63" s="368">
        <v>8.9463439798129987E-7</v>
      </c>
      <c r="CN63" s="368">
        <v>4.646576397150512E-5</v>
      </c>
      <c r="CO63" s="368">
        <v>4.0560984138033117E-6</v>
      </c>
      <c r="CP63" s="368">
        <v>6.3113821289785219E-6</v>
      </c>
      <c r="CQ63" s="368">
        <v>5.4088011837224701E-7</v>
      </c>
      <c r="CR63" s="368">
        <v>7.8955899397335895E-7</v>
      </c>
      <c r="CS63" s="368">
        <v>9.8584977750759168E-7</v>
      </c>
      <c r="CT63" s="368">
        <v>1.429805804213595E-6</v>
      </c>
      <c r="CU63" s="368">
        <v>6.540947076167198E-7</v>
      </c>
      <c r="CV63" s="368">
        <v>1.1645733667523073E-6</v>
      </c>
      <c r="CW63" s="368">
        <v>3.2216180598055398E-7</v>
      </c>
      <c r="CX63" s="368">
        <v>8.5310122582267432E-7</v>
      </c>
      <c r="CY63" s="368">
        <v>2.6764992136057316E-7</v>
      </c>
      <c r="CZ63" s="368">
        <v>8.0239659136634513E-6</v>
      </c>
      <c r="DA63" s="368">
        <v>7.5935357563385742E-6</v>
      </c>
      <c r="DB63" s="368">
        <v>6.2412962232731436E-7</v>
      </c>
      <c r="DC63" s="368">
        <v>1.1644735704555721E-6</v>
      </c>
      <c r="DD63" s="368">
        <v>5.4787981002067894E-7</v>
      </c>
      <c r="DE63" s="368">
        <v>1.2661619767163055E-6</v>
      </c>
      <c r="DF63" s="368">
        <v>2.2534131691460536E-6</v>
      </c>
      <c r="DG63" s="368">
        <v>6.1288598512784037E-6</v>
      </c>
    </row>
    <row r="64" spans="2:111" ht="15" customHeight="1">
      <c r="B64" s="366" t="s">
        <v>478</v>
      </c>
      <c r="C64" s="366" t="s">
        <v>602</v>
      </c>
      <c r="D64" s="368">
        <v>2.3110048502860498E-5</v>
      </c>
      <c r="E64" s="368">
        <v>8.343480027105206E-6</v>
      </c>
      <c r="F64" s="368">
        <v>3.0995634715409738E-5</v>
      </c>
      <c r="G64" s="368">
        <v>8.7093564849978075E-6</v>
      </c>
      <c r="H64" s="368">
        <v>6.0974156939780735E-6</v>
      </c>
      <c r="I64" s="368">
        <v>0</v>
      </c>
      <c r="J64" s="368">
        <v>5.1075097570871543E-5</v>
      </c>
      <c r="K64" s="368">
        <v>7.869195425914172E-6</v>
      </c>
      <c r="L64" s="368">
        <v>9.0349935784522877E-6</v>
      </c>
      <c r="M64" s="368">
        <v>6.2911321367685438E-6</v>
      </c>
      <c r="N64" s="368">
        <v>0</v>
      </c>
      <c r="O64" s="368">
        <v>1.2093591643477836E-5</v>
      </c>
      <c r="P64" s="368">
        <v>9.2680385791226134E-6</v>
      </c>
      <c r="Q64" s="368">
        <v>1.2229786395579619E-5</v>
      </c>
      <c r="R64" s="368">
        <v>8.2088295096551837E-6</v>
      </c>
      <c r="S64" s="368">
        <v>9.2842899304113843E-6</v>
      </c>
      <c r="T64" s="368">
        <v>8.9005958437401749E-6</v>
      </c>
      <c r="U64" s="368">
        <v>1.0220161677567366E-5</v>
      </c>
      <c r="V64" s="368">
        <v>1.1022274779396841E-5</v>
      </c>
      <c r="W64" s="368">
        <v>1.4524007631305788E-5</v>
      </c>
      <c r="X64" s="368">
        <v>5.7179327120557754E-6</v>
      </c>
      <c r="Y64" s="368">
        <v>1.3105170791290877E-5</v>
      </c>
      <c r="Z64" s="368">
        <v>8.7501206999773626E-6</v>
      </c>
      <c r="AA64" s="368">
        <v>8.3586249034605006E-6</v>
      </c>
      <c r="AB64" s="368">
        <v>1.4245643555017153E-5</v>
      </c>
      <c r="AC64" s="368">
        <v>7.5477487608279303E-6</v>
      </c>
      <c r="AD64" s="368">
        <v>1.6222554800606401E-6</v>
      </c>
      <c r="AE64" s="368">
        <v>8.9740978908842134E-6</v>
      </c>
      <c r="AF64" s="368">
        <v>1.0871796440325298E-5</v>
      </c>
      <c r="AG64" s="368">
        <v>1.3344536354144293E-5</v>
      </c>
      <c r="AH64" s="368">
        <v>7.9434688266956288E-6</v>
      </c>
      <c r="AI64" s="368">
        <v>1.0042461160012004E-5</v>
      </c>
      <c r="AJ64" s="368">
        <v>1.5671052547368447E-5</v>
      </c>
      <c r="AK64" s="368">
        <v>1.104100216643322E-5</v>
      </c>
      <c r="AL64" s="368">
        <v>1.8984935234598664E-5</v>
      </c>
      <c r="AM64" s="368">
        <v>1.1395832225484725E-5</v>
      </c>
      <c r="AN64" s="368">
        <v>6.6309684592354613E-6</v>
      </c>
      <c r="AO64" s="368">
        <v>1.2749926357474307E-5</v>
      </c>
      <c r="AP64" s="368">
        <v>4.0885793969537323E-6</v>
      </c>
      <c r="AQ64" s="368">
        <v>7.8263542916098549E-6</v>
      </c>
      <c r="AR64" s="368">
        <v>6.6168435705565661E-6</v>
      </c>
      <c r="AS64" s="368">
        <v>1.4720128017560233E-5</v>
      </c>
      <c r="AT64" s="368">
        <v>8.1927995583255512E-6</v>
      </c>
      <c r="AU64" s="368">
        <v>1.0684159060074709E-5</v>
      </c>
      <c r="AV64" s="368">
        <v>9.8523759887015275E-6</v>
      </c>
      <c r="AW64" s="368">
        <v>1.1322954200657989E-5</v>
      </c>
      <c r="AX64" s="368">
        <v>9.7319018435402664E-6</v>
      </c>
      <c r="AY64" s="368">
        <v>1.1925083051405002E-5</v>
      </c>
      <c r="AZ64" s="368">
        <v>9.8456540755330759E-6</v>
      </c>
      <c r="BA64" s="368">
        <v>8.2321722415548677E-6</v>
      </c>
      <c r="BB64" s="368">
        <v>9.4048015723856307E-6</v>
      </c>
      <c r="BC64" s="368">
        <v>6.9923985556151468E-6</v>
      </c>
      <c r="BD64" s="368">
        <v>2.0066331715664411E-5</v>
      </c>
      <c r="BE64" s="368">
        <v>0</v>
      </c>
      <c r="BF64" s="368">
        <v>4.6273828053895692E-6</v>
      </c>
      <c r="BG64" s="368">
        <v>3.4539142270119907E-6</v>
      </c>
      <c r="BH64" s="368">
        <v>5.5012931167482826E-6</v>
      </c>
      <c r="BI64" s="368">
        <v>5.4662721282271575E-6</v>
      </c>
      <c r="BJ64" s="368">
        <v>1.036931849847027</v>
      </c>
      <c r="BK64" s="368">
        <v>1.3919258841793777E-5</v>
      </c>
      <c r="BL64" s="368">
        <v>1.9177199923136456E-5</v>
      </c>
      <c r="BM64" s="368">
        <v>1.2605122926156791E-5</v>
      </c>
      <c r="BN64" s="368">
        <v>1.2778601993124983E-5</v>
      </c>
      <c r="BO64" s="368">
        <v>1.2424569818746289E-5</v>
      </c>
      <c r="BP64" s="368">
        <v>1.0687389989119916E-5</v>
      </c>
      <c r="BQ64" s="368">
        <v>1.7834497710442056E-5</v>
      </c>
      <c r="BR64" s="368">
        <v>7.1632838019003923E-6</v>
      </c>
      <c r="BS64" s="368">
        <v>2.146179157093811E-5</v>
      </c>
      <c r="BT64" s="368">
        <v>5.5936602063402423E-5</v>
      </c>
      <c r="BU64" s="368">
        <v>1.8165490591524334E-5</v>
      </c>
      <c r="BV64" s="368">
        <v>3.1572827674506679E-5</v>
      </c>
      <c r="BW64" s="368">
        <v>6.8836549568923631E-6</v>
      </c>
      <c r="BX64" s="368">
        <v>4.9335760199664172E-6</v>
      </c>
      <c r="BY64" s="368">
        <v>1.9974028735532551E-6</v>
      </c>
      <c r="BZ64" s="368">
        <v>8.284233762202789E-3</v>
      </c>
      <c r="CA64" s="368">
        <v>1.8775305390346596E-5</v>
      </c>
      <c r="CB64" s="368">
        <v>8.8371884165182066E-5</v>
      </c>
      <c r="CC64" s="368">
        <v>1.1511924027938909E-5</v>
      </c>
      <c r="CD64" s="368">
        <v>1.5316832641083179E-2</v>
      </c>
      <c r="CE64" s="368">
        <v>2.4968350421713557E-5</v>
      </c>
      <c r="CF64" s="368">
        <v>1.0577607021448281E-5</v>
      </c>
      <c r="CG64" s="368">
        <v>4.9845450259453577E-5</v>
      </c>
      <c r="CH64" s="368">
        <v>5.1580256779385309E-5</v>
      </c>
      <c r="CI64" s="368">
        <v>1.3763425250190311E-5</v>
      </c>
      <c r="CJ64" s="368">
        <v>1.8895953475932083E-5</v>
      </c>
      <c r="CK64" s="368">
        <v>1.6617492713121951E-5</v>
      </c>
      <c r="CL64" s="368">
        <v>1.3281848679943459E-5</v>
      </c>
      <c r="CM64" s="368">
        <v>2.4666821079394275E-5</v>
      </c>
      <c r="CN64" s="368">
        <v>7.3125658540802751E-4</v>
      </c>
      <c r="CO64" s="368">
        <v>1.4895699362392204E-5</v>
      </c>
      <c r="CP64" s="368">
        <v>3.8212328422615512E-5</v>
      </c>
      <c r="CQ64" s="368">
        <v>8.7953793496282545E-6</v>
      </c>
      <c r="CR64" s="368">
        <v>2.6007541167293639E-5</v>
      </c>
      <c r="CS64" s="368">
        <v>1.0122420494127801E-5</v>
      </c>
      <c r="CT64" s="368">
        <v>5.3920896961936185E-6</v>
      </c>
      <c r="CU64" s="368">
        <v>2.6951453829335135E-5</v>
      </c>
      <c r="CV64" s="368">
        <v>6.1979139511017455E-5</v>
      </c>
      <c r="CW64" s="368">
        <v>1.2334249578383363E-5</v>
      </c>
      <c r="CX64" s="368">
        <v>6.2839842914232417E-4</v>
      </c>
      <c r="CY64" s="368">
        <v>1.1199780841421768E-5</v>
      </c>
      <c r="CZ64" s="368">
        <v>1.5737059396704496E-5</v>
      </c>
      <c r="DA64" s="368">
        <v>8.3737203068373231E-6</v>
      </c>
      <c r="DB64" s="368">
        <v>1.1067174450587423E-5</v>
      </c>
      <c r="DC64" s="368">
        <v>1.1037234338218087E-5</v>
      </c>
      <c r="DD64" s="368">
        <v>5.5847235862293586E-6</v>
      </c>
      <c r="DE64" s="368">
        <v>4.2911174410627213E-5</v>
      </c>
      <c r="DF64" s="368">
        <v>6.168972642939314E-6</v>
      </c>
      <c r="DG64" s="368">
        <v>8.3760367426827283E-5</v>
      </c>
    </row>
    <row r="65" spans="2:111" ht="15" customHeight="1">
      <c r="B65" s="366" t="s">
        <v>479</v>
      </c>
      <c r="C65" s="366" t="s">
        <v>148</v>
      </c>
      <c r="D65" s="368">
        <v>9.1956177441706789E-7</v>
      </c>
      <c r="E65" s="368">
        <v>5.6002758074919082E-7</v>
      </c>
      <c r="F65" s="368">
        <v>1.1753149480415226E-6</v>
      </c>
      <c r="G65" s="368">
        <v>1.979569799249136E-6</v>
      </c>
      <c r="H65" s="368">
        <v>1.8546201202261603E-5</v>
      </c>
      <c r="I65" s="368">
        <v>0</v>
      </c>
      <c r="J65" s="368">
        <v>5.0332618327868709E-6</v>
      </c>
      <c r="K65" s="368">
        <v>2.9183104294786779E-6</v>
      </c>
      <c r="L65" s="368">
        <v>2.3710454937406033E-6</v>
      </c>
      <c r="M65" s="368">
        <v>4.4463969694643311E-7</v>
      </c>
      <c r="N65" s="368">
        <v>0</v>
      </c>
      <c r="O65" s="368">
        <v>3.3815698643924658E-6</v>
      </c>
      <c r="P65" s="368">
        <v>2.9229643075096477E-5</v>
      </c>
      <c r="Q65" s="368">
        <v>6.4618039062821036E-6</v>
      </c>
      <c r="R65" s="368">
        <v>1.5743499602639595E-5</v>
      </c>
      <c r="S65" s="368">
        <v>1.0770163320841377E-6</v>
      </c>
      <c r="T65" s="368">
        <v>1.3627913470757131E-6</v>
      </c>
      <c r="U65" s="368">
        <v>8.223596007101801E-7</v>
      </c>
      <c r="V65" s="368">
        <v>6.5000989655505182E-7</v>
      </c>
      <c r="W65" s="368">
        <v>7.4059286716547203E-7</v>
      </c>
      <c r="X65" s="368">
        <v>2.2087598985616734E-7</v>
      </c>
      <c r="Y65" s="368">
        <v>1.3321212541188327E-6</v>
      </c>
      <c r="Z65" s="368">
        <v>4.9007873443862068E-7</v>
      </c>
      <c r="AA65" s="368">
        <v>2.8758870876922497E-6</v>
      </c>
      <c r="AB65" s="368">
        <v>1.0118242383221919E-6</v>
      </c>
      <c r="AC65" s="368">
        <v>1.3900667972682498E-6</v>
      </c>
      <c r="AD65" s="368">
        <v>6.0805320661976581E-8</v>
      </c>
      <c r="AE65" s="368">
        <v>1.0139449779090416E-6</v>
      </c>
      <c r="AF65" s="368">
        <v>8.5673748905754427E-7</v>
      </c>
      <c r="AG65" s="368">
        <v>2.0889105288357036E-6</v>
      </c>
      <c r="AH65" s="368">
        <v>3.6915716801893511E-7</v>
      </c>
      <c r="AI65" s="368">
        <v>9.1596762722584467E-6</v>
      </c>
      <c r="AJ65" s="368">
        <v>1.3789421676049903E-6</v>
      </c>
      <c r="AK65" s="368">
        <v>1.1009422757882003E-5</v>
      </c>
      <c r="AL65" s="368">
        <v>4.363909053478131E-6</v>
      </c>
      <c r="AM65" s="368">
        <v>4.3797436890112581E-7</v>
      </c>
      <c r="AN65" s="368">
        <v>3.5124346418474995E-6</v>
      </c>
      <c r="AO65" s="368">
        <v>3.4589733832105956E-6</v>
      </c>
      <c r="AP65" s="368">
        <v>6.0408583889097738E-7</v>
      </c>
      <c r="AQ65" s="368">
        <v>4.1430670300689047E-7</v>
      </c>
      <c r="AR65" s="368">
        <v>8.3834337188917789E-7</v>
      </c>
      <c r="AS65" s="368">
        <v>7.4699134529154604E-7</v>
      </c>
      <c r="AT65" s="368">
        <v>7.767081341248376E-7</v>
      </c>
      <c r="AU65" s="368">
        <v>7.0507774178791563E-7</v>
      </c>
      <c r="AV65" s="368">
        <v>1.2809457743981261E-6</v>
      </c>
      <c r="AW65" s="368">
        <v>5.8198316691770292E-6</v>
      </c>
      <c r="AX65" s="368">
        <v>9.1169693954257045E-7</v>
      </c>
      <c r="AY65" s="368">
        <v>4.5228844768587351E-6</v>
      </c>
      <c r="AZ65" s="368">
        <v>2.8827991300852024E-6</v>
      </c>
      <c r="BA65" s="368">
        <v>8.1175452745307349E-7</v>
      </c>
      <c r="BB65" s="368">
        <v>1.2949197890616162E-5</v>
      </c>
      <c r="BC65" s="368">
        <v>5.8376423097741045E-7</v>
      </c>
      <c r="BD65" s="368">
        <v>4.5460680392489673E-7</v>
      </c>
      <c r="BE65" s="368">
        <v>0</v>
      </c>
      <c r="BF65" s="368">
        <v>1.4696455777566405E-6</v>
      </c>
      <c r="BG65" s="368">
        <v>1.4153858919785196E-6</v>
      </c>
      <c r="BH65" s="368">
        <v>1.4895147346706161E-6</v>
      </c>
      <c r="BI65" s="368">
        <v>2.4543577113259605E-6</v>
      </c>
      <c r="BJ65" s="368">
        <v>1.4346905984013176E-6</v>
      </c>
      <c r="BK65" s="368">
        <v>1.0000669819007442</v>
      </c>
      <c r="BL65" s="368">
        <v>1.6094110444909643E-6</v>
      </c>
      <c r="BM65" s="368">
        <v>4.178434663554094E-6</v>
      </c>
      <c r="BN65" s="368">
        <v>1.0622171465679902E-5</v>
      </c>
      <c r="BO65" s="368">
        <v>7.522170983688122E-6</v>
      </c>
      <c r="BP65" s="368">
        <v>8.3778895611214429E-6</v>
      </c>
      <c r="BQ65" s="368">
        <v>6.6085059380578162E-7</v>
      </c>
      <c r="BR65" s="368">
        <v>1.0516352979773412E-6</v>
      </c>
      <c r="BS65" s="368">
        <v>2.7316019036048722E-6</v>
      </c>
      <c r="BT65" s="368">
        <v>2.80957624837242E-6</v>
      </c>
      <c r="BU65" s="368">
        <v>2.0434228984832434E-6</v>
      </c>
      <c r="BV65" s="368">
        <v>2.195046782369529E-6</v>
      </c>
      <c r="BW65" s="368">
        <v>8.5934362903704769E-7</v>
      </c>
      <c r="BX65" s="368">
        <v>7.7816949640842765E-7</v>
      </c>
      <c r="BY65" s="368">
        <v>3.0364147049141948E-7</v>
      </c>
      <c r="BZ65" s="368">
        <v>1.4535007950794512E-6</v>
      </c>
      <c r="CA65" s="368">
        <v>1.3079359540043218E-6</v>
      </c>
      <c r="CB65" s="368">
        <v>3.6519789643609896E-6</v>
      </c>
      <c r="CC65" s="368">
        <v>1.8463744503749615E-6</v>
      </c>
      <c r="CD65" s="368">
        <v>1.8545489556164831E-6</v>
      </c>
      <c r="CE65" s="368">
        <v>2.0097476405822035E-6</v>
      </c>
      <c r="CF65" s="368">
        <v>1.9296259070017362E-6</v>
      </c>
      <c r="CG65" s="368">
        <v>2.1095131560281369E-6</v>
      </c>
      <c r="CH65" s="368">
        <v>1.4853173089589178E-6</v>
      </c>
      <c r="CI65" s="368">
        <v>5.4606481530614272E-6</v>
      </c>
      <c r="CJ65" s="368">
        <v>5.8595183704091058E-6</v>
      </c>
      <c r="CK65" s="368">
        <v>3.1327005589524605E-5</v>
      </c>
      <c r="CL65" s="368">
        <v>3.8581356886865933E-6</v>
      </c>
      <c r="CM65" s="368">
        <v>8.8124859629661686E-6</v>
      </c>
      <c r="CN65" s="368">
        <v>4.2090226068361019E-6</v>
      </c>
      <c r="CO65" s="368">
        <v>5.9056055714055753E-6</v>
      </c>
      <c r="CP65" s="368">
        <v>2.4062905946939508E-5</v>
      </c>
      <c r="CQ65" s="368">
        <v>1.5298147603833668E-6</v>
      </c>
      <c r="CR65" s="368">
        <v>2.5716593498684363E-6</v>
      </c>
      <c r="CS65" s="368">
        <v>9.7026859960293902E-6</v>
      </c>
      <c r="CT65" s="368">
        <v>5.6686724091826447E-6</v>
      </c>
      <c r="CU65" s="368">
        <v>1.2846698470012922E-5</v>
      </c>
      <c r="CV65" s="368">
        <v>2.4823715095354777E-5</v>
      </c>
      <c r="CW65" s="368">
        <v>6.3177727218194133E-6</v>
      </c>
      <c r="CX65" s="368">
        <v>2.8449695433051021E-6</v>
      </c>
      <c r="CY65" s="368">
        <v>5.5131149202916077E-6</v>
      </c>
      <c r="CZ65" s="368">
        <v>7.2194756102331411E-6</v>
      </c>
      <c r="DA65" s="368">
        <v>5.4944064227842094E-6</v>
      </c>
      <c r="DB65" s="368">
        <v>1.1282176801035797E-5</v>
      </c>
      <c r="DC65" s="368">
        <v>1.0157278927931836E-5</v>
      </c>
      <c r="DD65" s="368">
        <v>1.2592281376975037E-6</v>
      </c>
      <c r="DE65" s="368">
        <v>1.8070165414416287E-5</v>
      </c>
      <c r="DF65" s="368">
        <v>2.9139406552351201E-4</v>
      </c>
      <c r="DG65" s="368">
        <v>1.7275422161191132E-6</v>
      </c>
    </row>
    <row r="66" spans="2:111" ht="15" customHeight="1">
      <c r="B66" s="366" t="s">
        <v>480</v>
      </c>
      <c r="C66" s="366" t="s">
        <v>603</v>
      </c>
      <c r="D66" s="368">
        <v>1.0752392376869231E-4</v>
      </c>
      <c r="E66" s="368">
        <v>2.9310426414350799E-4</v>
      </c>
      <c r="F66" s="368">
        <v>9.6476775518668248E-5</v>
      </c>
      <c r="G66" s="368">
        <v>1.669201707176331E-4</v>
      </c>
      <c r="H66" s="368">
        <v>9.9384655553090784E-6</v>
      </c>
      <c r="I66" s="368">
        <v>0</v>
      </c>
      <c r="J66" s="368">
        <v>6.3087708279834306E-5</v>
      </c>
      <c r="K66" s="368">
        <v>4.4971379108769727E-5</v>
      </c>
      <c r="L66" s="368">
        <v>1.4316647512488276E-4</v>
      </c>
      <c r="M66" s="368">
        <v>2.9095892600527633E-4</v>
      </c>
      <c r="N66" s="368">
        <v>0</v>
      </c>
      <c r="O66" s="368">
        <v>5.4499129139615845E-5</v>
      </c>
      <c r="P66" s="368">
        <v>3.0371687562211936E-5</v>
      </c>
      <c r="Q66" s="368">
        <v>1.1462675509773899E-3</v>
      </c>
      <c r="R66" s="368">
        <v>3.7900860990009316E-5</v>
      </c>
      <c r="S66" s="368">
        <v>5.0738317048970331E-3</v>
      </c>
      <c r="T66" s="368">
        <v>2.9234208007961389E-5</v>
      </c>
      <c r="U66" s="368">
        <v>4.3300755871418796E-5</v>
      </c>
      <c r="V66" s="368">
        <v>6.3773319022274498E-3</v>
      </c>
      <c r="W66" s="368">
        <v>1.0172312088555801E-3</v>
      </c>
      <c r="X66" s="368">
        <v>5.7649842097673128E-4</v>
      </c>
      <c r="Y66" s="368">
        <v>2.7447745484528152E-4</v>
      </c>
      <c r="Z66" s="368">
        <v>9.2516392187053754E-5</v>
      </c>
      <c r="AA66" s="368">
        <v>7.387872886456179E-4</v>
      </c>
      <c r="AB66" s="368">
        <v>4.7334202387528277E-5</v>
      </c>
      <c r="AC66" s="368">
        <v>5.0788938161351687E-5</v>
      </c>
      <c r="AD66" s="368">
        <v>2.236060269282904E-5</v>
      </c>
      <c r="AE66" s="368">
        <v>3.8903583784342465E-5</v>
      </c>
      <c r="AF66" s="368">
        <v>1.2309392076619284E-3</v>
      </c>
      <c r="AG66" s="368">
        <v>1.1576117298079652E-4</v>
      </c>
      <c r="AH66" s="368">
        <v>4.6594788155150033E-5</v>
      </c>
      <c r="AI66" s="368">
        <v>2.6482590088085555E-3</v>
      </c>
      <c r="AJ66" s="368">
        <v>2.3021194169670777E-3</v>
      </c>
      <c r="AK66" s="368">
        <v>2.4084366894920489E-3</v>
      </c>
      <c r="AL66" s="368">
        <v>9.7716055306624615E-4</v>
      </c>
      <c r="AM66" s="368">
        <v>9.8422198551240628E-3</v>
      </c>
      <c r="AN66" s="368">
        <v>1.1395469728732893E-3</v>
      </c>
      <c r="AO66" s="368">
        <v>1.1745708842930604E-3</v>
      </c>
      <c r="AP66" s="368">
        <v>8.747576077822339E-5</v>
      </c>
      <c r="AQ66" s="368">
        <v>1.1814040647052016E-2</v>
      </c>
      <c r="AR66" s="368">
        <v>1.724869322246371E-2</v>
      </c>
      <c r="AS66" s="368">
        <v>3.2061964483363221E-5</v>
      </c>
      <c r="AT66" s="368">
        <v>1.3993985318008613E-4</v>
      </c>
      <c r="AU66" s="368">
        <v>3.40589822428668E-5</v>
      </c>
      <c r="AV66" s="368">
        <v>2.5842216271291072E-5</v>
      </c>
      <c r="AW66" s="368">
        <v>4.6416287584558588E-5</v>
      </c>
      <c r="AX66" s="368">
        <v>6.9460568815663207E-5</v>
      </c>
      <c r="AY66" s="368">
        <v>6.5286497084917036E-5</v>
      </c>
      <c r="AZ66" s="368">
        <v>3.07973419924594E-5</v>
      </c>
      <c r="BA66" s="368">
        <v>2.5711628867045591E-5</v>
      </c>
      <c r="BB66" s="368">
        <v>1.8165389907607401E-5</v>
      </c>
      <c r="BC66" s="368">
        <v>6.3934617699779118E-5</v>
      </c>
      <c r="BD66" s="368">
        <v>1.0954144181390164E-5</v>
      </c>
      <c r="BE66" s="368">
        <v>0</v>
      </c>
      <c r="BF66" s="368">
        <v>4.2422657560338212E-5</v>
      </c>
      <c r="BG66" s="368">
        <v>3.0376748549797175E-5</v>
      </c>
      <c r="BH66" s="368">
        <v>1.157921310161381E-4</v>
      </c>
      <c r="BI66" s="368">
        <v>3.977281059594157E-5</v>
      </c>
      <c r="BJ66" s="368">
        <v>5.0700625929729203E-5</v>
      </c>
      <c r="BK66" s="368">
        <v>9.2798296954676155E-5</v>
      </c>
      <c r="BL66" s="368">
        <v>1.0000712292980869</v>
      </c>
      <c r="BM66" s="368">
        <v>4.364802931563341E-5</v>
      </c>
      <c r="BN66" s="368">
        <v>4.6274308091921296E-5</v>
      </c>
      <c r="BO66" s="368">
        <v>1.0364434948529037E-4</v>
      </c>
      <c r="BP66" s="368">
        <v>5.2398466786090089E-5</v>
      </c>
      <c r="BQ66" s="368">
        <v>1.6872282946234756E-3</v>
      </c>
      <c r="BR66" s="368">
        <v>1.1313221631520378E-3</v>
      </c>
      <c r="BS66" s="368">
        <v>9.3784058217407873E-5</v>
      </c>
      <c r="BT66" s="368">
        <v>1.1589648391177404E-4</v>
      </c>
      <c r="BU66" s="368">
        <v>4.9388723714245808E-5</v>
      </c>
      <c r="BV66" s="368">
        <v>1.1888715347227341E-5</v>
      </c>
      <c r="BW66" s="368">
        <v>2.8315969787353286E-5</v>
      </c>
      <c r="BX66" s="368">
        <v>1.4597046138508647E-5</v>
      </c>
      <c r="BY66" s="368">
        <v>1.8690812212725032E-6</v>
      </c>
      <c r="BZ66" s="368">
        <v>7.7592231688911503E-5</v>
      </c>
      <c r="CA66" s="368">
        <v>4.8622352660012178E-5</v>
      </c>
      <c r="CB66" s="368">
        <v>1.5257831374218827E-5</v>
      </c>
      <c r="CC66" s="368">
        <v>6.6904741424504735E-6</v>
      </c>
      <c r="CD66" s="368">
        <v>1.2043115516183158E-5</v>
      </c>
      <c r="CE66" s="368">
        <v>9.6887605944397214E-6</v>
      </c>
      <c r="CF66" s="368">
        <v>8.4016159163241441E-5</v>
      </c>
      <c r="CG66" s="368">
        <v>2.682137875919766E-5</v>
      </c>
      <c r="CH66" s="368">
        <v>1.3483760822366714E-5</v>
      </c>
      <c r="CI66" s="368">
        <v>2.5578519118322687E-5</v>
      </c>
      <c r="CJ66" s="368">
        <v>1.5682564896018681E-5</v>
      </c>
      <c r="CK66" s="368">
        <v>7.8407689015066071E-6</v>
      </c>
      <c r="CL66" s="368">
        <v>1.2049189569312082E-5</v>
      </c>
      <c r="CM66" s="368">
        <v>1.2489441127861339E-5</v>
      </c>
      <c r="CN66" s="368">
        <v>2.0915082334775678E-5</v>
      </c>
      <c r="CO66" s="368">
        <v>3.0422214657188859E-5</v>
      </c>
      <c r="CP66" s="368">
        <v>2.3070836843725898E-5</v>
      </c>
      <c r="CQ66" s="368">
        <v>1.92129561774891E-5</v>
      </c>
      <c r="CR66" s="368">
        <v>5.6858870079653776E-5</v>
      </c>
      <c r="CS66" s="368">
        <v>3.458820156233845E-5</v>
      </c>
      <c r="CT66" s="368">
        <v>2.8223452914256538E-5</v>
      </c>
      <c r="CU66" s="368">
        <v>1.0227101561728122E-5</v>
      </c>
      <c r="CV66" s="368">
        <v>1.0690791654381981E-5</v>
      </c>
      <c r="CW66" s="368">
        <v>1.1216119717078138E-5</v>
      </c>
      <c r="CX66" s="368">
        <v>1.8332648066949158E-5</v>
      </c>
      <c r="CY66" s="368">
        <v>1.0315259983561504E-5</v>
      </c>
      <c r="CZ66" s="368">
        <v>9.2915540377385255E-5</v>
      </c>
      <c r="DA66" s="368">
        <v>6.3829329547490115E-5</v>
      </c>
      <c r="DB66" s="368">
        <v>4.2465868434306103E-5</v>
      </c>
      <c r="DC66" s="368">
        <v>4.7028842483058696E-5</v>
      </c>
      <c r="DD66" s="368">
        <v>1.5903288679500006E-5</v>
      </c>
      <c r="DE66" s="368">
        <v>3.5526621477678732E-5</v>
      </c>
      <c r="DF66" s="368">
        <v>1.4576590495706498E-5</v>
      </c>
      <c r="DG66" s="368">
        <v>1.3299393937598278E-5</v>
      </c>
    </row>
    <row r="67" spans="2:111" ht="15" customHeight="1">
      <c r="B67" s="366" t="s">
        <v>481</v>
      </c>
      <c r="C67" s="366" t="s">
        <v>604</v>
      </c>
      <c r="D67" s="368">
        <v>0</v>
      </c>
      <c r="E67" s="368">
        <v>0</v>
      </c>
      <c r="F67" s="368">
        <v>0</v>
      </c>
      <c r="G67" s="368">
        <v>0</v>
      </c>
      <c r="H67" s="368">
        <v>0</v>
      </c>
      <c r="I67" s="368">
        <v>0</v>
      </c>
      <c r="J67" s="368">
        <v>0</v>
      </c>
      <c r="K67" s="368">
        <v>0</v>
      </c>
      <c r="L67" s="368">
        <v>0</v>
      </c>
      <c r="M67" s="368">
        <v>0</v>
      </c>
      <c r="N67" s="368">
        <v>0</v>
      </c>
      <c r="O67" s="368">
        <v>0</v>
      </c>
      <c r="P67" s="368">
        <v>0</v>
      </c>
      <c r="Q67" s="368">
        <v>0</v>
      </c>
      <c r="R67" s="368">
        <v>0</v>
      </c>
      <c r="S67" s="368">
        <v>0</v>
      </c>
      <c r="T67" s="368">
        <v>0</v>
      </c>
      <c r="U67" s="368">
        <v>0</v>
      </c>
      <c r="V67" s="368">
        <v>0</v>
      </c>
      <c r="W67" s="368">
        <v>0</v>
      </c>
      <c r="X67" s="368">
        <v>0</v>
      </c>
      <c r="Y67" s="368">
        <v>0</v>
      </c>
      <c r="Z67" s="368">
        <v>0</v>
      </c>
      <c r="AA67" s="368">
        <v>0</v>
      </c>
      <c r="AB67" s="368">
        <v>0</v>
      </c>
      <c r="AC67" s="368">
        <v>0</v>
      </c>
      <c r="AD67" s="368">
        <v>0</v>
      </c>
      <c r="AE67" s="368">
        <v>0</v>
      </c>
      <c r="AF67" s="368">
        <v>0</v>
      </c>
      <c r="AG67" s="368">
        <v>0</v>
      </c>
      <c r="AH67" s="368">
        <v>0</v>
      </c>
      <c r="AI67" s="368">
        <v>0</v>
      </c>
      <c r="AJ67" s="368">
        <v>0</v>
      </c>
      <c r="AK67" s="368">
        <v>0</v>
      </c>
      <c r="AL67" s="368">
        <v>0</v>
      </c>
      <c r="AM67" s="368">
        <v>0</v>
      </c>
      <c r="AN67" s="368">
        <v>0</v>
      </c>
      <c r="AO67" s="368">
        <v>0</v>
      </c>
      <c r="AP67" s="368">
        <v>0</v>
      </c>
      <c r="AQ67" s="368">
        <v>0</v>
      </c>
      <c r="AR67" s="368">
        <v>0</v>
      </c>
      <c r="AS67" s="368">
        <v>0</v>
      </c>
      <c r="AT67" s="368">
        <v>0</v>
      </c>
      <c r="AU67" s="368">
        <v>0</v>
      </c>
      <c r="AV67" s="368">
        <v>0</v>
      </c>
      <c r="AW67" s="368">
        <v>0</v>
      </c>
      <c r="AX67" s="368">
        <v>0</v>
      </c>
      <c r="AY67" s="368">
        <v>0</v>
      </c>
      <c r="AZ67" s="368">
        <v>0</v>
      </c>
      <c r="BA67" s="368">
        <v>0</v>
      </c>
      <c r="BB67" s="368">
        <v>0</v>
      </c>
      <c r="BC67" s="368">
        <v>0</v>
      </c>
      <c r="BD67" s="368">
        <v>0</v>
      </c>
      <c r="BE67" s="368">
        <v>0</v>
      </c>
      <c r="BF67" s="368">
        <v>0</v>
      </c>
      <c r="BG67" s="368">
        <v>0</v>
      </c>
      <c r="BH67" s="368">
        <v>0</v>
      </c>
      <c r="BI67" s="368">
        <v>0</v>
      </c>
      <c r="BJ67" s="368">
        <v>0</v>
      </c>
      <c r="BK67" s="368">
        <v>0</v>
      </c>
      <c r="BL67" s="368">
        <v>0</v>
      </c>
      <c r="BM67" s="368">
        <v>1</v>
      </c>
      <c r="BN67" s="368">
        <v>0</v>
      </c>
      <c r="BO67" s="368">
        <v>0</v>
      </c>
      <c r="BP67" s="368">
        <v>0</v>
      </c>
      <c r="BQ67" s="368">
        <v>0</v>
      </c>
      <c r="BR67" s="368">
        <v>0</v>
      </c>
      <c r="BS67" s="368">
        <v>0</v>
      </c>
      <c r="BT67" s="368">
        <v>0</v>
      </c>
      <c r="BU67" s="368">
        <v>0</v>
      </c>
      <c r="BV67" s="368">
        <v>0</v>
      </c>
      <c r="BW67" s="368">
        <v>0</v>
      </c>
      <c r="BX67" s="368">
        <v>0</v>
      </c>
      <c r="BY67" s="368">
        <v>0</v>
      </c>
      <c r="BZ67" s="368">
        <v>0</v>
      </c>
      <c r="CA67" s="368">
        <v>0</v>
      </c>
      <c r="CB67" s="368">
        <v>0</v>
      </c>
      <c r="CC67" s="368">
        <v>0</v>
      </c>
      <c r="CD67" s="368">
        <v>0</v>
      </c>
      <c r="CE67" s="368">
        <v>0</v>
      </c>
      <c r="CF67" s="368">
        <v>0</v>
      </c>
      <c r="CG67" s="368">
        <v>0</v>
      </c>
      <c r="CH67" s="368">
        <v>0</v>
      </c>
      <c r="CI67" s="368">
        <v>0</v>
      </c>
      <c r="CJ67" s="368">
        <v>0</v>
      </c>
      <c r="CK67" s="368">
        <v>0</v>
      </c>
      <c r="CL67" s="368">
        <v>0</v>
      </c>
      <c r="CM67" s="368">
        <v>0</v>
      </c>
      <c r="CN67" s="368">
        <v>0</v>
      </c>
      <c r="CO67" s="368">
        <v>0</v>
      </c>
      <c r="CP67" s="368">
        <v>0</v>
      </c>
      <c r="CQ67" s="368">
        <v>0</v>
      </c>
      <c r="CR67" s="368">
        <v>0</v>
      </c>
      <c r="CS67" s="368">
        <v>0</v>
      </c>
      <c r="CT67" s="368">
        <v>0</v>
      </c>
      <c r="CU67" s="368">
        <v>0</v>
      </c>
      <c r="CV67" s="368">
        <v>0</v>
      </c>
      <c r="CW67" s="368">
        <v>0</v>
      </c>
      <c r="CX67" s="368">
        <v>0</v>
      </c>
      <c r="CY67" s="368">
        <v>0</v>
      </c>
      <c r="CZ67" s="368">
        <v>0</v>
      </c>
      <c r="DA67" s="368">
        <v>0</v>
      </c>
      <c r="DB67" s="368">
        <v>0</v>
      </c>
      <c r="DC67" s="368">
        <v>0</v>
      </c>
      <c r="DD67" s="368">
        <v>0</v>
      </c>
      <c r="DE67" s="368">
        <v>0</v>
      </c>
      <c r="DF67" s="368">
        <v>0</v>
      </c>
      <c r="DG67" s="368">
        <v>0</v>
      </c>
    </row>
    <row r="68" spans="2:111" ht="15" customHeight="1">
      <c r="B68" s="366" t="s">
        <v>482</v>
      </c>
      <c r="C68" s="366" t="s">
        <v>605</v>
      </c>
      <c r="D68" s="368">
        <v>6.6777450814660654E-3</v>
      </c>
      <c r="E68" s="368">
        <v>4.8855437234162982E-3</v>
      </c>
      <c r="F68" s="368">
        <v>1.0064681190467939E-2</v>
      </c>
      <c r="G68" s="368">
        <v>1.5539694113209826E-3</v>
      </c>
      <c r="H68" s="368">
        <v>1.6243009704035723E-3</v>
      </c>
      <c r="I68" s="368">
        <v>0</v>
      </c>
      <c r="J68" s="368">
        <v>7.8488266797396324E-3</v>
      </c>
      <c r="K68" s="368">
        <v>2.3115263190206241E-3</v>
      </c>
      <c r="L68" s="368">
        <v>2.2376197268051904E-3</v>
      </c>
      <c r="M68" s="368">
        <v>2.0398323514654376E-3</v>
      </c>
      <c r="N68" s="368">
        <v>0</v>
      </c>
      <c r="O68" s="368">
        <v>7.1475780510823405E-3</v>
      </c>
      <c r="P68" s="368">
        <v>3.067401153886022E-3</v>
      </c>
      <c r="Q68" s="368">
        <v>3.7135028365410587E-3</v>
      </c>
      <c r="R68" s="368">
        <v>4.1480459391400812E-3</v>
      </c>
      <c r="S68" s="368">
        <v>1.4274719064907567E-2</v>
      </c>
      <c r="T68" s="368">
        <v>5.4791455286932163E-3</v>
      </c>
      <c r="U68" s="368">
        <v>3.4088874325418211E-3</v>
      </c>
      <c r="V68" s="368">
        <v>5.6791586505969809E-3</v>
      </c>
      <c r="W68" s="368">
        <v>9.477891710079657E-3</v>
      </c>
      <c r="X68" s="368">
        <v>4.5601718183154909E-3</v>
      </c>
      <c r="Y68" s="368">
        <v>7.5954717350558837E-3</v>
      </c>
      <c r="Z68" s="368">
        <v>9.4975210024801186E-3</v>
      </c>
      <c r="AA68" s="368">
        <v>1.4376601979895038E-2</v>
      </c>
      <c r="AB68" s="368">
        <v>3.0278117793159903E-3</v>
      </c>
      <c r="AC68" s="368">
        <v>4.166194593656059E-3</v>
      </c>
      <c r="AD68" s="368">
        <v>5.6614508310479626E-4</v>
      </c>
      <c r="AE68" s="368">
        <v>7.8649854230529205E-3</v>
      </c>
      <c r="AF68" s="368">
        <v>6.3775105777840639E-3</v>
      </c>
      <c r="AG68" s="368">
        <v>5.4361581328365993E-3</v>
      </c>
      <c r="AH68" s="368">
        <v>1.6919965799275069E-3</v>
      </c>
      <c r="AI68" s="368">
        <v>7.3714876882810497E-3</v>
      </c>
      <c r="AJ68" s="368">
        <v>1.392517429726965E-2</v>
      </c>
      <c r="AK68" s="368">
        <v>7.8165337265834415E-3</v>
      </c>
      <c r="AL68" s="368">
        <v>9.9661207081794718E-3</v>
      </c>
      <c r="AM68" s="368">
        <v>1.8266123978386884E-2</v>
      </c>
      <c r="AN68" s="368">
        <v>6.2823527592440606E-3</v>
      </c>
      <c r="AO68" s="368">
        <v>9.1969368758950468E-3</v>
      </c>
      <c r="AP68" s="368">
        <v>3.747894785646935E-3</v>
      </c>
      <c r="AQ68" s="368">
        <v>6.5208385086029455E-3</v>
      </c>
      <c r="AR68" s="368">
        <v>4.8899059716825781E-3</v>
      </c>
      <c r="AS68" s="368">
        <v>5.5275433793784716E-3</v>
      </c>
      <c r="AT68" s="368">
        <v>4.9378788764144798E-3</v>
      </c>
      <c r="AU68" s="368">
        <v>3.3710370030488788E-3</v>
      </c>
      <c r="AV68" s="368">
        <v>2.8049964017460034E-3</v>
      </c>
      <c r="AW68" s="368">
        <v>3.3128157838051365E-3</v>
      </c>
      <c r="AX68" s="368">
        <v>2.950380051243737E-3</v>
      </c>
      <c r="AY68" s="368">
        <v>6.51414141917945E-3</v>
      </c>
      <c r="AZ68" s="368">
        <v>3.5340673735062655E-3</v>
      </c>
      <c r="BA68" s="368">
        <v>3.2257592337478404E-3</v>
      </c>
      <c r="BB68" s="368">
        <v>2.4213222215096991E-3</v>
      </c>
      <c r="BC68" s="368">
        <v>3.8994628989074006E-3</v>
      </c>
      <c r="BD68" s="368">
        <v>1.0479625634435103E-3</v>
      </c>
      <c r="BE68" s="368">
        <v>0</v>
      </c>
      <c r="BF68" s="368">
        <v>9.3047085238608747E-4</v>
      </c>
      <c r="BG68" s="368">
        <v>1.783011651803613E-3</v>
      </c>
      <c r="BH68" s="368">
        <v>1.5455095847145891E-3</v>
      </c>
      <c r="BI68" s="368">
        <v>2.3894511154308753E-3</v>
      </c>
      <c r="BJ68" s="368">
        <v>2.4044523398272289E-3</v>
      </c>
      <c r="BK68" s="368">
        <v>3.9487628389203739E-3</v>
      </c>
      <c r="BL68" s="368">
        <v>2.7736409361186457E-3</v>
      </c>
      <c r="BM68" s="368">
        <v>2.3012754425080634E-3</v>
      </c>
      <c r="BN68" s="368">
        <v>1.0029339304773421</v>
      </c>
      <c r="BO68" s="368">
        <v>2.2008581308666608E-3</v>
      </c>
      <c r="BP68" s="368">
        <v>1.6518680179007387E-3</v>
      </c>
      <c r="BQ68" s="368">
        <v>2.0320860846014564E-2</v>
      </c>
      <c r="BR68" s="368">
        <v>5.6026323007058912E-2</v>
      </c>
      <c r="BS68" s="368">
        <v>5.0314141329590979E-2</v>
      </c>
      <c r="BT68" s="368">
        <v>5.8750113464815321E-3</v>
      </c>
      <c r="BU68" s="368">
        <v>6.2050418072393879E-3</v>
      </c>
      <c r="BV68" s="368">
        <v>4.9932510366025029E-3</v>
      </c>
      <c r="BW68" s="368">
        <v>6.2719417254107207E-3</v>
      </c>
      <c r="BX68" s="368">
        <v>1.8221142641050379E-2</v>
      </c>
      <c r="BY68" s="368">
        <v>1.6201265843760842E-2</v>
      </c>
      <c r="BZ68" s="368">
        <v>2.1759766736033571E-2</v>
      </c>
      <c r="CA68" s="368">
        <v>1.757897252386197E-3</v>
      </c>
      <c r="CB68" s="368">
        <v>2.3032872473005693E-2</v>
      </c>
      <c r="CC68" s="368">
        <v>5.4144992332277068E-3</v>
      </c>
      <c r="CD68" s="368">
        <v>5.712341393607232E-3</v>
      </c>
      <c r="CE68" s="368">
        <v>4.8899908525563635E-3</v>
      </c>
      <c r="CF68" s="368">
        <v>1.4933253760612789E-2</v>
      </c>
      <c r="CG68" s="368">
        <v>2.0665558917696416E-2</v>
      </c>
      <c r="CH68" s="368">
        <v>2.6469763614615327E-3</v>
      </c>
      <c r="CI68" s="368">
        <v>8.8824860394323933E-3</v>
      </c>
      <c r="CJ68" s="368">
        <v>2.5204328322392795E-2</v>
      </c>
      <c r="CK68" s="368">
        <v>2.0406938637924214E-3</v>
      </c>
      <c r="CL68" s="368">
        <v>1.0372260622896543E-2</v>
      </c>
      <c r="CM68" s="368">
        <v>2.7580724002071819E-3</v>
      </c>
      <c r="CN68" s="368">
        <v>9.3411896956817949E-3</v>
      </c>
      <c r="CO68" s="368">
        <v>1.0110681316892528E-2</v>
      </c>
      <c r="CP68" s="368">
        <v>5.6744290102268618E-3</v>
      </c>
      <c r="CQ68" s="368">
        <v>3.82565220446437E-3</v>
      </c>
      <c r="CR68" s="368">
        <v>5.8572363743154459E-3</v>
      </c>
      <c r="CS68" s="368">
        <v>6.152885240163497E-3</v>
      </c>
      <c r="CT68" s="368">
        <v>4.0958554992222614E-3</v>
      </c>
      <c r="CU68" s="368">
        <v>2.9863658263083403E-3</v>
      </c>
      <c r="CV68" s="368">
        <v>4.2812261606853886E-3</v>
      </c>
      <c r="CW68" s="368">
        <v>4.5732639799530694E-3</v>
      </c>
      <c r="CX68" s="368">
        <v>1.7978671671999859E-3</v>
      </c>
      <c r="CY68" s="368">
        <v>2.1319451900836564E-3</v>
      </c>
      <c r="CZ68" s="368">
        <v>7.5919142910630686E-3</v>
      </c>
      <c r="DA68" s="368">
        <v>4.2240913470049466E-3</v>
      </c>
      <c r="DB68" s="368">
        <v>5.6785508397355564E-3</v>
      </c>
      <c r="DC68" s="368">
        <v>9.0470828411903098E-3</v>
      </c>
      <c r="DD68" s="368">
        <v>1.933922337802814E-3</v>
      </c>
      <c r="DE68" s="368">
        <v>5.8351325066401932E-3</v>
      </c>
      <c r="DF68" s="368">
        <v>1.5129669756806224E-3</v>
      </c>
      <c r="DG68" s="368">
        <v>1.6627993099830266E-2</v>
      </c>
    </row>
    <row r="69" spans="2:111" ht="15" customHeight="1">
      <c r="B69" s="366" t="s">
        <v>483</v>
      </c>
      <c r="C69" s="366" t="s">
        <v>606</v>
      </c>
      <c r="D69" s="368">
        <v>0</v>
      </c>
      <c r="E69" s="368">
        <v>0</v>
      </c>
      <c r="F69" s="368">
        <v>0</v>
      </c>
      <c r="G69" s="368">
        <v>0</v>
      </c>
      <c r="H69" s="368">
        <v>0</v>
      </c>
      <c r="I69" s="368">
        <v>0</v>
      </c>
      <c r="J69" s="368">
        <v>0</v>
      </c>
      <c r="K69" s="368">
        <v>0</v>
      </c>
      <c r="L69" s="368">
        <v>0</v>
      </c>
      <c r="M69" s="368">
        <v>0</v>
      </c>
      <c r="N69" s="368">
        <v>0</v>
      </c>
      <c r="O69" s="368">
        <v>0</v>
      </c>
      <c r="P69" s="368">
        <v>0</v>
      </c>
      <c r="Q69" s="368">
        <v>0</v>
      </c>
      <c r="R69" s="368">
        <v>0</v>
      </c>
      <c r="S69" s="368">
        <v>0</v>
      </c>
      <c r="T69" s="368">
        <v>0</v>
      </c>
      <c r="U69" s="368">
        <v>0</v>
      </c>
      <c r="V69" s="368">
        <v>0</v>
      </c>
      <c r="W69" s="368">
        <v>0</v>
      </c>
      <c r="X69" s="368">
        <v>0</v>
      </c>
      <c r="Y69" s="368">
        <v>0</v>
      </c>
      <c r="Z69" s="368">
        <v>0</v>
      </c>
      <c r="AA69" s="368">
        <v>0</v>
      </c>
      <c r="AB69" s="368">
        <v>0</v>
      </c>
      <c r="AC69" s="368">
        <v>0</v>
      </c>
      <c r="AD69" s="368">
        <v>0</v>
      </c>
      <c r="AE69" s="368">
        <v>0</v>
      </c>
      <c r="AF69" s="368">
        <v>0</v>
      </c>
      <c r="AG69" s="368">
        <v>0</v>
      </c>
      <c r="AH69" s="368">
        <v>0</v>
      </c>
      <c r="AI69" s="368">
        <v>0</v>
      </c>
      <c r="AJ69" s="368">
        <v>0</v>
      </c>
      <c r="AK69" s="368">
        <v>0</v>
      </c>
      <c r="AL69" s="368">
        <v>0</v>
      </c>
      <c r="AM69" s="368">
        <v>0</v>
      </c>
      <c r="AN69" s="368">
        <v>0</v>
      </c>
      <c r="AO69" s="368">
        <v>0</v>
      </c>
      <c r="AP69" s="368">
        <v>0</v>
      </c>
      <c r="AQ69" s="368">
        <v>0</v>
      </c>
      <c r="AR69" s="368">
        <v>0</v>
      </c>
      <c r="AS69" s="368">
        <v>0</v>
      </c>
      <c r="AT69" s="368">
        <v>0</v>
      </c>
      <c r="AU69" s="368">
        <v>0</v>
      </c>
      <c r="AV69" s="368">
        <v>0</v>
      </c>
      <c r="AW69" s="368">
        <v>0</v>
      </c>
      <c r="AX69" s="368">
        <v>0</v>
      </c>
      <c r="AY69" s="368">
        <v>0</v>
      </c>
      <c r="AZ69" s="368">
        <v>0</v>
      </c>
      <c r="BA69" s="368">
        <v>0</v>
      </c>
      <c r="BB69" s="368">
        <v>0</v>
      </c>
      <c r="BC69" s="368">
        <v>0</v>
      </c>
      <c r="BD69" s="368">
        <v>0</v>
      </c>
      <c r="BE69" s="368">
        <v>0</v>
      </c>
      <c r="BF69" s="368">
        <v>0</v>
      </c>
      <c r="BG69" s="368">
        <v>0</v>
      </c>
      <c r="BH69" s="368">
        <v>0</v>
      </c>
      <c r="BI69" s="368">
        <v>0</v>
      </c>
      <c r="BJ69" s="368">
        <v>0</v>
      </c>
      <c r="BK69" s="368">
        <v>0</v>
      </c>
      <c r="BL69" s="368">
        <v>0</v>
      </c>
      <c r="BM69" s="368">
        <v>0</v>
      </c>
      <c r="BN69" s="368">
        <v>0</v>
      </c>
      <c r="BO69" s="368">
        <v>1</v>
      </c>
      <c r="BP69" s="368">
        <v>0</v>
      </c>
      <c r="BQ69" s="368">
        <v>0</v>
      </c>
      <c r="BR69" s="368">
        <v>0</v>
      </c>
      <c r="BS69" s="368">
        <v>0</v>
      </c>
      <c r="BT69" s="368">
        <v>0</v>
      </c>
      <c r="BU69" s="368">
        <v>0</v>
      </c>
      <c r="BV69" s="368">
        <v>0</v>
      </c>
      <c r="BW69" s="368">
        <v>0</v>
      </c>
      <c r="BX69" s="368">
        <v>0</v>
      </c>
      <c r="BY69" s="368">
        <v>0</v>
      </c>
      <c r="BZ69" s="368">
        <v>0</v>
      </c>
      <c r="CA69" s="368">
        <v>0</v>
      </c>
      <c r="CB69" s="368">
        <v>0</v>
      </c>
      <c r="CC69" s="368">
        <v>0</v>
      </c>
      <c r="CD69" s="368">
        <v>0</v>
      </c>
      <c r="CE69" s="368">
        <v>0</v>
      </c>
      <c r="CF69" s="368">
        <v>0</v>
      </c>
      <c r="CG69" s="368">
        <v>0</v>
      </c>
      <c r="CH69" s="368">
        <v>0</v>
      </c>
      <c r="CI69" s="368">
        <v>0</v>
      </c>
      <c r="CJ69" s="368">
        <v>0</v>
      </c>
      <c r="CK69" s="368">
        <v>0</v>
      </c>
      <c r="CL69" s="368">
        <v>0</v>
      </c>
      <c r="CM69" s="368">
        <v>0</v>
      </c>
      <c r="CN69" s="368">
        <v>0</v>
      </c>
      <c r="CO69" s="368">
        <v>0</v>
      </c>
      <c r="CP69" s="368">
        <v>0</v>
      </c>
      <c r="CQ69" s="368">
        <v>0</v>
      </c>
      <c r="CR69" s="368">
        <v>0</v>
      </c>
      <c r="CS69" s="368">
        <v>0</v>
      </c>
      <c r="CT69" s="368">
        <v>0</v>
      </c>
      <c r="CU69" s="368">
        <v>0</v>
      </c>
      <c r="CV69" s="368">
        <v>0</v>
      </c>
      <c r="CW69" s="368">
        <v>0</v>
      </c>
      <c r="CX69" s="368">
        <v>0</v>
      </c>
      <c r="CY69" s="368">
        <v>0</v>
      </c>
      <c r="CZ69" s="368">
        <v>0</v>
      </c>
      <c r="DA69" s="368">
        <v>0</v>
      </c>
      <c r="DB69" s="368">
        <v>0</v>
      </c>
      <c r="DC69" s="368">
        <v>0</v>
      </c>
      <c r="DD69" s="368">
        <v>0</v>
      </c>
      <c r="DE69" s="368">
        <v>0</v>
      </c>
      <c r="DF69" s="368">
        <v>0</v>
      </c>
      <c r="DG69" s="368">
        <v>0</v>
      </c>
    </row>
    <row r="70" spans="2:111" ht="15" customHeight="1">
      <c r="B70" s="366" t="s">
        <v>484</v>
      </c>
      <c r="C70" s="366" t="s">
        <v>607</v>
      </c>
      <c r="D70" s="368">
        <v>0</v>
      </c>
      <c r="E70" s="368">
        <v>0</v>
      </c>
      <c r="F70" s="368">
        <v>0</v>
      </c>
      <c r="G70" s="368">
        <v>0</v>
      </c>
      <c r="H70" s="368">
        <v>0</v>
      </c>
      <c r="I70" s="368">
        <v>0</v>
      </c>
      <c r="J70" s="368">
        <v>0</v>
      </c>
      <c r="K70" s="368">
        <v>0</v>
      </c>
      <c r="L70" s="368">
        <v>0</v>
      </c>
      <c r="M70" s="368">
        <v>0</v>
      </c>
      <c r="N70" s="368">
        <v>0</v>
      </c>
      <c r="O70" s="368">
        <v>0</v>
      </c>
      <c r="P70" s="368">
        <v>0</v>
      </c>
      <c r="Q70" s="368">
        <v>0</v>
      </c>
      <c r="R70" s="368">
        <v>0</v>
      </c>
      <c r="S70" s="368">
        <v>0</v>
      </c>
      <c r="T70" s="368">
        <v>0</v>
      </c>
      <c r="U70" s="368">
        <v>0</v>
      </c>
      <c r="V70" s="368">
        <v>0</v>
      </c>
      <c r="W70" s="368">
        <v>0</v>
      </c>
      <c r="X70" s="368">
        <v>0</v>
      </c>
      <c r="Y70" s="368">
        <v>0</v>
      </c>
      <c r="Z70" s="368">
        <v>0</v>
      </c>
      <c r="AA70" s="368">
        <v>0</v>
      </c>
      <c r="AB70" s="368">
        <v>0</v>
      </c>
      <c r="AC70" s="368">
        <v>0</v>
      </c>
      <c r="AD70" s="368">
        <v>0</v>
      </c>
      <c r="AE70" s="368">
        <v>0</v>
      </c>
      <c r="AF70" s="368">
        <v>0</v>
      </c>
      <c r="AG70" s="368">
        <v>0</v>
      </c>
      <c r="AH70" s="368">
        <v>0</v>
      </c>
      <c r="AI70" s="368">
        <v>0</v>
      </c>
      <c r="AJ70" s="368">
        <v>0</v>
      </c>
      <c r="AK70" s="368">
        <v>0</v>
      </c>
      <c r="AL70" s="368">
        <v>0</v>
      </c>
      <c r="AM70" s="368">
        <v>0</v>
      </c>
      <c r="AN70" s="368">
        <v>0</v>
      </c>
      <c r="AO70" s="368">
        <v>0</v>
      </c>
      <c r="AP70" s="368">
        <v>0</v>
      </c>
      <c r="AQ70" s="368">
        <v>0</v>
      </c>
      <c r="AR70" s="368">
        <v>0</v>
      </c>
      <c r="AS70" s="368">
        <v>0</v>
      </c>
      <c r="AT70" s="368">
        <v>0</v>
      </c>
      <c r="AU70" s="368">
        <v>0</v>
      </c>
      <c r="AV70" s="368">
        <v>0</v>
      </c>
      <c r="AW70" s="368">
        <v>0</v>
      </c>
      <c r="AX70" s="368">
        <v>0</v>
      </c>
      <c r="AY70" s="368">
        <v>0</v>
      </c>
      <c r="AZ70" s="368">
        <v>0</v>
      </c>
      <c r="BA70" s="368">
        <v>0</v>
      </c>
      <c r="BB70" s="368">
        <v>0</v>
      </c>
      <c r="BC70" s="368">
        <v>0</v>
      </c>
      <c r="BD70" s="368">
        <v>0</v>
      </c>
      <c r="BE70" s="368">
        <v>0</v>
      </c>
      <c r="BF70" s="368">
        <v>0</v>
      </c>
      <c r="BG70" s="368">
        <v>0</v>
      </c>
      <c r="BH70" s="368">
        <v>0</v>
      </c>
      <c r="BI70" s="368">
        <v>0</v>
      </c>
      <c r="BJ70" s="368">
        <v>0</v>
      </c>
      <c r="BK70" s="368">
        <v>0</v>
      </c>
      <c r="BL70" s="368">
        <v>0</v>
      </c>
      <c r="BM70" s="368">
        <v>0</v>
      </c>
      <c r="BN70" s="368">
        <v>0</v>
      </c>
      <c r="BO70" s="368">
        <v>0</v>
      </c>
      <c r="BP70" s="368">
        <v>1</v>
      </c>
      <c r="BQ70" s="368">
        <v>0</v>
      </c>
      <c r="BR70" s="368">
        <v>0</v>
      </c>
      <c r="BS70" s="368">
        <v>0</v>
      </c>
      <c r="BT70" s="368">
        <v>0</v>
      </c>
      <c r="BU70" s="368">
        <v>0</v>
      </c>
      <c r="BV70" s="368">
        <v>0</v>
      </c>
      <c r="BW70" s="368">
        <v>0</v>
      </c>
      <c r="BX70" s="368">
        <v>0</v>
      </c>
      <c r="BY70" s="368">
        <v>0</v>
      </c>
      <c r="BZ70" s="368">
        <v>0</v>
      </c>
      <c r="CA70" s="368">
        <v>0</v>
      </c>
      <c r="CB70" s="368">
        <v>0</v>
      </c>
      <c r="CC70" s="368">
        <v>0</v>
      </c>
      <c r="CD70" s="368">
        <v>0</v>
      </c>
      <c r="CE70" s="368">
        <v>0</v>
      </c>
      <c r="CF70" s="368">
        <v>0</v>
      </c>
      <c r="CG70" s="368">
        <v>0</v>
      </c>
      <c r="CH70" s="368">
        <v>0</v>
      </c>
      <c r="CI70" s="368">
        <v>0</v>
      </c>
      <c r="CJ70" s="368">
        <v>0</v>
      </c>
      <c r="CK70" s="368">
        <v>0</v>
      </c>
      <c r="CL70" s="368">
        <v>0</v>
      </c>
      <c r="CM70" s="368">
        <v>0</v>
      </c>
      <c r="CN70" s="368">
        <v>0</v>
      </c>
      <c r="CO70" s="368">
        <v>0</v>
      </c>
      <c r="CP70" s="368">
        <v>0</v>
      </c>
      <c r="CQ70" s="368">
        <v>0</v>
      </c>
      <c r="CR70" s="368">
        <v>0</v>
      </c>
      <c r="CS70" s="368">
        <v>0</v>
      </c>
      <c r="CT70" s="368">
        <v>0</v>
      </c>
      <c r="CU70" s="368">
        <v>0</v>
      </c>
      <c r="CV70" s="368">
        <v>0</v>
      </c>
      <c r="CW70" s="368">
        <v>0</v>
      </c>
      <c r="CX70" s="368">
        <v>0</v>
      </c>
      <c r="CY70" s="368">
        <v>0</v>
      </c>
      <c r="CZ70" s="368">
        <v>0</v>
      </c>
      <c r="DA70" s="368">
        <v>0</v>
      </c>
      <c r="DB70" s="368">
        <v>0</v>
      </c>
      <c r="DC70" s="368">
        <v>0</v>
      </c>
      <c r="DD70" s="368">
        <v>0</v>
      </c>
      <c r="DE70" s="368">
        <v>0</v>
      </c>
      <c r="DF70" s="368">
        <v>0</v>
      </c>
      <c r="DG70" s="368">
        <v>0</v>
      </c>
    </row>
    <row r="71" spans="2:111" ht="15" customHeight="1">
      <c r="B71" s="366" t="s">
        <v>485</v>
      </c>
      <c r="C71" s="366" t="s">
        <v>608</v>
      </c>
      <c r="D71" s="368">
        <v>1.5330746466407332E-2</v>
      </c>
      <c r="E71" s="368">
        <v>1.8071141483652124E-2</v>
      </c>
      <c r="F71" s="368">
        <v>5.8930099786867987E-2</v>
      </c>
      <c r="G71" s="368">
        <v>4.5373033699234559E-3</v>
      </c>
      <c r="H71" s="368">
        <v>5.2637385570744356E-3</v>
      </c>
      <c r="I71" s="368">
        <v>0</v>
      </c>
      <c r="J71" s="368">
        <v>4.0212833820242995E-2</v>
      </c>
      <c r="K71" s="368">
        <v>1.6931632215489344E-2</v>
      </c>
      <c r="L71" s="368">
        <v>1.4825187362463377E-2</v>
      </c>
      <c r="M71" s="368">
        <v>8.7982089247620725E-3</v>
      </c>
      <c r="N71" s="368">
        <v>0</v>
      </c>
      <c r="O71" s="368">
        <v>3.0930499252842622E-2</v>
      </c>
      <c r="P71" s="368">
        <v>1.6370167147202058E-2</v>
      </c>
      <c r="Q71" s="368">
        <v>2.5109852728411323E-2</v>
      </c>
      <c r="R71" s="368">
        <v>1.4859963072217982E-2</v>
      </c>
      <c r="S71" s="368">
        <v>0.13516048257800195</v>
      </c>
      <c r="T71" s="368">
        <v>1.7216722163108794E-2</v>
      </c>
      <c r="U71" s="368">
        <v>2.6440799512346111E-2</v>
      </c>
      <c r="V71" s="368">
        <v>5.9876659029757216E-2</v>
      </c>
      <c r="W71" s="368">
        <v>0.19064261067148008</v>
      </c>
      <c r="X71" s="368">
        <v>1.443680610715066E-2</v>
      </c>
      <c r="Y71" s="368">
        <v>4.7821006085979209E-2</v>
      </c>
      <c r="Z71" s="368">
        <v>2.3486762254002008E-2</v>
      </c>
      <c r="AA71" s="368">
        <v>6.5703351902645576E-2</v>
      </c>
      <c r="AB71" s="368">
        <v>1.5200414184861854E-2</v>
      </c>
      <c r="AC71" s="368">
        <v>1.9369477182635309E-2</v>
      </c>
      <c r="AD71" s="368">
        <v>6.7686369073407145E-3</v>
      </c>
      <c r="AE71" s="368">
        <v>2.1824936637405111E-2</v>
      </c>
      <c r="AF71" s="368">
        <v>2.8816549681669149E-2</v>
      </c>
      <c r="AG71" s="368">
        <v>3.295075279124602E-2</v>
      </c>
      <c r="AH71" s="368">
        <v>2.6311470704067114E-2</v>
      </c>
      <c r="AI71" s="368">
        <v>3.1151107134914504E-2</v>
      </c>
      <c r="AJ71" s="368">
        <v>0.13451752877573445</v>
      </c>
      <c r="AK71" s="368">
        <v>3.9415734494787753E-2</v>
      </c>
      <c r="AL71" s="368">
        <v>5.0199893512783561E-2</v>
      </c>
      <c r="AM71" s="368">
        <v>0.17557021049354168</v>
      </c>
      <c r="AN71" s="368">
        <v>4.728638464757421E-2</v>
      </c>
      <c r="AO71" s="368">
        <v>0.1143609399348668</v>
      </c>
      <c r="AP71" s="368">
        <v>1.7065227290466178E-2</v>
      </c>
      <c r="AQ71" s="368">
        <v>7.8923030110533116E-2</v>
      </c>
      <c r="AR71" s="368">
        <v>2.8057158882269867E-2</v>
      </c>
      <c r="AS71" s="368">
        <v>9.9839263684180311E-3</v>
      </c>
      <c r="AT71" s="368">
        <v>2.5178770310786611E-2</v>
      </c>
      <c r="AU71" s="368">
        <v>1.3989380594220906E-2</v>
      </c>
      <c r="AV71" s="368">
        <v>1.1609706219829733E-2</v>
      </c>
      <c r="AW71" s="368">
        <v>1.2930575318392286E-2</v>
      </c>
      <c r="AX71" s="368">
        <v>3.5963083485480031E-2</v>
      </c>
      <c r="AY71" s="368">
        <v>2.7824991838173552E-2</v>
      </c>
      <c r="AZ71" s="368">
        <v>9.227118613926116E-3</v>
      </c>
      <c r="BA71" s="368">
        <v>7.5624391503785809E-3</v>
      </c>
      <c r="BB71" s="368">
        <v>6.9916706135498951E-3</v>
      </c>
      <c r="BC71" s="368">
        <v>1.8365955401857068E-2</v>
      </c>
      <c r="BD71" s="368">
        <v>2.0817027123483625E-3</v>
      </c>
      <c r="BE71" s="368">
        <v>0</v>
      </c>
      <c r="BF71" s="368">
        <v>8.3346387159541901E-3</v>
      </c>
      <c r="BG71" s="368">
        <v>6.757714268355172E-3</v>
      </c>
      <c r="BH71" s="368">
        <v>1.3664392983640158E-2</v>
      </c>
      <c r="BI71" s="368">
        <v>1.8251886374151927E-2</v>
      </c>
      <c r="BJ71" s="368">
        <v>1.8422145545619953E-2</v>
      </c>
      <c r="BK71" s="368">
        <v>1.543653565454353E-2</v>
      </c>
      <c r="BL71" s="368">
        <v>3.5754456816976123E-2</v>
      </c>
      <c r="BM71" s="368">
        <v>6.4528159325532262E-3</v>
      </c>
      <c r="BN71" s="368">
        <v>5.8772501871859149E-3</v>
      </c>
      <c r="BO71" s="368">
        <v>7.1675966105490627E-3</v>
      </c>
      <c r="BP71" s="368">
        <v>7.4735504125348837E-3</v>
      </c>
      <c r="BQ71" s="368">
        <v>1.1072245778439624</v>
      </c>
      <c r="BR71" s="368">
        <v>2.4013498441192944E-2</v>
      </c>
      <c r="BS71" s="368">
        <v>5.7593288465725111E-2</v>
      </c>
      <c r="BT71" s="368">
        <v>7.2901089567921157E-2</v>
      </c>
      <c r="BU71" s="368">
        <v>3.0013909345109963E-2</v>
      </c>
      <c r="BV71" s="368">
        <v>7.0461723722204835E-3</v>
      </c>
      <c r="BW71" s="368">
        <v>1.7592391145330667E-2</v>
      </c>
      <c r="BX71" s="368">
        <v>8.8142102098515539E-3</v>
      </c>
      <c r="BY71" s="368">
        <v>7.1786663750559438E-4</v>
      </c>
      <c r="BZ71" s="368">
        <v>4.9907633146274104E-2</v>
      </c>
      <c r="CA71" s="368">
        <v>6.3019410021702528E-3</v>
      </c>
      <c r="CB71" s="368">
        <v>8.1073935767552556E-3</v>
      </c>
      <c r="CC71" s="368">
        <v>3.7447023682680054E-3</v>
      </c>
      <c r="CD71" s="368">
        <v>7.0165928208302487E-3</v>
      </c>
      <c r="CE71" s="368">
        <v>5.7735898319607772E-3</v>
      </c>
      <c r="CF71" s="368">
        <v>5.4204136389693708E-2</v>
      </c>
      <c r="CG71" s="368">
        <v>1.5799084248901359E-2</v>
      </c>
      <c r="CH71" s="368">
        <v>6.8562410479681988E-3</v>
      </c>
      <c r="CI71" s="368">
        <v>1.5808789762359863E-2</v>
      </c>
      <c r="CJ71" s="368">
        <v>9.0988332656786412E-3</v>
      </c>
      <c r="CK71" s="368">
        <v>4.4649984016611379E-3</v>
      </c>
      <c r="CL71" s="368">
        <v>7.0114382301809022E-3</v>
      </c>
      <c r="CM71" s="368">
        <v>7.1833327526251035E-3</v>
      </c>
      <c r="CN71" s="368">
        <v>1.2110002764229147E-2</v>
      </c>
      <c r="CO71" s="368">
        <v>1.7904001703957628E-2</v>
      </c>
      <c r="CP71" s="368">
        <v>1.1389971532045793E-2</v>
      </c>
      <c r="CQ71" s="368">
        <v>1.0558183449123191E-2</v>
      </c>
      <c r="CR71" s="368">
        <v>2.7870748253096007E-2</v>
      </c>
      <c r="CS71" s="368">
        <v>1.9370120533018273E-2</v>
      </c>
      <c r="CT71" s="368">
        <v>1.5365776127596358E-2</v>
      </c>
      <c r="CU71" s="368">
        <v>5.3390878478419921E-3</v>
      </c>
      <c r="CV71" s="368">
        <v>6.0994825852931263E-3</v>
      </c>
      <c r="CW71" s="368">
        <v>6.8038945730173961E-3</v>
      </c>
      <c r="CX71" s="368">
        <v>5.9324350514389909E-3</v>
      </c>
      <c r="CY71" s="368">
        <v>5.7839023632787799E-3</v>
      </c>
      <c r="CZ71" s="368">
        <v>5.1912498352512007E-2</v>
      </c>
      <c r="DA71" s="368">
        <v>2.2922218591333112E-2</v>
      </c>
      <c r="DB71" s="368">
        <v>2.419837729188919E-2</v>
      </c>
      <c r="DC71" s="368">
        <v>2.9124726772018307E-2</v>
      </c>
      <c r="DD71" s="368">
        <v>8.6380449002544397E-3</v>
      </c>
      <c r="DE71" s="368">
        <v>2.0541796706244148E-2</v>
      </c>
      <c r="DF71" s="368">
        <v>6.5146357324268375E-3</v>
      </c>
      <c r="DG71" s="368">
        <v>6.2329138358348602E-3</v>
      </c>
    </row>
    <row r="72" spans="2:111" ht="15" customHeight="1">
      <c r="B72" s="366" t="s">
        <v>486</v>
      </c>
      <c r="C72" s="366" t="s">
        <v>609</v>
      </c>
      <c r="D72" s="368">
        <v>3.9459062391122059E-4</v>
      </c>
      <c r="E72" s="368">
        <v>3.3062855030512104E-4</v>
      </c>
      <c r="F72" s="368">
        <v>7.779544329980585E-4</v>
      </c>
      <c r="G72" s="368">
        <v>2.1181831117311124E-4</v>
      </c>
      <c r="H72" s="368">
        <v>1.9865585492013385E-4</v>
      </c>
      <c r="I72" s="368">
        <v>0</v>
      </c>
      <c r="J72" s="368">
        <v>6.2267849607433167E-4</v>
      </c>
      <c r="K72" s="368">
        <v>2.2105665434750416E-3</v>
      </c>
      <c r="L72" s="368">
        <v>2.7216368141867943E-3</v>
      </c>
      <c r="M72" s="368">
        <v>5.6132537814861366E-4</v>
      </c>
      <c r="N72" s="368">
        <v>0</v>
      </c>
      <c r="O72" s="368">
        <v>2.5478472360024821E-3</v>
      </c>
      <c r="P72" s="368">
        <v>1.7896213353618617E-3</v>
      </c>
      <c r="Q72" s="368">
        <v>5.312210189385826E-4</v>
      </c>
      <c r="R72" s="368">
        <v>5.0445724240769985E-4</v>
      </c>
      <c r="S72" s="368">
        <v>3.396281862502066E-3</v>
      </c>
      <c r="T72" s="368">
        <v>7.6065001428938476E-4</v>
      </c>
      <c r="U72" s="368">
        <v>8.4883894086537279E-4</v>
      </c>
      <c r="V72" s="368">
        <v>1.0393611959668501E-2</v>
      </c>
      <c r="W72" s="368">
        <v>2.8947518881776262E-3</v>
      </c>
      <c r="X72" s="368">
        <v>2.0048857207850013E-4</v>
      </c>
      <c r="Y72" s="368">
        <v>1.3679663409561988E-3</v>
      </c>
      <c r="Z72" s="368">
        <v>6.3054113342272304E-4</v>
      </c>
      <c r="AA72" s="368">
        <v>1.6194098015160656E-3</v>
      </c>
      <c r="AB72" s="368">
        <v>1.9566434562903914E-3</v>
      </c>
      <c r="AC72" s="368">
        <v>1.6394952461925246E-3</v>
      </c>
      <c r="AD72" s="368">
        <v>9.0467254118822135E-5</v>
      </c>
      <c r="AE72" s="368">
        <v>7.4920432602123188E-4</v>
      </c>
      <c r="AF72" s="368">
        <v>1.9379047508865132E-3</v>
      </c>
      <c r="AG72" s="368">
        <v>4.7488284485629776E-3</v>
      </c>
      <c r="AH72" s="368">
        <v>4.7580692744912401E-4</v>
      </c>
      <c r="AI72" s="368">
        <v>8.3824597974734971E-3</v>
      </c>
      <c r="AJ72" s="368">
        <v>1.6338300021204158E-3</v>
      </c>
      <c r="AK72" s="368">
        <v>1.1404045639372045E-2</v>
      </c>
      <c r="AL72" s="368">
        <v>3.5184030975271828E-3</v>
      </c>
      <c r="AM72" s="368">
        <v>4.0239837035913901E-3</v>
      </c>
      <c r="AN72" s="368">
        <v>4.6137154314955841E-3</v>
      </c>
      <c r="AO72" s="368">
        <v>8.9413216013858564E-3</v>
      </c>
      <c r="AP72" s="368">
        <v>1.2091212388669198E-3</v>
      </c>
      <c r="AQ72" s="368">
        <v>1.2481025472898342E-3</v>
      </c>
      <c r="AR72" s="368">
        <v>3.4207904062431662E-3</v>
      </c>
      <c r="AS72" s="368">
        <v>1.6381710233672505E-3</v>
      </c>
      <c r="AT72" s="368">
        <v>2.138994122095205E-3</v>
      </c>
      <c r="AU72" s="368">
        <v>1.1414353095530066E-3</v>
      </c>
      <c r="AV72" s="368">
        <v>6.5586776534682734E-4</v>
      </c>
      <c r="AW72" s="368">
        <v>1.4268499075380384E-3</v>
      </c>
      <c r="AX72" s="368">
        <v>2.1616606809755912E-3</v>
      </c>
      <c r="AY72" s="368">
        <v>1.6256747846379437E-3</v>
      </c>
      <c r="AZ72" s="368">
        <v>8.4182535624994766E-4</v>
      </c>
      <c r="BA72" s="368">
        <v>6.0776674504445726E-4</v>
      </c>
      <c r="BB72" s="368">
        <v>3.5791205047809024E-4</v>
      </c>
      <c r="BC72" s="368">
        <v>1.3329801570714781E-3</v>
      </c>
      <c r="BD72" s="368">
        <v>1.9052484957154158E-4</v>
      </c>
      <c r="BE72" s="368">
        <v>0</v>
      </c>
      <c r="BF72" s="368">
        <v>1.2415583085271503E-3</v>
      </c>
      <c r="BG72" s="368">
        <v>3.1443322136850845E-3</v>
      </c>
      <c r="BH72" s="368">
        <v>2.0991010928382028E-3</v>
      </c>
      <c r="BI72" s="368">
        <v>1.0144598620767634E-3</v>
      </c>
      <c r="BJ72" s="368">
        <v>2.6672803464320455E-3</v>
      </c>
      <c r="BK72" s="368">
        <v>8.6479551663294E-4</v>
      </c>
      <c r="BL72" s="368">
        <v>2.2085497444673395E-3</v>
      </c>
      <c r="BM72" s="368">
        <v>7.0992737973240964E-4</v>
      </c>
      <c r="BN72" s="368">
        <v>8.0457995780154948E-4</v>
      </c>
      <c r="BO72" s="368">
        <v>5.4307015598152272E-4</v>
      </c>
      <c r="BP72" s="368">
        <v>5.1225749585382372E-4</v>
      </c>
      <c r="BQ72" s="368">
        <v>1.1230974627249703E-2</v>
      </c>
      <c r="BR72" s="368">
        <v>1.005070809094861</v>
      </c>
      <c r="BS72" s="368">
        <v>1.6974519230213171E-3</v>
      </c>
      <c r="BT72" s="368">
        <v>2.8179135326366097E-3</v>
      </c>
      <c r="BU72" s="368">
        <v>2.9014931398711839E-3</v>
      </c>
      <c r="BV72" s="368">
        <v>5.0356409984477651E-4</v>
      </c>
      <c r="BW72" s="368">
        <v>1.2319378476397095E-3</v>
      </c>
      <c r="BX72" s="368">
        <v>3.444318915440773E-4</v>
      </c>
      <c r="BY72" s="368">
        <v>5.8069234489119463E-5</v>
      </c>
      <c r="BZ72" s="368">
        <v>8.8134258715617429E-4</v>
      </c>
      <c r="CA72" s="368">
        <v>4.7874370237871629E-4</v>
      </c>
      <c r="CB72" s="368">
        <v>7.2007852675161767E-4</v>
      </c>
      <c r="CC72" s="368">
        <v>3.9852016720335714E-4</v>
      </c>
      <c r="CD72" s="368">
        <v>3.2471144785715879E-4</v>
      </c>
      <c r="CE72" s="368">
        <v>3.5527929419720253E-4</v>
      </c>
      <c r="CF72" s="368">
        <v>8.8286589909084251E-4</v>
      </c>
      <c r="CG72" s="368">
        <v>8.3651009805196168E-4</v>
      </c>
      <c r="CH72" s="368">
        <v>5.8712834919988929E-4</v>
      </c>
      <c r="CI72" s="368">
        <v>8.9282380166936679E-4</v>
      </c>
      <c r="CJ72" s="368">
        <v>5.7357001107886127E-4</v>
      </c>
      <c r="CK72" s="368">
        <v>2.8367193827145883E-4</v>
      </c>
      <c r="CL72" s="368">
        <v>6.56047834181966E-4</v>
      </c>
      <c r="CM72" s="368">
        <v>4.0504788332558251E-4</v>
      </c>
      <c r="CN72" s="368">
        <v>1.5559303598888E-3</v>
      </c>
      <c r="CO72" s="368">
        <v>1.8373517354223321E-3</v>
      </c>
      <c r="CP72" s="368">
        <v>1.2453076426369545E-3</v>
      </c>
      <c r="CQ72" s="368">
        <v>1.3488571627990971E-3</v>
      </c>
      <c r="CR72" s="368">
        <v>4.666376363867855E-3</v>
      </c>
      <c r="CS72" s="368">
        <v>3.6979824865086787E-3</v>
      </c>
      <c r="CT72" s="368">
        <v>3.2430424408619418E-3</v>
      </c>
      <c r="CU72" s="368">
        <v>9.1767266996442987E-4</v>
      </c>
      <c r="CV72" s="368">
        <v>4.1898411718133827E-4</v>
      </c>
      <c r="CW72" s="368">
        <v>2.9281478514401124E-4</v>
      </c>
      <c r="CX72" s="368">
        <v>1.3705946870147269E-3</v>
      </c>
      <c r="CY72" s="368">
        <v>1.121149505708014E-3</v>
      </c>
      <c r="CZ72" s="368">
        <v>1.0465629955308139E-2</v>
      </c>
      <c r="DA72" s="368">
        <v>9.0331312341810441E-3</v>
      </c>
      <c r="DB72" s="368">
        <v>4.3305515078229098E-3</v>
      </c>
      <c r="DC72" s="368">
        <v>7.8368746392051131E-4</v>
      </c>
      <c r="DD72" s="368">
        <v>1.6343176841146475E-3</v>
      </c>
      <c r="DE72" s="368">
        <v>2.6102030216073918E-3</v>
      </c>
      <c r="DF72" s="368">
        <v>5.5000658060063725E-4</v>
      </c>
      <c r="DG72" s="368">
        <v>3.3603076531816504E-4</v>
      </c>
    </row>
    <row r="73" spans="2:111" ht="15" customHeight="1">
      <c r="B73" s="366" t="s">
        <v>487</v>
      </c>
      <c r="C73" s="366" t="s">
        <v>290</v>
      </c>
      <c r="D73" s="368">
        <v>1.3350252331018825E-3</v>
      </c>
      <c r="E73" s="368">
        <v>2.2205252709611694E-3</v>
      </c>
      <c r="F73" s="368">
        <v>1.6588400741491475E-3</v>
      </c>
      <c r="G73" s="368">
        <v>8.1704147568686155E-4</v>
      </c>
      <c r="H73" s="368">
        <v>7.5991419932525995E-4</v>
      </c>
      <c r="I73" s="368">
        <v>0</v>
      </c>
      <c r="J73" s="368">
        <v>4.7204342002076603E-3</v>
      </c>
      <c r="K73" s="368">
        <v>2.2475309104694158E-3</v>
      </c>
      <c r="L73" s="368">
        <v>3.6445316267629982E-3</v>
      </c>
      <c r="M73" s="368">
        <v>5.9037546291899369E-4</v>
      </c>
      <c r="N73" s="368">
        <v>0</v>
      </c>
      <c r="O73" s="368">
        <v>1.4221314616172868E-3</v>
      </c>
      <c r="P73" s="368">
        <v>1.615696467473528E-3</v>
      </c>
      <c r="Q73" s="368">
        <v>1.1273637003583301E-3</v>
      </c>
      <c r="R73" s="368">
        <v>6.6353871656180986E-4</v>
      </c>
      <c r="S73" s="368">
        <v>5.3447329421400409E-3</v>
      </c>
      <c r="T73" s="368">
        <v>1.6482540965185074E-3</v>
      </c>
      <c r="U73" s="368">
        <v>6.717109818372652E-4</v>
      </c>
      <c r="V73" s="368">
        <v>6.3432500912391108E-3</v>
      </c>
      <c r="W73" s="368">
        <v>4.7876985135140377E-3</v>
      </c>
      <c r="X73" s="368">
        <v>1.6078334785451878E-3</v>
      </c>
      <c r="Y73" s="368">
        <v>5.5414386909172489E-3</v>
      </c>
      <c r="Z73" s="368">
        <v>2.7975549875716155E-3</v>
      </c>
      <c r="AA73" s="368">
        <v>5.8012696391849024E-3</v>
      </c>
      <c r="AB73" s="368">
        <v>4.4812090531861229E-3</v>
      </c>
      <c r="AC73" s="368">
        <v>1.988598413324408E-3</v>
      </c>
      <c r="AD73" s="368">
        <v>6.9005349319078198E-4</v>
      </c>
      <c r="AE73" s="368">
        <v>8.4299590624069124E-4</v>
      </c>
      <c r="AF73" s="368">
        <v>1.0593072958948648E-3</v>
      </c>
      <c r="AG73" s="368">
        <v>7.8912876250258185E-4</v>
      </c>
      <c r="AH73" s="368">
        <v>5.2573406592924159E-4</v>
      </c>
      <c r="AI73" s="368">
        <v>1.8352308242866443E-3</v>
      </c>
      <c r="AJ73" s="368">
        <v>1.6020264334695108E-3</v>
      </c>
      <c r="AK73" s="368">
        <v>1.5173704355591908E-3</v>
      </c>
      <c r="AL73" s="368">
        <v>1.7157670725356131E-3</v>
      </c>
      <c r="AM73" s="368">
        <v>5.2360043540228697E-4</v>
      </c>
      <c r="AN73" s="368">
        <v>4.3358418773749366E-3</v>
      </c>
      <c r="AO73" s="368">
        <v>1.2792077200103921E-3</v>
      </c>
      <c r="AP73" s="368">
        <v>7.6207214911707061E-4</v>
      </c>
      <c r="AQ73" s="368">
        <v>1.4307659250609682E-3</v>
      </c>
      <c r="AR73" s="368">
        <v>1.1062458243095183E-3</v>
      </c>
      <c r="AS73" s="368">
        <v>6.9476633159594177E-4</v>
      </c>
      <c r="AT73" s="368">
        <v>9.3231435936597866E-4</v>
      </c>
      <c r="AU73" s="368">
        <v>9.0299339579412061E-4</v>
      </c>
      <c r="AV73" s="368">
        <v>6.9653210150479635E-4</v>
      </c>
      <c r="AW73" s="368">
        <v>7.4170110783933251E-4</v>
      </c>
      <c r="AX73" s="368">
        <v>8.9222913261102809E-4</v>
      </c>
      <c r="AY73" s="368">
        <v>1.5288886485595435E-3</v>
      </c>
      <c r="AZ73" s="368">
        <v>7.8626628468975591E-4</v>
      </c>
      <c r="BA73" s="368">
        <v>4.4264450082044351E-4</v>
      </c>
      <c r="BB73" s="368">
        <v>6.7544692508283381E-4</v>
      </c>
      <c r="BC73" s="368">
        <v>3.4193869542456745E-4</v>
      </c>
      <c r="BD73" s="368">
        <v>3.1828408604294865E-4</v>
      </c>
      <c r="BE73" s="368">
        <v>0</v>
      </c>
      <c r="BF73" s="368">
        <v>5.1641618660903596E-4</v>
      </c>
      <c r="BG73" s="368">
        <v>3.8600156776813976E-4</v>
      </c>
      <c r="BH73" s="368">
        <v>4.8920161159794555E-4</v>
      </c>
      <c r="BI73" s="368">
        <v>1.0227650230286969E-3</v>
      </c>
      <c r="BJ73" s="368">
        <v>1.1987873514153981E-3</v>
      </c>
      <c r="BK73" s="368">
        <v>1.2183997235781867E-3</v>
      </c>
      <c r="BL73" s="368">
        <v>1.8596392199258685E-3</v>
      </c>
      <c r="BM73" s="368">
        <v>1.3337768020643735E-3</v>
      </c>
      <c r="BN73" s="368">
        <v>1.8092305548241619E-3</v>
      </c>
      <c r="BO73" s="368">
        <v>1.3653462599098128E-3</v>
      </c>
      <c r="BP73" s="368">
        <v>1.4888470048223239E-3</v>
      </c>
      <c r="BQ73" s="368">
        <v>7.6176874228863053E-4</v>
      </c>
      <c r="BR73" s="368">
        <v>2.7998862584409003E-3</v>
      </c>
      <c r="BS73" s="368">
        <v>1.0758822769218164</v>
      </c>
      <c r="BT73" s="368">
        <v>8.6111794137229952E-3</v>
      </c>
      <c r="BU73" s="368">
        <v>3.7429305924674672E-3</v>
      </c>
      <c r="BV73" s="368">
        <v>1.6114153183181832E-3</v>
      </c>
      <c r="BW73" s="368">
        <v>2.3782688782583209E-3</v>
      </c>
      <c r="BX73" s="368">
        <v>7.8199673324532402E-4</v>
      </c>
      <c r="BY73" s="368">
        <v>1.5701065472241221E-4</v>
      </c>
      <c r="BZ73" s="368">
        <v>8.0103030511995132E-3</v>
      </c>
      <c r="CA73" s="368">
        <v>1.2449555708636041E-3</v>
      </c>
      <c r="CB73" s="368">
        <v>1.2124437092537108E-2</v>
      </c>
      <c r="CC73" s="368">
        <v>1.3128489494981033E-3</v>
      </c>
      <c r="CD73" s="368">
        <v>1.5662528315915415E-3</v>
      </c>
      <c r="CE73" s="368">
        <v>1.2680440165228162E-3</v>
      </c>
      <c r="CF73" s="368">
        <v>2.3660536105365331E-3</v>
      </c>
      <c r="CG73" s="368">
        <v>5.5168331311982255E-3</v>
      </c>
      <c r="CH73" s="368">
        <v>8.2821347400333382E-4</v>
      </c>
      <c r="CI73" s="368">
        <v>6.5134367462525754E-3</v>
      </c>
      <c r="CJ73" s="368">
        <v>1.4077234738233857E-3</v>
      </c>
      <c r="CK73" s="368">
        <v>6.6636152011920365E-4</v>
      </c>
      <c r="CL73" s="368">
        <v>1.8451370017323872E-3</v>
      </c>
      <c r="CM73" s="368">
        <v>1.4073743375659547E-3</v>
      </c>
      <c r="CN73" s="368">
        <v>4.1302765598544766E-3</v>
      </c>
      <c r="CO73" s="368">
        <v>6.3126839047458758E-3</v>
      </c>
      <c r="CP73" s="368">
        <v>1.0394019969541373E-2</v>
      </c>
      <c r="CQ73" s="368">
        <v>4.3396871748444142E-3</v>
      </c>
      <c r="CR73" s="368">
        <v>4.5968932526229958E-3</v>
      </c>
      <c r="CS73" s="368">
        <v>5.0602861610434891E-3</v>
      </c>
      <c r="CT73" s="368">
        <v>8.2551648280284589E-3</v>
      </c>
      <c r="CU73" s="368">
        <v>2.5665537878330181E-3</v>
      </c>
      <c r="CV73" s="368">
        <v>9.6992822370542181E-4</v>
      </c>
      <c r="CW73" s="368">
        <v>7.7828378136400925E-4</v>
      </c>
      <c r="CX73" s="368">
        <v>1.3494901673069071E-3</v>
      </c>
      <c r="CY73" s="368">
        <v>1.1961484950322909E-3</v>
      </c>
      <c r="CZ73" s="368">
        <v>1.3542835456324944E-2</v>
      </c>
      <c r="DA73" s="368">
        <v>8.89656293200221E-3</v>
      </c>
      <c r="DB73" s="368">
        <v>1.3404400945848915E-2</v>
      </c>
      <c r="DC73" s="368">
        <v>4.3038739244195025E-3</v>
      </c>
      <c r="DD73" s="368">
        <v>2.0329171348031031E-3</v>
      </c>
      <c r="DE73" s="368">
        <v>5.9273454856952441E-3</v>
      </c>
      <c r="DF73" s="368">
        <v>7.7628481548497981E-4</v>
      </c>
      <c r="DG73" s="368">
        <v>1.7018158840093657E-3</v>
      </c>
    </row>
    <row r="74" spans="2:111" ht="15" customHeight="1">
      <c r="B74" s="366" t="s">
        <v>488</v>
      </c>
      <c r="C74" s="366" t="s">
        <v>291</v>
      </c>
      <c r="D74" s="368">
        <v>6.367087037806846E-4</v>
      </c>
      <c r="E74" s="368">
        <v>7.3799061370990364E-4</v>
      </c>
      <c r="F74" s="368">
        <v>1.6238802716695589E-3</v>
      </c>
      <c r="G74" s="368">
        <v>3.1640968431005147E-4</v>
      </c>
      <c r="H74" s="368">
        <v>3.7688147978727195E-4</v>
      </c>
      <c r="I74" s="368">
        <v>0</v>
      </c>
      <c r="J74" s="368">
        <v>2.4063965837433652E-3</v>
      </c>
      <c r="K74" s="368">
        <v>1.5729323209902198E-3</v>
      </c>
      <c r="L74" s="368">
        <v>1.2634426575212296E-3</v>
      </c>
      <c r="M74" s="368">
        <v>4.4731246708575414E-4</v>
      </c>
      <c r="N74" s="368">
        <v>0</v>
      </c>
      <c r="O74" s="368">
        <v>6.6589360787127673E-4</v>
      </c>
      <c r="P74" s="368">
        <v>7.0724127561361142E-4</v>
      </c>
      <c r="Q74" s="368">
        <v>7.1799948509853662E-4</v>
      </c>
      <c r="R74" s="368">
        <v>6.3198069843524245E-4</v>
      </c>
      <c r="S74" s="368">
        <v>3.8623951592788651E-3</v>
      </c>
      <c r="T74" s="368">
        <v>1.003812215016538E-3</v>
      </c>
      <c r="U74" s="368">
        <v>1.1538195400170499E-3</v>
      </c>
      <c r="V74" s="368">
        <v>8.0765714554314316E-3</v>
      </c>
      <c r="W74" s="368">
        <v>9.6593406492826526E-3</v>
      </c>
      <c r="X74" s="368">
        <v>2.1218969750097104E-3</v>
      </c>
      <c r="Y74" s="368">
        <v>2.8640808130159321E-3</v>
      </c>
      <c r="Z74" s="368">
        <v>8.3089291791487363E-4</v>
      </c>
      <c r="AA74" s="368">
        <v>5.9600803974612466E-3</v>
      </c>
      <c r="AB74" s="368">
        <v>3.1157122109244256E-3</v>
      </c>
      <c r="AC74" s="368">
        <v>9.7878619735774467E-4</v>
      </c>
      <c r="AD74" s="368">
        <v>1.3932830169683709E-4</v>
      </c>
      <c r="AE74" s="368">
        <v>6.0390694760403959E-4</v>
      </c>
      <c r="AF74" s="368">
        <v>6.348847081827098E-4</v>
      </c>
      <c r="AG74" s="368">
        <v>1.0447152510323311E-3</v>
      </c>
      <c r="AH74" s="368">
        <v>7.8156311356098916E-4</v>
      </c>
      <c r="AI74" s="368">
        <v>2.2577569487906494E-3</v>
      </c>
      <c r="AJ74" s="368">
        <v>3.575371120074312E-3</v>
      </c>
      <c r="AK74" s="368">
        <v>1.2921224558285938E-3</v>
      </c>
      <c r="AL74" s="368">
        <v>3.5193931477828641E-3</v>
      </c>
      <c r="AM74" s="368">
        <v>2.4477984898622924E-3</v>
      </c>
      <c r="AN74" s="368">
        <v>8.202105081748989E-4</v>
      </c>
      <c r="AO74" s="368">
        <v>1.7283102968020795E-3</v>
      </c>
      <c r="AP74" s="368">
        <v>4.0676271668828865E-4</v>
      </c>
      <c r="AQ74" s="368">
        <v>1.2214352607877593E-3</v>
      </c>
      <c r="AR74" s="368">
        <v>5.801182348888547E-4</v>
      </c>
      <c r="AS74" s="368">
        <v>4.5241488438784464E-4</v>
      </c>
      <c r="AT74" s="368">
        <v>5.977513634275206E-4</v>
      </c>
      <c r="AU74" s="368">
        <v>6.020650435296799E-4</v>
      </c>
      <c r="AV74" s="368">
        <v>3.4800083204435323E-4</v>
      </c>
      <c r="AW74" s="368">
        <v>5.4123795839129338E-4</v>
      </c>
      <c r="AX74" s="368">
        <v>1.5775488315579764E-3</v>
      </c>
      <c r="AY74" s="368">
        <v>2.35900965946191E-3</v>
      </c>
      <c r="AZ74" s="368">
        <v>6.129515012114464E-4</v>
      </c>
      <c r="BA74" s="368">
        <v>3.686871818082395E-4</v>
      </c>
      <c r="BB74" s="368">
        <v>2.7123048913935664E-4</v>
      </c>
      <c r="BC74" s="368">
        <v>2.9156976432216054E-3</v>
      </c>
      <c r="BD74" s="368">
        <v>6.1748015548297882E-4</v>
      </c>
      <c r="BE74" s="368">
        <v>0</v>
      </c>
      <c r="BF74" s="368">
        <v>2.7579925756339538E-4</v>
      </c>
      <c r="BG74" s="368">
        <v>3.7703117807298144E-4</v>
      </c>
      <c r="BH74" s="368">
        <v>3.6484212774231151E-4</v>
      </c>
      <c r="BI74" s="368">
        <v>1.6688459960919313E-3</v>
      </c>
      <c r="BJ74" s="368">
        <v>8.0050128386500181E-3</v>
      </c>
      <c r="BK74" s="368">
        <v>6.8597526908998827E-4</v>
      </c>
      <c r="BL74" s="368">
        <v>1.7877053424978737E-3</v>
      </c>
      <c r="BM74" s="368">
        <v>1.0587235394496825E-3</v>
      </c>
      <c r="BN74" s="368">
        <v>9.5458476768335251E-4</v>
      </c>
      <c r="BO74" s="368">
        <v>4.0134464608173916E-3</v>
      </c>
      <c r="BP74" s="368">
        <v>4.6973615843217574E-3</v>
      </c>
      <c r="BQ74" s="368">
        <v>1.412970006672448E-2</v>
      </c>
      <c r="BR74" s="368">
        <v>2.8123013546355472E-3</v>
      </c>
      <c r="BS74" s="368">
        <v>3.0906728777068864E-3</v>
      </c>
      <c r="BT74" s="368">
        <v>1.0014741972700159</v>
      </c>
      <c r="BU74" s="368">
        <v>1.9130603251733675E-3</v>
      </c>
      <c r="BV74" s="368">
        <v>3.7646966002025375E-3</v>
      </c>
      <c r="BW74" s="368">
        <v>7.0534711749816663E-4</v>
      </c>
      <c r="BX74" s="368">
        <v>5.118960617222539E-4</v>
      </c>
      <c r="BY74" s="368">
        <v>2.2091076811154279E-4</v>
      </c>
      <c r="BZ74" s="368">
        <v>3.3557253589139475E-2</v>
      </c>
      <c r="CA74" s="368">
        <v>2.6277451748574453E-3</v>
      </c>
      <c r="CB74" s="368">
        <v>2.0777347733660508E-3</v>
      </c>
      <c r="CC74" s="368">
        <v>3.7195655329752765E-3</v>
      </c>
      <c r="CD74" s="368">
        <v>4.2412710204123875E-3</v>
      </c>
      <c r="CE74" s="368">
        <v>3.2385376007254859E-3</v>
      </c>
      <c r="CF74" s="368">
        <v>3.3059895736743108E-3</v>
      </c>
      <c r="CG74" s="368">
        <v>1.2010893475507021E-2</v>
      </c>
      <c r="CH74" s="368">
        <v>1.8407767699310242E-3</v>
      </c>
      <c r="CI74" s="368">
        <v>1.3231309156999771E-2</v>
      </c>
      <c r="CJ74" s="368">
        <v>4.3145613593910202E-3</v>
      </c>
      <c r="CK74" s="368">
        <v>6.3833274465911207E-4</v>
      </c>
      <c r="CL74" s="368">
        <v>3.7976674399312045E-3</v>
      </c>
      <c r="CM74" s="368">
        <v>1.5973082286036453E-3</v>
      </c>
      <c r="CN74" s="368">
        <v>2.0308077254984923E-2</v>
      </c>
      <c r="CO74" s="368">
        <v>7.5671311958212962E-3</v>
      </c>
      <c r="CP74" s="368">
        <v>3.7274285072365649E-3</v>
      </c>
      <c r="CQ74" s="368">
        <v>3.7957582081957013E-3</v>
      </c>
      <c r="CR74" s="368">
        <v>1.5335054248021569E-2</v>
      </c>
      <c r="CS74" s="368">
        <v>4.0321429267771618E-3</v>
      </c>
      <c r="CT74" s="368">
        <v>3.8907159668020034E-3</v>
      </c>
      <c r="CU74" s="368">
        <v>6.1775341064449656E-4</v>
      </c>
      <c r="CV74" s="368">
        <v>1.122829485858052E-3</v>
      </c>
      <c r="CW74" s="368">
        <v>1.1235768341236534E-3</v>
      </c>
      <c r="CX74" s="368">
        <v>2.5640323138098955E-3</v>
      </c>
      <c r="CY74" s="368">
        <v>1.1247508699650905E-3</v>
      </c>
      <c r="CZ74" s="368">
        <v>3.9486439187757912E-2</v>
      </c>
      <c r="DA74" s="368">
        <v>1.5036634574347667E-2</v>
      </c>
      <c r="DB74" s="368">
        <v>7.8866124387716643E-3</v>
      </c>
      <c r="DC74" s="368">
        <v>7.750231621538632E-3</v>
      </c>
      <c r="DD74" s="368">
        <v>7.0818185629789609E-4</v>
      </c>
      <c r="DE74" s="368">
        <v>1.1893440232081848E-2</v>
      </c>
      <c r="DF74" s="368">
        <v>5.0100211800428696E-4</v>
      </c>
      <c r="DG74" s="368">
        <v>1.1209651459653993E-2</v>
      </c>
    </row>
    <row r="75" spans="2:111" ht="15" customHeight="1">
      <c r="B75" s="366" t="s">
        <v>489</v>
      </c>
      <c r="C75" s="366" t="s">
        <v>292</v>
      </c>
      <c r="D75" s="368">
        <v>5.4426837150681119E-2</v>
      </c>
      <c r="E75" s="368">
        <v>3.6408911489357793E-2</v>
      </c>
      <c r="F75" s="368">
        <v>3.2063542549647092E-2</v>
      </c>
      <c r="G75" s="368">
        <v>1.0907458115044608E-2</v>
      </c>
      <c r="H75" s="368">
        <v>3.2106782558318843E-2</v>
      </c>
      <c r="I75" s="368">
        <v>0</v>
      </c>
      <c r="J75" s="368">
        <v>2.3881850986636564E-2</v>
      </c>
      <c r="K75" s="368">
        <v>5.955414361375904E-2</v>
      </c>
      <c r="L75" s="368">
        <v>3.3154044830432501E-2</v>
      </c>
      <c r="M75" s="368">
        <v>5.5380859677302351E-2</v>
      </c>
      <c r="N75" s="368">
        <v>0</v>
      </c>
      <c r="O75" s="368">
        <v>4.7987731187094852E-2</v>
      </c>
      <c r="P75" s="368">
        <v>6.1049372114364869E-2</v>
      </c>
      <c r="Q75" s="368">
        <v>4.5360486225546448E-2</v>
      </c>
      <c r="R75" s="368">
        <v>5.2787635416904267E-2</v>
      </c>
      <c r="S75" s="368">
        <v>2.9918337956589641E-2</v>
      </c>
      <c r="T75" s="368">
        <v>5.1264358840077323E-2</v>
      </c>
      <c r="U75" s="368">
        <v>3.6086699904915413E-2</v>
      </c>
      <c r="V75" s="368">
        <v>1.8484274379171058E-2</v>
      </c>
      <c r="W75" s="368">
        <v>2.1877694047404327E-2</v>
      </c>
      <c r="X75" s="368">
        <v>6.3396019453828547E-3</v>
      </c>
      <c r="Y75" s="368">
        <v>2.1637386421204084E-2</v>
      </c>
      <c r="Z75" s="368">
        <v>2.0547046548850447E-2</v>
      </c>
      <c r="AA75" s="368">
        <v>4.0480413472317046E-2</v>
      </c>
      <c r="AB75" s="368">
        <v>4.1090372484385081E-2</v>
      </c>
      <c r="AC75" s="368">
        <v>4.4134354805201316E-2</v>
      </c>
      <c r="AD75" s="368">
        <v>4.495830057748341E-3</v>
      </c>
      <c r="AE75" s="368">
        <v>1.7478960262926748E-2</v>
      </c>
      <c r="AF75" s="368">
        <v>4.2548526999284096E-2</v>
      </c>
      <c r="AG75" s="368">
        <v>3.9844356170234393E-2</v>
      </c>
      <c r="AH75" s="368">
        <v>6.236374295762747E-2</v>
      </c>
      <c r="AI75" s="368">
        <v>2.7818178093317558E-2</v>
      </c>
      <c r="AJ75" s="368">
        <v>1.704052525464602E-2</v>
      </c>
      <c r="AK75" s="368">
        <v>2.9180774362813463E-2</v>
      </c>
      <c r="AL75" s="368">
        <v>2.9044629596146926E-2</v>
      </c>
      <c r="AM75" s="368">
        <v>1.8918669385565936E-2</v>
      </c>
      <c r="AN75" s="368">
        <v>1.496795634546637E-2</v>
      </c>
      <c r="AO75" s="368">
        <v>1.5692470256626442E-2</v>
      </c>
      <c r="AP75" s="368">
        <v>2.8904528436541659E-2</v>
      </c>
      <c r="AQ75" s="368">
        <v>7.8471775209726282E-3</v>
      </c>
      <c r="AR75" s="368">
        <v>2.1073863297807853E-2</v>
      </c>
      <c r="AS75" s="368">
        <v>2.2536117733113582E-2</v>
      </c>
      <c r="AT75" s="368">
        <v>2.1080992706889221E-2</v>
      </c>
      <c r="AU75" s="368">
        <v>2.7708534013970141E-2</v>
      </c>
      <c r="AV75" s="368">
        <v>2.862331854495519E-2</v>
      </c>
      <c r="AW75" s="368">
        <v>3.5434918382258332E-2</v>
      </c>
      <c r="AX75" s="368">
        <v>3.3864632383709965E-2</v>
      </c>
      <c r="AY75" s="368">
        <v>3.2975212440910229E-2</v>
      </c>
      <c r="AZ75" s="368">
        <v>3.7528942717434711E-2</v>
      </c>
      <c r="BA75" s="368">
        <v>3.8851669670916154E-2</v>
      </c>
      <c r="BB75" s="368">
        <v>3.3793962959152504E-2</v>
      </c>
      <c r="BC75" s="368">
        <v>3.8146183286485405E-2</v>
      </c>
      <c r="BD75" s="368">
        <v>4.9078742454679733E-2</v>
      </c>
      <c r="BE75" s="368">
        <v>0</v>
      </c>
      <c r="BF75" s="368">
        <v>1.7744203720540346E-2</v>
      </c>
      <c r="BG75" s="368">
        <v>1.2950512415806158E-2</v>
      </c>
      <c r="BH75" s="368">
        <v>3.5915271779891761E-2</v>
      </c>
      <c r="BI75" s="368">
        <v>4.327635730771031E-2</v>
      </c>
      <c r="BJ75" s="368">
        <v>4.2533973733043622E-2</v>
      </c>
      <c r="BK75" s="368">
        <v>5.9888157586551728E-2</v>
      </c>
      <c r="BL75" s="368">
        <v>1.0527563243840812E-2</v>
      </c>
      <c r="BM75" s="368">
        <v>4.0335711421936531E-2</v>
      </c>
      <c r="BN75" s="368">
        <v>4.5039747637893701E-2</v>
      </c>
      <c r="BO75" s="368">
        <v>3.0119505970115014E-2</v>
      </c>
      <c r="BP75" s="368">
        <v>2.6357840023083289E-2</v>
      </c>
      <c r="BQ75" s="368">
        <v>6.7722233951152122E-3</v>
      </c>
      <c r="BR75" s="368">
        <v>1.0593034047112036E-2</v>
      </c>
      <c r="BS75" s="368">
        <v>1.5927522415400491E-2</v>
      </c>
      <c r="BT75" s="368">
        <v>1.6413796061330303E-2</v>
      </c>
      <c r="BU75" s="368">
        <v>1.010788003875905</v>
      </c>
      <c r="BV75" s="368">
        <v>6.4865624972489187E-3</v>
      </c>
      <c r="BW75" s="368">
        <v>2.8667245713622498E-3</v>
      </c>
      <c r="BX75" s="368">
        <v>5.1086717862903405E-3</v>
      </c>
      <c r="BY75" s="368">
        <v>1.6202355873687377E-3</v>
      </c>
      <c r="BZ75" s="368">
        <v>5.2102007256997779E-3</v>
      </c>
      <c r="CA75" s="368">
        <v>1.0185686745744386E-2</v>
      </c>
      <c r="CB75" s="368">
        <v>6.8500509360580289E-2</v>
      </c>
      <c r="CC75" s="368">
        <v>7.5477526321519935E-3</v>
      </c>
      <c r="CD75" s="368">
        <v>6.8843648284820595E-3</v>
      </c>
      <c r="CE75" s="368">
        <v>8.2314265998254827E-3</v>
      </c>
      <c r="CF75" s="368">
        <v>8.7140798394198839E-3</v>
      </c>
      <c r="CG75" s="368">
        <v>1.3455754489487076E-2</v>
      </c>
      <c r="CH75" s="368">
        <v>4.8494047163281616E-3</v>
      </c>
      <c r="CI75" s="368">
        <v>6.8846279066332892E-3</v>
      </c>
      <c r="CJ75" s="368">
        <v>7.5675821084349761E-3</v>
      </c>
      <c r="CK75" s="368">
        <v>1.0541807483345876E-2</v>
      </c>
      <c r="CL75" s="368">
        <v>6.3719791581859789E-3</v>
      </c>
      <c r="CM75" s="368">
        <v>2.2355958412079099E-2</v>
      </c>
      <c r="CN75" s="368">
        <v>9.5705605956249769E-3</v>
      </c>
      <c r="CO75" s="368">
        <v>8.8150322604126485E-3</v>
      </c>
      <c r="CP75" s="368">
        <v>2.5297393798282115E-2</v>
      </c>
      <c r="CQ75" s="368">
        <v>3.9151559908048972E-2</v>
      </c>
      <c r="CR75" s="368">
        <v>2.5967753232863561E-2</v>
      </c>
      <c r="CS75" s="368">
        <v>2.240829752659499E-2</v>
      </c>
      <c r="CT75" s="368">
        <v>1.8241619637498804E-2</v>
      </c>
      <c r="CU75" s="368">
        <v>2.8148570621969703E-2</v>
      </c>
      <c r="CV75" s="368">
        <v>1.8860213923987991E-2</v>
      </c>
      <c r="CW75" s="368">
        <v>8.1225775113373238E-3</v>
      </c>
      <c r="CX75" s="368">
        <v>4.6358567783303724E-2</v>
      </c>
      <c r="CY75" s="368">
        <v>7.7827331857303721E-3</v>
      </c>
      <c r="CZ75" s="368">
        <v>4.9352351947974382E-2</v>
      </c>
      <c r="DA75" s="368">
        <v>7.3888947980456449E-2</v>
      </c>
      <c r="DB75" s="368">
        <v>3.0778073916754706E-2</v>
      </c>
      <c r="DC75" s="368">
        <v>1.5791046402131387E-2</v>
      </c>
      <c r="DD75" s="368">
        <v>2.5437406045541271E-2</v>
      </c>
      <c r="DE75" s="368">
        <v>2.299430899883782E-2</v>
      </c>
      <c r="DF75" s="368">
        <v>0.16857961774441527</v>
      </c>
      <c r="DG75" s="368">
        <v>6.1846716010342953E-3</v>
      </c>
    </row>
    <row r="76" spans="2:111" ht="15" customHeight="1">
      <c r="B76" s="366" t="s">
        <v>490</v>
      </c>
      <c r="C76" s="366" t="s">
        <v>293</v>
      </c>
      <c r="D76" s="368">
        <v>1.0103988953432197E-2</v>
      </c>
      <c r="E76" s="368">
        <v>7.5767637439015769E-3</v>
      </c>
      <c r="F76" s="368">
        <v>1.2451279770024606E-2</v>
      </c>
      <c r="G76" s="368">
        <v>1.2141999917860231E-2</v>
      </c>
      <c r="H76" s="368">
        <v>1.0231189532917623E-2</v>
      </c>
      <c r="I76" s="368">
        <v>0</v>
      </c>
      <c r="J76" s="368">
        <v>3.3590092833920823E-2</v>
      </c>
      <c r="K76" s="368">
        <v>7.469787250874744E-3</v>
      </c>
      <c r="L76" s="368">
        <v>1.8266045712261827E-2</v>
      </c>
      <c r="M76" s="368">
        <v>6.3297937723150368E-3</v>
      </c>
      <c r="N76" s="368">
        <v>0</v>
      </c>
      <c r="O76" s="368">
        <v>1.3423592384150689E-2</v>
      </c>
      <c r="P76" s="368">
        <v>1.5102050023823655E-2</v>
      </c>
      <c r="Q76" s="368">
        <v>1.0589587968184414E-2</v>
      </c>
      <c r="R76" s="368">
        <v>1.666142227247288E-2</v>
      </c>
      <c r="S76" s="368">
        <v>9.7936657300266849E-3</v>
      </c>
      <c r="T76" s="368">
        <v>9.2195978112743909E-3</v>
      </c>
      <c r="U76" s="368">
        <v>1.1677669407012523E-2</v>
      </c>
      <c r="V76" s="368">
        <v>1.2229771999007495E-2</v>
      </c>
      <c r="W76" s="368">
        <v>1.0159252620514002E-2</v>
      </c>
      <c r="X76" s="368">
        <v>5.3502523179574319E-3</v>
      </c>
      <c r="Y76" s="368">
        <v>9.569118329788245E-3</v>
      </c>
      <c r="Z76" s="368">
        <v>6.4688453755039925E-3</v>
      </c>
      <c r="AA76" s="368">
        <v>8.0806355074105399E-3</v>
      </c>
      <c r="AB76" s="368">
        <v>9.3772965003236369E-3</v>
      </c>
      <c r="AC76" s="368">
        <v>9.3883123368933407E-3</v>
      </c>
      <c r="AD76" s="368">
        <v>3.4641588572251326E-3</v>
      </c>
      <c r="AE76" s="368">
        <v>3.702657277438768E-3</v>
      </c>
      <c r="AF76" s="368">
        <v>5.4464398878306943E-3</v>
      </c>
      <c r="AG76" s="368">
        <v>8.3444728475985143E-3</v>
      </c>
      <c r="AH76" s="368">
        <v>3.2854784139436832E-3</v>
      </c>
      <c r="AI76" s="368">
        <v>9.6659651270801176E-3</v>
      </c>
      <c r="AJ76" s="368">
        <v>1.2134871027528492E-2</v>
      </c>
      <c r="AK76" s="368">
        <v>1.6818974489362818E-2</v>
      </c>
      <c r="AL76" s="368">
        <v>1.5403401615873429E-2</v>
      </c>
      <c r="AM76" s="368">
        <v>7.9347094036277752E-3</v>
      </c>
      <c r="AN76" s="368">
        <v>5.9101353376439861E-3</v>
      </c>
      <c r="AO76" s="368">
        <v>8.2262873730115961E-3</v>
      </c>
      <c r="AP76" s="368">
        <v>7.1009530744311523E-3</v>
      </c>
      <c r="AQ76" s="368">
        <v>9.538728354102426E-3</v>
      </c>
      <c r="AR76" s="368">
        <v>9.6825082479484164E-3</v>
      </c>
      <c r="AS76" s="368">
        <v>1.2256069293155394E-2</v>
      </c>
      <c r="AT76" s="368">
        <v>9.245382125211506E-3</v>
      </c>
      <c r="AU76" s="368">
        <v>7.0597250425819035E-3</v>
      </c>
      <c r="AV76" s="368">
        <v>7.2138178454276818E-3</v>
      </c>
      <c r="AW76" s="368">
        <v>1.3954835435468079E-2</v>
      </c>
      <c r="AX76" s="368">
        <v>6.6078517087853166E-3</v>
      </c>
      <c r="AY76" s="368">
        <v>7.6962139645338715E-3</v>
      </c>
      <c r="AZ76" s="368">
        <v>7.9457133940283187E-3</v>
      </c>
      <c r="BA76" s="368">
        <v>7.806343810174898E-3</v>
      </c>
      <c r="BB76" s="368">
        <v>5.9349104043072351E-3</v>
      </c>
      <c r="BC76" s="368">
        <v>1.3281420950595651E-2</v>
      </c>
      <c r="BD76" s="368">
        <v>6.2517380843614394E-3</v>
      </c>
      <c r="BE76" s="368">
        <v>0</v>
      </c>
      <c r="BF76" s="368">
        <v>4.9199135360490642E-3</v>
      </c>
      <c r="BG76" s="368">
        <v>3.9805017184438652E-3</v>
      </c>
      <c r="BH76" s="368">
        <v>4.6481394335324633E-3</v>
      </c>
      <c r="BI76" s="368">
        <v>1.4528744452801364E-2</v>
      </c>
      <c r="BJ76" s="368">
        <v>1.4341962615192029E-2</v>
      </c>
      <c r="BK76" s="368">
        <v>3.229680187941375E-2</v>
      </c>
      <c r="BL76" s="368">
        <v>1.2697035908572636E-2</v>
      </c>
      <c r="BM76" s="368">
        <v>1.1494590923507778E-2</v>
      </c>
      <c r="BN76" s="368">
        <v>7.3453151174055027E-3</v>
      </c>
      <c r="BO76" s="368">
        <v>1.5501009490155064E-2</v>
      </c>
      <c r="BP76" s="368">
        <v>1.3723445664552126E-2</v>
      </c>
      <c r="BQ76" s="368">
        <v>1.9412053636518871E-2</v>
      </c>
      <c r="BR76" s="368">
        <v>8.9415669637139955E-3</v>
      </c>
      <c r="BS76" s="368">
        <v>1.6387300635221102E-2</v>
      </c>
      <c r="BT76" s="368">
        <v>2.5716873292696785E-2</v>
      </c>
      <c r="BU76" s="368">
        <v>1.8396408887134199E-2</v>
      </c>
      <c r="BV76" s="368">
        <v>1.0622937381159863</v>
      </c>
      <c r="BW76" s="368">
        <v>7.8179443022753065E-2</v>
      </c>
      <c r="BX76" s="368">
        <v>6.5469299599084221E-2</v>
      </c>
      <c r="BY76" s="368">
        <v>5.4368644203360475E-2</v>
      </c>
      <c r="BZ76" s="368">
        <v>5.2734478133234813E-2</v>
      </c>
      <c r="CA76" s="368">
        <v>1.390249995750577E-2</v>
      </c>
      <c r="CB76" s="368">
        <v>4.6000105168013512E-2</v>
      </c>
      <c r="CC76" s="368">
        <v>3.6451533627124479E-2</v>
      </c>
      <c r="CD76" s="368">
        <v>2.4873506187352408E-2</v>
      </c>
      <c r="CE76" s="368">
        <v>1.5914648724487914E-2</v>
      </c>
      <c r="CF76" s="368">
        <v>1.3664189080225915E-2</v>
      </c>
      <c r="CG76" s="368">
        <v>1.2737668539340559E-2</v>
      </c>
      <c r="CH76" s="368">
        <v>3.1092796801378674E-3</v>
      </c>
      <c r="CI76" s="368">
        <v>1.2685436116789959E-2</v>
      </c>
      <c r="CJ76" s="368">
        <v>8.1343194939670019E-3</v>
      </c>
      <c r="CK76" s="368">
        <v>6.2619032483220947E-3</v>
      </c>
      <c r="CL76" s="368">
        <v>9.2188866506309579E-3</v>
      </c>
      <c r="CM76" s="368">
        <v>6.1902877595313779E-3</v>
      </c>
      <c r="CN76" s="368">
        <v>1.585850819511472E-2</v>
      </c>
      <c r="CO76" s="368">
        <v>1.2112668960151486E-2</v>
      </c>
      <c r="CP76" s="368">
        <v>5.4903601000808955E-3</v>
      </c>
      <c r="CQ76" s="368">
        <v>6.7552974743258941E-3</v>
      </c>
      <c r="CR76" s="368">
        <v>2.0175492553098383E-2</v>
      </c>
      <c r="CS76" s="368">
        <v>1.6474188735546531E-2</v>
      </c>
      <c r="CT76" s="368">
        <v>9.9573132243952808E-3</v>
      </c>
      <c r="CU76" s="368">
        <v>2.1524571731447603E-2</v>
      </c>
      <c r="CV76" s="368">
        <v>4.9564619182091055E-2</v>
      </c>
      <c r="CW76" s="368">
        <v>4.7801463264908724E-3</v>
      </c>
      <c r="CX76" s="368">
        <v>8.8394680999781677E-3</v>
      </c>
      <c r="CY76" s="368">
        <v>5.4124777285720349E-3</v>
      </c>
      <c r="CZ76" s="368">
        <v>3.0071167582538406E-2</v>
      </c>
      <c r="DA76" s="368">
        <v>1.4293592030707503E-2</v>
      </c>
      <c r="DB76" s="368">
        <v>8.2987159255157004E-3</v>
      </c>
      <c r="DC76" s="368">
        <v>1.2342493161377555E-2</v>
      </c>
      <c r="DD76" s="368">
        <v>1.6665191912426946E-2</v>
      </c>
      <c r="DE76" s="368">
        <v>1.1201244073500925E-2</v>
      </c>
      <c r="DF76" s="368">
        <v>4.2401958530109522E-3</v>
      </c>
      <c r="DG76" s="368">
        <v>3.0273059715211874E-2</v>
      </c>
    </row>
    <row r="77" spans="2:111" ht="15" customHeight="1">
      <c r="B77" s="366" t="s">
        <v>491</v>
      </c>
      <c r="C77" s="366" t="s">
        <v>610</v>
      </c>
      <c r="D77" s="368">
        <v>4.6955775375989136E-3</v>
      </c>
      <c r="E77" s="368">
        <v>3.036145877472295E-3</v>
      </c>
      <c r="F77" s="368">
        <v>4.6997621165877235E-3</v>
      </c>
      <c r="G77" s="368">
        <v>2.8203985962303459E-3</v>
      </c>
      <c r="H77" s="368">
        <v>3.0240388379955863E-3</v>
      </c>
      <c r="I77" s="368">
        <v>0</v>
      </c>
      <c r="J77" s="368">
        <v>9.4520672838646867E-3</v>
      </c>
      <c r="K77" s="368">
        <v>6.1011037755929051E-3</v>
      </c>
      <c r="L77" s="368">
        <v>4.6285128881912146E-3</v>
      </c>
      <c r="M77" s="368">
        <v>4.9331270982295788E-3</v>
      </c>
      <c r="N77" s="368">
        <v>0</v>
      </c>
      <c r="O77" s="368">
        <v>4.9492530690744231E-3</v>
      </c>
      <c r="P77" s="368">
        <v>7.0632512940401286E-3</v>
      </c>
      <c r="Q77" s="368">
        <v>5.1426824710918782E-3</v>
      </c>
      <c r="R77" s="368">
        <v>7.3511337448688915E-3</v>
      </c>
      <c r="S77" s="368">
        <v>4.4852661336019315E-3</v>
      </c>
      <c r="T77" s="368">
        <v>4.2598715219741394E-3</v>
      </c>
      <c r="U77" s="368">
        <v>6.7679590748955885E-3</v>
      </c>
      <c r="V77" s="368">
        <v>3.4631973288562559E-3</v>
      </c>
      <c r="W77" s="368">
        <v>4.3413946267387678E-3</v>
      </c>
      <c r="X77" s="368">
        <v>2.5415339710587316E-3</v>
      </c>
      <c r="Y77" s="368">
        <v>3.4352224848595405E-3</v>
      </c>
      <c r="Z77" s="368">
        <v>3.8467542876981422E-3</v>
      </c>
      <c r="AA77" s="368">
        <v>5.018015584202222E-3</v>
      </c>
      <c r="AB77" s="368">
        <v>7.1035483947775946E-3</v>
      </c>
      <c r="AC77" s="368">
        <v>3.1841891997536954E-3</v>
      </c>
      <c r="AD77" s="368">
        <v>1.0905464371591103E-3</v>
      </c>
      <c r="AE77" s="368">
        <v>3.4646773345308156E-3</v>
      </c>
      <c r="AF77" s="368">
        <v>5.39515954347531E-3</v>
      </c>
      <c r="AG77" s="368">
        <v>4.0139693001351139E-3</v>
      </c>
      <c r="AH77" s="368">
        <v>3.2514835393067129E-3</v>
      </c>
      <c r="AI77" s="368">
        <v>4.54571577407481E-3</v>
      </c>
      <c r="AJ77" s="368">
        <v>5.7998920551809215E-3</v>
      </c>
      <c r="AK77" s="368">
        <v>5.5675262833158575E-3</v>
      </c>
      <c r="AL77" s="368">
        <v>6.0853692234234943E-3</v>
      </c>
      <c r="AM77" s="368">
        <v>3.0817862693013815E-3</v>
      </c>
      <c r="AN77" s="368">
        <v>2.5320820630062323E-3</v>
      </c>
      <c r="AO77" s="368">
        <v>3.811200712027501E-3</v>
      </c>
      <c r="AP77" s="368">
        <v>2.8217465879695693E-3</v>
      </c>
      <c r="AQ77" s="368">
        <v>2.3486151635598962E-3</v>
      </c>
      <c r="AR77" s="368">
        <v>2.7565527599814747E-3</v>
      </c>
      <c r="AS77" s="368">
        <v>7.2679390578857909E-3</v>
      </c>
      <c r="AT77" s="368">
        <v>4.0411179561767891E-3</v>
      </c>
      <c r="AU77" s="368">
        <v>5.3152995174118303E-3</v>
      </c>
      <c r="AV77" s="368">
        <v>3.8926397165661062E-3</v>
      </c>
      <c r="AW77" s="368">
        <v>3.5137650572160646E-3</v>
      </c>
      <c r="AX77" s="368">
        <v>3.0531282448115669E-3</v>
      </c>
      <c r="AY77" s="368">
        <v>4.0163536155870686E-3</v>
      </c>
      <c r="AZ77" s="368">
        <v>4.3175072878635359E-3</v>
      </c>
      <c r="BA77" s="368">
        <v>3.6021633463158152E-3</v>
      </c>
      <c r="BB77" s="368">
        <v>3.5548798119717337E-3</v>
      </c>
      <c r="BC77" s="368">
        <v>4.8227271706306491E-3</v>
      </c>
      <c r="BD77" s="368">
        <v>2.4266221454465444E-3</v>
      </c>
      <c r="BE77" s="368">
        <v>0</v>
      </c>
      <c r="BF77" s="368">
        <v>2.0940568448472936E-3</v>
      </c>
      <c r="BG77" s="368">
        <v>1.5956964115532199E-3</v>
      </c>
      <c r="BH77" s="368">
        <v>2.0518606685043864E-3</v>
      </c>
      <c r="BI77" s="368">
        <v>3.4996247355410489E-3</v>
      </c>
      <c r="BJ77" s="368">
        <v>2.5144160186675968E-3</v>
      </c>
      <c r="BK77" s="368">
        <v>5.6367632524834737E-3</v>
      </c>
      <c r="BL77" s="368">
        <v>1.0386563663757935E-2</v>
      </c>
      <c r="BM77" s="368">
        <v>9.5027841061996118E-3</v>
      </c>
      <c r="BN77" s="368">
        <v>5.3178316406462534E-3</v>
      </c>
      <c r="BO77" s="368">
        <v>4.8776334159825645E-3</v>
      </c>
      <c r="BP77" s="368">
        <v>4.4699365404693636E-3</v>
      </c>
      <c r="BQ77" s="368">
        <v>6.4491986092593736E-3</v>
      </c>
      <c r="BR77" s="368">
        <v>1.4977381980758042E-2</v>
      </c>
      <c r="BS77" s="368">
        <v>3.6367479371272942E-3</v>
      </c>
      <c r="BT77" s="368">
        <v>3.9659416217155945E-3</v>
      </c>
      <c r="BU77" s="368">
        <v>2.9635650968028667E-2</v>
      </c>
      <c r="BV77" s="368">
        <v>1.6274517256411731E-2</v>
      </c>
      <c r="BW77" s="368">
        <v>1.0339956812055096</v>
      </c>
      <c r="BX77" s="368">
        <v>0.13390217421088776</v>
      </c>
      <c r="BY77" s="368">
        <v>1.4666769839695981E-2</v>
      </c>
      <c r="BZ77" s="368">
        <v>3.9450908635720421E-3</v>
      </c>
      <c r="CA77" s="368">
        <v>1.1686962155985364E-2</v>
      </c>
      <c r="CB77" s="368">
        <v>2.653626632703027E-2</v>
      </c>
      <c r="CC77" s="368">
        <v>5.9639661755957578E-2</v>
      </c>
      <c r="CD77" s="368">
        <v>1.0944831071619981E-2</v>
      </c>
      <c r="CE77" s="368">
        <v>6.5526616984449698E-2</v>
      </c>
      <c r="CF77" s="368">
        <v>7.5246123182499264E-2</v>
      </c>
      <c r="CG77" s="368">
        <v>2.6045403123767102E-2</v>
      </c>
      <c r="CH77" s="368">
        <v>1.44744573235621E-2</v>
      </c>
      <c r="CI77" s="368">
        <v>1.4301002909143838E-2</v>
      </c>
      <c r="CJ77" s="368">
        <v>1.2241932903834518E-2</v>
      </c>
      <c r="CK77" s="368">
        <v>2.7835614215166768E-2</v>
      </c>
      <c r="CL77" s="368">
        <v>5.1688929634880171E-2</v>
      </c>
      <c r="CM77" s="368">
        <v>1.7996650912311642E-2</v>
      </c>
      <c r="CN77" s="368">
        <v>4.6057185719671455E-3</v>
      </c>
      <c r="CO77" s="368">
        <v>2.8582767906359979E-3</v>
      </c>
      <c r="CP77" s="368">
        <v>1.7230208381794232E-2</v>
      </c>
      <c r="CQ77" s="368">
        <v>2.0461341439042179E-2</v>
      </c>
      <c r="CR77" s="368">
        <v>1.006511549421186E-2</v>
      </c>
      <c r="CS77" s="368">
        <v>6.7475290585364287E-3</v>
      </c>
      <c r="CT77" s="368">
        <v>8.8830709461725377E-3</v>
      </c>
      <c r="CU77" s="368">
        <v>1.5871867169665741E-2</v>
      </c>
      <c r="CV77" s="368">
        <v>2.3110333786926091E-2</v>
      </c>
      <c r="CW77" s="368">
        <v>6.5097729741661978E-3</v>
      </c>
      <c r="CX77" s="368">
        <v>5.0502553624564347E-3</v>
      </c>
      <c r="CY77" s="368">
        <v>9.7899002808198125E-3</v>
      </c>
      <c r="CZ77" s="368">
        <v>1.6391475350421195E-2</v>
      </c>
      <c r="DA77" s="368">
        <v>4.4953402010056646E-2</v>
      </c>
      <c r="DB77" s="368">
        <v>2.775809232665662E-2</v>
      </c>
      <c r="DC77" s="368">
        <v>6.8954327870279254E-3</v>
      </c>
      <c r="DD77" s="368">
        <v>2.1902166552014084E-2</v>
      </c>
      <c r="DE77" s="368">
        <v>2.0863829308487247E-2</v>
      </c>
      <c r="DF77" s="368">
        <v>5.9223403118441424E-3</v>
      </c>
      <c r="DG77" s="368">
        <v>1.6731970937107942E-2</v>
      </c>
    </row>
    <row r="78" spans="2:111" ht="15" customHeight="1">
      <c r="B78" s="366" t="s">
        <v>492</v>
      </c>
      <c r="C78" s="366" t="s">
        <v>611</v>
      </c>
      <c r="D78" s="368">
        <v>0</v>
      </c>
      <c r="E78" s="368">
        <v>0</v>
      </c>
      <c r="F78" s="368">
        <v>0</v>
      </c>
      <c r="G78" s="368">
        <v>0</v>
      </c>
      <c r="H78" s="368">
        <v>0</v>
      </c>
      <c r="I78" s="368">
        <v>0</v>
      </c>
      <c r="J78" s="368">
        <v>0</v>
      </c>
      <c r="K78" s="368">
        <v>0</v>
      </c>
      <c r="L78" s="368">
        <v>0</v>
      </c>
      <c r="M78" s="368">
        <v>0</v>
      </c>
      <c r="N78" s="368">
        <v>0</v>
      </c>
      <c r="O78" s="368">
        <v>0</v>
      </c>
      <c r="P78" s="368">
        <v>0</v>
      </c>
      <c r="Q78" s="368">
        <v>0</v>
      </c>
      <c r="R78" s="368">
        <v>0</v>
      </c>
      <c r="S78" s="368">
        <v>0</v>
      </c>
      <c r="T78" s="368">
        <v>0</v>
      </c>
      <c r="U78" s="368">
        <v>0</v>
      </c>
      <c r="V78" s="368">
        <v>0</v>
      </c>
      <c r="W78" s="368">
        <v>0</v>
      </c>
      <c r="X78" s="368">
        <v>0</v>
      </c>
      <c r="Y78" s="368">
        <v>0</v>
      </c>
      <c r="Z78" s="368">
        <v>0</v>
      </c>
      <c r="AA78" s="368">
        <v>0</v>
      </c>
      <c r="AB78" s="368">
        <v>0</v>
      </c>
      <c r="AC78" s="368">
        <v>0</v>
      </c>
      <c r="AD78" s="368">
        <v>0</v>
      </c>
      <c r="AE78" s="368">
        <v>0</v>
      </c>
      <c r="AF78" s="368">
        <v>0</v>
      </c>
      <c r="AG78" s="368">
        <v>0</v>
      </c>
      <c r="AH78" s="368">
        <v>0</v>
      </c>
      <c r="AI78" s="368">
        <v>0</v>
      </c>
      <c r="AJ78" s="368">
        <v>0</v>
      </c>
      <c r="AK78" s="368">
        <v>0</v>
      </c>
      <c r="AL78" s="368">
        <v>0</v>
      </c>
      <c r="AM78" s="368">
        <v>0</v>
      </c>
      <c r="AN78" s="368">
        <v>0</v>
      </c>
      <c r="AO78" s="368">
        <v>0</v>
      </c>
      <c r="AP78" s="368">
        <v>0</v>
      </c>
      <c r="AQ78" s="368">
        <v>0</v>
      </c>
      <c r="AR78" s="368">
        <v>0</v>
      </c>
      <c r="AS78" s="368">
        <v>0</v>
      </c>
      <c r="AT78" s="368">
        <v>0</v>
      </c>
      <c r="AU78" s="368">
        <v>0</v>
      </c>
      <c r="AV78" s="368">
        <v>0</v>
      </c>
      <c r="AW78" s="368">
        <v>0</v>
      </c>
      <c r="AX78" s="368">
        <v>0</v>
      </c>
      <c r="AY78" s="368">
        <v>0</v>
      </c>
      <c r="AZ78" s="368">
        <v>0</v>
      </c>
      <c r="BA78" s="368">
        <v>0</v>
      </c>
      <c r="BB78" s="368">
        <v>0</v>
      </c>
      <c r="BC78" s="368">
        <v>0</v>
      </c>
      <c r="BD78" s="368">
        <v>0</v>
      </c>
      <c r="BE78" s="368">
        <v>0</v>
      </c>
      <c r="BF78" s="368">
        <v>0</v>
      </c>
      <c r="BG78" s="368">
        <v>0</v>
      </c>
      <c r="BH78" s="368">
        <v>0</v>
      </c>
      <c r="BI78" s="368">
        <v>0</v>
      </c>
      <c r="BJ78" s="368">
        <v>0</v>
      </c>
      <c r="BK78" s="368">
        <v>0</v>
      </c>
      <c r="BL78" s="368">
        <v>0</v>
      </c>
      <c r="BM78" s="368">
        <v>0</v>
      </c>
      <c r="BN78" s="368">
        <v>0</v>
      </c>
      <c r="BO78" s="368">
        <v>0</v>
      </c>
      <c r="BP78" s="368">
        <v>0</v>
      </c>
      <c r="BQ78" s="368">
        <v>0</v>
      </c>
      <c r="BR78" s="368">
        <v>0</v>
      </c>
      <c r="BS78" s="368">
        <v>0</v>
      </c>
      <c r="BT78" s="368">
        <v>0</v>
      </c>
      <c r="BU78" s="368">
        <v>0</v>
      </c>
      <c r="BV78" s="368">
        <v>0</v>
      </c>
      <c r="BW78" s="368">
        <v>0</v>
      </c>
      <c r="BX78" s="368">
        <v>1</v>
      </c>
      <c r="BY78" s="368">
        <v>0</v>
      </c>
      <c r="BZ78" s="368">
        <v>0</v>
      </c>
      <c r="CA78" s="368">
        <v>0</v>
      </c>
      <c r="CB78" s="368">
        <v>0</v>
      </c>
      <c r="CC78" s="368">
        <v>0</v>
      </c>
      <c r="CD78" s="368">
        <v>0</v>
      </c>
      <c r="CE78" s="368">
        <v>0</v>
      </c>
      <c r="CF78" s="368">
        <v>0</v>
      </c>
      <c r="CG78" s="368">
        <v>0</v>
      </c>
      <c r="CH78" s="368">
        <v>0</v>
      </c>
      <c r="CI78" s="368">
        <v>0</v>
      </c>
      <c r="CJ78" s="368">
        <v>0</v>
      </c>
      <c r="CK78" s="368">
        <v>0</v>
      </c>
      <c r="CL78" s="368">
        <v>0</v>
      </c>
      <c r="CM78" s="368">
        <v>0</v>
      </c>
      <c r="CN78" s="368">
        <v>0</v>
      </c>
      <c r="CO78" s="368">
        <v>0</v>
      </c>
      <c r="CP78" s="368">
        <v>0</v>
      </c>
      <c r="CQ78" s="368">
        <v>0</v>
      </c>
      <c r="CR78" s="368">
        <v>0</v>
      </c>
      <c r="CS78" s="368">
        <v>0</v>
      </c>
      <c r="CT78" s="368">
        <v>0</v>
      </c>
      <c r="CU78" s="368">
        <v>0</v>
      </c>
      <c r="CV78" s="368">
        <v>0</v>
      </c>
      <c r="CW78" s="368">
        <v>0</v>
      </c>
      <c r="CX78" s="368">
        <v>0</v>
      </c>
      <c r="CY78" s="368">
        <v>0</v>
      </c>
      <c r="CZ78" s="368">
        <v>0</v>
      </c>
      <c r="DA78" s="368">
        <v>0</v>
      </c>
      <c r="DB78" s="368">
        <v>0</v>
      </c>
      <c r="DC78" s="368">
        <v>0</v>
      </c>
      <c r="DD78" s="368">
        <v>0</v>
      </c>
      <c r="DE78" s="368">
        <v>0</v>
      </c>
      <c r="DF78" s="368">
        <v>0</v>
      </c>
      <c r="DG78" s="368">
        <v>0</v>
      </c>
    </row>
    <row r="79" spans="2:111" ht="15" customHeight="1">
      <c r="B79" s="366" t="s">
        <v>493</v>
      </c>
      <c r="C79" s="366" t="s">
        <v>612</v>
      </c>
      <c r="D79" s="368">
        <v>0</v>
      </c>
      <c r="E79" s="368">
        <v>0</v>
      </c>
      <c r="F79" s="368">
        <v>0</v>
      </c>
      <c r="G79" s="368">
        <v>0</v>
      </c>
      <c r="H79" s="368">
        <v>0</v>
      </c>
      <c r="I79" s="368">
        <v>0</v>
      </c>
      <c r="J79" s="368">
        <v>0</v>
      </c>
      <c r="K79" s="368">
        <v>0</v>
      </c>
      <c r="L79" s="368">
        <v>0</v>
      </c>
      <c r="M79" s="368">
        <v>0</v>
      </c>
      <c r="N79" s="368">
        <v>0</v>
      </c>
      <c r="O79" s="368">
        <v>0</v>
      </c>
      <c r="P79" s="368">
        <v>0</v>
      </c>
      <c r="Q79" s="368">
        <v>0</v>
      </c>
      <c r="R79" s="368">
        <v>0</v>
      </c>
      <c r="S79" s="368">
        <v>0</v>
      </c>
      <c r="T79" s="368">
        <v>0</v>
      </c>
      <c r="U79" s="368">
        <v>0</v>
      </c>
      <c r="V79" s="368">
        <v>0</v>
      </c>
      <c r="W79" s="368">
        <v>0</v>
      </c>
      <c r="X79" s="368">
        <v>0</v>
      </c>
      <c r="Y79" s="368">
        <v>0</v>
      </c>
      <c r="Z79" s="368">
        <v>0</v>
      </c>
      <c r="AA79" s="368">
        <v>0</v>
      </c>
      <c r="AB79" s="368">
        <v>0</v>
      </c>
      <c r="AC79" s="368">
        <v>0</v>
      </c>
      <c r="AD79" s="368">
        <v>0</v>
      </c>
      <c r="AE79" s="368">
        <v>0</v>
      </c>
      <c r="AF79" s="368">
        <v>0</v>
      </c>
      <c r="AG79" s="368">
        <v>0</v>
      </c>
      <c r="AH79" s="368">
        <v>0</v>
      </c>
      <c r="AI79" s="368">
        <v>0</v>
      </c>
      <c r="AJ79" s="368">
        <v>0</v>
      </c>
      <c r="AK79" s="368">
        <v>0</v>
      </c>
      <c r="AL79" s="368">
        <v>0</v>
      </c>
      <c r="AM79" s="368">
        <v>0</v>
      </c>
      <c r="AN79" s="368">
        <v>0</v>
      </c>
      <c r="AO79" s="368">
        <v>0</v>
      </c>
      <c r="AP79" s="368">
        <v>0</v>
      </c>
      <c r="AQ79" s="368">
        <v>0</v>
      </c>
      <c r="AR79" s="368">
        <v>0</v>
      </c>
      <c r="AS79" s="368">
        <v>0</v>
      </c>
      <c r="AT79" s="368">
        <v>0</v>
      </c>
      <c r="AU79" s="368">
        <v>0</v>
      </c>
      <c r="AV79" s="368">
        <v>0</v>
      </c>
      <c r="AW79" s="368">
        <v>0</v>
      </c>
      <c r="AX79" s="368">
        <v>0</v>
      </c>
      <c r="AY79" s="368">
        <v>0</v>
      </c>
      <c r="AZ79" s="368">
        <v>0</v>
      </c>
      <c r="BA79" s="368">
        <v>0</v>
      </c>
      <c r="BB79" s="368">
        <v>0</v>
      </c>
      <c r="BC79" s="368">
        <v>0</v>
      </c>
      <c r="BD79" s="368">
        <v>0</v>
      </c>
      <c r="BE79" s="368">
        <v>0</v>
      </c>
      <c r="BF79" s="368">
        <v>0</v>
      </c>
      <c r="BG79" s="368">
        <v>0</v>
      </c>
      <c r="BH79" s="368">
        <v>0</v>
      </c>
      <c r="BI79" s="368">
        <v>0</v>
      </c>
      <c r="BJ79" s="368">
        <v>0</v>
      </c>
      <c r="BK79" s="368">
        <v>0</v>
      </c>
      <c r="BL79" s="368">
        <v>0</v>
      </c>
      <c r="BM79" s="368">
        <v>0</v>
      </c>
      <c r="BN79" s="368">
        <v>0</v>
      </c>
      <c r="BO79" s="368">
        <v>0</v>
      </c>
      <c r="BP79" s="368">
        <v>0</v>
      </c>
      <c r="BQ79" s="368">
        <v>0</v>
      </c>
      <c r="BR79" s="368">
        <v>0</v>
      </c>
      <c r="BS79" s="368">
        <v>0</v>
      </c>
      <c r="BT79" s="368">
        <v>0</v>
      </c>
      <c r="BU79" s="368">
        <v>0</v>
      </c>
      <c r="BV79" s="368">
        <v>0</v>
      </c>
      <c r="BW79" s="368">
        <v>0</v>
      </c>
      <c r="BX79" s="368">
        <v>0</v>
      </c>
      <c r="BY79" s="368">
        <v>1</v>
      </c>
      <c r="BZ79" s="368">
        <v>0</v>
      </c>
      <c r="CA79" s="368">
        <v>0</v>
      </c>
      <c r="CB79" s="368">
        <v>0</v>
      </c>
      <c r="CC79" s="368">
        <v>0</v>
      </c>
      <c r="CD79" s="368">
        <v>0</v>
      </c>
      <c r="CE79" s="368">
        <v>0</v>
      </c>
      <c r="CF79" s="368">
        <v>0</v>
      </c>
      <c r="CG79" s="368">
        <v>0</v>
      </c>
      <c r="CH79" s="368">
        <v>0</v>
      </c>
      <c r="CI79" s="368">
        <v>0</v>
      </c>
      <c r="CJ79" s="368">
        <v>0</v>
      </c>
      <c r="CK79" s="368">
        <v>0</v>
      </c>
      <c r="CL79" s="368">
        <v>0</v>
      </c>
      <c r="CM79" s="368">
        <v>0</v>
      </c>
      <c r="CN79" s="368">
        <v>0</v>
      </c>
      <c r="CO79" s="368">
        <v>0</v>
      </c>
      <c r="CP79" s="368">
        <v>0</v>
      </c>
      <c r="CQ79" s="368">
        <v>0</v>
      </c>
      <c r="CR79" s="368">
        <v>0</v>
      </c>
      <c r="CS79" s="368">
        <v>0</v>
      </c>
      <c r="CT79" s="368">
        <v>0</v>
      </c>
      <c r="CU79" s="368">
        <v>0</v>
      </c>
      <c r="CV79" s="368">
        <v>0</v>
      </c>
      <c r="CW79" s="368">
        <v>0</v>
      </c>
      <c r="CX79" s="368">
        <v>0</v>
      </c>
      <c r="CY79" s="368">
        <v>0</v>
      </c>
      <c r="CZ79" s="368">
        <v>0</v>
      </c>
      <c r="DA79" s="368">
        <v>0</v>
      </c>
      <c r="DB79" s="368">
        <v>0</v>
      </c>
      <c r="DC79" s="368">
        <v>0</v>
      </c>
      <c r="DD79" s="368">
        <v>0</v>
      </c>
      <c r="DE79" s="368">
        <v>0</v>
      </c>
      <c r="DF79" s="368">
        <v>0</v>
      </c>
      <c r="DG79" s="368">
        <v>0</v>
      </c>
    </row>
    <row r="80" spans="2:111" ht="15" customHeight="1">
      <c r="B80" s="366" t="s">
        <v>494</v>
      </c>
      <c r="C80" s="366" t="s">
        <v>613</v>
      </c>
      <c r="D80" s="368">
        <v>1.8645434746798013E-4</v>
      </c>
      <c r="E80" s="368">
        <v>1.3599446216628258E-4</v>
      </c>
      <c r="F80" s="368">
        <v>1.8664889770884422E-4</v>
      </c>
      <c r="G80" s="368">
        <v>1.7059565305470748E-4</v>
      </c>
      <c r="H80" s="368">
        <v>2.2573290322745312E-4</v>
      </c>
      <c r="I80" s="368">
        <v>0</v>
      </c>
      <c r="J80" s="368">
        <v>1.9019479649120844E-3</v>
      </c>
      <c r="K80" s="368">
        <v>3.243974395267192E-4</v>
      </c>
      <c r="L80" s="368">
        <v>3.6347168635236679E-4</v>
      </c>
      <c r="M80" s="368">
        <v>2.1794001557963626E-4</v>
      </c>
      <c r="N80" s="368">
        <v>0</v>
      </c>
      <c r="O80" s="368">
        <v>5.2898187853082034E-4</v>
      </c>
      <c r="P80" s="368">
        <v>5.1477415751783988E-4</v>
      </c>
      <c r="Q80" s="368">
        <v>3.4129576400523839E-4</v>
      </c>
      <c r="R80" s="368">
        <v>5.0437346250655065E-4</v>
      </c>
      <c r="S80" s="368">
        <v>4.2972207627311137E-4</v>
      </c>
      <c r="T80" s="368">
        <v>6.4829614420535298E-4</v>
      </c>
      <c r="U80" s="368">
        <v>6.4305259503643795E-4</v>
      </c>
      <c r="V80" s="368">
        <v>4.2765423136868427E-4</v>
      </c>
      <c r="W80" s="368">
        <v>4.7955945389585103E-4</v>
      </c>
      <c r="X80" s="368">
        <v>3.2864360177166125E-4</v>
      </c>
      <c r="Y80" s="368">
        <v>3.966771223534825E-4</v>
      </c>
      <c r="Z80" s="368">
        <v>4.4395579936407103E-4</v>
      </c>
      <c r="AA80" s="368">
        <v>4.1944974586976028E-4</v>
      </c>
      <c r="AB80" s="368">
        <v>5.0626152426644355E-4</v>
      </c>
      <c r="AC80" s="368">
        <v>4.8673301371291697E-4</v>
      </c>
      <c r="AD80" s="368">
        <v>6.2270898811992524E-5</v>
      </c>
      <c r="AE80" s="368">
        <v>2.9804751875697332E-4</v>
      </c>
      <c r="AF80" s="368">
        <v>6.9563636318680834E-4</v>
      </c>
      <c r="AG80" s="368">
        <v>4.0454719078308969E-4</v>
      </c>
      <c r="AH80" s="368">
        <v>1.2112837789530897E-4</v>
      </c>
      <c r="AI80" s="368">
        <v>4.7733988194555513E-4</v>
      </c>
      <c r="AJ80" s="368">
        <v>5.7608262202747901E-4</v>
      </c>
      <c r="AK80" s="368">
        <v>5.2305931788821541E-4</v>
      </c>
      <c r="AL80" s="368">
        <v>8.1248572878792622E-4</v>
      </c>
      <c r="AM80" s="368">
        <v>4.3095914786540527E-4</v>
      </c>
      <c r="AN80" s="368">
        <v>2.5786021083650434E-4</v>
      </c>
      <c r="AO80" s="368">
        <v>6.1574025657513921E-4</v>
      </c>
      <c r="AP80" s="368">
        <v>1.5357545399320979E-4</v>
      </c>
      <c r="AQ80" s="368">
        <v>2.9506973633128443E-4</v>
      </c>
      <c r="AR80" s="368">
        <v>2.8324665728309684E-4</v>
      </c>
      <c r="AS80" s="368">
        <v>9.0855789732745664E-4</v>
      </c>
      <c r="AT80" s="368">
        <v>2.8057381509523653E-4</v>
      </c>
      <c r="AU80" s="368">
        <v>4.1229680463792837E-4</v>
      </c>
      <c r="AV80" s="368">
        <v>4.4045281426394813E-4</v>
      </c>
      <c r="AW80" s="368">
        <v>5.629609963923337E-4</v>
      </c>
      <c r="AX80" s="368">
        <v>3.9769051575477095E-4</v>
      </c>
      <c r="AY80" s="368">
        <v>6.8493390266966122E-4</v>
      </c>
      <c r="AZ80" s="368">
        <v>5.7253561928982146E-4</v>
      </c>
      <c r="BA80" s="368">
        <v>3.9846687157203442E-4</v>
      </c>
      <c r="BB80" s="368">
        <v>4.5854350002528659E-4</v>
      </c>
      <c r="BC80" s="368">
        <v>3.5918806936614919E-4</v>
      </c>
      <c r="BD80" s="368">
        <v>1.7616138082314743E-3</v>
      </c>
      <c r="BE80" s="368">
        <v>0</v>
      </c>
      <c r="BF80" s="368">
        <v>2.4973167582284219E-4</v>
      </c>
      <c r="BG80" s="368">
        <v>1.3595032149188921E-4</v>
      </c>
      <c r="BH80" s="368">
        <v>2.10507659575911E-4</v>
      </c>
      <c r="BI80" s="368">
        <v>3.9874284349054141E-4</v>
      </c>
      <c r="BJ80" s="368">
        <v>5.4929185446771179E-4</v>
      </c>
      <c r="BK80" s="368">
        <v>7.7454549912479712E-4</v>
      </c>
      <c r="BL80" s="368">
        <v>1.0360354398856358E-3</v>
      </c>
      <c r="BM80" s="368">
        <v>8.676671440535379E-4</v>
      </c>
      <c r="BN80" s="368">
        <v>6.5526889343243988E-4</v>
      </c>
      <c r="BO80" s="368">
        <v>4.7982527274490649E-4</v>
      </c>
      <c r="BP80" s="368">
        <v>4.3748858591266239E-4</v>
      </c>
      <c r="BQ80" s="368">
        <v>4.3431446762050134E-4</v>
      </c>
      <c r="BR80" s="368">
        <v>4.2493509532220237E-4</v>
      </c>
      <c r="BS80" s="368">
        <v>8.2282220384951926E-4</v>
      </c>
      <c r="BT80" s="368">
        <v>4.5231873307608065E-3</v>
      </c>
      <c r="BU80" s="368">
        <v>1.2633340326977248E-3</v>
      </c>
      <c r="BV80" s="368">
        <v>3.1225189776317771E-3</v>
      </c>
      <c r="BW80" s="368">
        <v>4.6910436279563454E-4</v>
      </c>
      <c r="BX80" s="368">
        <v>2.9964163890761563E-4</v>
      </c>
      <c r="BY80" s="368">
        <v>1.7506593972319999E-4</v>
      </c>
      <c r="BZ80" s="368">
        <v>1.0004814391362615</v>
      </c>
      <c r="CA80" s="368">
        <v>5.8629710283600116E-4</v>
      </c>
      <c r="CB80" s="368">
        <v>4.3214433227359782E-4</v>
      </c>
      <c r="CC80" s="368">
        <v>7.0879337021216647E-4</v>
      </c>
      <c r="CD80" s="368">
        <v>2.2718841990723528E-4</v>
      </c>
      <c r="CE80" s="368">
        <v>1.9149401477276569E-3</v>
      </c>
      <c r="CF80" s="368">
        <v>4.9188403246867504E-4</v>
      </c>
      <c r="CG80" s="368">
        <v>4.9628843997351249E-4</v>
      </c>
      <c r="CH80" s="368">
        <v>4.3189049436325301E-4</v>
      </c>
      <c r="CI80" s="368">
        <v>6.9712750453399506E-4</v>
      </c>
      <c r="CJ80" s="368">
        <v>9.2868784725964003E-4</v>
      </c>
      <c r="CK80" s="368">
        <v>3.482537165545334E-4</v>
      </c>
      <c r="CL80" s="368">
        <v>7.4797882098602499E-4</v>
      </c>
      <c r="CM80" s="368">
        <v>6.5680116430064496E-4</v>
      </c>
      <c r="CN80" s="368">
        <v>2.2863516691870463E-3</v>
      </c>
      <c r="CO80" s="368">
        <v>9.9165278722748978E-4</v>
      </c>
      <c r="CP80" s="368">
        <v>3.0340303126690053E-3</v>
      </c>
      <c r="CQ80" s="368">
        <v>6.2994807338290605E-4</v>
      </c>
      <c r="CR80" s="368">
        <v>2.0888558871714957E-3</v>
      </c>
      <c r="CS80" s="368">
        <v>5.6344798321369114E-4</v>
      </c>
      <c r="CT80" s="368">
        <v>2.4522445979968563E-4</v>
      </c>
      <c r="CU80" s="368">
        <v>1.7023003629180295E-3</v>
      </c>
      <c r="CV80" s="368">
        <v>5.5438353012598747E-4</v>
      </c>
      <c r="CW80" s="368">
        <v>3.9815446508015864E-4</v>
      </c>
      <c r="CX80" s="368">
        <v>2.8313099579336078E-4</v>
      </c>
      <c r="CY80" s="368">
        <v>4.160470719787769E-4</v>
      </c>
      <c r="CZ80" s="368">
        <v>4.7608468614948721E-4</v>
      </c>
      <c r="DA80" s="368">
        <v>5.3260524968630398E-4</v>
      </c>
      <c r="DB80" s="368">
        <v>4.3374694901431997E-4</v>
      </c>
      <c r="DC80" s="368">
        <v>3.7742067861978911E-4</v>
      </c>
      <c r="DD80" s="368">
        <v>1.8664417559941321E-4</v>
      </c>
      <c r="DE80" s="368">
        <v>6.2599121987745652E-4</v>
      </c>
      <c r="DF80" s="368">
        <v>4.9824926006206583E-4</v>
      </c>
      <c r="DG80" s="368">
        <v>5.1047327070782378E-4</v>
      </c>
    </row>
    <row r="81" spans="2:111" ht="15" customHeight="1">
      <c r="B81" s="366" t="s">
        <v>495</v>
      </c>
      <c r="C81" s="366" t="s">
        <v>614</v>
      </c>
      <c r="D81" s="368">
        <v>8.9656952899255984E-3</v>
      </c>
      <c r="E81" s="368">
        <v>3.4701440199166558E-2</v>
      </c>
      <c r="F81" s="368">
        <v>7.8352080709915353E-3</v>
      </c>
      <c r="G81" s="368">
        <v>2.902633517627606E-2</v>
      </c>
      <c r="H81" s="368">
        <v>6.5511771596213023E-3</v>
      </c>
      <c r="I81" s="368">
        <v>0</v>
      </c>
      <c r="J81" s="368">
        <v>1.2394857244073937E-2</v>
      </c>
      <c r="K81" s="368">
        <v>1.8970724473963859E-2</v>
      </c>
      <c r="L81" s="368">
        <v>1.1263673610647978E-2</v>
      </c>
      <c r="M81" s="368">
        <v>2.5466550193181538E-2</v>
      </c>
      <c r="N81" s="368">
        <v>0</v>
      </c>
      <c r="O81" s="368">
        <v>8.8805758739295276E-3</v>
      </c>
      <c r="P81" s="368">
        <v>8.9392702176384967E-3</v>
      </c>
      <c r="Q81" s="368">
        <v>1.9319205292460714E-2</v>
      </c>
      <c r="R81" s="368">
        <v>1.7176305071223953E-2</v>
      </c>
      <c r="S81" s="368">
        <v>1.3866106402635858E-2</v>
      </c>
      <c r="T81" s="368">
        <v>1.8701120312905967E-2</v>
      </c>
      <c r="U81" s="368">
        <v>1.0360481966881583E-2</v>
      </c>
      <c r="V81" s="368">
        <v>1.1064723414918239E-2</v>
      </c>
      <c r="W81" s="368">
        <v>9.7531835871092782E-3</v>
      </c>
      <c r="X81" s="368">
        <v>7.2346772801095477E-3</v>
      </c>
      <c r="Y81" s="368">
        <v>9.9866645886382641E-3</v>
      </c>
      <c r="Z81" s="368">
        <v>1.0133517649052806E-2</v>
      </c>
      <c r="AA81" s="368">
        <v>1.4177073169996434E-2</v>
      </c>
      <c r="AB81" s="368">
        <v>1.1780122540771223E-2</v>
      </c>
      <c r="AC81" s="368">
        <v>1.3620441011134349E-2</v>
      </c>
      <c r="AD81" s="368">
        <v>2.0379125522673094E-3</v>
      </c>
      <c r="AE81" s="368">
        <v>4.0886091572761248E-2</v>
      </c>
      <c r="AF81" s="368">
        <v>8.183321670943761E-3</v>
      </c>
      <c r="AG81" s="368">
        <v>7.3941500167267011E-3</v>
      </c>
      <c r="AH81" s="368">
        <v>1.2250427797839563E-2</v>
      </c>
      <c r="AI81" s="368">
        <v>1.4886063862538008E-2</v>
      </c>
      <c r="AJ81" s="368">
        <v>1.9189236534477412E-2</v>
      </c>
      <c r="AK81" s="368">
        <v>1.781128974019416E-2</v>
      </c>
      <c r="AL81" s="368">
        <v>1.6808637695450893E-2</v>
      </c>
      <c r="AM81" s="368">
        <v>1.2429681438930045E-2</v>
      </c>
      <c r="AN81" s="368">
        <v>7.3959061419012892E-3</v>
      </c>
      <c r="AO81" s="368">
        <v>1.2001511322587276E-2</v>
      </c>
      <c r="AP81" s="368">
        <v>1.3221182439175102E-2</v>
      </c>
      <c r="AQ81" s="368">
        <v>1.0554336667880823E-2</v>
      </c>
      <c r="AR81" s="368">
        <v>1.554240296635505E-2</v>
      </c>
      <c r="AS81" s="368">
        <v>1.0286598660983347E-2</v>
      </c>
      <c r="AT81" s="368">
        <v>8.5943919050649187E-3</v>
      </c>
      <c r="AU81" s="368">
        <v>7.4235712327031739E-3</v>
      </c>
      <c r="AV81" s="368">
        <v>5.9163937782017156E-3</v>
      </c>
      <c r="AW81" s="368">
        <v>7.8055616561936002E-3</v>
      </c>
      <c r="AX81" s="368">
        <v>7.433686751786254E-3</v>
      </c>
      <c r="AY81" s="368">
        <v>8.2778460255634231E-3</v>
      </c>
      <c r="AZ81" s="368">
        <v>8.6857893714946989E-3</v>
      </c>
      <c r="BA81" s="368">
        <v>7.4414461644586689E-3</v>
      </c>
      <c r="BB81" s="368">
        <v>6.2938381042461581E-3</v>
      </c>
      <c r="BC81" s="368">
        <v>7.1842030194694652E-3</v>
      </c>
      <c r="BD81" s="368">
        <v>4.8044264987329461E-3</v>
      </c>
      <c r="BE81" s="368">
        <v>0</v>
      </c>
      <c r="BF81" s="368">
        <v>1.1284269695906641E-2</v>
      </c>
      <c r="BG81" s="368">
        <v>1.0846653715280805E-2</v>
      </c>
      <c r="BH81" s="368">
        <v>7.0418699255807259E-3</v>
      </c>
      <c r="BI81" s="368">
        <v>1.26743177662059E-2</v>
      </c>
      <c r="BJ81" s="368">
        <v>8.767902318331626E-3</v>
      </c>
      <c r="BK81" s="368">
        <v>1.3089981036836541E-2</v>
      </c>
      <c r="BL81" s="368">
        <v>0.37455600293696861</v>
      </c>
      <c r="BM81" s="368">
        <v>1.5674236770940875E-2</v>
      </c>
      <c r="BN81" s="368">
        <v>1.5470396931854683E-2</v>
      </c>
      <c r="BO81" s="368">
        <v>1.4706014631093474E-2</v>
      </c>
      <c r="BP81" s="368">
        <v>1.5815912409031629E-2</v>
      </c>
      <c r="BQ81" s="368">
        <v>8.7023927344630943E-3</v>
      </c>
      <c r="BR81" s="368">
        <v>1.9819496951341418E-2</v>
      </c>
      <c r="BS81" s="368">
        <v>8.0771554533389123E-3</v>
      </c>
      <c r="BT81" s="368">
        <v>2.8166159681353106E-2</v>
      </c>
      <c r="BU81" s="368">
        <v>4.5024664981563383E-3</v>
      </c>
      <c r="BV81" s="368">
        <v>8.0566904649373682E-3</v>
      </c>
      <c r="BW81" s="368">
        <v>1.7422179481135251E-3</v>
      </c>
      <c r="BX81" s="368">
        <v>1.8044326175767913E-3</v>
      </c>
      <c r="BY81" s="368">
        <v>7.239127335992026E-4</v>
      </c>
      <c r="BZ81" s="368">
        <v>3.1995224774644701E-3</v>
      </c>
      <c r="CA81" s="368">
        <v>1.0031065337625897</v>
      </c>
      <c r="CB81" s="368">
        <v>5.2460357294251995E-3</v>
      </c>
      <c r="CC81" s="368">
        <v>3.4320201321872594E-3</v>
      </c>
      <c r="CD81" s="368">
        <v>5.012991698128114E-3</v>
      </c>
      <c r="CE81" s="368">
        <v>4.9486192080762399E-3</v>
      </c>
      <c r="CF81" s="368">
        <v>3.1889294699700803E-3</v>
      </c>
      <c r="CG81" s="368">
        <v>5.9334267257092309E-3</v>
      </c>
      <c r="CH81" s="368">
        <v>6.0857775345460746E-2</v>
      </c>
      <c r="CI81" s="368">
        <v>6.2093860097360209E-3</v>
      </c>
      <c r="CJ81" s="368">
        <v>4.8731328595814413E-3</v>
      </c>
      <c r="CK81" s="368">
        <v>6.067970938787845E-3</v>
      </c>
      <c r="CL81" s="368">
        <v>6.69751984418087E-3</v>
      </c>
      <c r="CM81" s="368">
        <v>1.3445886411135213E-2</v>
      </c>
      <c r="CN81" s="368">
        <v>6.1856194624081394E-3</v>
      </c>
      <c r="CO81" s="368">
        <v>3.3228332144888549E-3</v>
      </c>
      <c r="CP81" s="368">
        <v>9.1621325609510893E-3</v>
      </c>
      <c r="CQ81" s="368">
        <v>7.5525674860730026E-3</v>
      </c>
      <c r="CR81" s="368">
        <v>7.7184286771806079E-3</v>
      </c>
      <c r="CS81" s="368">
        <v>4.8692996922301878E-3</v>
      </c>
      <c r="CT81" s="368">
        <v>3.7698358357291456E-3</v>
      </c>
      <c r="CU81" s="368">
        <v>1.0227265844877185E-2</v>
      </c>
      <c r="CV81" s="368">
        <v>3.8745787215413224E-3</v>
      </c>
      <c r="CW81" s="368">
        <v>4.1268992971093942E-3</v>
      </c>
      <c r="CX81" s="368">
        <v>7.8074418933665075E-3</v>
      </c>
      <c r="CY81" s="368">
        <v>2.9502519281852432E-3</v>
      </c>
      <c r="CZ81" s="368">
        <v>8.7544892842090685E-3</v>
      </c>
      <c r="DA81" s="368">
        <v>1.1515728847894121E-2</v>
      </c>
      <c r="DB81" s="368">
        <v>3.8890102034514116E-3</v>
      </c>
      <c r="DC81" s="368">
        <v>3.603201537144067E-3</v>
      </c>
      <c r="DD81" s="368">
        <v>4.8055076123943666E-3</v>
      </c>
      <c r="DE81" s="368">
        <v>1.5004261877248983E-2</v>
      </c>
      <c r="DF81" s="368">
        <v>3.6962589850897669E-2</v>
      </c>
      <c r="DG81" s="368">
        <v>2.0898743926084637E-2</v>
      </c>
    </row>
    <row r="82" spans="2:111" ht="15" customHeight="1">
      <c r="B82" s="366" t="s">
        <v>496</v>
      </c>
      <c r="C82" s="366" t="s">
        <v>615</v>
      </c>
      <c r="D82" s="368">
        <v>7.349333551783746E-2</v>
      </c>
      <c r="E82" s="368">
        <v>2.5491134881415752E-2</v>
      </c>
      <c r="F82" s="368">
        <v>2.2427198686189455E-2</v>
      </c>
      <c r="G82" s="368">
        <v>3.7404662373796846E-2</v>
      </c>
      <c r="H82" s="368">
        <v>3.3432742275924208E-2</v>
      </c>
      <c r="I82" s="368">
        <v>0</v>
      </c>
      <c r="J82" s="368">
        <v>0.23316394555942016</v>
      </c>
      <c r="K82" s="368">
        <v>1.4685307696811667E-2</v>
      </c>
      <c r="L82" s="368">
        <v>1.4637184566909336E-2</v>
      </c>
      <c r="M82" s="368">
        <v>1.2942595234048289E-2</v>
      </c>
      <c r="N82" s="368">
        <v>0</v>
      </c>
      <c r="O82" s="368">
        <v>2.3341185696103481E-2</v>
      </c>
      <c r="P82" s="368">
        <v>1.3308909749701024E-2</v>
      </c>
      <c r="Q82" s="368">
        <v>2.8947418684947646E-2</v>
      </c>
      <c r="R82" s="368">
        <v>1.389425202941158E-2</v>
      </c>
      <c r="S82" s="368">
        <v>9.8016208819996734E-3</v>
      </c>
      <c r="T82" s="368">
        <v>7.4077080753983558E-3</v>
      </c>
      <c r="U82" s="368">
        <v>1.6281396379624655E-2</v>
      </c>
      <c r="V82" s="368">
        <v>7.0128664092916921E-3</v>
      </c>
      <c r="W82" s="368">
        <v>8.3891021857438967E-3</v>
      </c>
      <c r="X82" s="368">
        <v>5.4487207598620056E-3</v>
      </c>
      <c r="Y82" s="368">
        <v>8.8703142828149614E-3</v>
      </c>
      <c r="Z82" s="368">
        <v>3.5102372083436646E-3</v>
      </c>
      <c r="AA82" s="368">
        <v>8.7700154027874847E-3</v>
      </c>
      <c r="AB82" s="368">
        <v>5.2360596755639784E-3</v>
      </c>
      <c r="AC82" s="368">
        <v>3.1285605582769965E-3</v>
      </c>
      <c r="AD82" s="368">
        <v>1.0119310868414938E-3</v>
      </c>
      <c r="AE82" s="368">
        <v>3.1632279386973926E-3</v>
      </c>
      <c r="AF82" s="368">
        <v>4.2373128982815282E-3</v>
      </c>
      <c r="AG82" s="368">
        <v>6.8012826119703421E-3</v>
      </c>
      <c r="AH82" s="368">
        <v>1.8085311826495604E-2</v>
      </c>
      <c r="AI82" s="368">
        <v>1.1651365870281344E-2</v>
      </c>
      <c r="AJ82" s="368">
        <v>3.1625315159261258E-2</v>
      </c>
      <c r="AK82" s="368">
        <v>8.6252948741412684E-3</v>
      </c>
      <c r="AL82" s="368">
        <v>5.2471282034672211E-2</v>
      </c>
      <c r="AM82" s="368">
        <v>7.4545616474410437E-3</v>
      </c>
      <c r="AN82" s="368">
        <v>8.7976214318325821E-3</v>
      </c>
      <c r="AO82" s="368">
        <v>6.6995362432031424E-3</v>
      </c>
      <c r="AP82" s="368">
        <v>6.4155794641346372E-3</v>
      </c>
      <c r="AQ82" s="368">
        <v>1.1026348100186502E-2</v>
      </c>
      <c r="AR82" s="368">
        <v>7.0041189053101933E-3</v>
      </c>
      <c r="AS82" s="368">
        <v>1.3091953708529851E-2</v>
      </c>
      <c r="AT82" s="368">
        <v>1.1784910798813305E-2</v>
      </c>
      <c r="AU82" s="368">
        <v>9.3669616991024478E-3</v>
      </c>
      <c r="AV82" s="368">
        <v>8.2583485660705242E-3</v>
      </c>
      <c r="AW82" s="368">
        <v>9.0705768562482705E-3</v>
      </c>
      <c r="AX82" s="368">
        <v>7.8348942266492153E-3</v>
      </c>
      <c r="AY82" s="368">
        <v>3.894260721272985E-3</v>
      </c>
      <c r="AZ82" s="368">
        <v>5.5042149332173006E-3</v>
      </c>
      <c r="BA82" s="368">
        <v>3.849579369801597E-3</v>
      </c>
      <c r="BB82" s="368">
        <v>4.2316395112674925E-3</v>
      </c>
      <c r="BC82" s="368">
        <v>7.4090556616503616E-3</v>
      </c>
      <c r="BD82" s="368">
        <v>2.8529449603981335E-3</v>
      </c>
      <c r="BE82" s="368">
        <v>0</v>
      </c>
      <c r="BF82" s="368">
        <v>2.777447898716139E-3</v>
      </c>
      <c r="BG82" s="368">
        <v>2.2483651801057805E-3</v>
      </c>
      <c r="BH82" s="368">
        <v>3.5849939997740438E-3</v>
      </c>
      <c r="BI82" s="368">
        <v>4.1912681553671763E-3</v>
      </c>
      <c r="BJ82" s="368">
        <v>3.0774357922307011E-3</v>
      </c>
      <c r="BK82" s="368">
        <v>5.2093052826600872E-2</v>
      </c>
      <c r="BL82" s="368">
        <v>1.930309771857909E-2</v>
      </c>
      <c r="BM82" s="368">
        <v>2.4545808622842166E-2</v>
      </c>
      <c r="BN82" s="368">
        <v>2.5207121417754937E-2</v>
      </c>
      <c r="BO82" s="368">
        <v>2.9450791458595974E-2</v>
      </c>
      <c r="BP82" s="368">
        <v>1.6461616984328926E-2</v>
      </c>
      <c r="BQ82" s="368">
        <v>7.4401458479101375E-3</v>
      </c>
      <c r="BR82" s="368">
        <v>1.0137909655081274E-2</v>
      </c>
      <c r="BS82" s="368">
        <v>1.2771974683861641E-2</v>
      </c>
      <c r="BT82" s="368">
        <v>2.7668507459550844E-2</v>
      </c>
      <c r="BU82" s="368">
        <v>4.228864042342665E-2</v>
      </c>
      <c r="BV82" s="368">
        <v>1.2734569257178667E-2</v>
      </c>
      <c r="BW82" s="368">
        <v>6.4289623816777726E-3</v>
      </c>
      <c r="BX82" s="368">
        <v>6.0178254072923614E-3</v>
      </c>
      <c r="BY82" s="368">
        <v>2.1223359959076688E-3</v>
      </c>
      <c r="BZ82" s="368">
        <v>6.8219163789118558E-3</v>
      </c>
      <c r="CA82" s="368">
        <v>3.7633310633982046E-3</v>
      </c>
      <c r="CB82" s="368">
        <v>1.007019681523347</v>
      </c>
      <c r="CC82" s="368">
        <v>8.752224410271129E-3</v>
      </c>
      <c r="CD82" s="368">
        <v>6.2350302003880741E-3</v>
      </c>
      <c r="CE82" s="368">
        <v>5.3830999322610025E-3</v>
      </c>
      <c r="CF82" s="368">
        <v>1.2321250775941093E-2</v>
      </c>
      <c r="CG82" s="368">
        <v>7.7762258636451566E-3</v>
      </c>
      <c r="CH82" s="368">
        <v>1.0776522441341077E-2</v>
      </c>
      <c r="CI82" s="368">
        <v>1.3254670921569926E-2</v>
      </c>
      <c r="CJ82" s="368">
        <v>1.1675578461146779E-2</v>
      </c>
      <c r="CK82" s="368">
        <v>1.6716443500601166E-2</v>
      </c>
      <c r="CL82" s="368">
        <v>3.8559788766736373E-3</v>
      </c>
      <c r="CM82" s="368">
        <v>1.8864470900753959E-2</v>
      </c>
      <c r="CN82" s="368">
        <v>1.721896409254579E-2</v>
      </c>
      <c r="CO82" s="368">
        <v>1.8046601451214762E-2</v>
      </c>
      <c r="CP82" s="368">
        <v>1.1083403158207075E-2</v>
      </c>
      <c r="CQ82" s="368">
        <v>8.114851791203137E-3</v>
      </c>
      <c r="CR82" s="368">
        <v>1.590150975970453E-2</v>
      </c>
      <c r="CS82" s="368">
        <v>1.0055563003704304E-2</v>
      </c>
      <c r="CT82" s="368">
        <v>9.8553804621133185E-3</v>
      </c>
      <c r="CU82" s="368">
        <v>1.7555984270215961E-2</v>
      </c>
      <c r="CV82" s="368">
        <v>1.4632218083744488E-2</v>
      </c>
      <c r="CW82" s="368">
        <v>1.4374857858381678E-2</v>
      </c>
      <c r="CX82" s="368">
        <v>9.6885160776582074E-3</v>
      </c>
      <c r="CY82" s="368">
        <v>8.883998337514987E-3</v>
      </c>
      <c r="CZ82" s="368">
        <v>6.8836343770266942E-2</v>
      </c>
      <c r="DA82" s="368">
        <v>1.2920628206135189E-2</v>
      </c>
      <c r="DB82" s="368">
        <v>2.4814018203557275E-2</v>
      </c>
      <c r="DC82" s="368">
        <v>3.3370952020297169E-2</v>
      </c>
      <c r="DD82" s="368">
        <v>1.6096285861424135E-2</v>
      </c>
      <c r="DE82" s="368">
        <v>3.9266999435146083E-2</v>
      </c>
      <c r="DF82" s="368">
        <v>7.6222955239467725E-3</v>
      </c>
      <c r="DG82" s="368">
        <v>1.2379224998170577E-2</v>
      </c>
    </row>
    <row r="83" spans="2:111" ht="15" customHeight="1">
      <c r="B83" s="366" t="s">
        <v>497</v>
      </c>
      <c r="C83" s="366" t="s">
        <v>616</v>
      </c>
      <c r="D83" s="368">
        <v>1.3999132247936156E-3</v>
      </c>
      <c r="E83" s="368">
        <v>3.128856707710704E-3</v>
      </c>
      <c r="F83" s="368">
        <v>7.2842823201931027E-4</v>
      </c>
      <c r="G83" s="368">
        <v>3.5239834439617848E-4</v>
      </c>
      <c r="H83" s="368">
        <v>1.0594365088241217E-3</v>
      </c>
      <c r="I83" s="368">
        <v>0</v>
      </c>
      <c r="J83" s="368">
        <v>1.5234455378587029E-3</v>
      </c>
      <c r="K83" s="368">
        <v>8.1206358197117505E-4</v>
      </c>
      <c r="L83" s="368">
        <v>6.0885221560960862E-4</v>
      </c>
      <c r="M83" s="368">
        <v>3.0048500774244964E-3</v>
      </c>
      <c r="N83" s="368">
        <v>0</v>
      </c>
      <c r="O83" s="368">
        <v>4.1080729544934529E-4</v>
      </c>
      <c r="P83" s="368">
        <v>2.3915596575271435E-4</v>
      </c>
      <c r="Q83" s="368">
        <v>1.6955586243948535E-3</v>
      </c>
      <c r="R83" s="368">
        <v>7.7434729168211899E-4</v>
      </c>
      <c r="S83" s="368">
        <v>1.9099477623329404E-3</v>
      </c>
      <c r="T83" s="368">
        <v>9.3631525767085835E-4</v>
      </c>
      <c r="U83" s="368">
        <v>5.7542402028015055E-4</v>
      </c>
      <c r="V83" s="368">
        <v>1.802972356248382E-3</v>
      </c>
      <c r="W83" s="368">
        <v>4.8728116621643376E-3</v>
      </c>
      <c r="X83" s="368">
        <v>1.454526530604407E-3</v>
      </c>
      <c r="Y83" s="368">
        <v>1.5098690636006378E-3</v>
      </c>
      <c r="Z83" s="368">
        <v>1.4690276272308954E-3</v>
      </c>
      <c r="AA83" s="368">
        <v>2.1844988736818599E-3</v>
      </c>
      <c r="AB83" s="368">
        <v>7.5764929578024903E-4</v>
      </c>
      <c r="AC83" s="368">
        <v>1.2360154410433588E-3</v>
      </c>
      <c r="AD83" s="368">
        <v>2.7214642391586042E-3</v>
      </c>
      <c r="AE83" s="368">
        <v>1.8553291715554324E-3</v>
      </c>
      <c r="AF83" s="368">
        <v>4.7703444357943277E-4</v>
      </c>
      <c r="AG83" s="368">
        <v>6.8588687896749278E-4</v>
      </c>
      <c r="AH83" s="368">
        <v>2.2884026020500965E-4</v>
      </c>
      <c r="AI83" s="368">
        <v>1.6171021049782228E-3</v>
      </c>
      <c r="AJ83" s="368">
        <v>6.416150038104502E-3</v>
      </c>
      <c r="AK83" s="368">
        <v>1.3748631781435297E-3</v>
      </c>
      <c r="AL83" s="368">
        <v>2.9608353070025924E-3</v>
      </c>
      <c r="AM83" s="368">
        <v>2.3449251271707252E-3</v>
      </c>
      <c r="AN83" s="368">
        <v>1.3286599836454926E-3</v>
      </c>
      <c r="AO83" s="368">
        <v>2.1813951250925587E-3</v>
      </c>
      <c r="AP83" s="368">
        <v>2.5565089196186133E-3</v>
      </c>
      <c r="AQ83" s="368">
        <v>9.3358770894202622E-3</v>
      </c>
      <c r="AR83" s="368">
        <v>1.7376235985043687E-3</v>
      </c>
      <c r="AS83" s="368">
        <v>1.4448569846940763E-3</v>
      </c>
      <c r="AT83" s="368">
        <v>1.0686781780966273E-3</v>
      </c>
      <c r="AU83" s="368">
        <v>7.2279640488977757E-4</v>
      </c>
      <c r="AV83" s="368">
        <v>5.6337713630379615E-4</v>
      </c>
      <c r="AW83" s="368">
        <v>4.8776293943079209E-4</v>
      </c>
      <c r="AX83" s="368">
        <v>3.5722325568338445E-4</v>
      </c>
      <c r="AY83" s="368">
        <v>4.8286935299303717E-4</v>
      </c>
      <c r="AZ83" s="368">
        <v>4.9818326711805123E-4</v>
      </c>
      <c r="BA83" s="368">
        <v>4.962250017146539E-4</v>
      </c>
      <c r="BB83" s="368">
        <v>3.2725889242842253E-4</v>
      </c>
      <c r="BC83" s="368">
        <v>5.3169738241013863E-4</v>
      </c>
      <c r="BD83" s="368">
        <v>5.1565738716082389E-5</v>
      </c>
      <c r="BE83" s="368">
        <v>0</v>
      </c>
      <c r="BF83" s="368">
        <v>1.7791569240889315E-3</v>
      </c>
      <c r="BG83" s="368">
        <v>1.798600512404442E-3</v>
      </c>
      <c r="BH83" s="368">
        <v>9.0134417689267195E-4</v>
      </c>
      <c r="BI83" s="368">
        <v>1.3932908377989942E-3</v>
      </c>
      <c r="BJ83" s="368">
        <v>8.1771118359817729E-4</v>
      </c>
      <c r="BK83" s="368">
        <v>6.9823462176253073E-4</v>
      </c>
      <c r="BL83" s="368">
        <v>6.6792553310459191E-2</v>
      </c>
      <c r="BM83" s="368">
        <v>7.4861962307839613E-4</v>
      </c>
      <c r="BN83" s="368">
        <v>6.9305362122443486E-4</v>
      </c>
      <c r="BO83" s="368">
        <v>1.2830493137026599E-3</v>
      </c>
      <c r="BP83" s="368">
        <v>1.3927411017263869E-3</v>
      </c>
      <c r="BQ83" s="368">
        <v>3.2107025429592329E-3</v>
      </c>
      <c r="BR83" s="368">
        <v>2.7795849891946263E-3</v>
      </c>
      <c r="BS83" s="368">
        <v>5.2823161792284743E-4</v>
      </c>
      <c r="BT83" s="368">
        <v>7.5903867954471484E-4</v>
      </c>
      <c r="BU83" s="368">
        <v>3.7955297847511226E-4</v>
      </c>
      <c r="BV83" s="368">
        <v>2.648949634616109E-4</v>
      </c>
      <c r="BW83" s="368">
        <v>1.7716720250046767E-4</v>
      </c>
      <c r="BX83" s="368">
        <v>1.390416760944729E-4</v>
      </c>
      <c r="BY83" s="368">
        <v>3.7698115282032351E-5</v>
      </c>
      <c r="BZ83" s="368">
        <v>2.2807996866417549E-4</v>
      </c>
      <c r="CA83" s="368">
        <v>3.4642597438945071E-3</v>
      </c>
      <c r="CB83" s="368">
        <v>3.8115643136787513E-3</v>
      </c>
      <c r="CC83" s="368">
        <v>1.1796664772814094</v>
      </c>
      <c r="CD83" s="368">
        <v>8.7723975415604884E-4</v>
      </c>
      <c r="CE83" s="368">
        <v>1.9440355244962362E-4</v>
      </c>
      <c r="CF83" s="368">
        <v>3.189107893874965E-4</v>
      </c>
      <c r="CG83" s="368">
        <v>4.3876250824160168E-4</v>
      </c>
      <c r="CH83" s="368">
        <v>1.0539007442602858E-3</v>
      </c>
      <c r="CI83" s="368">
        <v>2.0438230888415829E-4</v>
      </c>
      <c r="CJ83" s="368">
        <v>1.7666574851975066E-4</v>
      </c>
      <c r="CK83" s="368">
        <v>3.3565566069599327E-4</v>
      </c>
      <c r="CL83" s="368">
        <v>9.4363329606566939E-5</v>
      </c>
      <c r="CM83" s="368">
        <v>4.0803834928929578E-4</v>
      </c>
      <c r="CN83" s="368">
        <v>2.8243104959728747E-4</v>
      </c>
      <c r="CO83" s="368">
        <v>2.7559142005873253E-4</v>
      </c>
      <c r="CP83" s="368">
        <v>3.7929481999350324E-4</v>
      </c>
      <c r="CQ83" s="368">
        <v>2.381836755671363E-4</v>
      </c>
      <c r="CR83" s="368">
        <v>5.4080442185271778E-4</v>
      </c>
      <c r="CS83" s="368">
        <v>2.538490373560789E-4</v>
      </c>
      <c r="CT83" s="368">
        <v>2.2958766276739517E-4</v>
      </c>
      <c r="CU83" s="368">
        <v>3.9353781794370567E-4</v>
      </c>
      <c r="CV83" s="368">
        <v>2.0749952358191929E-4</v>
      </c>
      <c r="CW83" s="368">
        <v>1.3267268676739259E-4</v>
      </c>
      <c r="CX83" s="368">
        <v>6.815483867290711E-4</v>
      </c>
      <c r="CY83" s="368">
        <v>1.5281347003535939E-4</v>
      </c>
      <c r="CZ83" s="368">
        <v>7.6923503978273662E-4</v>
      </c>
      <c r="DA83" s="368">
        <v>4.3223105512127055E-4</v>
      </c>
      <c r="DB83" s="368">
        <v>3.3912241999505498E-4</v>
      </c>
      <c r="DC83" s="368">
        <v>3.9068886874173831E-4</v>
      </c>
      <c r="DD83" s="368">
        <v>3.5594582780182598E-4</v>
      </c>
      <c r="DE83" s="368">
        <v>4.4667646772042643E-4</v>
      </c>
      <c r="DF83" s="368">
        <v>1.958337840196854E-3</v>
      </c>
      <c r="DG83" s="368">
        <v>3.017375396870862E-4</v>
      </c>
    </row>
    <row r="84" spans="2:111" ht="15" customHeight="1">
      <c r="B84" s="366" t="s">
        <v>498</v>
      </c>
      <c r="C84" s="366" t="s">
        <v>617</v>
      </c>
      <c r="D84" s="368">
        <v>2.1235436956805885E-5</v>
      </c>
      <c r="E84" s="368">
        <v>1.6283353982545969E-5</v>
      </c>
      <c r="F84" s="368">
        <v>5.813373849392776E-5</v>
      </c>
      <c r="G84" s="368">
        <v>9.6756775420979776E-6</v>
      </c>
      <c r="H84" s="368">
        <v>2.7304362784397868E-5</v>
      </c>
      <c r="I84" s="368">
        <v>0</v>
      </c>
      <c r="J84" s="368">
        <v>6.2142920774302889E-4</v>
      </c>
      <c r="K84" s="368">
        <v>3.0852662187892277E-5</v>
      </c>
      <c r="L84" s="368">
        <v>3.7436390471296083E-5</v>
      </c>
      <c r="M84" s="368">
        <v>1.5875609540859081E-5</v>
      </c>
      <c r="N84" s="368">
        <v>0</v>
      </c>
      <c r="O84" s="368">
        <v>9.0847626311483612E-5</v>
      </c>
      <c r="P84" s="368">
        <v>9.4611203251470876E-5</v>
      </c>
      <c r="Q84" s="368">
        <v>5.0711201912764973E-5</v>
      </c>
      <c r="R84" s="368">
        <v>7.4605245971200718E-5</v>
      </c>
      <c r="S84" s="368">
        <v>3.326741140182403E-5</v>
      </c>
      <c r="T84" s="368">
        <v>5.3886226547810424E-5</v>
      </c>
      <c r="U84" s="368">
        <v>9.6493330767495871E-5</v>
      </c>
      <c r="V84" s="368">
        <v>4.6766867013184445E-5</v>
      </c>
      <c r="W84" s="368">
        <v>6.1851974786052212E-5</v>
      </c>
      <c r="X84" s="368">
        <v>1.1031470205196082E-5</v>
      </c>
      <c r="Y84" s="368">
        <v>3.0991498660838494E-5</v>
      </c>
      <c r="Z84" s="368">
        <v>9.5012171927299685E-5</v>
      </c>
      <c r="AA84" s="368">
        <v>2.0352434215097337E-5</v>
      </c>
      <c r="AB84" s="368">
        <v>3.8319594706316717E-4</v>
      </c>
      <c r="AC84" s="368">
        <v>4.9589632251465344E-5</v>
      </c>
      <c r="AD84" s="368">
        <v>3.9636331385130879E-6</v>
      </c>
      <c r="AE84" s="368">
        <v>1.6239538893729992E-5</v>
      </c>
      <c r="AF84" s="368">
        <v>5.572697338995241E-5</v>
      </c>
      <c r="AG84" s="368">
        <v>7.1200794385534169E-5</v>
      </c>
      <c r="AH84" s="368">
        <v>2.4594246539063387E-5</v>
      </c>
      <c r="AI84" s="368">
        <v>6.7786213873668753E-5</v>
      </c>
      <c r="AJ84" s="368">
        <v>5.8300981483858631E-5</v>
      </c>
      <c r="AK84" s="368">
        <v>1.9594272868768578E-5</v>
      </c>
      <c r="AL84" s="368">
        <v>6.7202521590124835E-5</v>
      </c>
      <c r="AM84" s="368">
        <v>2.137268479120532E-5</v>
      </c>
      <c r="AN84" s="368">
        <v>5.7756990685840262E-5</v>
      </c>
      <c r="AO84" s="368">
        <v>3.7430761252963965E-5</v>
      </c>
      <c r="AP84" s="368">
        <v>4.5178326566177624E-5</v>
      </c>
      <c r="AQ84" s="368">
        <v>8.3543893608803717E-5</v>
      </c>
      <c r="AR84" s="368">
        <v>2.8467577621633586E-5</v>
      </c>
      <c r="AS84" s="368">
        <v>1.3560567878170065E-4</v>
      </c>
      <c r="AT84" s="368">
        <v>8.0817210531195161E-5</v>
      </c>
      <c r="AU84" s="368">
        <v>1.087737321059177E-4</v>
      </c>
      <c r="AV84" s="368">
        <v>1.2487509597510824E-4</v>
      </c>
      <c r="AW84" s="368">
        <v>2.3909739136126335E-4</v>
      </c>
      <c r="AX84" s="368">
        <v>5.2600330789635393E-5</v>
      </c>
      <c r="AY84" s="368">
        <v>9.1697400940567367E-5</v>
      </c>
      <c r="AZ84" s="368">
        <v>7.0494162494377742E-5</v>
      </c>
      <c r="BA84" s="368">
        <v>6.0629528658635414E-5</v>
      </c>
      <c r="BB84" s="368">
        <v>7.1168872950738382E-5</v>
      </c>
      <c r="BC84" s="368">
        <v>1.7978286718928855E-5</v>
      </c>
      <c r="BD84" s="368">
        <v>2.68635066051371E-5</v>
      </c>
      <c r="BE84" s="368">
        <v>0</v>
      </c>
      <c r="BF84" s="368">
        <v>3.8065143884944272E-5</v>
      </c>
      <c r="BG84" s="368">
        <v>1.1597206319646264E-5</v>
      </c>
      <c r="BH84" s="368">
        <v>5.7887456747512685E-5</v>
      </c>
      <c r="BI84" s="368">
        <v>2.2516313028939892E-5</v>
      </c>
      <c r="BJ84" s="368">
        <v>5.7696315069567527E-5</v>
      </c>
      <c r="BK84" s="368">
        <v>8.2921396071757302E-5</v>
      </c>
      <c r="BL84" s="368">
        <v>3.1153250166371462E-5</v>
      </c>
      <c r="BM84" s="368">
        <v>4.0789839508512612E-5</v>
      </c>
      <c r="BN84" s="368">
        <v>5.0193914398489332E-5</v>
      </c>
      <c r="BO84" s="368">
        <v>4.6564551918371794E-5</v>
      </c>
      <c r="BP84" s="368">
        <v>5.7204629049685134E-5</v>
      </c>
      <c r="BQ84" s="368">
        <v>4.4679375782995687E-5</v>
      </c>
      <c r="BR84" s="368">
        <v>4.163449548551817E-5</v>
      </c>
      <c r="BS84" s="368">
        <v>1.3046938179696113E-4</v>
      </c>
      <c r="BT84" s="368">
        <v>5.1592859835311057E-4</v>
      </c>
      <c r="BU84" s="368">
        <v>1.7893989001792769E-4</v>
      </c>
      <c r="BV84" s="368">
        <v>1.5729022152421651E-4</v>
      </c>
      <c r="BW84" s="368">
        <v>3.772457619918888E-5</v>
      </c>
      <c r="BX84" s="368">
        <v>3.7046234065197343E-5</v>
      </c>
      <c r="BY84" s="368">
        <v>9.5150755295406597E-6</v>
      </c>
      <c r="BZ84" s="368">
        <v>3.9373970607326619E-5</v>
      </c>
      <c r="CA84" s="368">
        <v>3.1131976813132832E-5</v>
      </c>
      <c r="CB84" s="368">
        <v>4.9199730767483412E-5</v>
      </c>
      <c r="CC84" s="368">
        <v>5.2752308985660062E-5</v>
      </c>
      <c r="CD84" s="368">
        <v>1.0004239843130103</v>
      </c>
      <c r="CE84" s="368">
        <v>1.5722463115218016E-4</v>
      </c>
      <c r="CF84" s="368">
        <v>5.2405753061307246E-5</v>
      </c>
      <c r="CG84" s="368">
        <v>5.6901605114696451E-5</v>
      </c>
      <c r="CH84" s="368">
        <v>2.9405655390766492E-3</v>
      </c>
      <c r="CI84" s="368">
        <v>1.5204537522108523E-4</v>
      </c>
      <c r="CJ84" s="368">
        <v>3.3490759507873662E-4</v>
      </c>
      <c r="CK84" s="368">
        <v>3.251650186920126E-4</v>
      </c>
      <c r="CL84" s="368">
        <v>1.7679930262789515E-4</v>
      </c>
      <c r="CM84" s="368">
        <v>1.0026743343547089E-3</v>
      </c>
      <c r="CN84" s="368">
        <v>1.4179721860583874E-4</v>
      </c>
      <c r="CO84" s="368">
        <v>1.953730697789855E-4</v>
      </c>
      <c r="CP84" s="368">
        <v>3.5943891845504033E-4</v>
      </c>
      <c r="CQ84" s="368">
        <v>7.4346604153989406E-5</v>
      </c>
      <c r="CR84" s="368">
        <v>5.0974207832582921E-5</v>
      </c>
      <c r="CS84" s="368">
        <v>4.0844821981929805E-5</v>
      </c>
      <c r="CT84" s="368">
        <v>3.748932926496867E-5</v>
      </c>
      <c r="CU84" s="368">
        <v>4.9488279580783498E-4</v>
      </c>
      <c r="CV84" s="368">
        <v>2.0077359076985544E-4</v>
      </c>
      <c r="CW84" s="368">
        <v>3.8331957467492469E-4</v>
      </c>
      <c r="CX84" s="368">
        <v>4.3612438787546576E-5</v>
      </c>
      <c r="CY84" s="368">
        <v>2.3523350394628921E-4</v>
      </c>
      <c r="CZ84" s="368">
        <v>9.5902938811541193E-5</v>
      </c>
      <c r="DA84" s="368">
        <v>5.5001048790685573E-5</v>
      </c>
      <c r="DB84" s="368">
        <v>9.9977470702831891E-5</v>
      </c>
      <c r="DC84" s="368">
        <v>1.2116774073694067E-4</v>
      </c>
      <c r="DD84" s="368">
        <v>9.6297621507431271E-5</v>
      </c>
      <c r="DE84" s="368">
        <v>9.4822778068183051E-5</v>
      </c>
      <c r="DF84" s="368">
        <v>3.4402662566234598E-5</v>
      </c>
      <c r="DG84" s="368">
        <v>3.4779497909152179E-4</v>
      </c>
    </row>
    <row r="85" spans="2:111" ht="15" customHeight="1">
      <c r="B85" s="366" t="s">
        <v>499</v>
      </c>
      <c r="C85" s="366" t="s">
        <v>618</v>
      </c>
      <c r="D85" s="368">
        <v>2.6472576800712328E-4</v>
      </c>
      <c r="E85" s="368">
        <v>8.5297731000317633E-4</v>
      </c>
      <c r="F85" s="368">
        <v>2.015362832215298E-4</v>
      </c>
      <c r="G85" s="368">
        <v>2.7835012493326378E-5</v>
      </c>
      <c r="H85" s="368">
        <v>2.326047722451447E-4</v>
      </c>
      <c r="I85" s="368">
        <v>0</v>
      </c>
      <c r="J85" s="368">
        <v>1.6259771935769405E-4</v>
      </c>
      <c r="K85" s="368">
        <v>6.0064688197232865E-4</v>
      </c>
      <c r="L85" s="368">
        <v>2.986466771512775E-4</v>
      </c>
      <c r="M85" s="368">
        <v>6.4116144745083312E-4</v>
      </c>
      <c r="N85" s="368">
        <v>0</v>
      </c>
      <c r="O85" s="368">
        <v>2.1227233599295449E-4</v>
      </c>
      <c r="P85" s="368">
        <v>2.0168604552576598E-4</v>
      </c>
      <c r="Q85" s="368">
        <v>4.0317211862110326E-4</v>
      </c>
      <c r="R85" s="368">
        <v>3.5228061504540014E-4</v>
      </c>
      <c r="S85" s="368">
        <v>3.7155103403096454E-4</v>
      </c>
      <c r="T85" s="368">
        <v>6.0169547824596319E-4</v>
      </c>
      <c r="U85" s="368">
        <v>3.9173203883562406E-4</v>
      </c>
      <c r="V85" s="368">
        <v>2.7186798029742621E-4</v>
      </c>
      <c r="W85" s="368">
        <v>2.9270976948259076E-4</v>
      </c>
      <c r="X85" s="368">
        <v>3.4006053955933611E-4</v>
      </c>
      <c r="Y85" s="368">
        <v>3.2465582039283139E-4</v>
      </c>
      <c r="Z85" s="368">
        <v>3.3362596971398309E-4</v>
      </c>
      <c r="AA85" s="368">
        <v>4.2591936224024542E-4</v>
      </c>
      <c r="AB85" s="368">
        <v>2.7957858494689431E-4</v>
      </c>
      <c r="AC85" s="368">
        <v>3.9211727631038488E-4</v>
      </c>
      <c r="AD85" s="368">
        <v>1.6560349183733939E-4</v>
      </c>
      <c r="AE85" s="368">
        <v>9.8347689614438857E-4</v>
      </c>
      <c r="AF85" s="368">
        <v>1.7925598480052039E-4</v>
      </c>
      <c r="AG85" s="368">
        <v>1.861782781267308E-4</v>
      </c>
      <c r="AH85" s="368">
        <v>2.9194977812139013E-5</v>
      </c>
      <c r="AI85" s="368">
        <v>4.0059952411118606E-4</v>
      </c>
      <c r="AJ85" s="368">
        <v>7.0117731251185351E-4</v>
      </c>
      <c r="AK85" s="368">
        <v>3.835504438478894E-4</v>
      </c>
      <c r="AL85" s="368">
        <v>4.9457896994486116E-4</v>
      </c>
      <c r="AM85" s="368">
        <v>2.436727975681131E-4</v>
      </c>
      <c r="AN85" s="368">
        <v>1.7598113233270894E-4</v>
      </c>
      <c r="AO85" s="368">
        <v>3.0209658685818056E-4</v>
      </c>
      <c r="AP85" s="368">
        <v>3.2683617855827353E-4</v>
      </c>
      <c r="AQ85" s="368">
        <v>1.8289722371219545E-4</v>
      </c>
      <c r="AR85" s="368">
        <v>2.218970644517173E-4</v>
      </c>
      <c r="AS85" s="368">
        <v>2.2885086316772594E-4</v>
      </c>
      <c r="AT85" s="368">
        <v>2.0511859363680772E-4</v>
      </c>
      <c r="AU85" s="368">
        <v>1.7032263518592083E-4</v>
      </c>
      <c r="AV85" s="368">
        <v>1.324828553739408E-4</v>
      </c>
      <c r="AW85" s="368">
        <v>1.7565020261535642E-4</v>
      </c>
      <c r="AX85" s="368">
        <v>1.5911474216273399E-4</v>
      </c>
      <c r="AY85" s="368">
        <v>1.7312595246308854E-4</v>
      </c>
      <c r="AZ85" s="368">
        <v>1.4760400352135459E-4</v>
      </c>
      <c r="BA85" s="368">
        <v>1.837151771075141E-4</v>
      </c>
      <c r="BB85" s="368">
        <v>1.5233438072703327E-4</v>
      </c>
      <c r="BC85" s="368">
        <v>2.3399574440164297E-4</v>
      </c>
      <c r="BD85" s="368">
        <v>1.2238394005260888E-5</v>
      </c>
      <c r="BE85" s="368">
        <v>0</v>
      </c>
      <c r="BF85" s="368">
        <v>3.3657795302437753E-4</v>
      </c>
      <c r="BG85" s="368">
        <v>3.0751240382639118E-4</v>
      </c>
      <c r="BH85" s="368">
        <v>1.8740585004690626E-4</v>
      </c>
      <c r="BI85" s="368">
        <v>2.9243650531504982E-4</v>
      </c>
      <c r="BJ85" s="368">
        <v>2.1792852148830015E-4</v>
      </c>
      <c r="BK85" s="368">
        <v>2.9633757439736824E-4</v>
      </c>
      <c r="BL85" s="368">
        <v>6.8429415044436194E-4</v>
      </c>
      <c r="BM85" s="368">
        <v>3.1416220401908851E-4</v>
      </c>
      <c r="BN85" s="368">
        <v>3.2182966316050523E-4</v>
      </c>
      <c r="BO85" s="368">
        <v>3.1327400151351392E-4</v>
      </c>
      <c r="BP85" s="368">
        <v>3.4693103744697865E-4</v>
      </c>
      <c r="BQ85" s="368">
        <v>2.2497598228346109E-4</v>
      </c>
      <c r="BR85" s="368">
        <v>5.087976455848606E-4</v>
      </c>
      <c r="BS85" s="368">
        <v>1.1658912734998405E-4</v>
      </c>
      <c r="BT85" s="368">
        <v>1.1291074120967557E-4</v>
      </c>
      <c r="BU85" s="368">
        <v>7.3525904803723385E-5</v>
      </c>
      <c r="BV85" s="368">
        <v>7.8071416497988027E-5</v>
      </c>
      <c r="BW85" s="368">
        <v>4.3283447225692764E-5</v>
      </c>
      <c r="BX85" s="368">
        <v>4.1597737756852139E-5</v>
      </c>
      <c r="BY85" s="368">
        <v>1.1159349934669641E-5</v>
      </c>
      <c r="BZ85" s="368">
        <v>1.4614435758777168E-3</v>
      </c>
      <c r="CA85" s="368">
        <v>3.377376565593413E-4</v>
      </c>
      <c r="CB85" s="368">
        <v>2.2245739532485091E-4</v>
      </c>
      <c r="CC85" s="368">
        <v>1.3907285751207151E-4</v>
      </c>
      <c r="CD85" s="368">
        <v>2.3765874017538558E-4</v>
      </c>
      <c r="CE85" s="368">
        <v>1.0011433839334056</v>
      </c>
      <c r="CF85" s="368">
        <v>5.9974550394952527E-5</v>
      </c>
      <c r="CG85" s="368">
        <v>1.1718189220536916E-4</v>
      </c>
      <c r="CH85" s="368">
        <v>2.5612420070930111E-3</v>
      </c>
      <c r="CI85" s="368">
        <v>5.9912418952461663E-5</v>
      </c>
      <c r="CJ85" s="368">
        <v>7.5198688572721635E-5</v>
      </c>
      <c r="CK85" s="368">
        <v>1.4575522180280417E-4</v>
      </c>
      <c r="CL85" s="368">
        <v>2.7014065217714048E-5</v>
      </c>
      <c r="CM85" s="368">
        <v>2.8841780212809893E-4</v>
      </c>
      <c r="CN85" s="368">
        <v>6.4034466106668592E-5</v>
      </c>
      <c r="CO85" s="368">
        <v>7.2467907811079831E-5</v>
      </c>
      <c r="CP85" s="368">
        <v>1.5201107332649019E-4</v>
      </c>
      <c r="CQ85" s="368">
        <v>2.0243653273867155E-4</v>
      </c>
      <c r="CR85" s="368">
        <v>1.9920000883820972E-4</v>
      </c>
      <c r="CS85" s="368">
        <v>1.2118044355924627E-4</v>
      </c>
      <c r="CT85" s="368">
        <v>9.7940982893866829E-5</v>
      </c>
      <c r="CU85" s="368">
        <v>1.664835447037519E-4</v>
      </c>
      <c r="CV85" s="368">
        <v>7.3561538334228441E-5</v>
      </c>
      <c r="CW85" s="368">
        <v>2.5053439659180444E-4</v>
      </c>
      <c r="CX85" s="368">
        <v>2.0534791835003248E-4</v>
      </c>
      <c r="CY85" s="368">
        <v>4.9039440699933431E-5</v>
      </c>
      <c r="CZ85" s="368">
        <v>2.4198744469568415E-4</v>
      </c>
      <c r="DA85" s="368">
        <v>2.9149010432191129E-4</v>
      </c>
      <c r="DB85" s="368">
        <v>1.1330245016830527E-4</v>
      </c>
      <c r="DC85" s="368">
        <v>6.6320730974958652E-5</v>
      </c>
      <c r="DD85" s="368">
        <v>1.4623209886323354E-4</v>
      </c>
      <c r="DE85" s="368">
        <v>8.7853124167893131E-5</v>
      </c>
      <c r="DF85" s="368">
        <v>1.0130284414072317E-3</v>
      </c>
      <c r="DG85" s="368">
        <v>5.3517263401901571E-5</v>
      </c>
    </row>
    <row r="86" spans="2:111" ht="15" customHeight="1">
      <c r="B86" s="366" t="s">
        <v>500</v>
      </c>
      <c r="C86" s="366" t="s">
        <v>619</v>
      </c>
      <c r="D86" s="368">
        <v>1.5365828777432866E-3</v>
      </c>
      <c r="E86" s="368">
        <v>3.8736273968597401E-3</v>
      </c>
      <c r="F86" s="368">
        <v>1.0883513348379822E-3</v>
      </c>
      <c r="G86" s="368">
        <v>2.0093007325133785E-4</v>
      </c>
      <c r="H86" s="368">
        <v>1.4908902512685799E-3</v>
      </c>
      <c r="I86" s="368">
        <v>0</v>
      </c>
      <c r="J86" s="368">
        <v>1.0173175240278005E-3</v>
      </c>
      <c r="K86" s="368">
        <v>3.8921824415662281E-3</v>
      </c>
      <c r="L86" s="368">
        <v>1.852055821299719E-3</v>
      </c>
      <c r="M86" s="368">
        <v>1.7610496092561968E-2</v>
      </c>
      <c r="N86" s="368">
        <v>0</v>
      </c>
      <c r="O86" s="368">
        <v>1.5062241919305544E-3</v>
      </c>
      <c r="P86" s="368">
        <v>1.6535793957760281E-3</v>
      </c>
      <c r="Q86" s="368">
        <v>1.6692625698304694E-3</v>
      </c>
      <c r="R86" s="368">
        <v>1.4105638902703504E-3</v>
      </c>
      <c r="S86" s="368">
        <v>3.0438387001174728E-3</v>
      </c>
      <c r="T86" s="368">
        <v>2.4427674963336189E-3</v>
      </c>
      <c r="U86" s="368">
        <v>1.5435856102188577E-3</v>
      </c>
      <c r="V86" s="368">
        <v>3.1869495037542077E-3</v>
      </c>
      <c r="W86" s="368">
        <v>3.6666120411461343E-3</v>
      </c>
      <c r="X86" s="368">
        <v>1.0981820232566016E-3</v>
      </c>
      <c r="Y86" s="368">
        <v>1.2723240581125261E-3</v>
      </c>
      <c r="Z86" s="368">
        <v>1.6119307482238632E-3</v>
      </c>
      <c r="AA86" s="368">
        <v>2.950897818042632E-3</v>
      </c>
      <c r="AB86" s="368">
        <v>1.4141254815095664E-3</v>
      </c>
      <c r="AC86" s="368">
        <v>1.5988328713731862E-3</v>
      </c>
      <c r="AD86" s="368">
        <v>4.0702797479760513E-3</v>
      </c>
      <c r="AE86" s="368">
        <v>4.0531772546696524E-3</v>
      </c>
      <c r="AF86" s="368">
        <v>1.4852486844581004E-3</v>
      </c>
      <c r="AG86" s="368">
        <v>1.3838147050434001E-3</v>
      </c>
      <c r="AH86" s="368">
        <v>3.2831993527083808E-3</v>
      </c>
      <c r="AI86" s="368">
        <v>3.5515902476543106E-3</v>
      </c>
      <c r="AJ86" s="368">
        <v>3.8213312548151263E-3</v>
      </c>
      <c r="AK86" s="368">
        <v>3.7650728236710146E-3</v>
      </c>
      <c r="AL86" s="368">
        <v>3.0708946955141309E-3</v>
      </c>
      <c r="AM86" s="368">
        <v>1.8786402498202357E-3</v>
      </c>
      <c r="AN86" s="368">
        <v>1.2120486353311732E-3</v>
      </c>
      <c r="AO86" s="368">
        <v>2.3201522318520148E-3</v>
      </c>
      <c r="AP86" s="368">
        <v>1.7331003382909565E-3</v>
      </c>
      <c r="AQ86" s="368">
        <v>3.2990700260882829E-3</v>
      </c>
      <c r="AR86" s="368">
        <v>3.4508792707473208E-3</v>
      </c>
      <c r="AS86" s="368">
        <v>1.1774479733969655E-3</v>
      </c>
      <c r="AT86" s="368">
        <v>1.4860999631897008E-3</v>
      </c>
      <c r="AU86" s="368">
        <v>1.0405551412904202E-3</v>
      </c>
      <c r="AV86" s="368">
        <v>7.7370644984815404E-4</v>
      </c>
      <c r="AW86" s="368">
        <v>1.8209027211319531E-3</v>
      </c>
      <c r="AX86" s="368">
        <v>1.109419057984879E-3</v>
      </c>
      <c r="AY86" s="368">
        <v>1.1872038691574907E-3</v>
      </c>
      <c r="AZ86" s="368">
        <v>1.3127710646286092E-3</v>
      </c>
      <c r="BA86" s="368">
        <v>1.0664415981361084E-3</v>
      </c>
      <c r="BB86" s="368">
        <v>1.042215077613324E-3</v>
      </c>
      <c r="BC86" s="368">
        <v>1.9510043642687392E-3</v>
      </c>
      <c r="BD86" s="368">
        <v>5.3488562929176093E-5</v>
      </c>
      <c r="BE86" s="368">
        <v>0</v>
      </c>
      <c r="BF86" s="368">
        <v>1.2722705328892673E-3</v>
      </c>
      <c r="BG86" s="368">
        <v>1.2341855201520654E-3</v>
      </c>
      <c r="BH86" s="368">
        <v>9.0087891310086459E-4</v>
      </c>
      <c r="BI86" s="368">
        <v>1.4434945195803391E-3</v>
      </c>
      <c r="BJ86" s="368">
        <v>1.4262228792165069E-3</v>
      </c>
      <c r="BK86" s="368">
        <v>1.646329914939917E-3</v>
      </c>
      <c r="BL86" s="368">
        <v>1.1954681335165803E-2</v>
      </c>
      <c r="BM86" s="368">
        <v>1.1035109661114654E-3</v>
      </c>
      <c r="BN86" s="368">
        <v>1.1971170595564402E-3</v>
      </c>
      <c r="BO86" s="368">
        <v>1.2106173656841902E-3</v>
      </c>
      <c r="BP86" s="368">
        <v>1.3023088555955079E-3</v>
      </c>
      <c r="BQ86" s="368">
        <v>4.280575696382018E-3</v>
      </c>
      <c r="BR86" s="368">
        <v>1.1824969431339842E-2</v>
      </c>
      <c r="BS86" s="368">
        <v>7.3935494643436112E-4</v>
      </c>
      <c r="BT86" s="368">
        <v>6.7493963375655065E-4</v>
      </c>
      <c r="BU86" s="368">
        <v>4.6935125444841661E-4</v>
      </c>
      <c r="BV86" s="368">
        <v>3.8913606057706604E-4</v>
      </c>
      <c r="BW86" s="368">
        <v>3.6720148046303356E-4</v>
      </c>
      <c r="BX86" s="368">
        <v>2.945492577278509E-4</v>
      </c>
      <c r="BY86" s="368">
        <v>4.9124083345019613E-5</v>
      </c>
      <c r="BZ86" s="368">
        <v>4.1060322532448124E-4</v>
      </c>
      <c r="CA86" s="368">
        <v>1.8330365444357868E-4</v>
      </c>
      <c r="CB86" s="368">
        <v>8.2529190148260766E-4</v>
      </c>
      <c r="CC86" s="368">
        <v>5.1038304807484792E-4</v>
      </c>
      <c r="CD86" s="368">
        <v>7.7560070903545479E-4</v>
      </c>
      <c r="CE86" s="368">
        <v>3.3930679813494718E-4</v>
      </c>
      <c r="CF86" s="368">
        <v>1.0004659919994325</v>
      </c>
      <c r="CG86" s="368">
        <v>6.4041605715753401E-4</v>
      </c>
      <c r="CH86" s="368">
        <v>1.7077765494803948E-4</v>
      </c>
      <c r="CI86" s="368">
        <v>4.1831196271477816E-4</v>
      </c>
      <c r="CJ86" s="368">
        <v>5.2930320424307228E-4</v>
      </c>
      <c r="CK86" s="368">
        <v>6.328195378257225E-4</v>
      </c>
      <c r="CL86" s="368">
        <v>4.5230104874884145E-4</v>
      </c>
      <c r="CM86" s="368">
        <v>1.4211711557773224E-3</v>
      </c>
      <c r="CN86" s="368">
        <v>1.7823482909222589E-3</v>
      </c>
      <c r="CO86" s="368">
        <v>4.9214969724735165E-4</v>
      </c>
      <c r="CP86" s="368">
        <v>7.1631673370259688E-4</v>
      </c>
      <c r="CQ86" s="368">
        <v>6.0692638130861471E-4</v>
      </c>
      <c r="CR86" s="368">
        <v>1.1358283303600732E-3</v>
      </c>
      <c r="CS86" s="368">
        <v>6.5760997760785293E-4</v>
      </c>
      <c r="CT86" s="368">
        <v>5.0851236490375069E-4</v>
      </c>
      <c r="CU86" s="368">
        <v>8.4996408211144572E-4</v>
      </c>
      <c r="CV86" s="368">
        <v>2.996552298424456E-4</v>
      </c>
      <c r="CW86" s="368">
        <v>4.2494181383024047E-4</v>
      </c>
      <c r="CX86" s="368">
        <v>8.6513217222700155E-4</v>
      </c>
      <c r="CY86" s="368">
        <v>2.5244812655218096E-4</v>
      </c>
      <c r="CZ86" s="368">
        <v>1.5729182532248065E-3</v>
      </c>
      <c r="DA86" s="368">
        <v>1.5827478746389765E-3</v>
      </c>
      <c r="DB86" s="368">
        <v>5.7913554720480571E-4</v>
      </c>
      <c r="DC86" s="368">
        <v>3.7078815463791493E-4</v>
      </c>
      <c r="DD86" s="368">
        <v>4.6492803131880511E-4</v>
      </c>
      <c r="DE86" s="368">
        <v>5.2074588505526397E-4</v>
      </c>
      <c r="DF86" s="368">
        <v>3.4671342592676501E-3</v>
      </c>
      <c r="DG86" s="368">
        <v>3.6268128934521999E-4</v>
      </c>
    </row>
    <row r="87" spans="2:111" ht="15" customHeight="1">
      <c r="B87" s="366" t="s">
        <v>501</v>
      </c>
      <c r="C87" s="366" t="s">
        <v>620</v>
      </c>
      <c r="D87" s="368">
        <v>8.745918496662718E-3</v>
      </c>
      <c r="E87" s="368">
        <v>3.9983914431498723E-3</v>
      </c>
      <c r="F87" s="368">
        <v>2.9989991582981771E-3</v>
      </c>
      <c r="G87" s="368">
        <v>4.8859703047909094E-3</v>
      </c>
      <c r="H87" s="368">
        <v>7.1857272674334732E-3</v>
      </c>
      <c r="I87" s="368">
        <v>0</v>
      </c>
      <c r="J87" s="368">
        <v>2.7944098183710707E-2</v>
      </c>
      <c r="K87" s="368">
        <v>3.0048934717139221E-3</v>
      </c>
      <c r="L87" s="368">
        <v>3.5749146013850331E-3</v>
      </c>
      <c r="M87" s="368">
        <v>2.9927835928749004E-3</v>
      </c>
      <c r="N87" s="368">
        <v>0</v>
      </c>
      <c r="O87" s="368">
        <v>3.2948022256949331E-3</v>
      </c>
      <c r="P87" s="368">
        <v>3.5007309965621428E-3</v>
      </c>
      <c r="Q87" s="368">
        <v>4.7831652481071215E-3</v>
      </c>
      <c r="R87" s="368">
        <v>2.607337609951103E-3</v>
      </c>
      <c r="S87" s="368">
        <v>5.3659241798631437E-3</v>
      </c>
      <c r="T87" s="368">
        <v>1.6911603969564889E-3</v>
      </c>
      <c r="U87" s="368">
        <v>4.3308719615821559E-3</v>
      </c>
      <c r="V87" s="368">
        <v>5.6225206627802289E-3</v>
      </c>
      <c r="W87" s="368">
        <v>3.000044630411211E-3</v>
      </c>
      <c r="X87" s="368">
        <v>1.0616246436535904E-3</v>
      </c>
      <c r="Y87" s="368">
        <v>2.5376001477010819E-3</v>
      </c>
      <c r="Z87" s="368">
        <v>1.4850297636379414E-3</v>
      </c>
      <c r="AA87" s="368">
        <v>3.3008914793744328E-3</v>
      </c>
      <c r="AB87" s="368">
        <v>1.9145353168182806E-3</v>
      </c>
      <c r="AC87" s="368">
        <v>1.9114741552342378E-3</v>
      </c>
      <c r="AD87" s="368">
        <v>3.9692247840928004E-4</v>
      </c>
      <c r="AE87" s="368">
        <v>1.64375505908539E-3</v>
      </c>
      <c r="AF87" s="368">
        <v>2.8267912588979646E-3</v>
      </c>
      <c r="AG87" s="368">
        <v>1.484734296950939E-3</v>
      </c>
      <c r="AH87" s="368">
        <v>2.8189801943222436E-3</v>
      </c>
      <c r="AI87" s="368">
        <v>1.2475573066402321E-2</v>
      </c>
      <c r="AJ87" s="368">
        <v>5.4508067148129856E-3</v>
      </c>
      <c r="AK87" s="368">
        <v>6.6012944597100857E-3</v>
      </c>
      <c r="AL87" s="368">
        <v>7.3887164827165933E-3</v>
      </c>
      <c r="AM87" s="368">
        <v>1.402369845208048E-3</v>
      </c>
      <c r="AN87" s="368">
        <v>5.8948361097632858E-3</v>
      </c>
      <c r="AO87" s="368">
        <v>1.9246113232708011E-3</v>
      </c>
      <c r="AP87" s="368">
        <v>1.7235744148416323E-3</v>
      </c>
      <c r="AQ87" s="368">
        <v>3.5672591018522451E-3</v>
      </c>
      <c r="AR87" s="368">
        <v>3.5955116774493935E-3</v>
      </c>
      <c r="AS87" s="368">
        <v>1.9852450547039277E-3</v>
      </c>
      <c r="AT87" s="368">
        <v>2.4712850399639923E-3</v>
      </c>
      <c r="AU87" s="368">
        <v>1.8348157909073308E-3</v>
      </c>
      <c r="AV87" s="368">
        <v>1.6236643374335294E-3</v>
      </c>
      <c r="AW87" s="368">
        <v>1.5746999366889178E-3</v>
      </c>
      <c r="AX87" s="368">
        <v>1.4834088665747736E-3</v>
      </c>
      <c r="AY87" s="368">
        <v>4.2674176909422469E-3</v>
      </c>
      <c r="AZ87" s="368">
        <v>4.2824987315373915E-3</v>
      </c>
      <c r="BA87" s="368">
        <v>9.6861900375085162E-4</v>
      </c>
      <c r="BB87" s="368">
        <v>1.3949471476159146E-3</v>
      </c>
      <c r="BC87" s="368">
        <v>3.1215184365937453E-3</v>
      </c>
      <c r="BD87" s="368">
        <v>1.0211384943536125E-3</v>
      </c>
      <c r="BE87" s="368">
        <v>0</v>
      </c>
      <c r="BF87" s="368">
        <v>1.0868070949520956E-3</v>
      </c>
      <c r="BG87" s="368">
        <v>1.4514012615827793E-3</v>
      </c>
      <c r="BH87" s="368">
        <v>2.3348797647871015E-3</v>
      </c>
      <c r="BI87" s="368">
        <v>1.1086428207204564E-3</v>
      </c>
      <c r="BJ87" s="368">
        <v>1.4157290505157922E-3</v>
      </c>
      <c r="BK87" s="368">
        <v>7.7422849677088821E-3</v>
      </c>
      <c r="BL87" s="368">
        <v>1.4908326823392104E-2</v>
      </c>
      <c r="BM87" s="368">
        <v>3.3930662410739986E-3</v>
      </c>
      <c r="BN87" s="368">
        <v>3.4827456439976631E-3</v>
      </c>
      <c r="BO87" s="368">
        <v>3.9491027277971545E-3</v>
      </c>
      <c r="BP87" s="368">
        <v>2.5298537531095408E-3</v>
      </c>
      <c r="BQ87" s="368">
        <v>1.3298354724204737E-3</v>
      </c>
      <c r="BR87" s="368">
        <v>1.971070993045615E-3</v>
      </c>
      <c r="BS87" s="368">
        <v>1.7840617986354171E-3</v>
      </c>
      <c r="BT87" s="368">
        <v>3.9948388489780577E-3</v>
      </c>
      <c r="BU87" s="368">
        <v>7.6368275124134499E-3</v>
      </c>
      <c r="BV87" s="368">
        <v>1.7607727436753796E-3</v>
      </c>
      <c r="BW87" s="368">
        <v>8.5205154853135797E-4</v>
      </c>
      <c r="BX87" s="368">
        <v>7.9796752356198382E-4</v>
      </c>
      <c r="BY87" s="368">
        <v>2.6972314101070098E-4</v>
      </c>
      <c r="BZ87" s="368">
        <v>3.4011006744500082E-3</v>
      </c>
      <c r="CA87" s="368">
        <v>2.2993986022745268E-2</v>
      </c>
      <c r="CB87" s="368">
        <v>0.11238122465702328</v>
      </c>
      <c r="CC87" s="368">
        <v>6.7694378499753155E-2</v>
      </c>
      <c r="CD87" s="368">
        <v>0.25459477432067906</v>
      </c>
      <c r="CE87" s="368">
        <v>4.1804785614742407E-2</v>
      </c>
      <c r="CF87" s="368">
        <v>1.5030368254685225E-2</v>
      </c>
      <c r="CG87" s="368">
        <v>1.0100055581209291</v>
      </c>
      <c r="CH87" s="368">
        <v>3.4917893173141601E-3</v>
      </c>
      <c r="CI87" s="368">
        <v>1.7470827606893176E-3</v>
      </c>
      <c r="CJ87" s="368">
        <v>1.7939731367952495E-3</v>
      </c>
      <c r="CK87" s="368">
        <v>2.1598671888551852E-3</v>
      </c>
      <c r="CL87" s="368">
        <v>7.6777522009265206E-4</v>
      </c>
      <c r="CM87" s="368">
        <v>5.5721630156465559E-3</v>
      </c>
      <c r="CN87" s="368">
        <v>2.350337728469419E-3</v>
      </c>
      <c r="CO87" s="368">
        <v>2.2719943017061651E-3</v>
      </c>
      <c r="CP87" s="368">
        <v>1.7118160870637654E-3</v>
      </c>
      <c r="CQ87" s="368">
        <v>1.2811771686098445E-3</v>
      </c>
      <c r="CR87" s="368">
        <v>2.2362269578957415E-3</v>
      </c>
      <c r="CS87" s="368">
        <v>1.4250081890054053E-3</v>
      </c>
      <c r="CT87" s="368">
        <v>1.3737915118575124E-3</v>
      </c>
      <c r="CU87" s="368">
        <v>2.5259870034213851E-3</v>
      </c>
      <c r="CV87" s="368">
        <v>3.7563309389582644E-3</v>
      </c>
      <c r="CW87" s="368">
        <v>2.1142469419668836E-3</v>
      </c>
      <c r="CX87" s="368">
        <v>1.5399694813085926E-3</v>
      </c>
      <c r="CY87" s="368">
        <v>1.1824319992775878E-3</v>
      </c>
      <c r="CZ87" s="368">
        <v>2.7837600815576777E-2</v>
      </c>
      <c r="DA87" s="368">
        <v>4.8216125407551155E-3</v>
      </c>
      <c r="DB87" s="368">
        <v>3.0497788024469365E-3</v>
      </c>
      <c r="DC87" s="368">
        <v>4.5293681468879755E-3</v>
      </c>
      <c r="DD87" s="368">
        <v>2.0469442465789111E-3</v>
      </c>
      <c r="DE87" s="368">
        <v>4.8715687035843684E-3</v>
      </c>
      <c r="DF87" s="368">
        <v>2.3576550557427283E-3</v>
      </c>
      <c r="DG87" s="368">
        <v>1.4669848279313585E-2</v>
      </c>
    </row>
    <row r="88" spans="2:111" ht="15" customHeight="1">
      <c r="B88" s="366" t="s">
        <v>502</v>
      </c>
      <c r="C88" s="366" t="s">
        <v>621</v>
      </c>
      <c r="D88" s="368">
        <v>2.8932431311817325E-4</v>
      </c>
      <c r="E88" s="368">
        <v>2.7755320887754698E-4</v>
      </c>
      <c r="F88" s="368">
        <v>3.4039817842564535E-4</v>
      </c>
      <c r="G88" s="368">
        <v>3.0510164786718303E-4</v>
      </c>
      <c r="H88" s="368">
        <v>3.6533620630296344E-4</v>
      </c>
      <c r="I88" s="368">
        <v>0</v>
      </c>
      <c r="J88" s="368">
        <v>1.0952809977378076E-3</v>
      </c>
      <c r="K88" s="368">
        <v>2.4232138809669835E-4</v>
      </c>
      <c r="L88" s="368">
        <v>3.2749710225885899E-4</v>
      </c>
      <c r="M88" s="368">
        <v>1.5748420716676928E-4</v>
      </c>
      <c r="N88" s="368">
        <v>0</v>
      </c>
      <c r="O88" s="368">
        <v>3.9718503345131945E-4</v>
      </c>
      <c r="P88" s="368">
        <v>3.1218122854041497E-4</v>
      </c>
      <c r="Q88" s="368">
        <v>2.8752556760657313E-4</v>
      </c>
      <c r="R88" s="368">
        <v>3.5739401902080568E-4</v>
      </c>
      <c r="S88" s="368">
        <v>3.0703490670355471E-4</v>
      </c>
      <c r="T88" s="368">
        <v>2.7970636091929728E-4</v>
      </c>
      <c r="U88" s="368">
        <v>3.4928283213582126E-4</v>
      </c>
      <c r="V88" s="368">
        <v>3.1984944084077532E-4</v>
      </c>
      <c r="W88" s="368">
        <v>3.7359630131075176E-4</v>
      </c>
      <c r="X88" s="368">
        <v>9.0328073474196284E-5</v>
      </c>
      <c r="Y88" s="368">
        <v>2.142856773890735E-4</v>
      </c>
      <c r="Z88" s="368">
        <v>1.7287280975105066E-4</v>
      </c>
      <c r="AA88" s="368">
        <v>3.3609897431355616E-4</v>
      </c>
      <c r="AB88" s="368">
        <v>3.37441454362464E-4</v>
      </c>
      <c r="AC88" s="368">
        <v>4.5469174560522748E-4</v>
      </c>
      <c r="AD88" s="368">
        <v>5.1140982767232775E-5</v>
      </c>
      <c r="AE88" s="368">
        <v>4.0484981280589847E-4</v>
      </c>
      <c r="AF88" s="368">
        <v>2.7181696438586655E-4</v>
      </c>
      <c r="AG88" s="368">
        <v>2.7719461475790629E-4</v>
      </c>
      <c r="AH88" s="368">
        <v>1.5170729665802933E-4</v>
      </c>
      <c r="AI88" s="368">
        <v>3.1597777987669523E-4</v>
      </c>
      <c r="AJ88" s="368">
        <v>4.766683090958743E-4</v>
      </c>
      <c r="AK88" s="368">
        <v>2.4209725667216617E-4</v>
      </c>
      <c r="AL88" s="368">
        <v>3.4513716044615536E-4</v>
      </c>
      <c r="AM88" s="368">
        <v>2.8037863070292773E-4</v>
      </c>
      <c r="AN88" s="368">
        <v>1.6666834671803387E-4</v>
      </c>
      <c r="AO88" s="368">
        <v>3.4290957227650664E-4</v>
      </c>
      <c r="AP88" s="368">
        <v>2.2454893627354603E-4</v>
      </c>
      <c r="AQ88" s="368">
        <v>2.0983510099396583E-4</v>
      </c>
      <c r="AR88" s="368">
        <v>1.7755126748650272E-4</v>
      </c>
      <c r="AS88" s="368">
        <v>2.4693763352822502E-4</v>
      </c>
      <c r="AT88" s="368">
        <v>3.1132618713733287E-4</v>
      </c>
      <c r="AU88" s="368">
        <v>2.5301295808239027E-4</v>
      </c>
      <c r="AV88" s="368">
        <v>2.6296995776596853E-4</v>
      </c>
      <c r="AW88" s="368">
        <v>3.0720023396144542E-4</v>
      </c>
      <c r="AX88" s="368">
        <v>1.4756287607416743E-4</v>
      </c>
      <c r="AY88" s="368">
        <v>2.0457705618919875E-4</v>
      </c>
      <c r="AZ88" s="368">
        <v>2.9080042242406173E-4</v>
      </c>
      <c r="BA88" s="368">
        <v>3.1715424584788414E-4</v>
      </c>
      <c r="BB88" s="368">
        <v>2.7121880403845766E-4</v>
      </c>
      <c r="BC88" s="368">
        <v>1.7096729014358971E-4</v>
      </c>
      <c r="BD88" s="368">
        <v>1.3800653739989537E-4</v>
      </c>
      <c r="BE88" s="368">
        <v>0</v>
      </c>
      <c r="BF88" s="368">
        <v>1.5512539706321701E-4</v>
      </c>
      <c r="BG88" s="368">
        <v>8.293290097764473E-5</v>
      </c>
      <c r="BH88" s="368">
        <v>1.8998217071445399E-4</v>
      </c>
      <c r="BI88" s="368">
        <v>2.2059638014537255E-4</v>
      </c>
      <c r="BJ88" s="368">
        <v>2.5920343877650228E-4</v>
      </c>
      <c r="BK88" s="368">
        <v>4.3448064622314363E-4</v>
      </c>
      <c r="BL88" s="368">
        <v>9.9618694773279852E-4</v>
      </c>
      <c r="BM88" s="368">
        <v>3.9111847927133841E-4</v>
      </c>
      <c r="BN88" s="368">
        <v>7.9268829153000895E-4</v>
      </c>
      <c r="BO88" s="368">
        <v>5.9734893604909678E-4</v>
      </c>
      <c r="BP88" s="368">
        <v>5.660945518987543E-4</v>
      </c>
      <c r="BQ88" s="368">
        <v>1.0780175941106629E-3</v>
      </c>
      <c r="BR88" s="368">
        <v>2.9714930681564401E-3</v>
      </c>
      <c r="BS88" s="368">
        <v>8.6959950179188016E-4</v>
      </c>
      <c r="BT88" s="368">
        <v>1.3473259727484603E-3</v>
      </c>
      <c r="BU88" s="368">
        <v>1.2308302715676508E-3</v>
      </c>
      <c r="BV88" s="368">
        <v>5.6110601184965478E-3</v>
      </c>
      <c r="BW88" s="368">
        <v>7.1728975779851228E-4</v>
      </c>
      <c r="BX88" s="368">
        <v>7.3792577154768323E-4</v>
      </c>
      <c r="BY88" s="368">
        <v>3.0536746611748415E-4</v>
      </c>
      <c r="BZ88" s="368">
        <v>1.2577845874069404E-3</v>
      </c>
      <c r="CA88" s="368">
        <v>3.921619839786532E-4</v>
      </c>
      <c r="CB88" s="368">
        <v>6.4094904433755016E-4</v>
      </c>
      <c r="CC88" s="368">
        <v>1.2760122602462501E-3</v>
      </c>
      <c r="CD88" s="368">
        <v>8.0900189738982201E-4</v>
      </c>
      <c r="CE88" s="368">
        <v>2.3648608523635607E-3</v>
      </c>
      <c r="CF88" s="368">
        <v>8.6998639514635314E-4</v>
      </c>
      <c r="CG88" s="368">
        <v>7.3920449730960455E-4</v>
      </c>
      <c r="CH88" s="368">
        <v>1.0113203787407561</v>
      </c>
      <c r="CI88" s="368">
        <v>2.7539143208192207E-3</v>
      </c>
      <c r="CJ88" s="368">
        <v>2.3068894762668813E-3</v>
      </c>
      <c r="CK88" s="368">
        <v>8.6462242053328366E-4</v>
      </c>
      <c r="CL88" s="368">
        <v>1.7346155463332496E-3</v>
      </c>
      <c r="CM88" s="368">
        <v>2.6579643250154114E-3</v>
      </c>
      <c r="CN88" s="368">
        <v>3.0438665340737701E-3</v>
      </c>
      <c r="CO88" s="368">
        <v>9.5227397081809324E-4</v>
      </c>
      <c r="CP88" s="368">
        <v>5.1235573493753845E-3</v>
      </c>
      <c r="CQ88" s="368">
        <v>4.3260835675809102E-4</v>
      </c>
      <c r="CR88" s="368">
        <v>3.2300973274265758E-3</v>
      </c>
      <c r="CS88" s="368">
        <v>2.6287240000143109E-3</v>
      </c>
      <c r="CT88" s="368">
        <v>1.2909337463499039E-3</v>
      </c>
      <c r="CU88" s="368">
        <v>3.9895475913501489E-3</v>
      </c>
      <c r="CV88" s="368">
        <v>1.5491935092053837E-3</v>
      </c>
      <c r="CW88" s="368">
        <v>7.5184687012315714E-4</v>
      </c>
      <c r="CX88" s="368">
        <v>9.2896523383382125E-4</v>
      </c>
      <c r="CY88" s="368">
        <v>1.1233971305754165E-3</v>
      </c>
      <c r="CZ88" s="368">
        <v>1.4026103601850705E-3</v>
      </c>
      <c r="DA88" s="368">
        <v>7.3085300889660573E-4</v>
      </c>
      <c r="DB88" s="368">
        <v>1.5195334870781831E-3</v>
      </c>
      <c r="DC88" s="368">
        <v>5.1594830482767603E-4</v>
      </c>
      <c r="DD88" s="368">
        <v>1.4551257400198052E-3</v>
      </c>
      <c r="DE88" s="368">
        <v>1.5357716238026571E-3</v>
      </c>
      <c r="DF88" s="368">
        <v>2.4055448057244436E-4</v>
      </c>
      <c r="DG88" s="368">
        <v>7.2283294149809853E-4</v>
      </c>
    </row>
    <row r="89" spans="2:111" ht="15" customHeight="1">
      <c r="B89" s="366" t="s">
        <v>503</v>
      </c>
      <c r="C89" s="366" t="s">
        <v>622</v>
      </c>
      <c r="D89" s="368">
        <v>1.5814981402695037E-3</v>
      </c>
      <c r="E89" s="368">
        <v>1.15987754755532E-3</v>
      </c>
      <c r="F89" s="368">
        <v>2.2479317037710496E-3</v>
      </c>
      <c r="G89" s="368">
        <v>2.5802105866210914E-3</v>
      </c>
      <c r="H89" s="368">
        <v>4.7345891587890643E-3</v>
      </c>
      <c r="I89" s="368">
        <v>0</v>
      </c>
      <c r="J89" s="368">
        <v>4.4579365570865071E-3</v>
      </c>
      <c r="K89" s="368">
        <v>2.463037174558647E-3</v>
      </c>
      <c r="L89" s="368">
        <v>1.6324099110367062E-3</v>
      </c>
      <c r="M89" s="368">
        <v>1.4160823760431165E-3</v>
      </c>
      <c r="N89" s="368">
        <v>0</v>
      </c>
      <c r="O89" s="368">
        <v>2.0064847920710669E-3</v>
      </c>
      <c r="P89" s="368">
        <v>2.5346510954949598E-3</v>
      </c>
      <c r="Q89" s="368">
        <v>2.1013301677903474E-3</v>
      </c>
      <c r="R89" s="368">
        <v>2.8609444885418995E-3</v>
      </c>
      <c r="S89" s="368">
        <v>1.4389667315848165E-3</v>
      </c>
      <c r="T89" s="368">
        <v>2.2084262275855887E-3</v>
      </c>
      <c r="U89" s="368">
        <v>2.7176942942299591E-3</v>
      </c>
      <c r="V89" s="368">
        <v>1.4281897695345345E-3</v>
      </c>
      <c r="W89" s="368">
        <v>1.4121286973670622E-3</v>
      </c>
      <c r="X89" s="368">
        <v>4.3496523596759734E-4</v>
      </c>
      <c r="Y89" s="368">
        <v>1.0953123998461206E-3</v>
      </c>
      <c r="Z89" s="368">
        <v>1.0618341441257396E-3</v>
      </c>
      <c r="AA89" s="368">
        <v>1.8974269572201528E-3</v>
      </c>
      <c r="AB89" s="368">
        <v>9.1088554598792205E-3</v>
      </c>
      <c r="AC89" s="368">
        <v>3.3141165927016531E-3</v>
      </c>
      <c r="AD89" s="368">
        <v>2.727572759800139E-4</v>
      </c>
      <c r="AE89" s="368">
        <v>2.8142617007783075E-3</v>
      </c>
      <c r="AF89" s="368">
        <v>1.8826784431488065E-3</v>
      </c>
      <c r="AG89" s="368">
        <v>1.9735090713355573E-3</v>
      </c>
      <c r="AH89" s="368">
        <v>1.372698204012174E-3</v>
      </c>
      <c r="AI89" s="368">
        <v>2.5986581907193706E-3</v>
      </c>
      <c r="AJ89" s="368">
        <v>3.4045376473289413E-3</v>
      </c>
      <c r="AK89" s="368">
        <v>2.234471269375593E-3</v>
      </c>
      <c r="AL89" s="368">
        <v>2.0852882499505267E-3</v>
      </c>
      <c r="AM89" s="368">
        <v>9.4173561824270266E-4</v>
      </c>
      <c r="AN89" s="368">
        <v>8.375655562925208E-4</v>
      </c>
      <c r="AO89" s="368">
        <v>1.500075165855323E-3</v>
      </c>
      <c r="AP89" s="368">
        <v>1.394915227918427E-3</v>
      </c>
      <c r="AQ89" s="368">
        <v>8.4885710977939766E-4</v>
      </c>
      <c r="AR89" s="368">
        <v>1.1718765112164735E-3</v>
      </c>
      <c r="AS89" s="368">
        <v>1.6741368169850507E-3</v>
      </c>
      <c r="AT89" s="368">
        <v>2.1395732464303762E-3</v>
      </c>
      <c r="AU89" s="368">
        <v>1.9032261214690168E-3</v>
      </c>
      <c r="AV89" s="368">
        <v>1.8804182870373653E-3</v>
      </c>
      <c r="AW89" s="368">
        <v>2.3318456521123072E-3</v>
      </c>
      <c r="AX89" s="368">
        <v>9.173878470462132E-4</v>
      </c>
      <c r="AY89" s="368">
        <v>1.4220061556622858E-3</v>
      </c>
      <c r="AZ89" s="368">
        <v>2.200417846122852E-3</v>
      </c>
      <c r="BA89" s="368">
        <v>2.0219189204406587E-3</v>
      </c>
      <c r="BB89" s="368">
        <v>1.4933852812668428E-3</v>
      </c>
      <c r="BC89" s="368">
        <v>9.4887351173277078E-4</v>
      </c>
      <c r="BD89" s="368">
        <v>1.4039405818274551E-3</v>
      </c>
      <c r="BE89" s="368">
        <v>0</v>
      </c>
      <c r="BF89" s="368">
        <v>1.1813900299048352E-3</v>
      </c>
      <c r="BG89" s="368">
        <v>9.702247354235453E-4</v>
      </c>
      <c r="BH89" s="368">
        <v>1.4621963668826541E-3</v>
      </c>
      <c r="BI89" s="368">
        <v>1.5203826371907529E-3</v>
      </c>
      <c r="BJ89" s="368">
        <v>1.3308561282504463E-3</v>
      </c>
      <c r="BK89" s="368">
        <v>3.2772216424229879E-3</v>
      </c>
      <c r="BL89" s="368">
        <v>2.6951010555192555E-3</v>
      </c>
      <c r="BM89" s="368">
        <v>6.5195336299551099E-3</v>
      </c>
      <c r="BN89" s="368">
        <v>6.4948249512925904E-3</v>
      </c>
      <c r="BO89" s="368">
        <v>6.3058969980675896E-3</v>
      </c>
      <c r="BP89" s="368">
        <v>6.5644903782348316E-3</v>
      </c>
      <c r="BQ89" s="368">
        <v>1.2940422759293586E-3</v>
      </c>
      <c r="BR89" s="368">
        <v>2.272924629962177E-3</v>
      </c>
      <c r="BS89" s="368">
        <v>2.7075838582202921E-3</v>
      </c>
      <c r="BT89" s="368">
        <v>6.7225650195819851E-3</v>
      </c>
      <c r="BU89" s="368">
        <v>1.2878198617962517E-2</v>
      </c>
      <c r="BV89" s="368">
        <v>1.4386170508643466E-2</v>
      </c>
      <c r="BW89" s="368">
        <v>5.2563798092938822E-3</v>
      </c>
      <c r="BX89" s="368">
        <v>4.5773875843197649E-3</v>
      </c>
      <c r="BY89" s="368">
        <v>9.0693964137250312E-4</v>
      </c>
      <c r="BZ89" s="368">
        <v>5.9970575773158289E-3</v>
      </c>
      <c r="CA89" s="368">
        <v>3.3938703386133477E-3</v>
      </c>
      <c r="CB89" s="368">
        <v>2.8291110766769227E-3</v>
      </c>
      <c r="CC89" s="368">
        <v>1.0696563110617717E-2</v>
      </c>
      <c r="CD89" s="368">
        <v>4.2116326112538365E-3</v>
      </c>
      <c r="CE89" s="368">
        <v>7.0129428324571495E-3</v>
      </c>
      <c r="CF89" s="368">
        <v>3.0318973300858579E-3</v>
      </c>
      <c r="CG89" s="368">
        <v>2.959138786315655E-3</v>
      </c>
      <c r="CH89" s="368">
        <v>3.4908738222233599E-3</v>
      </c>
      <c r="CI89" s="368">
        <v>1.2599798513669247</v>
      </c>
      <c r="CJ89" s="368">
        <v>5.7171343608851552E-2</v>
      </c>
      <c r="CK89" s="368">
        <v>1.6654124123363336E-2</v>
      </c>
      <c r="CL89" s="368">
        <v>3.633297552045664E-2</v>
      </c>
      <c r="CM89" s="368">
        <v>1.0189862558579194E-2</v>
      </c>
      <c r="CN89" s="368">
        <v>8.2506101650021944E-3</v>
      </c>
      <c r="CO89" s="368">
        <v>1.4246845663465233E-3</v>
      </c>
      <c r="CP89" s="368">
        <v>1.7670036108925466E-2</v>
      </c>
      <c r="CQ89" s="368">
        <v>3.2720177570113775E-3</v>
      </c>
      <c r="CR89" s="368">
        <v>8.7860918205501879E-3</v>
      </c>
      <c r="CS89" s="368">
        <v>8.6827759607433341E-3</v>
      </c>
      <c r="CT89" s="368">
        <v>3.6707087542844465E-3</v>
      </c>
      <c r="CU89" s="368">
        <v>1.4323530322755662E-2</v>
      </c>
      <c r="CV89" s="368">
        <v>5.527296933251818E-3</v>
      </c>
      <c r="CW89" s="368">
        <v>1.4202612954266204E-2</v>
      </c>
      <c r="CX89" s="368">
        <v>3.9717549896027809E-3</v>
      </c>
      <c r="CY89" s="368">
        <v>4.7065312991063134E-3</v>
      </c>
      <c r="CZ89" s="368">
        <v>8.3790890880848443E-3</v>
      </c>
      <c r="DA89" s="368">
        <v>8.0385837522348753E-3</v>
      </c>
      <c r="DB89" s="368">
        <v>1.0308215447452551E-2</v>
      </c>
      <c r="DC89" s="368">
        <v>3.1899988979250254E-3</v>
      </c>
      <c r="DD89" s="368">
        <v>7.2384762002876725E-3</v>
      </c>
      <c r="DE89" s="368">
        <v>5.5508974677670447E-3</v>
      </c>
      <c r="DF89" s="368">
        <v>2.4024007032303805E-3</v>
      </c>
      <c r="DG89" s="368">
        <v>1.6547003093901062E-2</v>
      </c>
    </row>
    <row r="90" spans="2:111" ht="15" customHeight="1">
      <c r="B90" s="366" t="s">
        <v>504</v>
      </c>
      <c r="C90" s="366" t="s">
        <v>623</v>
      </c>
      <c r="D90" s="368">
        <v>6.9484939357407615E-5</v>
      </c>
      <c r="E90" s="368">
        <v>2.5065350315693251E-5</v>
      </c>
      <c r="F90" s="368">
        <v>3.3691447369917505E-5</v>
      </c>
      <c r="G90" s="368">
        <v>3.4140138246276462E-5</v>
      </c>
      <c r="H90" s="368">
        <v>5.1515304344051524E-5</v>
      </c>
      <c r="I90" s="368">
        <v>0</v>
      </c>
      <c r="J90" s="368">
        <v>1.2160645697351112E-4</v>
      </c>
      <c r="K90" s="368">
        <v>9.8410078495948336E-5</v>
      </c>
      <c r="L90" s="368">
        <v>6.101908943825559E-4</v>
      </c>
      <c r="M90" s="368">
        <v>3.4578108181863255E-5</v>
      </c>
      <c r="N90" s="368">
        <v>0</v>
      </c>
      <c r="O90" s="368">
        <v>4.0787557978188353E-5</v>
      </c>
      <c r="P90" s="368">
        <v>1.0680462894949356E-4</v>
      </c>
      <c r="Q90" s="368">
        <v>5.5188945319607912E-5</v>
      </c>
      <c r="R90" s="368">
        <v>1.1057950517377775E-4</v>
      </c>
      <c r="S90" s="368">
        <v>6.3344744518628628E-5</v>
      </c>
      <c r="T90" s="368">
        <v>6.6171943184731462E-5</v>
      </c>
      <c r="U90" s="368">
        <v>4.1904956227278875E-5</v>
      </c>
      <c r="V90" s="368">
        <v>6.5244017327156366E-5</v>
      </c>
      <c r="W90" s="368">
        <v>5.0837640804874354E-5</v>
      </c>
      <c r="X90" s="368">
        <v>1.432820555208246E-5</v>
      </c>
      <c r="Y90" s="368">
        <v>3.6781241402124729E-5</v>
      </c>
      <c r="Z90" s="368">
        <v>2.6375399852753251E-5</v>
      </c>
      <c r="AA90" s="368">
        <v>7.1911410970588096E-5</v>
      </c>
      <c r="AB90" s="368">
        <v>7.4143417924469181E-4</v>
      </c>
      <c r="AC90" s="368">
        <v>5.4258151733198219E-5</v>
      </c>
      <c r="AD90" s="368">
        <v>8.0481545812925717E-6</v>
      </c>
      <c r="AE90" s="368">
        <v>4.3036302210626884E-5</v>
      </c>
      <c r="AF90" s="368">
        <v>9.8539734973136455E-5</v>
      </c>
      <c r="AG90" s="368">
        <v>1.4576689763078687E-4</v>
      </c>
      <c r="AH90" s="368">
        <v>8.5443272800703402E-5</v>
      </c>
      <c r="AI90" s="368">
        <v>7.1577476491079838E-5</v>
      </c>
      <c r="AJ90" s="368">
        <v>6.6797609718111114E-5</v>
      </c>
      <c r="AK90" s="368">
        <v>1.1829350421116688E-4</v>
      </c>
      <c r="AL90" s="368">
        <v>6.8572429385850721E-5</v>
      </c>
      <c r="AM90" s="368">
        <v>3.4350426215257093E-5</v>
      </c>
      <c r="AN90" s="368">
        <v>3.214662625872685E-5</v>
      </c>
      <c r="AO90" s="368">
        <v>4.8359741900382561E-5</v>
      </c>
      <c r="AP90" s="368">
        <v>3.422047803153779E-5</v>
      </c>
      <c r="AQ90" s="368">
        <v>2.9226462369939442E-5</v>
      </c>
      <c r="AR90" s="368">
        <v>2.9762146303484912E-5</v>
      </c>
      <c r="AS90" s="368">
        <v>5.2885511488982143E-5</v>
      </c>
      <c r="AT90" s="368">
        <v>5.6264235229684454E-5</v>
      </c>
      <c r="AU90" s="368">
        <v>7.5939053864261974E-5</v>
      </c>
      <c r="AV90" s="368">
        <v>6.3048049169090454E-5</v>
      </c>
      <c r="AW90" s="368">
        <v>9.2700638288212043E-5</v>
      </c>
      <c r="AX90" s="368">
        <v>7.6509848597237546E-5</v>
      </c>
      <c r="AY90" s="368">
        <v>5.308350811804595E-5</v>
      </c>
      <c r="AZ90" s="368">
        <v>7.7395737689653964E-5</v>
      </c>
      <c r="BA90" s="368">
        <v>1.4656374264787822E-4</v>
      </c>
      <c r="BB90" s="368">
        <v>6.6569206404604867E-5</v>
      </c>
      <c r="BC90" s="368">
        <v>4.5969620198162629E-5</v>
      </c>
      <c r="BD90" s="368">
        <v>2.2361251685484943E-4</v>
      </c>
      <c r="BE90" s="368">
        <v>0</v>
      </c>
      <c r="BF90" s="368">
        <v>1.0672305405959298E-4</v>
      </c>
      <c r="BG90" s="368">
        <v>1.1013171461830673E-4</v>
      </c>
      <c r="BH90" s="368">
        <v>7.2155657240000219E-5</v>
      </c>
      <c r="BI90" s="368">
        <v>4.9350778453440909E-5</v>
      </c>
      <c r="BJ90" s="368">
        <v>5.8903078111274971E-5</v>
      </c>
      <c r="BK90" s="368">
        <v>1.7573603250044779E-4</v>
      </c>
      <c r="BL90" s="368">
        <v>1.2401080129411388E-4</v>
      </c>
      <c r="BM90" s="368">
        <v>8.634022055532661E-5</v>
      </c>
      <c r="BN90" s="368">
        <v>5.8973770577071166E-5</v>
      </c>
      <c r="BO90" s="368">
        <v>8.0632465001184825E-5</v>
      </c>
      <c r="BP90" s="368">
        <v>9.4635503744524004E-5</v>
      </c>
      <c r="BQ90" s="368">
        <v>6.6194609515663009E-5</v>
      </c>
      <c r="BR90" s="368">
        <v>1.9601761081930607E-4</v>
      </c>
      <c r="BS90" s="368">
        <v>1.226372732710242E-4</v>
      </c>
      <c r="BT90" s="368">
        <v>1.5635296370710713E-4</v>
      </c>
      <c r="BU90" s="368">
        <v>2.4666446912294254E-4</v>
      </c>
      <c r="BV90" s="368">
        <v>5.7641581873007532E-4</v>
      </c>
      <c r="BW90" s="368">
        <v>3.1323488442760208E-4</v>
      </c>
      <c r="BX90" s="368">
        <v>2.871155831764789E-4</v>
      </c>
      <c r="BY90" s="368">
        <v>3.4511214376722458E-5</v>
      </c>
      <c r="BZ90" s="368">
        <v>2.7857197685767757E-4</v>
      </c>
      <c r="CA90" s="368">
        <v>7.9625316781802014E-5</v>
      </c>
      <c r="CB90" s="368">
        <v>1.4594986523351559E-4</v>
      </c>
      <c r="CC90" s="368">
        <v>1.5497083667539443E-4</v>
      </c>
      <c r="CD90" s="368">
        <v>2.3792294163456842E-4</v>
      </c>
      <c r="CE90" s="368">
        <v>9.7945969341069921E-5</v>
      </c>
      <c r="CF90" s="368">
        <v>8.5091033231461015E-5</v>
      </c>
      <c r="CG90" s="368">
        <v>2.5975499013250876E-4</v>
      </c>
      <c r="CH90" s="368">
        <v>8.1397223678459862E-5</v>
      </c>
      <c r="CI90" s="368">
        <v>4.1731606156480348E-4</v>
      </c>
      <c r="CJ90" s="368">
        <v>1.0115332762423577</v>
      </c>
      <c r="CK90" s="368">
        <v>2.2204197877878556E-4</v>
      </c>
      <c r="CL90" s="368">
        <v>4.5213989591826693E-4</v>
      </c>
      <c r="CM90" s="368">
        <v>5.0286910320250771E-4</v>
      </c>
      <c r="CN90" s="368">
        <v>5.5099420019552811E-5</v>
      </c>
      <c r="CO90" s="368">
        <v>1.3437488924715994E-4</v>
      </c>
      <c r="CP90" s="368">
        <v>8.6980098252200373E-5</v>
      </c>
      <c r="CQ90" s="368">
        <v>1.0412799440175372E-4</v>
      </c>
      <c r="CR90" s="368">
        <v>1.1897946551916503E-4</v>
      </c>
      <c r="CS90" s="368">
        <v>1.2214210370249928E-4</v>
      </c>
      <c r="CT90" s="368">
        <v>1.4118291373882541E-4</v>
      </c>
      <c r="CU90" s="368">
        <v>2.7946996314354454E-4</v>
      </c>
      <c r="CV90" s="368">
        <v>7.0619869661778711E-4</v>
      </c>
      <c r="CW90" s="368">
        <v>0.13363753175871457</v>
      </c>
      <c r="CX90" s="368">
        <v>7.7098909366853642E-5</v>
      </c>
      <c r="CY90" s="368">
        <v>2.3188488119986388E-4</v>
      </c>
      <c r="CZ90" s="368">
        <v>1.9283394465603541E-3</v>
      </c>
      <c r="DA90" s="368">
        <v>1.5445979013476475E-3</v>
      </c>
      <c r="DB90" s="368">
        <v>2.4459380039945685E-3</v>
      </c>
      <c r="DC90" s="368">
        <v>5.7242629197682782E-4</v>
      </c>
      <c r="DD90" s="368">
        <v>1.7845411668774051E-4</v>
      </c>
      <c r="DE90" s="368">
        <v>2.0249086268852949E-4</v>
      </c>
      <c r="DF90" s="368">
        <v>4.8688701121080856E-5</v>
      </c>
      <c r="DG90" s="368">
        <v>2.683859485225979E-3</v>
      </c>
    </row>
    <row r="91" spans="2:111" ht="15" customHeight="1">
      <c r="B91" s="366" t="s">
        <v>505</v>
      </c>
      <c r="C91" s="366" t="s">
        <v>624</v>
      </c>
      <c r="D91" s="368">
        <v>5.1621498815181078E-4</v>
      </c>
      <c r="E91" s="368">
        <v>4.3038059642678162E-4</v>
      </c>
      <c r="F91" s="368">
        <v>9.6363481499512368E-4</v>
      </c>
      <c r="G91" s="368">
        <v>1.199065771215801E-4</v>
      </c>
      <c r="H91" s="368">
        <v>2.6642539946931688E-4</v>
      </c>
      <c r="I91" s="368">
        <v>0</v>
      </c>
      <c r="J91" s="368">
        <v>7.0877871616953131E-4</v>
      </c>
      <c r="K91" s="368">
        <v>4.3594107556116433E-4</v>
      </c>
      <c r="L91" s="368">
        <v>5.7609848406010085E-4</v>
      </c>
      <c r="M91" s="368">
        <v>2.9128099539586598E-4</v>
      </c>
      <c r="N91" s="368">
        <v>0</v>
      </c>
      <c r="O91" s="368">
        <v>3.2485569751652461E-4</v>
      </c>
      <c r="P91" s="368">
        <v>3.811959211450189E-4</v>
      </c>
      <c r="Q91" s="368">
        <v>3.2042543631026417E-4</v>
      </c>
      <c r="R91" s="368">
        <v>3.7890052446412219E-4</v>
      </c>
      <c r="S91" s="368">
        <v>8.1516439697029318E-4</v>
      </c>
      <c r="T91" s="368">
        <v>2.9687153275845696E-4</v>
      </c>
      <c r="U91" s="368">
        <v>3.5873589888654522E-4</v>
      </c>
      <c r="V91" s="368">
        <v>6.6164356345924265E-4</v>
      </c>
      <c r="W91" s="368">
        <v>7.0224890064735188E-4</v>
      </c>
      <c r="X91" s="368">
        <v>1.8203933196166624E-4</v>
      </c>
      <c r="Y91" s="368">
        <v>6.0356640767131797E-4</v>
      </c>
      <c r="Z91" s="368">
        <v>4.4857700751170537E-4</v>
      </c>
      <c r="AA91" s="368">
        <v>2.9064016420110003E-4</v>
      </c>
      <c r="AB91" s="368">
        <v>1.0597860862228258E-3</v>
      </c>
      <c r="AC91" s="368">
        <v>6.8238051005776394E-4</v>
      </c>
      <c r="AD91" s="368">
        <v>7.8380929602178565E-5</v>
      </c>
      <c r="AE91" s="368">
        <v>2.1092929378584637E-4</v>
      </c>
      <c r="AF91" s="368">
        <v>3.6944637379014548E-4</v>
      </c>
      <c r="AG91" s="368">
        <v>2.2679065691911222E-4</v>
      </c>
      <c r="AH91" s="368">
        <v>9.0843853307665326E-4</v>
      </c>
      <c r="AI91" s="368">
        <v>5.6405007602273636E-4</v>
      </c>
      <c r="AJ91" s="368">
        <v>5.6729991615147657E-4</v>
      </c>
      <c r="AK91" s="368">
        <v>8.4706199002077367E-4</v>
      </c>
      <c r="AL91" s="368">
        <v>6.2423862020993489E-4</v>
      </c>
      <c r="AM91" s="368">
        <v>5.0627171107591633E-4</v>
      </c>
      <c r="AN91" s="368">
        <v>3.3216022323067143E-4</v>
      </c>
      <c r="AO91" s="368">
        <v>5.1510381033705401E-4</v>
      </c>
      <c r="AP91" s="368">
        <v>4.6422339304187302E-4</v>
      </c>
      <c r="AQ91" s="368">
        <v>2.7419414262059189E-4</v>
      </c>
      <c r="AR91" s="368">
        <v>3.3581837110039942E-4</v>
      </c>
      <c r="AS91" s="368">
        <v>1.2947249009370981E-3</v>
      </c>
      <c r="AT91" s="368">
        <v>4.2346797545239037E-4</v>
      </c>
      <c r="AU91" s="368">
        <v>5.9488347383696439E-4</v>
      </c>
      <c r="AV91" s="368">
        <v>8.7686203913099907E-4</v>
      </c>
      <c r="AW91" s="368">
        <v>4.9413570236707686E-4</v>
      </c>
      <c r="AX91" s="368">
        <v>6.5981429477388086E-4</v>
      </c>
      <c r="AY91" s="368">
        <v>7.9447414446203693E-4</v>
      </c>
      <c r="AZ91" s="368">
        <v>1.1229185702467724E-3</v>
      </c>
      <c r="BA91" s="368">
        <v>4.4263714182347198E-4</v>
      </c>
      <c r="BB91" s="368">
        <v>1.7060877892148339E-3</v>
      </c>
      <c r="BC91" s="368">
        <v>7.4134776109482448E-4</v>
      </c>
      <c r="BD91" s="368">
        <v>1.6346865649818087E-3</v>
      </c>
      <c r="BE91" s="368">
        <v>0</v>
      </c>
      <c r="BF91" s="368">
        <v>2.523405944263786E-4</v>
      </c>
      <c r="BG91" s="368">
        <v>1.8340388640230435E-4</v>
      </c>
      <c r="BH91" s="368">
        <v>2.8503396412209956E-4</v>
      </c>
      <c r="BI91" s="368">
        <v>4.1589896559802162E-4</v>
      </c>
      <c r="BJ91" s="368">
        <v>5.4234718230370858E-4</v>
      </c>
      <c r="BK91" s="368">
        <v>6.7483072782642409E-4</v>
      </c>
      <c r="BL91" s="368">
        <v>3.8671681520469986E-4</v>
      </c>
      <c r="BM91" s="368">
        <v>4.0399980213714083E-4</v>
      </c>
      <c r="BN91" s="368">
        <v>3.9767547581045609E-4</v>
      </c>
      <c r="BO91" s="368">
        <v>4.9585526585090164E-4</v>
      </c>
      <c r="BP91" s="368">
        <v>5.3138175244293547E-4</v>
      </c>
      <c r="BQ91" s="368">
        <v>1.3408150888164834E-3</v>
      </c>
      <c r="BR91" s="368">
        <v>1.4769918895450019E-3</v>
      </c>
      <c r="BS91" s="368">
        <v>2.9618158799660952E-3</v>
      </c>
      <c r="BT91" s="368">
        <v>5.904502849110074E-4</v>
      </c>
      <c r="BU91" s="368">
        <v>1.7601854235598155E-3</v>
      </c>
      <c r="BV91" s="368">
        <v>4.194932538183975E-3</v>
      </c>
      <c r="BW91" s="368">
        <v>7.3528484604801886E-4</v>
      </c>
      <c r="BX91" s="368">
        <v>6.7663791560457806E-4</v>
      </c>
      <c r="BY91" s="368">
        <v>2.2893025805825016E-4</v>
      </c>
      <c r="BZ91" s="368">
        <v>4.0597540975845491E-4</v>
      </c>
      <c r="CA91" s="368">
        <v>4.5808353064356687E-4</v>
      </c>
      <c r="CB91" s="368">
        <v>7.3170615453520542E-4</v>
      </c>
      <c r="CC91" s="368">
        <v>7.0088399981132067E-4</v>
      </c>
      <c r="CD91" s="368">
        <v>1.0639162019500678E-3</v>
      </c>
      <c r="CE91" s="368">
        <v>6.3385890316410031E-4</v>
      </c>
      <c r="CF91" s="368">
        <v>1.2666996640648509E-3</v>
      </c>
      <c r="CG91" s="368">
        <v>2.0531314200212831E-3</v>
      </c>
      <c r="CH91" s="368">
        <v>3.0374644063258394E-4</v>
      </c>
      <c r="CI91" s="368">
        <v>2.8601112779864718E-3</v>
      </c>
      <c r="CJ91" s="368">
        <v>9.121583828612833E-4</v>
      </c>
      <c r="CK91" s="368">
        <v>1.0029713189821603</v>
      </c>
      <c r="CL91" s="368">
        <v>5.7426324293951506E-3</v>
      </c>
      <c r="CM91" s="368">
        <v>2.1632213188866501E-3</v>
      </c>
      <c r="CN91" s="368">
        <v>1.5872718973792628E-3</v>
      </c>
      <c r="CO91" s="368">
        <v>5.8041858745566861E-4</v>
      </c>
      <c r="CP91" s="368">
        <v>3.3485881005194387E-3</v>
      </c>
      <c r="CQ91" s="368">
        <v>7.8011672383305596E-4</v>
      </c>
      <c r="CR91" s="368">
        <v>1.4359663802966075E-3</v>
      </c>
      <c r="CS91" s="368">
        <v>6.7196773022606883E-4</v>
      </c>
      <c r="CT91" s="368">
        <v>2.6960132061213993E-4</v>
      </c>
      <c r="CU91" s="368">
        <v>3.3327309000733695E-3</v>
      </c>
      <c r="CV91" s="368">
        <v>1.7489454767930068E-3</v>
      </c>
      <c r="CW91" s="368">
        <v>8.6307112944808873E-4</v>
      </c>
      <c r="CX91" s="368">
        <v>3.5369562977397793E-4</v>
      </c>
      <c r="CY91" s="368">
        <v>1.5629920357015414E-3</v>
      </c>
      <c r="CZ91" s="368">
        <v>1.8406530610039248E-3</v>
      </c>
      <c r="DA91" s="368">
        <v>3.9729277856451867E-4</v>
      </c>
      <c r="DB91" s="368">
        <v>2.8171700260040374E-4</v>
      </c>
      <c r="DC91" s="368">
        <v>3.447705324676606E-3</v>
      </c>
      <c r="DD91" s="368">
        <v>2.5179809498907538E-4</v>
      </c>
      <c r="DE91" s="368">
        <v>7.6570840186262264E-4</v>
      </c>
      <c r="DF91" s="368">
        <v>3.2941092046411403E-4</v>
      </c>
      <c r="DG91" s="368">
        <v>6.9213514960669105E-4</v>
      </c>
    </row>
    <row r="92" spans="2:111" ht="15" customHeight="1">
      <c r="B92" s="366" t="s">
        <v>506</v>
      </c>
      <c r="C92" s="366" t="s">
        <v>625</v>
      </c>
      <c r="D92" s="368">
        <v>9.1194997515496657E-5</v>
      </c>
      <c r="E92" s="368">
        <v>6.254577083665978E-5</v>
      </c>
      <c r="F92" s="368">
        <v>8.1180213859047677E-5</v>
      </c>
      <c r="G92" s="368">
        <v>3.5086662879584376E-5</v>
      </c>
      <c r="H92" s="368">
        <v>7.6491772820413279E-5</v>
      </c>
      <c r="I92" s="368">
        <v>0</v>
      </c>
      <c r="J92" s="368">
        <v>9.8824856248457623E-5</v>
      </c>
      <c r="K92" s="368">
        <v>1.5006263600205838E-4</v>
      </c>
      <c r="L92" s="368">
        <v>1.5872748915677493E-4</v>
      </c>
      <c r="M92" s="368">
        <v>8.4838322376340307E-5</v>
      </c>
      <c r="N92" s="368">
        <v>0</v>
      </c>
      <c r="O92" s="368">
        <v>7.5307614490933725E-5</v>
      </c>
      <c r="P92" s="368">
        <v>1.1232466022282702E-4</v>
      </c>
      <c r="Q92" s="368">
        <v>8.8999870694198143E-5</v>
      </c>
      <c r="R92" s="368">
        <v>1.1997652625952938E-4</v>
      </c>
      <c r="S92" s="368">
        <v>1.7275260185565809E-4</v>
      </c>
      <c r="T92" s="368">
        <v>9.3856282930610449E-5</v>
      </c>
      <c r="U92" s="368">
        <v>9.6523623082875291E-5</v>
      </c>
      <c r="V92" s="368">
        <v>7.8990184665522553E-5</v>
      </c>
      <c r="W92" s="368">
        <v>8.2096100348710022E-5</v>
      </c>
      <c r="X92" s="368">
        <v>3.7326639664030743E-5</v>
      </c>
      <c r="Y92" s="368">
        <v>9.9974940932060066E-5</v>
      </c>
      <c r="Z92" s="368">
        <v>1.1904049010774758E-4</v>
      </c>
      <c r="AA92" s="368">
        <v>8.490729108435728E-5</v>
      </c>
      <c r="AB92" s="368">
        <v>3.570026933775833E-4</v>
      </c>
      <c r="AC92" s="368">
        <v>1.3420729826039987E-4</v>
      </c>
      <c r="AD92" s="368">
        <v>1.7952226411337073E-5</v>
      </c>
      <c r="AE92" s="368">
        <v>6.9787509108874918E-5</v>
      </c>
      <c r="AF92" s="368">
        <v>1.0819087780169007E-4</v>
      </c>
      <c r="AG92" s="368">
        <v>1.3623775962975386E-4</v>
      </c>
      <c r="AH92" s="368">
        <v>1.2557447401069874E-4</v>
      </c>
      <c r="AI92" s="368">
        <v>1.0970504332018107E-4</v>
      </c>
      <c r="AJ92" s="368">
        <v>1.1380564785489145E-4</v>
      </c>
      <c r="AK92" s="368">
        <v>2.3638478634980997E-4</v>
      </c>
      <c r="AL92" s="368">
        <v>1.2289571757597949E-4</v>
      </c>
      <c r="AM92" s="368">
        <v>4.9048012476147531E-5</v>
      </c>
      <c r="AN92" s="368">
        <v>4.042018927210228E-5</v>
      </c>
      <c r="AO92" s="368">
        <v>6.8997164404632828E-5</v>
      </c>
      <c r="AP92" s="368">
        <v>6.0384822932386565E-5</v>
      </c>
      <c r="AQ92" s="368">
        <v>2.7176999864721965E-5</v>
      </c>
      <c r="AR92" s="368">
        <v>4.3759990171984762E-5</v>
      </c>
      <c r="AS92" s="368">
        <v>6.6996408033487986E-5</v>
      </c>
      <c r="AT92" s="368">
        <v>7.028358419209153E-5</v>
      </c>
      <c r="AU92" s="368">
        <v>1.6095675590149219E-4</v>
      </c>
      <c r="AV92" s="368">
        <v>1.0512742204190625E-4</v>
      </c>
      <c r="AW92" s="368">
        <v>8.9956017408194925E-5</v>
      </c>
      <c r="AX92" s="368">
        <v>7.9648017132939578E-5</v>
      </c>
      <c r="AY92" s="368">
        <v>8.8419234117878982E-5</v>
      </c>
      <c r="AZ92" s="368">
        <v>9.0371610556587919E-5</v>
      </c>
      <c r="BA92" s="368">
        <v>1.2764336882892355E-4</v>
      </c>
      <c r="BB92" s="368">
        <v>8.5248972463992207E-5</v>
      </c>
      <c r="BC92" s="368">
        <v>1.2715575189161264E-4</v>
      </c>
      <c r="BD92" s="368">
        <v>5.015810187472303E-4</v>
      </c>
      <c r="BE92" s="368">
        <v>0</v>
      </c>
      <c r="BF92" s="368">
        <v>5.8531024254685519E-5</v>
      </c>
      <c r="BG92" s="368">
        <v>7.6009256316528451E-5</v>
      </c>
      <c r="BH92" s="368">
        <v>7.4140569104911923E-5</v>
      </c>
      <c r="BI92" s="368">
        <v>1.4416725961386435E-4</v>
      </c>
      <c r="BJ92" s="368">
        <v>1.7602556830603291E-4</v>
      </c>
      <c r="BK92" s="368">
        <v>1.7998209707663666E-4</v>
      </c>
      <c r="BL92" s="368">
        <v>9.3643885876597025E-5</v>
      </c>
      <c r="BM92" s="368">
        <v>1.2759237987698696E-4</v>
      </c>
      <c r="BN92" s="368">
        <v>1.1016920899373064E-4</v>
      </c>
      <c r="BO92" s="368">
        <v>1.4236916788616701E-4</v>
      </c>
      <c r="BP92" s="368">
        <v>1.1279769319017312E-4</v>
      </c>
      <c r="BQ92" s="368">
        <v>5.4848573972924982E-5</v>
      </c>
      <c r="BR92" s="368">
        <v>7.3571012773903535E-5</v>
      </c>
      <c r="BS92" s="368">
        <v>1.2278249245066707E-4</v>
      </c>
      <c r="BT92" s="368">
        <v>1.1161706066962441E-4</v>
      </c>
      <c r="BU92" s="368">
        <v>1.1313649308077908E-3</v>
      </c>
      <c r="BV92" s="368">
        <v>4.0644582049259147E-4</v>
      </c>
      <c r="BW92" s="368">
        <v>1.090066869874594E-4</v>
      </c>
      <c r="BX92" s="368">
        <v>1.417004459134684E-4</v>
      </c>
      <c r="BY92" s="368">
        <v>2.4994506888293053E-5</v>
      </c>
      <c r="BZ92" s="368">
        <v>1.6917733516216179E-4</v>
      </c>
      <c r="CA92" s="368">
        <v>1.1787782267304241E-4</v>
      </c>
      <c r="CB92" s="368">
        <v>1.8659928630142454E-4</v>
      </c>
      <c r="CC92" s="368">
        <v>1.0891919630328116E-4</v>
      </c>
      <c r="CD92" s="368">
        <v>1.0586499421622165E-4</v>
      </c>
      <c r="CE92" s="368">
        <v>2.5667507120418794E-4</v>
      </c>
      <c r="CF92" s="368">
        <v>1.5394326571983592E-4</v>
      </c>
      <c r="CG92" s="368">
        <v>1.6549278865572937E-4</v>
      </c>
      <c r="CH92" s="368">
        <v>1.7167018433612141E-4</v>
      </c>
      <c r="CI92" s="368">
        <v>2.3226115481718287E-3</v>
      </c>
      <c r="CJ92" s="368">
        <v>1.2350814167584078E-3</v>
      </c>
      <c r="CK92" s="368">
        <v>1.5442309266750578E-3</v>
      </c>
      <c r="CL92" s="368">
        <v>1.0088708622253113</v>
      </c>
      <c r="CM92" s="368">
        <v>6.5778208992510597E-4</v>
      </c>
      <c r="CN92" s="368">
        <v>2.9819278700400945E-4</v>
      </c>
      <c r="CO92" s="368">
        <v>7.2239371705203872E-5</v>
      </c>
      <c r="CP92" s="368">
        <v>2.4757553387202654E-4</v>
      </c>
      <c r="CQ92" s="368">
        <v>9.4315954079222114E-5</v>
      </c>
      <c r="CR92" s="368">
        <v>2.0259702136801597E-4</v>
      </c>
      <c r="CS92" s="368">
        <v>1.5142086785691666E-4</v>
      </c>
      <c r="CT92" s="368">
        <v>7.7905773503801016E-5</v>
      </c>
      <c r="CU92" s="368">
        <v>1.6780737885056525E-4</v>
      </c>
      <c r="CV92" s="368">
        <v>5.7879874434113891E-4</v>
      </c>
      <c r="CW92" s="368">
        <v>1.6436422741604728E-2</v>
      </c>
      <c r="CX92" s="368">
        <v>2.4686983106798893E-4</v>
      </c>
      <c r="CY92" s="368">
        <v>8.8592925710782812E-4</v>
      </c>
      <c r="CZ92" s="368">
        <v>5.8796219977210438E-4</v>
      </c>
      <c r="DA92" s="368">
        <v>7.508907403307064E-4</v>
      </c>
      <c r="DB92" s="368">
        <v>4.5018396901676976E-4</v>
      </c>
      <c r="DC92" s="368">
        <v>1.2141905461703116E-4</v>
      </c>
      <c r="DD92" s="368">
        <v>3.3359203727549011E-4</v>
      </c>
      <c r="DE92" s="368">
        <v>1.5080887249517135E-4</v>
      </c>
      <c r="DF92" s="368">
        <v>1.9617227023675739E-4</v>
      </c>
      <c r="DG92" s="368">
        <v>1.658236787592571E-3</v>
      </c>
    </row>
    <row r="93" spans="2:111" ht="15" customHeight="1">
      <c r="B93" s="366" t="s">
        <v>507</v>
      </c>
      <c r="C93" s="366" t="s">
        <v>626</v>
      </c>
      <c r="D93" s="368">
        <v>5.6512998216177491E-4</v>
      </c>
      <c r="E93" s="368">
        <v>4.7862744469818254E-4</v>
      </c>
      <c r="F93" s="368">
        <v>1.1852489907443107E-3</v>
      </c>
      <c r="G93" s="368">
        <v>5.194182124694806E-4</v>
      </c>
      <c r="H93" s="368">
        <v>5.7669930330670415E-4</v>
      </c>
      <c r="I93" s="368">
        <v>0</v>
      </c>
      <c r="J93" s="368">
        <v>6.2935777367385023E-4</v>
      </c>
      <c r="K93" s="368">
        <v>7.2524382638774608E-4</v>
      </c>
      <c r="L93" s="368">
        <v>1.2315390762502525E-3</v>
      </c>
      <c r="M93" s="368">
        <v>3.3190229153893988E-4</v>
      </c>
      <c r="N93" s="368">
        <v>0</v>
      </c>
      <c r="O93" s="368">
        <v>2.8043724955279816E-4</v>
      </c>
      <c r="P93" s="368">
        <v>1.0323526906738855E-3</v>
      </c>
      <c r="Q93" s="368">
        <v>5.7967462271870187E-4</v>
      </c>
      <c r="R93" s="368">
        <v>7.1744339798249137E-4</v>
      </c>
      <c r="S93" s="368">
        <v>3.6502758735528455E-4</v>
      </c>
      <c r="T93" s="368">
        <v>5.2071475118422499E-4</v>
      </c>
      <c r="U93" s="368">
        <v>8.4562546634986391E-4</v>
      </c>
      <c r="V93" s="368">
        <v>2.3948394791600829E-3</v>
      </c>
      <c r="W93" s="368">
        <v>5.1844083697694966E-4</v>
      </c>
      <c r="X93" s="368">
        <v>1.1703492916882477E-4</v>
      </c>
      <c r="Y93" s="368">
        <v>3.202670142832373E-4</v>
      </c>
      <c r="Z93" s="368">
        <v>2.0529856619844823E-4</v>
      </c>
      <c r="AA93" s="368">
        <v>4.7997126182572206E-4</v>
      </c>
      <c r="AB93" s="368">
        <v>1.4469741350695326E-3</v>
      </c>
      <c r="AC93" s="368">
        <v>6.0313602766255659E-4</v>
      </c>
      <c r="AD93" s="368">
        <v>7.937125422054446E-5</v>
      </c>
      <c r="AE93" s="368">
        <v>4.9042434134830297E-4</v>
      </c>
      <c r="AF93" s="368">
        <v>3.2719220676011784E-4</v>
      </c>
      <c r="AG93" s="368">
        <v>6.2064500813978503E-4</v>
      </c>
      <c r="AH93" s="368">
        <v>1.556287090311513E-4</v>
      </c>
      <c r="AI93" s="368">
        <v>3.3566340239544318E-4</v>
      </c>
      <c r="AJ93" s="368">
        <v>3.943765089899512E-4</v>
      </c>
      <c r="AK93" s="368">
        <v>9.8277970357240002E-4</v>
      </c>
      <c r="AL93" s="368">
        <v>5.3185479142610359E-4</v>
      </c>
      <c r="AM93" s="368">
        <v>2.4432958001553137E-4</v>
      </c>
      <c r="AN93" s="368">
        <v>1.2641580754159826E-4</v>
      </c>
      <c r="AO93" s="368">
        <v>1.342561799341238E-4</v>
      </c>
      <c r="AP93" s="368">
        <v>2.9311683558006901E-4</v>
      </c>
      <c r="AQ93" s="368">
        <v>3.2721209647045902E-4</v>
      </c>
      <c r="AR93" s="368">
        <v>2.2325167036671547E-4</v>
      </c>
      <c r="AS93" s="368">
        <v>3.9302128340402623E-4</v>
      </c>
      <c r="AT93" s="368">
        <v>3.6993901867854017E-4</v>
      </c>
      <c r="AU93" s="368">
        <v>4.4329774194003664E-4</v>
      </c>
      <c r="AV93" s="368">
        <v>4.2595246453792668E-4</v>
      </c>
      <c r="AW93" s="368">
        <v>6.2351541930752658E-4</v>
      </c>
      <c r="AX93" s="368">
        <v>3.6158451630889562E-4</v>
      </c>
      <c r="AY93" s="368">
        <v>6.1089766215735738E-4</v>
      </c>
      <c r="AZ93" s="368">
        <v>7.5520312035919383E-4</v>
      </c>
      <c r="BA93" s="368">
        <v>4.9560253648163704E-4</v>
      </c>
      <c r="BB93" s="368">
        <v>6.6495925338869112E-4</v>
      </c>
      <c r="BC93" s="368">
        <v>1.4261620256203773E-4</v>
      </c>
      <c r="BD93" s="368">
        <v>2.2118766915522192E-4</v>
      </c>
      <c r="BE93" s="368">
        <v>0</v>
      </c>
      <c r="BF93" s="368">
        <v>2.3859772303067857E-4</v>
      </c>
      <c r="BG93" s="368">
        <v>1.4260828887215459E-4</v>
      </c>
      <c r="BH93" s="368">
        <v>2.4661263972886244E-4</v>
      </c>
      <c r="BI93" s="368">
        <v>5.2053210857103431E-4</v>
      </c>
      <c r="BJ93" s="368">
        <v>9.6217771984613175E-4</v>
      </c>
      <c r="BK93" s="368">
        <v>9.05293153557128E-4</v>
      </c>
      <c r="BL93" s="368">
        <v>1.0667816873964047E-3</v>
      </c>
      <c r="BM93" s="368">
        <v>9.1165327771711646E-4</v>
      </c>
      <c r="BN93" s="368">
        <v>7.8704085761039831E-4</v>
      </c>
      <c r="BO93" s="368">
        <v>9.2957171740169829E-4</v>
      </c>
      <c r="BP93" s="368">
        <v>7.7159296902626264E-4</v>
      </c>
      <c r="BQ93" s="368">
        <v>2.9491592248446802E-4</v>
      </c>
      <c r="BR93" s="368">
        <v>4.7059769939520745E-4</v>
      </c>
      <c r="BS93" s="368">
        <v>8.9710856583901538E-4</v>
      </c>
      <c r="BT93" s="368">
        <v>7.2074366656982075E-4</v>
      </c>
      <c r="BU93" s="368">
        <v>1.3176740389464925E-3</v>
      </c>
      <c r="BV93" s="368">
        <v>1.9571927855140713E-3</v>
      </c>
      <c r="BW93" s="368">
        <v>7.8133716176789021E-4</v>
      </c>
      <c r="BX93" s="368">
        <v>6.9231487964149633E-4</v>
      </c>
      <c r="BY93" s="368">
        <v>1.2378311857603685E-4</v>
      </c>
      <c r="BZ93" s="368">
        <v>1.175725735172948E-3</v>
      </c>
      <c r="CA93" s="368">
        <v>6.8765437098710518E-4</v>
      </c>
      <c r="CB93" s="368">
        <v>4.220828777546539E-4</v>
      </c>
      <c r="CC93" s="368">
        <v>5.9501869471243211E-4</v>
      </c>
      <c r="CD93" s="368">
        <v>1.261590093387707E-3</v>
      </c>
      <c r="CE93" s="368">
        <v>1.6642301889518787E-3</v>
      </c>
      <c r="CF93" s="368">
        <v>1.4148679704047769E-3</v>
      </c>
      <c r="CG93" s="368">
        <v>7.6330507268792993E-4</v>
      </c>
      <c r="CH93" s="368">
        <v>1.4760284238887727E-3</v>
      </c>
      <c r="CI93" s="368">
        <v>2.5001635014299719E-3</v>
      </c>
      <c r="CJ93" s="368">
        <v>6.8910615026416308E-2</v>
      </c>
      <c r="CK93" s="368">
        <v>2.6602010097326132E-3</v>
      </c>
      <c r="CL93" s="368">
        <v>3.4587994458874483E-3</v>
      </c>
      <c r="CM93" s="368">
        <v>1.0198227978090315</v>
      </c>
      <c r="CN93" s="368">
        <v>2.5400326176384948E-3</v>
      </c>
      <c r="CO93" s="368">
        <v>1.6652944918251961E-3</v>
      </c>
      <c r="CP93" s="368">
        <v>6.9555897615727778E-3</v>
      </c>
      <c r="CQ93" s="368">
        <v>1.452862258335791E-3</v>
      </c>
      <c r="CR93" s="368">
        <v>2.7007278536240074E-3</v>
      </c>
      <c r="CS93" s="368">
        <v>4.9461800112520554E-3</v>
      </c>
      <c r="CT93" s="368">
        <v>9.6475678877689177E-4</v>
      </c>
      <c r="CU93" s="368">
        <v>9.6693544874466957E-3</v>
      </c>
      <c r="CV93" s="368">
        <v>1.1076053460419763E-3</v>
      </c>
      <c r="CW93" s="368">
        <v>9.4619468573156409E-2</v>
      </c>
      <c r="CX93" s="368">
        <v>4.0977940287202798E-4</v>
      </c>
      <c r="CY93" s="368">
        <v>2.0323696243467471E-3</v>
      </c>
      <c r="CZ93" s="368">
        <v>2.2985787372043743E-3</v>
      </c>
      <c r="DA93" s="368">
        <v>1.3978047123320981E-3</v>
      </c>
      <c r="DB93" s="368">
        <v>2.9598169269627974E-3</v>
      </c>
      <c r="DC93" s="368">
        <v>4.7758662026857017E-3</v>
      </c>
      <c r="DD93" s="368">
        <v>1.6812267639047121E-3</v>
      </c>
      <c r="DE93" s="368">
        <v>1.407945344216703E-3</v>
      </c>
      <c r="DF93" s="368">
        <v>2.8118487108403457E-4</v>
      </c>
      <c r="DG93" s="368">
        <v>7.186420277426217E-4</v>
      </c>
    </row>
    <row r="94" spans="2:111" ht="15" customHeight="1">
      <c r="B94" s="366" t="s">
        <v>508</v>
      </c>
      <c r="C94" s="366" t="s">
        <v>294</v>
      </c>
      <c r="D94" s="368">
        <v>4.1780805838709576E-4</v>
      </c>
      <c r="E94" s="368">
        <v>7.9031558487863455E-5</v>
      </c>
      <c r="F94" s="368">
        <v>1.1379920013579001E-4</v>
      </c>
      <c r="G94" s="368">
        <v>1.5673356257908601E-4</v>
      </c>
      <c r="H94" s="368">
        <v>3.8360293970273959E-4</v>
      </c>
      <c r="I94" s="368">
        <v>0</v>
      </c>
      <c r="J94" s="368">
        <v>4.5464787685665605E-4</v>
      </c>
      <c r="K94" s="368">
        <v>2.2539508339888812E-4</v>
      </c>
      <c r="L94" s="368">
        <v>3.514011931405984E-4</v>
      </c>
      <c r="M94" s="368">
        <v>1.9533412174163167E-4</v>
      </c>
      <c r="N94" s="368">
        <v>0</v>
      </c>
      <c r="O94" s="368">
        <v>1.5673702646580291E-4</v>
      </c>
      <c r="P94" s="368">
        <v>2.0579689863950288E-4</v>
      </c>
      <c r="Q94" s="368">
        <v>2.9613151665812474E-4</v>
      </c>
      <c r="R94" s="368">
        <v>2.5981904466605054E-4</v>
      </c>
      <c r="S94" s="368">
        <v>1.3966148603789682E-4</v>
      </c>
      <c r="T94" s="368">
        <v>1.6546869116036524E-4</v>
      </c>
      <c r="U94" s="368">
        <v>1.2636495513012577E-4</v>
      </c>
      <c r="V94" s="368">
        <v>4.7164491545924018E-5</v>
      </c>
      <c r="W94" s="368">
        <v>1.0541649072538826E-4</v>
      </c>
      <c r="X94" s="368">
        <v>2.078429854117731E-5</v>
      </c>
      <c r="Y94" s="368">
        <v>4.5825561093983818E-5</v>
      </c>
      <c r="Z94" s="368">
        <v>7.4407394067025587E-5</v>
      </c>
      <c r="AA94" s="368">
        <v>3.6614136278097459E-4</v>
      </c>
      <c r="AB94" s="368">
        <v>5.3927379520133453E-5</v>
      </c>
      <c r="AC94" s="368">
        <v>9.8922733136370215E-5</v>
      </c>
      <c r="AD94" s="368">
        <v>1.7151631821719749E-5</v>
      </c>
      <c r="AE94" s="368">
        <v>8.4102009918671325E-4</v>
      </c>
      <c r="AF94" s="368">
        <v>8.8804402128139502E-5</v>
      </c>
      <c r="AG94" s="368">
        <v>2.4885230970633581E-4</v>
      </c>
      <c r="AH94" s="368">
        <v>2.3560029212473322E-3</v>
      </c>
      <c r="AI94" s="368">
        <v>6.0341935250722827E-4</v>
      </c>
      <c r="AJ94" s="368">
        <v>3.470752482239206E-4</v>
      </c>
      <c r="AK94" s="368">
        <v>3.1470756676708444E-4</v>
      </c>
      <c r="AL94" s="368">
        <v>5.5442204448944246E-4</v>
      </c>
      <c r="AM94" s="368">
        <v>4.7780023559151316E-4</v>
      </c>
      <c r="AN94" s="368">
        <v>2.5099725673236739E-4</v>
      </c>
      <c r="AO94" s="368">
        <v>7.8425768439449324E-4</v>
      </c>
      <c r="AP94" s="368">
        <v>3.8357737592921681E-4</v>
      </c>
      <c r="AQ94" s="368">
        <v>1.8858003997902564E-4</v>
      </c>
      <c r="AR94" s="368">
        <v>1.5911462949176001E-4</v>
      </c>
      <c r="AS94" s="368">
        <v>1.449652669525602E-4</v>
      </c>
      <c r="AT94" s="368">
        <v>2.7449726894668698E-4</v>
      </c>
      <c r="AU94" s="368">
        <v>3.6462449043219033E-4</v>
      </c>
      <c r="AV94" s="368">
        <v>2.5298886291582354E-4</v>
      </c>
      <c r="AW94" s="368">
        <v>1.2155039661742677E-4</v>
      </c>
      <c r="AX94" s="368">
        <v>1.0545719787037868E-4</v>
      </c>
      <c r="AY94" s="368">
        <v>6.1909520773502385E-5</v>
      </c>
      <c r="AZ94" s="368">
        <v>1.8993067370140284E-4</v>
      </c>
      <c r="BA94" s="368">
        <v>1.4154756506513577E-4</v>
      </c>
      <c r="BB94" s="368">
        <v>1.8571915817362685E-4</v>
      </c>
      <c r="BC94" s="368">
        <v>5.1363023430193457E-4</v>
      </c>
      <c r="BD94" s="368">
        <v>3.4369008976323223E-3</v>
      </c>
      <c r="BE94" s="368">
        <v>0</v>
      </c>
      <c r="BF94" s="368">
        <v>3.3268018366858179E-5</v>
      </c>
      <c r="BG94" s="368">
        <v>1.2601601396533706E-4</v>
      </c>
      <c r="BH94" s="368">
        <v>3.2508110820678671E-5</v>
      </c>
      <c r="BI94" s="368">
        <v>1.6100492016649003E-4</v>
      </c>
      <c r="BJ94" s="368">
        <v>5.8226843874060812E-4</v>
      </c>
      <c r="BK94" s="368">
        <v>1.7676405097985851E-4</v>
      </c>
      <c r="BL94" s="368">
        <v>1.8599909409670271E-4</v>
      </c>
      <c r="BM94" s="368">
        <v>5.920457482834102E-4</v>
      </c>
      <c r="BN94" s="368">
        <v>7.3379782602353419E-4</v>
      </c>
      <c r="BO94" s="368">
        <v>5.3187305599817873E-4</v>
      </c>
      <c r="BP94" s="368">
        <v>6.3398707724092701E-4</v>
      </c>
      <c r="BQ94" s="368">
        <v>1.9719293114739197E-4</v>
      </c>
      <c r="BR94" s="368">
        <v>1.4923978473283271E-4</v>
      </c>
      <c r="BS94" s="368">
        <v>4.0406835496556654E-4</v>
      </c>
      <c r="BT94" s="368">
        <v>3.4772684996706166E-4</v>
      </c>
      <c r="BU94" s="368">
        <v>2.0099618306931047E-4</v>
      </c>
      <c r="BV94" s="368">
        <v>4.7629234071799609E-4</v>
      </c>
      <c r="BW94" s="368">
        <v>4.7203240993102017E-4</v>
      </c>
      <c r="BX94" s="368">
        <v>3.7789146027478464E-4</v>
      </c>
      <c r="BY94" s="368">
        <v>4.5332510830662688E-5</v>
      </c>
      <c r="BZ94" s="368">
        <v>3.0865027978030731E-4</v>
      </c>
      <c r="CA94" s="368">
        <v>1.0193350713061502E-4</v>
      </c>
      <c r="CB94" s="368">
        <v>1.3070508901518387E-4</v>
      </c>
      <c r="CC94" s="368">
        <v>6.16652937252705E-4</v>
      </c>
      <c r="CD94" s="368">
        <v>3.6863964627353055E-4</v>
      </c>
      <c r="CE94" s="368">
        <v>3.2592306766172251E-4</v>
      </c>
      <c r="CF94" s="368">
        <v>1.7886586749035031E-4</v>
      </c>
      <c r="CG94" s="368">
        <v>2.26869581997693E-4</v>
      </c>
      <c r="CH94" s="368">
        <v>8.3814391944087667E-5</v>
      </c>
      <c r="CI94" s="368">
        <v>3.3775787933439881E-4</v>
      </c>
      <c r="CJ94" s="368">
        <v>3.2915175616402817E-4</v>
      </c>
      <c r="CK94" s="368">
        <v>8.4325619775713542E-5</v>
      </c>
      <c r="CL94" s="368">
        <v>5.4883518430300592E-4</v>
      </c>
      <c r="CM94" s="368">
        <v>1.6775093413485206E-4</v>
      </c>
      <c r="CN94" s="368">
        <v>1.0000560697085008</v>
      </c>
      <c r="CO94" s="368">
        <v>4.5513842438286994E-4</v>
      </c>
      <c r="CP94" s="368">
        <v>7.2041193703759626E-5</v>
      </c>
      <c r="CQ94" s="368">
        <v>9.8899961379707996E-5</v>
      </c>
      <c r="CR94" s="368">
        <v>8.4682486162887549E-4</v>
      </c>
      <c r="CS94" s="368">
        <v>3.0188996531309303E-4</v>
      </c>
      <c r="CT94" s="368">
        <v>1.6204961602951659E-4</v>
      </c>
      <c r="CU94" s="368">
        <v>5.5631323341977506E-4</v>
      </c>
      <c r="CV94" s="368">
        <v>2.1221965870808071E-4</v>
      </c>
      <c r="CW94" s="368">
        <v>7.9542770618311071E-5</v>
      </c>
      <c r="CX94" s="368">
        <v>2.4707762098545019E-4</v>
      </c>
      <c r="CY94" s="368">
        <v>1.7380895354235159E-4</v>
      </c>
      <c r="CZ94" s="368">
        <v>8.5113338860369199E-4</v>
      </c>
      <c r="DA94" s="368">
        <v>1.2383417482400946E-4</v>
      </c>
      <c r="DB94" s="368">
        <v>4.1617033768290816E-4</v>
      </c>
      <c r="DC94" s="368">
        <v>7.5160923638064651E-5</v>
      </c>
      <c r="DD94" s="368">
        <v>1.2547115111266718E-4</v>
      </c>
      <c r="DE94" s="368">
        <v>3.5182474207142691E-4</v>
      </c>
      <c r="DF94" s="368">
        <v>6.8475518424995177E-5</v>
      </c>
      <c r="DG94" s="368">
        <v>0.10105384574430974</v>
      </c>
    </row>
    <row r="95" spans="2:111" ht="15" customHeight="1">
      <c r="B95" s="366" t="s">
        <v>509</v>
      </c>
      <c r="C95" s="366" t="s">
        <v>627</v>
      </c>
      <c r="D95" s="368">
        <v>9.8276058653712237E-5</v>
      </c>
      <c r="E95" s="368">
        <v>6.554772428446014E-5</v>
      </c>
      <c r="F95" s="368">
        <v>9.6090874913991065E-5</v>
      </c>
      <c r="G95" s="368">
        <v>9.1939562666667779E-4</v>
      </c>
      <c r="H95" s="368">
        <v>8.5767536135786625E-5</v>
      </c>
      <c r="I95" s="368">
        <v>0</v>
      </c>
      <c r="J95" s="368">
        <v>1.1726831994032926E-3</v>
      </c>
      <c r="K95" s="368">
        <v>4.0010960045875775E-4</v>
      </c>
      <c r="L95" s="368">
        <v>1.1301999899995231E-4</v>
      </c>
      <c r="M95" s="368">
        <v>4.3669026343501907E-4</v>
      </c>
      <c r="N95" s="368">
        <v>0</v>
      </c>
      <c r="O95" s="368">
        <v>8.0163890746152508E-5</v>
      </c>
      <c r="P95" s="368">
        <v>1.5046433024722079E-4</v>
      </c>
      <c r="Q95" s="368">
        <v>2.2181746225260563E-4</v>
      </c>
      <c r="R95" s="368">
        <v>2.8711213645266217E-4</v>
      </c>
      <c r="S95" s="368">
        <v>4.2087413734367279E-4</v>
      </c>
      <c r="T95" s="368">
        <v>1.2319479887412362E-4</v>
      </c>
      <c r="U95" s="368">
        <v>8.3968785662321801E-5</v>
      </c>
      <c r="V95" s="368">
        <v>1.9402096386103928E-4</v>
      </c>
      <c r="W95" s="368">
        <v>4.4146647244647198E-4</v>
      </c>
      <c r="X95" s="368">
        <v>1.2387662078066616E-4</v>
      </c>
      <c r="Y95" s="368">
        <v>2.7824913488064409E-4</v>
      </c>
      <c r="Z95" s="368">
        <v>3.9650927580575884E-4</v>
      </c>
      <c r="AA95" s="368">
        <v>4.7608828331746443E-4</v>
      </c>
      <c r="AB95" s="368">
        <v>3.5696297410876203E-4</v>
      </c>
      <c r="AC95" s="368">
        <v>1.1903821271238345E-3</v>
      </c>
      <c r="AD95" s="368">
        <v>1.9500809271667867E-5</v>
      </c>
      <c r="AE95" s="368">
        <v>8.8390561743495496E-5</v>
      </c>
      <c r="AF95" s="368">
        <v>2.4342854517648519E-4</v>
      </c>
      <c r="AG95" s="368">
        <v>8.4137208207516804E-5</v>
      </c>
      <c r="AH95" s="368">
        <v>1.2517955575270287E-4</v>
      </c>
      <c r="AI95" s="368">
        <v>1.4947338336271948E-4</v>
      </c>
      <c r="AJ95" s="368">
        <v>1.0086761812496718E-3</v>
      </c>
      <c r="AK95" s="368">
        <v>1.6853056171782371E-3</v>
      </c>
      <c r="AL95" s="368">
        <v>4.2531295995682037E-4</v>
      </c>
      <c r="AM95" s="368">
        <v>1.4775894205649125E-4</v>
      </c>
      <c r="AN95" s="368">
        <v>1.4104109710396127E-4</v>
      </c>
      <c r="AO95" s="368">
        <v>2.889997422209761E-4</v>
      </c>
      <c r="AP95" s="368">
        <v>5.50036038061439E-5</v>
      </c>
      <c r="AQ95" s="368">
        <v>1.0747255688862222E-4</v>
      </c>
      <c r="AR95" s="368">
        <v>6.7594488573479786E-5</v>
      </c>
      <c r="AS95" s="368">
        <v>1.0329509394471303E-3</v>
      </c>
      <c r="AT95" s="368">
        <v>3.1815613173235771E-4</v>
      </c>
      <c r="AU95" s="368">
        <v>8.7885829710235709E-4</v>
      </c>
      <c r="AV95" s="368">
        <v>4.7188471397186459E-4</v>
      </c>
      <c r="AW95" s="368">
        <v>4.5067680132648754E-4</v>
      </c>
      <c r="AX95" s="368">
        <v>1.0579483564861216E-3</v>
      </c>
      <c r="AY95" s="368">
        <v>1.7368380473764223E-3</v>
      </c>
      <c r="AZ95" s="368">
        <v>1.2728225719567669E-3</v>
      </c>
      <c r="BA95" s="368">
        <v>2.0388464161032942E-3</v>
      </c>
      <c r="BB95" s="368">
        <v>9.1232237899379817E-4</v>
      </c>
      <c r="BC95" s="368">
        <v>1.3924726916221648E-3</v>
      </c>
      <c r="BD95" s="368">
        <v>4.8099375869487208E-3</v>
      </c>
      <c r="BE95" s="368">
        <v>0</v>
      </c>
      <c r="BF95" s="368">
        <v>1.6454696917737885E-4</v>
      </c>
      <c r="BG95" s="368">
        <v>2.6185938500019901E-4</v>
      </c>
      <c r="BH95" s="368">
        <v>1.9467667430664101E-4</v>
      </c>
      <c r="BI95" s="368">
        <v>5.7314483684859697E-4</v>
      </c>
      <c r="BJ95" s="368">
        <v>1.555659581811218E-4</v>
      </c>
      <c r="BK95" s="368">
        <v>2.0092806335294383E-4</v>
      </c>
      <c r="BL95" s="368">
        <v>1.9324775420657338E-4</v>
      </c>
      <c r="BM95" s="368">
        <v>3.6659915592623417E-4</v>
      </c>
      <c r="BN95" s="368">
        <v>1.6104426877786766E-4</v>
      </c>
      <c r="BO95" s="368">
        <v>2.9263110246781582E-4</v>
      </c>
      <c r="BP95" s="368">
        <v>3.1756530643624114E-4</v>
      </c>
      <c r="BQ95" s="368">
        <v>6.9639960031664513E-4</v>
      </c>
      <c r="BR95" s="368">
        <v>7.5575741471976311E-4</v>
      </c>
      <c r="BS95" s="368">
        <v>2.4957223363678769E-4</v>
      </c>
      <c r="BT95" s="368">
        <v>3.9399469800968011E-4</v>
      </c>
      <c r="BU95" s="368">
        <v>4.1115525227690809E-4</v>
      </c>
      <c r="BV95" s="368">
        <v>3.931848971301553E-4</v>
      </c>
      <c r="BW95" s="368">
        <v>1.052759645532178E-4</v>
      </c>
      <c r="BX95" s="368">
        <v>8.8031364800634333E-5</v>
      </c>
      <c r="BY95" s="368">
        <v>2.5253648582590484E-5</v>
      </c>
      <c r="BZ95" s="368">
        <v>5.8794469117918547E-3</v>
      </c>
      <c r="CA95" s="368">
        <v>2.5548547450360531E-4</v>
      </c>
      <c r="CB95" s="368">
        <v>6.3043187825974085E-4</v>
      </c>
      <c r="CC95" s="368">
        <v>2.5339109592355821E-4</v>
      </c>
      <c r="CD95" s="368">
        <v>1.6353221659065633E-4</v>
      </c>
      <c r="CE95" s="368">
        <v>6.107374527082952E-4</v>
      </c>
      <c r="CF95" s="368">
        <v>4.6572960147846611E-4</v>
      </c>
      <c r="CG95" s="368">
        <v>3.4944229055152099E-4</v>
      </c>
      <c r="CH95" s="368">
        <v>2.6594042418321155E-4</v>
      </c>
      <c r="CI95" s="368">
        <v>8.2426513108795306E-3</v>
      </c>
      <c r="CJ95" s="368">
        <v>1.7166615340318489E-3</v>
      </c>
      <c r="CK95" s="368">
        <v>4.4584615170943113E-3</v>
      </c>
      <c r="CL95" s="368">
        <v>8.1052007169823224E-3</v>
      </c>
      <c r="CM95" s="368">
        <v>9.7162766135353539E-4</v>
      </c>
      <c r="CN95" s="368">
        <v>2.8067866035721653E-4</v>
      </c>
      <c r="CO95" s="368">
        <v>1.0000855407966887</v>
      </c>
      <c r="CP95" s="368">
        <v>2.3787383450891639E-4</v>
      </c>
      <c r="CQ95" s="368">
        <v>2.0914669506050428E-4</v>
      </c>
      <c r="CR95" s="368">
        <v>1.9085139807522645E-4</v>
      </c>
      <c r="CS95" s="368">
        <v>1.9959869185836302E-4</v>
      </c>
      <c r="CT95" s="368">
        <v>1.1359788717264125E-4</v>
      </c>
      <c r="CU95" s="368">
        <v>1.9627321318391869E-4</v>
      </c>
      <c r="CV95" s="368">
        <v>8.6715773451386544E-4</v>
      </c>
      <c r="CW95" s="368">
        <v>6.6702896742603616E-4</v>
      </c>
      <c r="CX95" s="368">
        <v>8.4083738708349903E-5</v>
      </c>
      <c r="CY95" s="368">
        <v>7.3786168680275532E-4</v>
      </c>
      <c r="CZ95" s="368">
        <v>4.7821959371147944E-4</v>
      </c>
      <c r="DA95" s="368">
        <v>7.4439452439754113E-4</v>
      </c>
      <c r="DB95" s="368">
        <v>1.2920265081346367E-3</v>
      </c>
      <c r="DC95" s="368">
        <v>2.1245022365447896E-4</v>
      </c>
      <c r="DD95" s="368">
        <v>8.5669645811312502E-4</v>
      </c>
      <c r="DE95" s="368">
        <v>4.8965695258238384E-4</v>
      </c>
      <c r="DF95" s="368">
        <v>8.9412205564205608E-5</v>
      </c>
      <c r="DG95" s="368">
        <v>2.4833679288251316E-3</v>
      </c>
    </row>
    <row r="96" spans="2:111" ht="15" customHeight="1">
      <c r="B96" s="366" t="s">
        <v>510</v>
      </c>
      <c r="C96" s="366" t="s">
        <v>628</v>
      </c>
      <c r="D96" s="368">
        <v>0</v>
      </c>
      <c r="E96" s="368">
        <v>0</v>
      </c>
      <c r="F96" s="368">
        <v>0</v>
      </c>
      <c r="G96" s="368">
        <v>0</v>
      </c>
      <c r="H96" s="368">
        <v>0</v>
      </c>
      <c r="I96" s="368">
        <v>0</v>
      </c>
      <c r="J96" s="368">
        <v>0</v>
      </c>
      <c r="K96" s="368">
        <v>0</v>
      </c>
      <c r="L96" s="368">
        <v>0</v>
      </c>
      <c r="M96" s="368">
        <v>0</v>
      </c>
      <c r="N96" s="368">
        <v>0</v>
      </c>
      <c r="O96" s="368">
        <v>0</v>
      </c>
      <c r="P96" s="368">
        <v>0</v>
      </c>
      <c r="Q96" s="368">
        <v>0</v>
      </c>
      <c r="R96" s="368">
        <v>0</v>
      </c>
      <c r="S96" s="368">
        <v>0</v>
      </c>
      <c r="T96" s="368">
        <v>0</v>
      </c>
      <c r="U96" s="368">
        <v>0</v>
      </c>
      <c r="V96" s="368">
        <v>0</v>
      </c>
      <c r="W96" s="368">
        <v>0</v>
      </c>
      <c r="X96" s="368">
        <v>0</v>
      </c>
      <c r="Y96" s="368">
        <v>0</v>
      </c>
      <c r="Z96" s="368">
        <v>0</v>
      </c>
      <c r="AA96" s="368">
        <v>0</v>
      </c>
      <c r="AB96" s="368">
        <v>0</v>
      </c>
      <c r="AC96" s="368">
        <v>0</v>
      </c>
      <c r="AD96" s="368">
        <v>0</v>
      </c>
      <c r="AE96" s="368">
        <v>0</v>
      </c>
      <c r="AF96" s="368">
        <v>0</v>
      </c>
      <c r="AG96" s="368">
        <v>0</v>
      </c>
      <c r="AH96" s="368">
        <v>0</v>
      </c>
      <c r="AI96" s="368">
        <v>0</v>
      </c>
      <c r="AJ96" s="368">
        <v>0</v>
      </c>
      <c r="AK96" s="368">
        <v>0</v>
      </c>
      <c r="AL96" s="368">
        <v>0</v>
      </c>
      <c r="AM96" s="368">
        <v>0</v>
      </c>
      <c r="AN96" s="368">
        <v>0</v>
      </c>
      <c r="AO96" s="368">
        <v>0</v>
      </c>
      <c r="AP96" s="368">
        <v>0</v>
      </c>
      <c r="AQ96" s="368">
        <v>0</v>
      </c>
      <c r="AR96" s="368">
        <v>0</v>
      </c>
      <c r="AS96" s="368">
        <v>0</v>
      </c>
      <c r="AT96" s="368">
        <v>0</v>
      </c>
      <c r="AU96" s="368">
        <v>0</v>
      </c>
      <c r="AV96" s="368">
        <v>0</v>
      </c>
      <c r="AW96" s="368">
        <v>0</v>
      </c>
      <c r="AX96" s="368">
        <v>0</v>
      </c>
      <c r="AY96" s="368">
        <v>0</v>
      </c>
      <c r="AZ96" s="368">
        <v>0</v>
      </c>
      <c r="BA96" s="368">
        <v>0</v>
      </c>
      <c r="BB96" s="368">
        <v>0</v>
      </c>
      <c r="BC96" s="368">
        <v>0</v>
      </c>
      <c r="BD96" s="368">
        <v>0</v>
      </c>
      <c r="BE96" s="368">
        <v>0</v>
      </c>
      <c r="BF96" s="368">
        <v>0</v>
      </c>
      <c r="BG96" s="368">
        <v>0</v>
      </c>
      <c r="BH96" s="368">
        <v>0</v>
      </c>
      <c r="BI96" s="368">
        <v>0</v>
      </c>
      <c r="BJ96" s="368">
        <v>0</v>
      </c>
      <c r="BK96" s="368">
        <v>0</v>
      </c>
      <c r="BL96" s="368">
        <v>0</v>
      </c>
      <c r="BM96" s="368">
        <v>0</v>
      </c>
      <c r="BN96" s="368">
        <v>0</v>
      </c>
      <c r="BO96" s="368">
        <v>0</v>
      </c>
      <c r="BP96" s="368">
        <v>0</v>
      </c>
      <c r="BQ96" s="368">
        <v>0</v>
      </c>
      <c r="BR96" s="368">
        <v>0</v>
      </c>
      <c r="BS96" s="368">
        <v>0</v>
      </c>
      <c r="BT96" s="368">
        <v>0</v>
      </c>
      <c r="BU96" s="368">
        <v>0</v>
      </c>
      <c r="BV96" s="368">
        <v>0</v>
      </c>
      <c r="BW96" s="368">
        <v>0</v>
      </c>
      <c r="BX96" s="368">
        <v>0</v>
      </c>
      <c r="BY96" s="368">
        <v>0</v>
      </c>
      <c r="BZ96" s="368">
        <v>0</v>
      </c>
      <c r="CA96" s="368">
        <v>0</v>
      </c>
      <c r="CB96" s="368">
        <v>0</v>
      </c>
      <c r="CC96" s="368">
        <v>0</v>
      </c>
      <c r="CD96" s="368">
        <v>0</v>
      </c>
      <c r="CE96" s="368">
        <v>0</v>
      </c>
      <c r="CF96" s="368">
        <v>0</v>
      </c>
      <c r="CG96" s="368">
        <v>0</v>
      </c>
      <c r="CH96" s="368">
        <v>0</v>
      </c>
      <c r="CI96" s="368">
        <v>0</v>
      </c>
      <c r="CJ96" s="368">
        <v>0</v>
      </c>
      <c r="CK96" s="368">
        <v>0</v>
      </c>
      <c r="CL96" s="368">
        <v>0</v>
      </c>
      <c r="CM96" s="368">
        <v>0</v>
      </c>
      <c r="CN96" s="368">
        <v>0</v>
      </c>
      <c r="CO96" s="368">
        <v>0</v>
      </c>
      <c r="CP96" s="368">
        <v>1</v>
      </c>
      <c r="CQ96" s="368">
        <v>0</v>
      </c>
      <c r="CR96" s="368">
        <v>0</v>
      </c>
      <c r="CS96" s="368">
        <v>0</v>
      </c>
      <c r="CT96" s="368">
        <v>0</v>
      </c>
      <c r="CU96" s="368">
        <v>0</v>
      </c>
      <c r="CV96" s="368">
        <v>0</v>
      </c>
      <c r="CW96" s="368">
        <v>0</v>
      </c>
      <c r="CX96" s="368">
        <v>0</v>
      </c>
      <c r="CY96" s="368">
        <v>0</v>
      </c>
      <c r="CZ96" s="368">
        <v>0</v>
      </c>
      <c r="DA96" s="368">
        <v>0</v>
      </c>
      <c r="DB96" s="368">
        <v>0</v>
      </c>
      <c r="DC96" s="368">
        <v>0</v>
      </c>
      <c r="DD96" s="368">
        <v>0</v>
      </c>
      <c r="DE96" s="368">
        <v>0</v>
      </c>
      <c r="DF96" s="368">
        <v>0</v>
      </c>
      <c r="DG96" s="368">
        <v>0</v>
      </c>
    </row>
    <row r="97" spans="2:111" ht="15" customHeight="1">
      <c r="B97" s="366" t="s">
        <v>511</v>
      </c>
      <c r="C97" s="366" t="s">
        <v>629</v>
      </c>
      <c r="D97" s="368">
        <v>0</v>
      </c>
      <c r="E97" s="368">
        <v>0</v>
      </c>
      <c r="F97" s="368">
        <v>0</v>
      </c>
      <c r="G97" s="368">
        <v>0</v>
      </c>
      <c r="H97" s="368">
        <v>0</v>
      </c>
      <c r="I97" s="368">
        <v>0</v>
      </c>
      <c r="J97" s="368">
        <v>0</v>
      </c>
      <c r="K97" s="368">
        <v>0</v>
      </c>
      <c r="L97" s="368">
        <v>0</v>
      </c>
      <c r="M97" s="368">
        <v>0</v>
      </c>
      <c r="N97" s="368">
        <v>0</v>
      </c>
      <c r="O97" s="368">
        <v>0</v>
      </c>
      <c r="P97" s="368">
        <v>0</v>
      </c>
      <c r="Q97" s="368">
        <v>0</v>
      </c>
      <c r="R97" s="368">
        <v>0</v>
      </c>
      <c r="S97" s="368">
        <v>0</v>
      </c>
      <c r="T97" s="368">
        <v>0</v>
      </c>
      <c r="U97" s="368">
        <v>0</v>
      </c>
      <c r="V97" s="368">
        <v>0</v>
      </c>
      <c r="W97" s="368">
        <v>0</v>
      </c>
      <c r="X97" s="368">
        <v>0</v>
      </c>
      <c r="Y97" s="368">
        <v>0</v>
      </c>
      <c r="Z97" s="368">
        <v>0</v>
      </c>
      <c r="AA97" s="368">
        <v>0</v>
      </c>
      <c r="AB97" s="368">
        <v>0</v>
      </c>
      <c r="AC97" s="368">
        <v>0</v>
      </c>
      <c r="AD97" s="368">
        <v>0</v>
      </c>
      <c r="AE97" s="368">
        <v>0</v>
      </c>
      <c r="AF97" s="368">
        <v>0</v>
      </c>
      <c r="AG97" s="368">
        <v>0</v>
      </c>
      <c r="AH97" s="368">
        <v>0</v>
      </c>
      <c r="AI97" s="368">
        <v>0</v>
      </c>
      <c r="AJ97" s="368">
        <v>0</v>
      </c>
      <c r="AK97" s="368">
        <v>0</v>
      </c>
      <c r="AL97" s="368">
        <v>0</v>
      </c>
      <c r="AM97" s="368">
        <v>0</v>
      </c>
      <c r="AN97" s="368">
        <v>0</v>
      </c>
      <c r="AO97" s="368">
        <v>0</v>
      </c>
      <c r="AP97" s="368">
        <v>0</v>
      </c>
      <c r="AQ97" s="368">
        <v>0</v>
      </c>
      <c r="AR97" s="368">
        <v>0</v>
      </c>
      <c r="AS97" s="368">
        <v>0</v>
      </c>
      <c r="AT97" s="368">
        <v>0</v>
      </c>
      <c r="AU97" s="368">
        <v>0</v>
      </c>
      <c r="AV97" s="368">
        <v>0</v>
      </c>
      <c r="AW97" s="368">
        <v>0</v>
      </c>
      <c r="AX97" s="368">
        <v>0</v>
      </c>
      <c r="AY97" s="368">
        <v>0</v>
      </c>
      <c r="AZ97" s="368">
        <v>0</v>
      </c>
      <c r="BA97" s="368">
        <v>0</v>
      </c>
      <c r="BB97" s="368">
        <v>0</v>
      </c>
      <c r="BC97" s="368">
        <v>0</v>
      </c>
      <c r="BD97" s="368">
        <v>0</v>
      </c>
      <c r="BE97" s="368">
        <v>0</v>
      </c>
      <c r="BF97" s="368">
        <v>0</v>
      </c>
      <c r="BG97" s="368">
        <v>0</v>
      </c>
      <c r="BH97" s="368">
        <v>0</v>
      </c>
      <c r="BI97" s="368">
        <v>0</v>
      </c>
      <c r="BJ97" s="368">
        <v>0</v>
      </c>
      <c r="BK97" s="368">
        <v>0</v>
      </c>
      <c r="BL97" s="368">
        <v>0</v>
      </c>
      <c r="BM97" s="368">
        <v>0</v>
      </c>
      <c r="BN97" s="368">
        <v>0</v>
      </c>
      <c r="BO97" s="368">
        <v>0</v>
      </c>
      <c r="BP97" s="368">
        <v>0</v>
      </c>
      <c r="BQ97" s="368">
        <v>0</v>
      </c>
      <c r="BR97" s="368">
        <v>0</v>
      </c>
      <c r="BS97" s="368">
        <v>0</v>
      </c>
      <c r="BT97" s="368">
        <v>0</v>
      </c>
      <c r="BU97" s="368">
        <v>0</v>
      </c>
      <c r="BV97" s="368">
        <v>0</v>
      </c>
      <c r="BW97" s="368">
        <v>0</v>
      </c>
      <c r="BX97" s="368">
        <v>0</v>
      </c>
      <c r="BY97" s="368">
        <v>0</v>
      </c>
      <c r="BZ97" s="368">
        <v>0</v>
      </c>
      <c r="CA97" s="368">
        <v>0</v>
      </c>
      <c r="CB97" s="368">
        <v>0</v>
      </c>
      <c r="CC97" s="368">
        <v>0</v>
      </c>
      <c r="CD97" s="368">
        <v>0</v>
      </c>
      <c r="CE97" s="368">
        <v>0</v>
      </c>
      <c r="CF97" s="368">
        <v>0</v>
      </c>
      <c r="CG97" s="368">
        <v>0</v>
      </c>
      <c r="CH97" s="368">
        <v>0</v>
      </c>
      <c r="CI97" s="368">
        <v>0</v>
      </c>
      <c r="CJ97" s="368">
        <v>0</v>
      </c>
      <c r="CK97" s="368">
        <v>0</v>
      </c>
      <c r="CL97" s="368">
        <v>0</v>
      </c>
      <c r="CM97" s="368">
        <v>0</v>
      </c>
      <c r="CN97" s="368">
        <v>0</v>
      </c>
      <c r="CO97" s="368">
        <v>0</v>
      </c>
      <c r="CP97" s="368">
        <v>0</v>
      </c>
      <c r="CQ97" s="368">
        <v>1.0094287774790771</v>
      </c>
      <c r="CR97" s="368">
        <v>0</v>
      </c>
      <c r="CS97" s="368">
        <v>0</v>
      </c>
      <c r="CT97" s="368">
        <v>5.157709270580057E-4</v>
      </c>
      <c r="CU97" s="368">
        <v>0</v>
      </c>
      <c r="CV97" s="368">
        <v>0</v>
      </c>
      <c r="CW97" s="368">
        <v>0</v>
      </c>
      <c r="CX97" s="368">
        <v>0</v>
      </c>
      <c r="CY97" s="368">
        <v>0</v>
      </c>
      <c r="CZ97" s="368">
        <v>0</v>
      </c>
      <c r="DA97" s="368">
        <v>0</v>
      </c>
      <c r="DB97" s="368">
        <v>0</v>
      </c>
      <c r="DC97" s="368">
        <v>0</v>
      </c>
      <c r="DD97" s="368">
        <v>0</v>
      </c>
      <c r="DE97" s="368">
        <v>0</v>
      </c>
      <c r="DF97" s="368">
        <v>0</v>
      </c>
      <c r="DG97" s="368">
        <v>0</v>
      </c>
    </row>
    <row r="98" spans="2:111" ht="15" customHeight="1">
      <c r="B98" s="366" t="s">
        <v>512</v>
      </c>
      <c r="C98" s="366" t="s">
        <v>630</v>
      </c>
      <c r="D98" s="368">
        <v>3.2144561876790987E-5</v>
      </c>
      <c r="E98" s="368">
        <v>5.4274065474730891E-5</v>
      </c>
      <c r="F98" s="368">
        <v>1.9507708979108408E-5</v>
      </c>
      <c r="G98" s="368">
        <v>1.2602142454447848E-5</v>
      </c>
      <c r="H98" s="368">
        <v>3.0644167977124188E-5</v>
      </c>
      <c r="I98" s="368">
        <v>0</v>
      </c>
      <c r="J98" s="368">
        <v>5.9887300178358879E-5</v>
      </c>
      <c r="K98" s="368">
        <v>4.7347857143761918E-5</v>
      </c>
      <c r="L98" s="368">
        <v>2.8528039359376342E-5</v>
      </c>
      <c r="M98" s="368">
        <v>1.796700626343019E-4</v>
      </c>
      <c r="N98" s="368">
        <v>0</v>
      </c>
      <c r="O98" s="368">
        <v>2.3812787181729087E-5</v>
      </c>
      <c r="P98" s="368">
        <v>2.6829172313627522E-5</v>
      </c>
      <c r="Q98" s="368">
        <v>2.7734998461403514E-5</v>
      </c>
      <c r="R98" s="368">
        <v>2.3429182613585852E-5</v>
      </c>
      <c r="S98" s="368">
        <v>4.1554830587614944E-5</v>
      </c>
      <c r="T98" s="368">
        <v>3.0457359425595664E-5</v>
      </c>
      <c r="U98" s="368">
        <v>2.6144205758167722E-5</v>
      </c>
      <c r="V98" s="368">
        <v>4.3383577390518143E-5</v>
      </c>
      <c r="W98" s="368">
        <v>4.4286529936989767E-5</v>
      </c>
      <c r="X98" s="368">
        <v>1.3731543664374117E-5</v>
      </c>
      <c r="Y98" s="368">
        <v>1.9449050991243159E-5</v>
      </c>
      <c r="Z98" s="368">
        <v>2.0524770633480856E-5</v>
      </c>
      <c r="AA98" s="368">
        <v>3.8160628810114093E-5</v>
      </c>
      <c r="AB98" s="368">
        <v>3.8313549400320184E-5</v>
      </c>
      <c r="AC98" s="368">
        <v>2.3162013945027786E-5</v>
      </c>
      <c r="AD98" s="368">
        <v>4.1333206684597333E-5</v>
      </c>
      <c r="AE98" s="368">
        <v>4.591051525123923E-5</v>
      </c>
      <c r="AF98" s="368">
        <v>2.2279811220178547E-5</v>
      </c>
      <c r="AG98" s="368">
        <v>1.9470700694636321E-5</v>
      </c>
      <c r="AH98" s="368">
        <v>4.203570850103536E-5</v>
      </c>
      <c r="AI98" s="368">
        <v>5.853465158946355E-5</v>
      </c>
      <c r="AJ98" s="368">
        <v>5.116724064472487E-5</v>
      </c>
      <c r="AK98" s="368">
        <v>5.1518142706149988E-5</v>
      </c>
      <c r="AL98" s="368">
        <v>4.6441003907168688E-5</v>
      </c>
      <c r="AM98" s="368">
        <v>2.3324208598938743E-5</v>
      </c>
      <c r="AN98" s="368">
        <v>2.5394461770326364E-5</v>
      </c>
      <c r="AO98" s="368">
        <v>2.9474788622062652E-5</v>
      </c>
      <c r="AP98" s="368">
        <v>2.2709650670732435E-5</v>
      </c>
      <c r="AQ98" s="368">
        <v>4.0700201417114507E-5</v>
      </c>
      <c r="AR98" s="368">
        <v>4.185981387657456E-5</v>
      </c>
      <c r="AS98" s="368">
        <v>1.8147230743850094E-5</v>
      </c>
      <c r="AT98" s="368">
        <v>2.1924295686738612E-5</v>
      </c>
      <c r="AU98" s="368">
        <v>1.6733176837244186E-5</v>
      </c>
      <c r="AV98" s="368">
        <v>1.3548921172314173E-5</v>
      </c>
      <c r="AW98" s="368">
        <v>2.4528139209304216E-5</v>
      </c>
      <c r="AX98" s="368">
        <v>1.5909884408175373E-5</v>
      </c>
      <c r="AY98" s="368">
        <v>2.1411154441698002E-5</v>
      </c>
      <c r="AZ98" s="368">
        <v>2.33318693796941E-5</v>
      </c>
      <c r="BA98" s="368">
        <v>1.5519118873247124E-5</v>
      </c>
      <c r="BB98" s="368">
        <v>1.5559415759444621E-5</v>
      </c>
      <c r="BC98" s="368">
        <v>2.7783618478668959E-5</v>
      </c>
      <c r="BD98" s="368">
        <v>9.2480345886871613E-6</v>
      </c>
      <c r="BE98" s="368">
        <v>0</v>
      </c>
      <c r="BF98" s="368">
        <v>1.6317785791029796E-5</v>
      </c>
      <c r="BG98" s="368">
        <v>1.6224954966393441E-5</v>
      </c>
      <c r="BH98" s="368">
        <v>1.5037802618341225E-5</v>
      </c>
      <c r="BI98" s="368">
        <v>1.9756937814539915E-5</v>
      </c>
      <c r="BJ98" s="368">
        <v>2.0463910214624352E-5</v>
      </c>
      <c r="BK98" s="368">
        <v>3.4889534748263734E-5</v>
      </c>
      <c r="BL98" s="368">
        <v>1.5052941901340218E-4</v>
      </c>
      <c r="BM98" s="368">
        <v>2.4162053210792651E-5</v>
      </c>
      <c r="BN98" s="368">
        <v>2.419822550514716E-5</v>
      </c>
      <c r="BO98" s="368">
        <v>2.6839006733300754E-5</v>
      </c>
      <c r="BP98" s="368">
        <v>2.4461933373653362E-5</v>
      </c>
      <c r="BQ98" s="368">
        <v>4.8224771084148061E-5</v>
      </c>
      <c r="BR98" s="368">
        <v>1.2277843053958487E-4</v>
      </c>
      <c r="BS98" s="368">
        <v>1.2085244722996334E-4</v>
      </c>
      <c r="BT98" s="368">
        <v>2.1841577958359458E-5</v>
      </c>
      <c r="BU98" s="368">
        <v>4.7926535356743984E-5</v>
      </c>
      <c r="BV98" s="368">
        <v>1.1430454068698005E-4</v>
      </c>
      <c r="BW98" s="368">
        <v>4.4754673693613007E-5</v>
      </c>
      <c r="BX98" s="368">
        <v>4.8586011232791836E-5</v>
      </c>
      <c r="BY98" s="368">
        <v>6.9979779496105864E-6</v>
      </c>
      <c r="BZ98" s="368">
        <v>8.3755802426879988E-5</v>
      </c>
      <c r="CA98" s="368">
        <v>4.1130326250718377E-5</v>
      </c>
      <c r="CB98" s="368">
        <v>1.8641944013280732E-4</v>
      </c>
      <c r="CC98" s="368">
        <v>2.445744109523743E-4</v>
      </c>
      <c r="CD98" s="368">
        <v>3.9482457111035156E-4</v>
      </c>
      <c r="CE98" s="368">
        <v>7.5365668363156209E-5</v>
      </c>
      <c r="CF98" s="368">
        <v>9.7846650854736539E-3</v>
      </c>
      <c r="CG98" s="368">
        <v>1.5224491425392913E-3</v>
      </c>
      <c r="CH98" s="368">
        <v>1.0500437316771443E-5</v>
      </c>
      <c r="CI98" s="368">
        <v>7.2776177876925292E-4</v>
      </c>
      <c r="CJ98" s="368">
        <v>3.7008993957028251E-4</v>
      </c>
      <c r="CK98" s="368">
        <v>1.2275879537440378E-4</v>
      </c>
      <c r="CL98" s="368">
        <v>2.6802441831758197E-4</v>
      </c>
      <c r="CM98" s="368">
        <v>1.0004364984370312E-4</v>
      </c>
      <c r="CN98" s="368">
        <v>4.6986728034832297E-5</v>
      </c>
      <c r="CO98" s="368">
        <v>2.4074680678037657E-5</v>
      </c>
      <c r="CP98" s="368">
        <v>4.1359876248800198E-5</v>
      </c>
      <c r="CQ98" s="368">
        <v>8.0318917249953235E-3</v>
      </c>
      <c r="CR98" s="368">
        <v>1.044226253703832</v>
      </c>
      <c r="CS98" s="368">
        <v>1.6843486409286415E-3</v>
      </c>
      <c r="CT98" s="368">
        <v>8.7534621132851799E-4</v>
      </c>
      <c r="CU98" s="368">
        <v>2.6686991337735285E-5</v>
      </c>
      <c r="CV98" s="368">
        <v>2.0179034809974105E-5</v>
      </c>
      <c r="CW98" s="368">
        <v>7.0971819334498111E-5</v>
      </c>
      <c r="CX98" s="368">
        <v>1.6261845490429959E-5</v>
      </c>
      <c r="CY98" s="368">
        <v>4.2521209348913993E-5</v>
      </c>
      <c r="CZ98" s="368">
        <v>7.1012600433293204E-5</v>
      </c>
      <c r="DA98" s="368">
        <v>4.1495147725338269E-4</v>
      </c>
      <c r="DB98" s="368">
        <v>2.2020328953569627E-5</v>
      </c>
      <c r="DC98" s="368">
        <v>6.2591838994151508E-5</v>
      </c>
      <c r="DD98" s="368">
        <v>3.162435081312026E-3</v>
      </c>
      <c r="DE98" s="368">
        <v>5.9240304230005061E-5</v>
      </c>
      <c r="DF98" s="368">
        <v>4.3260206443953691E-5</v>
      </c>
      <c r="DG98" s="368">
        <v>1.5076839028181649E-4</v>
      </c>
    </row>
    <row r="99" spans="2:111" ht="15" customHeight="1">
      <c r="B99" s="366" t="s">
        <v>513</v>
      </c>
      <c r="C99" s="366" t="s">
        <v>631</v>
      </c>
      <c r="D99" s="368">
        <v>0</v>
      </c>
      <c r="E99" s="368">
        <v>0</v>
      </c>
      <c r="F99" s="368">
        <v>0</v>
      </c>
      <c r="G99" s="368">
        <v>0</v>
      </c>
      <c r="H99" s="368">
        <v>0</v>
      </c>
      <c r="I99" s="368">
        <v>0</v>
      </c>
      <c r="J99" s="368">
        <v>0</v>
      </c>
      <c r="K99" s="368">
        <v>0</v>
      </c>
      <c r="L99" s="368">
        <v>0</v>
      </c>
      <c r="M99" s="368">
        <v>0</v>
      </c>
      <c r="N99" s="368">
        <v>0</v>
      </c>
      <c r="O99" s="368">
        <v>0</v>
      </c>
      <c r="P99" s="368">
        <v>0</v>
      </c>
      <c r="Q99" s="368">
        <v>0</v>
      </c>
      <c r="R99" s="368">
        <v>0</v>
      </c>
      <c r="S99" s="368">
        <v>0</v>
      </c>
      <c r="T99" s="368">
        <v>0</v>
      </c>
      <c r="U99" s="368">
        <v>0</v>
      </c>
      <c r="V99" s="368">
        <v>0</v>
      </c>
      <c r="W99" s="368">
        <v>0</v>
      </c>
      <c r="X99" s="368">
        <v>0</v>
      </c>
      <c r="Y99" s="368">
        <v>0</v>
      </c>
      <c r="Z99" s="368">
        <v>0</v>
      </c>
      <c r="AA99" s="368">
        <v>0</v>
      </c>
      <c r="AB99" s="368">
        <v>0</v>
      </c>
      <c r="AC99" s="368">
        <v>0</v>
      </c>
      <c r="AD99" s="368">
        <v>0</v>
      </c>
      <c r="AE99" s="368">
        <v>0</v>
      </c>
      <c r="AF99" s="368">
        <v>0</v>
      </c>
      <c r="AG99" s="368">
        <v>0</v>
      </c>
      <c r="AH99" s="368">
        <v>0</v>
      </c>
      <c r="AI99" s="368">
        <v>0</v>
      </c>
      <c r="AJ99" s="368">
        <v>0</v>
      </c>
      <c r="AK99" s="368">
        <v>0</v>
      </c>
      <c r="AL99" s="368">
        <v>0</v>
      </c>
      <c r="AM99" s="368">
        <v>0</v>
      </c>
      <c r="AN99" s="368">
        <v>0</v>
      </c>
      <c r="AO99" s="368">
        <v>0</v>
      </c>
      <c r="AP99" s="368">
        <v>0</v>
      </c>
      <c r="AQ99" s="368">
        <v>0</v>
      </c>
      <c r="AR99" s="368">
        <v>0</v>
      </c>
      <c r="AS99" s="368">
        <v>0</v>
      </c>
      <c r="AT99" s="368">
        <v>0</v>
      </c>
      <c r="AU99" s="368">
        <v>0</v>
      </c>
      <c r="AV99" s="368">
        <v>0</v>
      </c>
      <c r="AW99" s="368">
        <v>0</v>
      </c>
      <c r="AX99" s="368">
        <v>0</v>
      </c>
      <c r="AY99" s="368">
        <v>0</v>
      </c>
      <c r="AZ99" s="368">
        <v>0</v>
      </c>
      <c r="BA99" s="368">
        <v>0</v>
      </c>
      <c r="BB99" s="368">
        <v>0</v>
      </c>
      <c r="BC99" s="368">
        <v>0</v>
      </c>
      <c r="BD99" s="368">
        <v>0</v>
      </c>
      <c r="BE99" s="368">
        <v>0</v>
      </c>
      <c r="BF99" s="368">
        <v>0</v>
      </c>
      <c r="BG99" s="368">
        <v>0</v>
      </c>
      <c r="BH99" s="368">
        <v>0</v>
      </c>
      <c r="BI99" s="368">
        <v>0</v>
      </c>
      <c r="BJ99" s="368">
        <v>0</v>
      </c>
      <c r="BK99" s="368">
        <v>0</v>
      </c>
      <c r="BL99" s="368">
        <v>0</v>
      </c>
      <c r="BM99" s="368">
        <v>0</v>
      </c>
      <c r="BN99" s="368">
        <v>0</v>
      </c>
      <c r="BO99" s="368">
        <v>0</v>
      </c>
      <c r="BP99" s="368">
        <v>0</v>
      </c>
      <c r="BQ99" s="368">
        <v>0</v>
      </c>
      <c r="BR99" s="368">
        <v>0</v>
      </c>
      <c r="BS99" s="368">
        <v>0</v>
      </c>
      <c r="BT99" s="368">
        <v>0</v>
      </c>
      <c r="BU99" s="368">
        <v>0</v>
      </c>
      <c r="BV99" s="368">
        <v>0</v>
      </c>
      <c r="BW99" s="368">
        <v>0</v>
      </c>
      <c r="BX99" s="368">
        <v>0</v>
      </c>
      <c r="BY99" s="368">
        <v>0</v>
      </c>
      <c r="BZ99" s="368">
        <v>0</v>
      </c>
      <c r="CA99" s="368">
        <v>0</v>
      </c>
      <c r="CB99" s="368">
        <v>0</v>
      </c>
      <c r="CC99" s="368">
        <v>0</v>
      </c>
      <c r="CD99" s="368">
        <v>0</v>
      </c>
      <c r="CE99" s="368">
        <v>0</v>
      </c>
      <c r="CF99" s="368">
        <v>0</v>
      </c>
      <c r="CG99" s="368">
        <v>0</v>
      </c>
      <c r="CH99" s="368">
        <v>0</v>
      </c>
      <c r="CI99" s="368">
        <v>0</v>
      </c>
      <c r="CJ99" s="368">
        <v>0</v>
      </c>
      <c r="CK99" s="368">
        <v>0</v>
      </c>
      <c r="CL99" s="368">
        <v>0</v>
      </c>
      <c r="CM99" s="368">
        <v>0</v>
      </c>
      <c r="CN99" s="368">
        <v>0</v>
      </c>
      <c r="CO99" s="368">
        <v>0</v>
      </c>
      <c r="CP99" s="368">
        <v>0</v>
      </c>
      <c r="CQ99" s="368">
        <v>0</v>
      </c>
      <c r="CR99" s="368">
        <v>0</v>
      </c>
      <c r="CS99" s="368">
        <v>1</v>
      </c>
      <c r="CT99" s="368">
        <v>0</v>
      </c>
      <c r="CU99" s="368">
        <v>0</v>
      </c>
      <c r="CV99" s="368">
        <v>0</v>
      </c>
      <c r="CW99" s="368">
        <v>0</v>
      </c>
      <c r="CX99" s="368">
        <v>0</v>
      </c>
      <c r="CY99" s="368">
        <v>0</v>
      </c>
      <c r="CZ99" s="368">
        <v>0</v>
      </c>
      <c r="DA99" s="368">
        <v>0</v>
      </c>
      <c r="DB99" s="368">
        <v>0</v>
      </c>
      <c r="DC99" s="368">
        <v>0</v>
      </c>
      <c r="DD99" s="368">
        <v>0</v>
      </c>
      <c r="DE99" s="368">
        <v>0</v>
      </c>
      <c r="DF99" s="368">
        <v>0</v>
      </c>
      <c r="DG99" s="368">
        <v>0</v>
      </c>
    </row>
    <row r="100" spans="2:111" ht="15" customHeight="1">
      <c r="B100" s="366" t="s">
        <v>514</v>
      </c>
      <c r="C100" s="366" t="s">
        <v>632</v>
      </c>
      <c r="D100" s="368">
        <v>0</v>
      </c>
      <c r="E100" s="368">
        <v>0</v>
      </c>
      <c r="F100" s="368">
        <v>0</v>
      </c>
      <c r="G100" s="368">
        <v>0</v>
      </c>
      <c r="H100" s="368">
        <v>0</v>
      </c>
      <c r="I100" s="368">
        <v>0</v>
      </c>
      <c r="J100" s="368">
        <v>0</v>
      </c>
      <c r="K100" s="368">
        <v>0</v>
      </c>
      <c r="L100" s="368">
        <v>0</v>
      </c>
      <c r="M100" s="368">
        <v>0</v>
      </c>
      <c r="N100" s="368">
        <v>0</v>
      </c>
      <c r="O100" s="368">
        <v>0</v>
      </c>
      <c r="P100" s="368">
        <v>0</v>
      </c>
      <c r="Q100" s="368">
        <v>0</v>
      </c>
      <c r="R100" s="368">
        <v>0</v>
      </c>
      <c r="S100" s="368">
        <v>0</v>
      </c>
      <c r="T100" s="368">
        <v>0</v>
      </c>
      <c r="U100" s="368">
        <v>0</v>
      </c>
      <c r="V100" s="368">
        <v>0</v>
      </c>
      <c r="W100" s="368">
        <v>0</v>
      </c>
      <c r="X100" s="368">
        <v>0</v>
      </c>
      <c r="Y100" s="368">
        <v>0</v>
      </c>
      <c r="Z100" s="368">
        <v>0</v>
      </c>
      <c r="AA100" s="368">
        <v>0</v>
      </c>
      <c r="AB100" s="368">
        <v>0</v>
      </c>
      <c r="AC100" s="368">
        <v>0</v>
      </c>
      <c r="AD100" s="368">
        <v>0</v>
      </c>
      <c r="AE100" s="368">
        <v>0</v>
      </c>
      <c r="AF100" s="368">
        <v>0</v>
      </c>
      <c r="AG100" s="368">
        <v>0</v>
      </c>
      <c r="AH100" s="368">
        <v>0</v>
      </c>
      <c r="AI100" s="368">
        <v>0</v>
      </c>
      <c r="AJ100" s="368">
        <v>0</v>
      </c>
      <c r="AK100" s="368">
        <v>0</v>
      </c>
      <c r="AL100" s="368">
        <v>0</v>
      </c>
      <c r="AM100" s="368">
        <v>0</v>
      </c>
      <c r="AN100" s="368">
        <v>0</v>
      </c>
      <c r="AO100" s="368">
        <v>0</v>
      </c>
      <c r="AP100" s="368">
        <v>0</v>
      </c>
      <c r="AQ100" s="368">
        <v>0</v>
      </c>
      <c r="AR100" s="368">
        <v>0</v>
      </c>
      <c r="AS100" s="368">
        <v>0</v>
      </c>
      <c r="AT100" s="368">
        <v>0</v>
      </c>
      <c r="AU100" s="368">
        <v>0</v>
      </c>
      <c r="AV100" s="368">
        <v>0</v>
      </c>
      <c r="AW100" s="368">
        <v>0</v>
      </c>
      <c r="AX100" s="368">
        <v>0</v>
      </c>
      <c r="AY100" s="368">
        <v>0</v>
      </c>
      <c r="AZ100" s="368">
        <v>0</v>
      </c>
      <c r="BA100" s="368">
        <v>0</v>
      </c>
      <c r="BB100" s="368">
        <v>0</v>
      </c>
      <c r="BC100" s="368">
        <v>0</v>
      </c>
      <c r="BD100" s="368">
        <v>0</v>
      </c>
      <c r="BE100" s="368">
        <v>0</v>
      </c>
      <c r="BF100" s="368">
        <v>0</v>
      </c>
      <c r="BG100" s="368">
        <v>0</v>
      </c>
      <c r="BH100" s="368">
        <v>0</v>
      </c>
      <c r="BI100" s="368">
        <v>0</v>
      </c>
      <c r="BJ100" s="368">
        <v>0</v>
      </c>
      <c r="BK100" s="368">
        <v>0</v>
      </c>
      <c r="BL100" s="368">
        <v>0</v>
      </c>
      <c r="BM100" s="368">
        <v>0</v>
      </c>
      <c r="BN100" s="368">
        <v>0</v>
      </c>
      <c r="BO100" s="368">
        <v>0</v>
      </c>
      <c r="BP100" s="368">
        <v>0</v>
      </c>
      <c r="BQ100" s="368">
        <v>0</v>
      </c>
      <c r="BR100" s="368">
        <v>0</v>
      </c>
      <c r="BS100" s="368">
        <v>0</v>
      </c>
      <c r="BT100" s="368">
        <v>0</v>
      </c>
      <c r="BU100" s="368">
        <v>0</v>
      </c>
      <c r="BV100" s="368">
        <v>0</v>
      </c>
      <c r="BW100" s="368">
        <v>0</v>
      </c>
      <c r="BX100" s="368">
        <v>0</v>
      </c>
      <c r="BY100" s="368">
        <v>0</v>
      </c>
      <c r="BZ100" s="368">
        <v>0</v>
      </c>
      <c r="CA100" s="368">
        <v>0</v>
      </c>
      <c r="CB100" s="368">
        <v>0</v>
      </c>
      <c r="CC100" s="368">
        <v>0</v>
      </c>
      <c r="CD100" s="368">
        <v>0</v>
      </c>
      <c r="CE100" s="368">
        <v>0</v>
      </c>
      <c r="CF100" s="368">
        <v>0</v>
      </c>
      <c r="CG100" s="368">
        <v>0</v>
      </c>
      <c r="CH100" s="368">
        <v>0</v>
      </c>
      <c r="CI100" s="368">
        <v>0</v>
      </c>
      <c r="CJ100" s="368">
        <v>0</v>
      </c>
      <c r="CK100" s="368">
        <v>0</v>
      </c>
      <c r="CL100" s="368">
        <v>0</v>
      </c>
      <c r="CM100" s="368">
        <v>0</v>
      </c>
      <c r="CN100" s="368">
        <v>0</v>
      </c>
      <c r="CO100" s="368">
        <v>0</v>
      </c>
      <c r="CP100" s="368">
        <v>0</v>
      </c>
      <c r="CQ100" s="368">
        <v>0</v>
      </c>
      <c r="CR100" s="368">
        <v>0</v>
      </c>
      <c r="CS100" s="368">
        <v>0</v>
      </c>
      <c r="CT100" s="368">
        <v>1</v>
      </c>
      <c r="CU100" s="368">
        <v>0</v>
      </c>
      <c r="CV100" s="368">
        <v>0</v>
      </c>
      <c r="CW100" s="368">
        <v>0</v>
      </c>
      <c r="CX100" s="368">
        <v>0</v>
      </c>
      <c r="CY100" s="368">
        <v>0</v>
      </c>
      <c r="CZ100" s="368">
        <v>0</v>
      </c>
      <c r="DA100" s="368">
        <v>0</v>
      </c>
      <c r="DB100" s="368">
        <v>0</v>
      </c>
      <c r="DC100" s="368">
        <v>0</v>
      </c>
      <c r="DD100" s="368">
        <v>0</v>
      </c>
      <c r="DE100" s="368">
        <v>0</v>
      </c>
      <c r="DF100" s="368">
        <v>0</v>
      </c>
      <c r="DG100" s="368">
        <v>0</v>
      </c>
    </row>
    <row r="101" spans="2:111" ht="15" customHeight="1">
      <c r="B101" s="366" t="s">
        <v>515</v>
      </c>
      <c r="C101" s="366" t="s">
        <v>401</v>
      </c>
      <c r="D101" s="368">
        <v>2.5907664236512408E-3</v>
      </c>
      <c r="E101" s="368">
        <v>1.6599396043401021E-3</v>
      </c>
      <c r="F101" s="368">
        <v>4.9485443416898882E-4</v>
      </c>
      <c r="G101" s="368">
        <v>1.7929803619611878E-3</v>
      </c>
      <c r="H101" s="368">
        <v>1.2005696518091427E-2</v>
      </c>
      <c r="I101" s="368">
        <v>0</v>
      </c>
      <c r="J101" s="368">
        <v>2.4570533611066037E-3</v>
      </c>
      <c r="K101" s="368">
        <v>1.9245295597305632E-3</v>
      </c>
      <c r="L101" s="368">
        <v>1.0835277119376849E-3</v>
      </c>
      <c r="M101" s="368">
        <v>1.3412102193053658E-3</v>
      </c>
      <c r="N101" s="368">
        <v>0</v>
      </c>
      <c r="O101" s="368">
        <v>5.2338561328331662E-4</v>
      </c>
      <c r="P101" s="368">
        <v>1.7914172679409854E-3</v>
      </c>
      <c r="Q101" s="368">
        <v>8.9859292777083881E-4</v>
      </c>
      <c r="R101" s="368">
        <v>8.5596076686344884E-4</v>
      </c>
      <c r="S101" s="368">
        <v>1.1537946506793638E-3</v>
      </c>
      <c r="T101" s="368">
        <v>5.4102341375138207E-4</v>
      </c>
      <c r="U101" s="368">
        <v>7.6375267467469895E-4</v>
      </c>
      <c r="V101" s="368">
        <v>1.4514096314200129E-3</v>
      </c>
      <c r="W101" s="368">
        <v>2.1961849506496323E-3</v>
      </c>
      <c r="X101" s="368">
        <v>6.7627089170576693E-4</v>
      </c>
      <c r="Y101" s="368">
        <v>8.059078809251009E-4</v>
      </c>
      <c r="Z101" s="368">
        <v>7.5500081426759891E-4</v>
      </c>
      <c r="AA101" s="368">
        <v>1.0873083441919876E-3</v>
      </c>
      <c r="AB101" s="368">
        <v>1.8959757754030506E-3</v>
      </c>
      <c r="AC101" s="368">
        <v>7.9654081619046947E-4</v>
      </c>
      <c r="AD101" s="368">
        <v>2.1683896730603742E-4</v>
      </c>
      <c r="AE101" s="368">
        <v>6.0929987910080712E-4</v>
      </c>
      <c r="AF101" s="368">
        <v>6.2882149951438656E-4</v>
      </c>
      <c r="AG101" s="368">
        <v>9.5817330116265372E-4</v>
      </c>
      <c r="AH101" s="368">
        <v>2.0839072798173468E-4</v>
      </c>
      <c r="AI101" s="368">
        <v>5.0375179581433509E-4</v>
      </c>
      <c r="AJ101" s="368">
        <v>1.8935190852470392E-3</v>
      </c>
      <c r="AK101" s="368">
        <v>8.8842398912117727E-4</v>
      </c>
      <c r="AL101" s="368">
        <v>8.2775767129871609E-4</v>
      </c>
      <c r="AM101" s="368">
        <v>4.6884921505227766E-4</v>
      </c>
      <c r="AN101" s="368">
        <v>7.2201933250686608E-4</v>
      </c>
      <c r="AO101" s="368">
        <v>5.0098829247765934E-4</v>
      </c>
      <c r="AP101" s="368">
        <v>7.1074967981882297E-4</v>
      </c>
      <c r="AQ101" s="368">
        <v>1.0075859653374724E-3</v>
      </c>
      <c r="AR101" s="368">
        <v>1.4675596965519589E-3</v>
      </c>
      <c r="AS101" s="368">
        <v>5.3763144982072473E-4</v>
      </c>
      <c r="AT101" s="368">
        <v>3.9793081266994626E-4</v>
      </c>
      <c r="AU101" s="368">
        <v>1.9737655146860201E-3</v>
      </c>
      <c r="AV101" s="368">
        <v>5.8921530019760476E-4</v>
      </c>
      <c r="AW101" s="368">
        <v>8.5337833139857537E-4</v>
      </c>
      <c r="AX101" s="368">
        <v>4.8696850932997235E-4</v>
      </c>
      <c r="AY101" s="368">
        <v>5.2354744786828875E-4</v>
      </c>
      <c r="AZ101" s="368">
        <v>8.0165899568018415E-4</v>
      </c>
      <c r="BA101" s="368">
        <v>3.2733856115163719E-4</v>
      </c>
      <c r="BB101" s="368">
        <v>1.0163511096073943E-3</v>
      </c>
      <c r="BC101" s="368">
        <v>2.0150311060850807E-4</v>
      </c>
      <c r="BD101" s="368">
        <v>1.3550417753706477E-4</v>
      </c>
      <c r="BE101" s="368">
        <v>0</v>
      </c>
      <c r="BF101" s="368">
        <v>1.6556154100512429E-4</v>
      </c>
      <c r="BG101" s="368">
        <v>3.4225267798402794E-4</v>
      </c>
      <c r="BH101" s="368">
        <v>2.2533523471024962E-4</v>
      </c>
      <c r="BI101" s="368">
        <v>8.1786071399306281E-4</v>
      </c>
      <c r="BJ101" s="368">
        <v>5.5664441432437171E-4</v>
      </c>
      <c r="BK101" s="368">
        <v>1.5033334066540604E-3</v>
      </c>
      <c r="BL101" s="368">
        <v>2.7894360883519561E-3</v>
      </c>
      <c r="BM101" s="368">
        <v>9.8255999280982332E-4</v>
      </c>
      <c r="BN101" s="368">
        <v>1.66525964884072E-3</v>
      </c>
      <c r="BO101" s="368">
        <v>1.1186779269263178E-3</v>
      </c>
      <c r="BP101" s="368">
        <v>1.2893849734061959E-3</v>
      </c>
      <c r="BQ101" s="368">
        <v>1.4686568192865631E-3</v>
      </c>
      <c r="BR101" s="368">
        <v>5.9725996046937442E-3</v>
      </c>
      <c r="BS101" s="368">
        <v>8.6723694870352672E-3</v>
      </c>
      <c r="BT101" s="368">
        <v>2.2227722623233631E-3</v>
      </c>
      <c r="BU101" s="368">
        <v>9.7031265156038494E-4</v>
      </c>
      <c r="BV101" s="368">
        <v>3.6060951599123925E-3</v>
      </c>
      <c r="BW101" s="368">
        <v>9.1678249577355816E-4</v>
      </c>
      <c r="BX101" s="368">
        <v>1.0051290040904233E-3</v>
      </c>
      <c r="BY101" s="368">
        <v>2.2316083625566964E-4</v>
      </c>
      <c r="BZ101" s="368">
        <v>1.0871517292868277E-3</v>
      </c>
      <c r="CA101" s="368">
        <v>1.622471992723113E-3</v>
      </c>
      <c r="CB101" s="368">
        <v>1.0564473648594661E-3</v>
      </c>
      <c r="CC101" s="368">
        <v>1.7283819852882255E-3</v>
      </c>
      <c r="CD101" s="368">
        <v>9.9037712786900962E-4</v>
      </c>
      <c r="CE101" s="368">
        <v>1.20753518873453E-3</v>
      </c>
      <c r="CF101" s="368">
        <v>3.8199495803215577E-3</v>
      </c>
      <c r="CG101" s="368">
        <v>3.2230902958920917E-3</v>
      </c>
      <c r="CH101" s="368">
        <v>2.895204434317041E-4</v>
      </c>
      <c r="CI101" s="368">
        <v>1.7436121841464826E-3</v>
      </c>
      <c r="CJ101" s="368">
        <v>3.3389978163189007E-3</v>
      </c>
      <c r="CK101" s="368">
        <v>5.2829104806436105E-4</v>
      </c>
      <c r="CL101" s="368">
        <v>9.4444250208990609E-4</v>
      </c>
      <c r="CM101" s="368">
        <v>3.2288569092668081E-3</v>
      </c>
      <c r="CN101" s="368">
        <v>3.3333578595540404E-4</v>
      </c>
      <c r="CO101" s="368">
        <v>5.4327348379128518E-4</v>
      </c>
      <c r="CP101" s="368">
        <v>4.5039913202258395E-3</v>
      </c>
      <c r="CQ101" s="368">
        <v>1.6428538492143244E-3</v>
      </c>
      <c r="CR101" s="368">
        <v>6.4104236536616352E-4</v>
      </c>
      <c r="CS101" s="368">
        <v>3.4930890055833537E-4</v>
      </c>
      <c r="CT101" s="368">
        <v>6.0201902918904471E-4</v>
      </c>
      <c r="CU101" s="368">
        <v>1.000326350334783</v>
      </c>
      <c r="CV101" s="368">
        <v>1.7281764616210154E-3</v>
      </c>
      <c r="CW101" s="368">
        <v>1.2269205449192803E-3</v>
      </c>
      <c r="CX101" s="368">
        <v>1.7996640708136333E-3</v>
      </c>
      <c r="CY101" s="368">
        <v>2.4390691983097353E-3</v>
      </c>
      <c r="CZ101" s="368">
        <v>1.9783866325603747E-3</v>
      </c>
      <c r="DA101" s="368">
        <v>1.5173466319605741E-3</v>
      </c>
      <c r="DB101" s="368">
        <v>1.7451156995123328E-3</v>
      </c>
      <c r="DC101" s="368">
        <v>1.1672921592669652E-2</v>
      </c>
      <c r="DD101" s="368">
        <v>2.5513660242366255E-3</v>
      </c>
      <c r="DE101" s="368">
        <v>2.4930244122225286E-3</v>
      </c>
      <c r="DF101" s="368">
        <v>2.6842181003537192E-4</v>
      </c>
      <c r="DG101" s="368">
        <v>5.7827853156369844E-4</v>
      </c>
    </row>
    <row r="102" spans="2:111" ht="15" customHeight="1">
      <c r="B102" s="366" t="s">
        <v>516</v>
      </c>
      <c r="C102" s="366" t="s">
        <v>633</v>
      </c>
      <c r="D102" s="368">
        <v>7.9385302184367505E-3</v>
      </c>
      <c r="E102" s="368">
        <v>4.6923564126182624E-3</v>
      </c>
      <c r="F102" s="368">
        <v>3.2954515894519005E-3</v>
      </c>
      <c r="G102" s="368">
        <v>8.0123584787376318E-3</v>
      </c>
      <c r="H102" s="368">
        <v>3.5323785268963639E-3</v>
      </c>
      <c r="I102" s="368">
        <v>0</v>
      </c>
      <c r="J102" s="368">
        <v>2.4345292799394177E-2</v>
      </c>
      <c r="K102" s="368">
        <v>2.7725888491294298E-3</v>
      </c>
      <c r="L102" s="368">
        <v>3.650651039957523E-3</v>
      </c>
      <c r="M102" s="368">
        <v>1.9336491732348437E-3</v>
      </c>
      <c r="N102" s="368">
        <v>0</v>
      </c>
      <c r="O102" s="368">
        <v>3.5872722479062236E-3</v>
      </c>
      <c r="P102" s="368">
        <v>2.2818242851298408E-3</v>
      </c>
      <c r="Q102" s="368">
        <v>6.6662433454234308E-3</v>
      </c>
      <c r="R102" s="368">
        <v>3.7652710681139066E-3</v>
      </c>
      <c r="S102" s="368">
        <v>1.9557577676139679E-3</v>
      </c>
      <c r="T102" s="368">
        <v>1.8276135998429295E-3</v>
      </c>
      <c r="U102" s="368">
        <v>4.9456946276100356E-3</v>
      </c>
      <c r="V102" s="368">
        <v>1.4612727934586094E-3</v>
      </c>
      <c r="W102" s="368">
        <v>2.1755081191287221E-3</v>
      </c>
      <c r="X102" s="368">
        <v>1.0450002111508396E-3</v>
      </c>
      <c r="Y102" s="368">
        <v>1.5749027458239176E-3</v>
      </c>
      <c r="Z102" s="368">
        <v>8.9738344596757458E-4</v>
      </c>
      <c r="AA102" s="368">
        <v>2.1184998506866772E-3</v>
      </c>
      <c r="AB102" s="368">
        <v>1.1885297892790657E-3</v>
      </c>
      <c r="AC102" s="368">
        <v>1.4239723476708538E-3</v>
      </c>
      <c r="AD102" s="368">
        <v>1.8097542180782017E-4</v>
      </c>
      <c r="AE102" s="368">
        <v>7.725771382312647E-3</v>
      </c>
      <c r="AF102" s="368">
        <v>1.7746643913216181E-3</v>
      </c>
      <c r="AG102" s="368">
        <v>2.005194723608752E-3</v>
      </c>
      <c r="AH102" s="368">
        <v>2.0567742334842804E-3</v>
      </c>
      <c r="AI102" s="368">
        <v>2.4138215850636304E-3</v>
      </c>
      <c r="AJ102" s="368">
        <v>5.0698771786128159E-3</v>
      </c>
      <c r="AK102" s="368">
        <v>1.5558081335717421E-3</v>
      </c>
      <c r="AL102" s="368">
        <v>7.3745703954362684E-3</v>
      </c>
      <c r="AM102" s="368">
        <v>1.6455717335878059E-3</v>
      </c>
      <c r="AN102" s="368">
        <v>1.5802795266376326E-3</v>
      </c>
      <c r="AO102" s="368">
        <v>3.0133546441389741E-3</v>
      </c>
      <c r="AP102" s="368">
        <v>2.0758993515905622E-3</v>
      </c>
      <c r="AQ102" s="368">
        <v>1.9649364004459937E-3</v>
      </c>
      <c r="AR102" s="368">
        <v>2.0563971851412463E-3</v>
      </c>
      <c r="AS102" s="368">
        <v>2.043417134001674E-3</v>
      </c>
      <c r="AT102" s="368">
        <v>2.7695592826112309E-3</v>
      </c>
      <c r="AU102" s="368">
        <v>3.2275996443435957E-3</v>
      </c>
      <c r="AV102" s="368">
        <v>4.5973967112900816E-3</v>
      </c>
      <c r="AW102" s="368">
        <v>1.9126750275599148E-3</v>
      </c>
      <c r="AX102" s="368">
        <v>4.6306552774364636E-3</v>
      </c>
      <c r="AY102" s="368">
        <v>2.2973497100934044E-3</v>
      </c>
      <c r="AZ102" s="368">
        <v>5.7883996163207562E-3</v>
      </c>
      <c r="BA102" s="368">
        <v>2.6824127659995996E-3</v>
      </c>
      <c r="BB102" s="368">
        <v>2.261773247943888E-3</v>
      </c>
      <c r="BC102" s="368">
        <v>2.0713172789647307E-3</v>
      </c>
      <c r="BD102" s="368">
        <v>5.6164105565537021E-3</v>
      </c>
      <c r="BE102" s="368">
        <v>0</v>
      </c>
      <c r="BF102" s="368">
        <v>1.6030378223996146E-3</v>
      </c>
      <c r="BG102" s="368">
        <v>1.277411221795305E-3</v>
      </c>
      <c r="BH102" s="368">
        <v>1.6306977596845325E-3</v>
      </c>
      <c r="BI102" s="368">
        <v>5.3238222670880155E-3</v>
      </c>
      <c r="BJ102" s="368">
        <v>2.1637034536822401E-3</v>
      </c>
      <c r="BK102" s="368">
        <v>6.9147692024714349E-3</v>
      </c>
      <c r="BL102" s="368">
        <v>3.1040957917331035E-2</v>
      </c>
      <c r="BM102" s="368">
        <v>1.3220428724200409E-2</v>
      </c>
      <c r="BN102" s="368">
        <v>8.9615188876015755E-3</v>
      </c>
      <c r="BO102" s="368">
        <v>2.2244315366649271E-2</v>
      </c>
      <c r="BP102" s="368">
        <v>2.8266517921415508E-2</v>
      </c>
      <c r="BQ102" s="368">
        <v>2.3115728223772362E-3</v>
      </c>
      <c r="BR102" s="368">
        <v>3.4168324921148479E-3</v>
      </c>
      <c r="BS102" s="368">
        <v>2.9931730027206592E-3</v>
      </c>
      <c r="BT102" s="368">
        <v>4.6750372201477307E-3</v>
      </c>
      <c r="BU102" s="368">
        <v>7.0019253075240297E-3</v>
      </c>
      <c r="BV102" s="368">
        <v>3.0699027580002682E-3</v>
      </c>
      <c r="BW102" s="368">
        <v>1.4792484583099278E-3</v>
      </c>
      <c r="BX102" s="368">
        <v>1.2654126399901456E-3</v>
      </c>
      <c r="BY102" s="368">
        <v>4.135247755153038E-4</v>
      </c>
      <c r="BZ102" s="368">
        <v>1.7380749063425874E-3</v>
      </c>
      <c r="CA102" s="368">
        <v>3.1708623029659895E-3</v>
      </c>
      <c r="CB102" s="368">
        <v>9.462090206836124E-2</v>
      </c>
      <c r="CC102" s="368">
        <v>2.1898828051343747E-3</v>
      </c>
      <c r="CD102" s="368">
        <v>3.2656411453133076E-2</v>
      </c>
      <c r="CE102" s="368">
        <v>3.9992687350886421E-3</v>
      </c>
      <c r="CF102" s="368">
        <v>3.8104052297120352E-3</v>
      </c>
      <c r="CG102" s="368">
        <v>3.0757555869684872E-3</v>
      </c>
      <c r="CH102" s="368">
        <v>1.4384537024382368E-3</v>
      </c>
      <c r="CI102" s="368">
        <v>5.5230005513430495E-3</v>
      </c>
      <c r="CJ102" s="368">
        <v>8.1501501535272032E-3</v>
      </c>
      <c r="CK102" s="368">
        <v>3.6910300365413872E-3</v>
      </c>
      <c r="CL102" s="368">
        <v>1.863747939216516E-2</v>
      </c>
      <c r="CM102" s="368">
        <v>3.7519207904856506E-3</v>
      </c>
      <c r="CN102" s="368">
        <v>4.5247652871037661E-3</v>
      </c>
      <c r="CO102" s="368">
        <v>2.3123769364178318E-3</v>
      </c>
      <c r="CP102" s="368">
        <v>2.3469182076648184E-3</v>
      </c>
      <c r="CQ102" s="368">
        <v>4.6837398460101163E-3</v>
      </c>
      <c r="CR102" s="368">
        <v>6.0697986498615816E-3</v>
      </c>
      <c r="CS102" s="368">
        <v>3.4842430632422215E-3</v>
      </c>
      <c r="CT102" s="368">
        <v>6.9681253058125787E-3</v>
      </c>
      <c r="CU102" s="368">
        <v>3.0850397105750644E-3</v>
      </c>
      <c r="CV102" s="368">
        <v>1.0035072497236466</v>
      </c>
      <c r="CW102" s="368">
        <v>3.2946864135939536E-3</v>
      </c>
      <c r="CX102" s="368">
        <v>3.1663116366706357E-3</v>
      </c>
      <c r="CY102" s="368">
        <v>4.2524340996715074E-3</v>
      </c>
      <c r="CZ102" s="368">
        <v>1.1620330721760708E-2</v>
      </c>
      <c r="DA102" s="368">
        <v>2.3472419312590195E-3</v>
      </c>
      <c r="DB102" s="368">
        <v>4.033079031749035E-3</v>
      </c>
      <c r="DC102" s="368">
        <v>4.2190011657022393E-3</v>
      </c>
      <c r="DD102" s="368">
        <v>2.4809114953927821E-3</v>
      </c>
      <c r="DE102" s="368">
        <v>4.9420218274251948E-3</v>
      </c>
      <c r="DF102" s="368">
        <v>1.400008080426732E-3</v>
      </c>
      <c r="DG102" s="368">
        <v>2.0928657614245564E-3</v>
      </c>
    </row>
    <row r="103" spans="2:111" ht="15" customHeight="1">
      <c r="B103" s="366" t="s">
        <v>517</v>
      </c>
      <c r="C103" s="366" t="s">
        <v>634</v>
      </c>
      <c r="D103" s="368">
        <v>2.6567421248429733E-4</v>
      </c>
      <c r="E103" s="368">
        <v>1.1747773616807663E-4</v>
      </c>
      <c r="F103" s="368">
        <v>1.7750667207871095E-4</v>
      </c>
      <c r="G103" s="368">
        <v>1.6788847238906492E-4</v>
      </c>
      <c r="H103" s="368">
        <v>2.4920149913506526E-4</v>
      </c>
      <c r="I103" s="368">
        <v>0</v>
      </c>
      <c r="J103" s="368">
        <v>3.8625311177341239E-4</v>
      </c>
      <c r="K103" s="368">
        <v>6.3539440221565646E-4</v>
      </c>
      <c r="L103" s="368">
        <v>4.4416992936252685E-3</v>
      </c>
      <c r="M103" s="368">
        <v>1.6430631834248491E-4</v>
      </c>
      <c r="N103" s="368">
        <v>0</v>
      </c>
      <c r="O103" s="368">
        <v>2.2037135253282202E-4</v>
      </c>
      <c r="P103" s="368">
        <v>6.9988235386949542E-4</v>
      </c>
      <c r="Q103" s="368">
        <v>2.9033211078033312E-4</v>
      </c>
      <c r="R103" s="368">
        <v>7.1585937176751738E-4</v>
      </c>
      <c r="S103" s="368">
        <v>3.4285601725474342E-4</v>
      </c>
      <c r="T103" s="368">
        <v>4.1982501475063374E-4</v>
      </c>
      <c r="U103" s="368">
        <v>2.3257293730549774E-4</v>
      </c>
      <c r="V103" s="368">
        <v>4.3175182496780291E-4</v>
      </c>
      <c r="W103" s="368">
        <v>2.9136411434090465E-4</v>
      </c>
      <c r="X103" s="368">
        <v>6.65792498058312E-5</v>
      </c>
      <c r="Y103" s="368">
        <v>2.1442827035514746E-4</v>
      </c>
      <c r="Z103" s="368">
        <v>1.5540141228131653E-4</v>
      </c>
      <c r="AA103" s="368">
        <v>4.1944964841484229E-4</v>
      </c>
      <c r="AB103" s="368">
        <v>5.4757491921530402E-3</v>
      </c>
      <c r="AC103" s="368">
        <v>3.4568457505318537E-4</v>
      </c>
      <c r="AD103" s="368">
        <v>4.3414414964998176E-5</v>
      </c>
      <c r="AE103" s="368">
        <v>1.1094682315683614E-4</v>
      </c>
      <c r="AF103" s="368">
        <v>6.1070686020932101E-4</v>
      </c>
      <c r="AG103" s="368">
        <v>9.4368864875236512E-4</v>
      </c>
      <c r="AH103" s="368">
        <v>1.4240189196213423E-4</v>
      </c>
      <c r="AI103" s="368">
        <v>3.6620472320695501E-4</v>
      </c>
      <c r="AJ103" s="368">
        <v>2.4371328619258783E-4</v>
      </c>
      <c r="AK103" s="368">
        <v>7.7239890208372173E-4</v>
      </c>
      <c r="AL103" s="368">
        <v>3.3066989617501784E-4</v>
      </c>
      <c r="AM103" s="368">
        <v>1.288759104042898E-4</v>
      </c>
      <c r="AN103" s="368">
        <v>1.4499403623853115E-4</v>
      </c>
      <c r="AO103" s="368">
        <v>1.7322585149686517E-4</v>
      </c>
      <c r="AP103" s="368">
        <v>1.484493126767598E-4</v>
      </c>
      <c r="AQ103" s="368">
        <v>1.3721410972550779E-4</v>
      </c>
      <c r="AR103" s="368">
        <v>1.4973519005075805E-4</v>
      </c>
      <c r="AS103" s="368">
        <v>2.7682084190960057E-4</v>
      </c>
      <c r="AT103" s="368">
        <v>2.7747679724210954E-4</v>
      </c>
      <c r="AU103" s="368">
        <v>4.5711693246326706E-4</v>
      </c>
      <c r="AV103" s="368">
        <v>3.5689135324858942E-4</v>
      </c>
      <c r="AW103" s="368">
        <v>6.2678540942269359E-4</v>
      </c>
      <c r="AX103" s="368">
        <v>5.0497671792395918E-4</v>
      </c>
      <c r="AY103" s="368">
        <v>2.7220058711659455E-4</v>
      </c>
      <c r="AZ103" s="368">
        <v>4.8785174314882305E-4</v>
      </c>
      <c r="BA103" s="368">
        <v>1.0304048807625655E-3</v>
      </c>
      <c r="BB103" s="368">
        <v>4.2738683434311454E-4</v>
      </c>
      <c r="BC103" s="368">
        <v>1.9790408613338365E-4</v>
      </c>
      <c r="BD103" s="368">
        <v>9.5677786302368379E-4</v>
      </c>
      <c r="BE103" s="368">
        <v>0</v>
      </c>
      <c r="BF103" s="368">
        <v>7.6093029650341128E-4</v>
      </c>
      <c r="BG103" s="368">
        <v>7.8089832730104632E-4</v>
      </c>
      <c r="BH103" s="368">
        <v>5.0219444665656587E-4</v>
      </c>
      <c r="BI103" s="368">
        <v>2.4632072181182143E-4</v>
      </c>
      <c r="BJ103" s="368">
        <v>2.4886464081584988E-4</v>
      </c>
      <c r="BK103" s="368">
        <v>1.1836359060222509E-3</v>
      </c>
      <c r="BL103" s="368">
        <v>3.1807882845440053E-4</v>
      </c>
      <c r="BM103" s="368">
        <v>4.1078560217793961E-4</v>
      </c>
      <c r="BN103" s="368">
        <v>2.0086570415009641E-4</v>
      </c>
      <c r="BO103" s="368">
        <v>3.2303258932338892E-4</v>
      </c>
      <c r="BP103" s="368">
        <v>2.8089052424607933E-4</v>
      </c>
      <c r="BQ103" s="368">
        <v>3.928199693831763E-4</v>
      </c>
      <c r="BR103" s="368">
        <v>1.3882774003698467E-3</v>
      </c>
      <c r="BS103" s="368">
        <v>7.7614887981108124E-4</v>
      </c>
      <c r="BT103" s="368">
        <v>2.960007662555726E-4</v>
      </c>
      <c r="BU103" s="368">
        <v>1.3664369850100147E-3</v>
      </c>
      <c r="BV103" s="368">
        <v>3.0401464576351169E-3</v>
      </c>
      <c r="BW103" s="368">
        <v>2.0148491838539373E-3</v>
      </c>
      <c r="BX103" s="368">
        <v>1.9735269390183537E-3</v>
      </c>
      <c r="BY103" s="368">
        <v>1.8465844838332172E-4</v>
      </c>
      <c r="BZ103" s="368">
        <v>6.0086050332062383E-4</v>
      </c>
      <c r="CA103" s="368">
        <v>4.5915144963313875E-4</v>
      </c>
      <c r="CB103" s="368">
        <v>5.2846948391361236E-4</v>
      </c>
      <c r="CC103" s="368">
        <v>5.0802047292578044E-4</v>
      </c>
      <c r="CD103" s="368">
        <v>1.3318644130002489E-3</v>
      </c>
      <c r="CE103" s="368">
        <v>5.7665936816743565E-4</v>
      </c>
      <c r="CF103" s="368">
        <v>3.8291533833584681E-4</v>
      </c>
      <c r="CG103" s="368">
        <v>9.7160397847013621E-4</v>
      </c>
      <c r="CH103" s="368">
        <v>1.7162915728351631E-4</v>
      </c>
      <c r="CI103" s="368">
        <v>2.9800229287304486E-3</v>
      </c>
      <c r="CJ103" s="368">
        <v>2.0587571381069179E-3</v>
      </c>
      <c r="CK103" s="368">
        <v>1.5199728606236451E-3</v>
      </c>
      <c r="CL103" s="368">
        <v>3.1604485024051667E-3</v>
      </c>
      <c r="CM103" s="368">
        <v>3.5687315997351672E-3</v>
      </c>
      <c r="CN103" s="368">
        <v>3.0945246206365247E-4</v>
      </c>
      <c r="CO103" s="368">
        <v>3.9315093805062404E-4</v>
      </c>
      <c r="CP103" s="368">
        <v>4.5617158139489968E-4</v>
      </c>
      <c r="CQ103" s="368">
        <v>3.4561211619541676E-4</v>
      </c>
      <c r="CR103" s="368">
        <v>4.905689809609154E-4</v>
      </c>
      <c r="CS103" s="368">
        <v>2.6162092718592315E-4</v>
      </c>
      <c r="CT103" s="368">
        <v>2.8897247834542601E-4</v>
      </c>
      <c r="CU103" s="368">
        <v>6.6211966917236148E-4</v>
      </c>
      <c r="CV103" s="368">
        <v>1.559395223765982E-3</v>
      </c>
      <c r="CW103" s="368">
        <v>1.0007800812432788</v>
      </c>
      <c r="CX103" s="368">
        <v>3.6388177838158936E-4</v>
      </c>
      <c r="CY103" s="368">
        <v>1.5504903776884826E-3</v>
      </c>
      <c r="CZ103" s="368">
        <v>6.4733670310165197E-4</v>
      </c>
      <c r="DA103" s="368">
        <v>1.1325588377740692E-3</v>
      </c>
      <c r="DB103" s="368">
        <v>1.5123077129428533E-3</v>
      </c>
      <c r="DC103" s="368">
        <v>8.4672882942340869E-4</v>
      </c>
      <c r="DD103" s="368">
        <v>5.0913931196736387E-4</v>
      </c>
      <c r="DE103" s="368">
        <v>9.1653145947307184E-4</v>
      </c>
      <c r="DF103" s="368">
        <v>2.7026781663500764E-4</v>
      </c>
      <c r="DG103" s="368">
        <v>5.242172318753142E-4</v>
      </c>
    </row>
    <row r="104" spans="2:111" ht="15" customHeight="1">
      <c r="B104" s="366" t="s">
        <v>518</v>
      </c>
      <c r="C104" s="366" t="s">
        <v>635</v>
      </c>
      <c r="D104" s="368">
        <v>3.3902396697647608E-2</v>
      </c>
      <c r="E104" s="368">
        <v>1.1106114555537778E-2</v>
      </c>
      <c r="F104" s="368">
        <v>4.6574269199195717E-2</v>
      </c>
      <c r="G104" s="368">
        <v>1.1260776010549881E-2</v>
      </c>
      <c r="H104" s="368">
        <v>5.3038438352181905E-3</v>
      </c>
      <c r="I104" s="368">
        <v>0</v>
      </c>
      <c r="J104" s="368">
        <v>4.0158604767756761E-2</v>
      </c>
      <c r="K104" s="368">
        <v>7.2546104042031292E-3</v>
      </c>
      <c r="L104" s="368">
        <v>8.2996903500116778E-3</v>
      </c>
      <c r="M104" s="368">
        <v>6.5520621770985806E-3</v>
      </c>
      <c r="N104" s="368">
        <v>0</v>
      </c>
      <c r="O104" s="368">
        <v>1.0000551096613184E-2</v>
      </c>
      <c r="P104" s="368">
        <v>5.355792457286011E-3</v>
      </c>
      <c r="Q104" s="368">
        <v>1.3529520108353961E-2</v>
      </c>
      <c r="R104" s="368">
        <v>4.2453655642352714E-3</v>
      </c>
      <c r="S104" s="368">
        <v>8.0593292516496235E-3</v>
      </c>
      <c r="T104" s="368">
        <v>4.1410511433793706E-3</v>
      </c>
      <c r="U104" s="368">
        <v>5.16390238225275E-3</v>
      </c>
      <c r="V104" s="368">
        <v>1.0688686826291243E-2</v>
      </c>
      <c r="W104" s="368">
        <v>1.5462314374215609E-2</v>
      </c>
      <c r="X104" s="368">
        <v>4.5566243346797696E-3</v>
      </c>
      <c r="Y104" s="368">
        <v>1.5149080392433087E-2</v>
      </c>
      <c r="Z104" s="368">
        <v>5.7638135519668243E-3</v>
      </c>
      <c r="AA104" s="368">
        <v>6.8664123226860304E-3</v>
      </c>
      <c r="AB104" s="368">
        <v>6.6878602254134912E-3</v>
      </c>
      <c r="AC104" s="368">
        <v>4.2574096046651471E-3</v>
      </c>
      <c r="AD104" s="368">
        <v>1.6708086907353127E-3</v>
      </c>
      <c r="AE104" s="368">
        <v>9.2065526424668399E-3</v>
      </c>
      <c r="AF104" s="368">
        <v>6.6924407053015143E-3</v>
      </c>
      <c r="AG104" s="368">
        <v>1.4250862423143121E-2</v>
      </c>
      <c r="AH104" s="368">
        <v>7.8629655345738847E-3</v>
      </c>
      <c r="AI104" s="368">
        <v>6.7503109128737486E-3</v>
      </c>
      <c r="AJ104" s="368">
        <v>1.5669393615308922E-2</v>
      </c>
      <c r="AK104" s="368">
        <v>9.6740685327494653E-3</v>
      </c>
      <c r="AL104" s="368">
        <v>1.7313001297843838E-2</v>
      </c>
      <c r="AM104" s="368">
        <v>1.1688196724123344E-2</v>
      </c>
      <c r="AN104" s="368">
        <v>5.2659319299662513E-3</v>
      </c>
      <c r="AO104" s="368">
        <v>1.0582406234448912E-2</v>
      </c>
      <c r="AP104" s="368">
        <v>2.9289610721319522E-3</v>
      </c>
      <c r="AQ104" s="368">
        <v>6.2985092578249618E-3</v>
      </c>
      <c r="AR104" s="368">
        <v>5.8835893330448086E-3</v>
      </c>
      <c r="AS104" s="368">
        <v>8.1194490629464787E-3</v>
      </c>
      <c r="AT104" s="368">
        <v>7.1197169459901941E-3</v>
      </c>
      <c r="AU104" s="368">
        <v>8.6467492948614586E-3</v>
      </c>
      <c r="AV104" s="368">
        <v>6.6332284807904384E-3</v>
      </c>
      <c r="AW104" s="368">
        <v>4.6697346188630607E-3</v>
      </c>
      <c r="AX104" s="368">
        <v>9.0244346499414544E-3</v>
      </c>
      <c r="AY104" s="368">
        <v>7.5912433715172789E-3</v>
      </c>
      <c r="AZ104" s="368">
        <v>6.093721742316636E-3</v>
      </c>
      <c r="BA104" s="368">
        <v>6.3323795192902453E-3</v>
      </c>
      <c r="BB104" s="368">
        <v>7.1036351923830787E-3</v>
      </c>
      <c r="BC104" s="368">
        <v>5.3285102179008986E-3</v>
      </c>
      <c r="BD104" s="368">
        <v>4.2771254766536494E-3</v>
      </c>
      <c r="BE104" s="368">
        <v>0</v>
      </c>
      <c r="BF104" s="368">
        <v>3.1233007406510135E-3</v>
      </c>
      <c r="BG104" s="368">
        <v>3.281066620047522E-3</v>
      </c>
      <c r="BH104" s="368">
        <v>4.5126134678383431E-3</v>
      </c>
      <c r="BI104" s="368">
        <v>2.7069097915951201E-3</v>
      </c>
      <c r="BJ104" s="368">
        <v>3.1866048382346978E-3</v>
      </c>
      <c r="BK104" s="368">
        <v>9.5341053303215108E-3</v>
      </c>
      <c r="BL104" s="368">
        <v>1.5437084463644593E-2</v>
      </c>
      <c r="BM104" s="368">
        <v>6.9022299196456645E-3</v>
      </c>
      <c r="BN104" s="368">
        <v>9.722157790542257E-3</v>
      </c>
      <c r="BO104" s="368">
        <v>1.1720951234699505E-2</v>
      </c>
      <c r="BP104" s="368">
        <v>9.2073311167591675E-3</v>
      </c>
      <c r="BQ104" s="368">
        <v>2.1952797201697842E-2</v>
      </c>
      <c r="BR104" s="368">
        <v>4.6038508548547864E-3</v>
      </c>
      <c r="BS104" s="368">
        <v>2.0123864449382051E-2</v>
      </c>
      <c r="BT104" s="368">
        <v>1.6750111008829168E-2</v>
      </c>
      <c r="BU104" s="368">
        <v>7.3615460556494755E-3</v>
      </c>
      <c r="BV104" s="368">
        <v>4.6938697864719265E-3</v>
      </c>
      <c r="BW104" s="368">
        <v>3.2727332663843767E-3</v>
      </c>
      <c r="BX104" s="368">
        <v>2.5203543167545768E-3</v>
      </c>
      <c r="BY104" s="368">
        <v>5.6777306692391133E-4</v>
      </c>
      <c r="BZ104" s="368">
        <v>4.0655835566755574E-3</v>
      </c>
      <c r="CA104" s="368">
        <v>2.0493124586922856E-2</v>
      </c>
      <c r="CB104" s="368">
        <v>0.13092570823513766</v>
      </c>
      <c r="CC104" s="368">
        <v>2.8525298190127724E-3</v>
      </c>
      <c r="CD104" s="368">
        <v>1.0405520793315229E-2</v>
      </c>
      <c r="CE104" s="368">
        <v>7.8958763631911018E-3</v>
      </c>
      <c r="CF104" s="368">
        <v>8.0531315916830028E-3</v>
      </c>
      <c r="CG104" s="368">
        <v>8.4399002761247656E-3</v>
      </c>
      <c r="CH104" s="368">
        <v>4.6462474517106065E-3</v>
      </c>
      <c r="CI104" s="368">
        <v>8.6472173036673521E-3</v>
      </c>
      <c r="CJ104" s="368">
        <v>9.3405100083844214E-3</v>
      </c>
      <c r="CK104" s="368">
        <v>1.3998598705862252E-2</v>
      </c>
      <c r="CL104" s="368">
        <v>6.339110519908887E-3</v>
      </c>
      <c r="CM104" s="368">
        <v>5.6881563449568493E-3</v>
      </c>
      <c r="CN104" s="368">
        <v>1.1095711899324456E-2</v>
      </c>
      <c r="CO104" s="368">
        <v>5.2334232482730636E-3</v>
      </c>
      <c r="CP104" s="368">
        <v>1.206734981143952E-2</v>
      </c>
      <c r="CQ104" s="368">
        <v>3.7711571578215837E-3</v>
      </c>
      <c r="CR104" s="368">
        <v>1.1841544635425283E-2</v>
      </c>
      <c r="CS104" s="368">
        <v>7.4449269824591914E-3</v>
      </c>
      <c r="CT104" s="368">
        <v>4.2682629289856515E-3</v>
      </c>
      <c r="CU104" s="368">
        <v>7.7390848889925387E-3</v>
      </c>
      <c r="CV104" s="368">
        <v>8.8792794131368369E-2</v>
      </c>
      <c r="CW104" s="368">
        <v>4.8479880417609967E-3</v>
      </c>
      <c r="CX104" s="368">
        <v>1.0291626240673597</v>
      </c>
      <c r="CY104" s="368">
        <v>4.6559532816929849E-3</v>
      </c>
      <c r="CZ104" s="368">
        <v>1.4107774379980436E-2</v>
      </c>
      <c r="DA104" s="368">
        <v>4.6361937918068131E-3</v>
      </c>
      <c r="DB104" s="368">
        <v>9.0020671007321872E-3</v>
      </c>
      <c r="DC104" s="368">
        <v>9.4804016560935782E-3</v>
      </c>
      <c r="DD104" s="368">
        <v>3.8750838535935713E-3</v>
      </c>
      <c r="DE104" s="368">
        <v>7.2880275407231979E-3</v>
      </c>
      <c r="DF104" s="368">
        <v>2.249409972389788E-3</v>
      </c>
      <c r="DG104" s="368">
        <v>4.1413088444584778E-3</v>
      </c>
    </row>
    <row r="105" spans="2:111" ht="15" customHeight="1">
      <c r="B105" s="366" t="s">
        <v>519</v>
      </c>
      <c r="C105" s="366" t="s">
        <v>636</v>
      </c>
      <c r="D105" s="368">
        <v>6.8756893043631683E-3</v>
      </c>
      <c r="E105" s="368">
        <v>5.6503056963821885E-3</v>
      </c>
      <c r="F105" s="368">
        <v>1.6813449526157209E-2</v>
      </c>
      <c r="G105" s="368">
        <v>3.9639794090387676E-3</v>
      </c>
      <c r="H105" s="368">
        <v>1.0132822075997744E-2</v>
      </c>
      <c r="I105" s="368">
        <v>0</v>
      </c>
      <c r="J105" s="368">
        <v>1.7177318219599762E-2</v>
      </c>
      <c r="K105" s="368">
        <v>2.1020579524192683E-2</v>
      </c>
      <c r="L105" s="368">
        <v>1.9068636470464074E-2</v>
      </c>
      <c r="M105" s="368">
        <v>7.6331585962506115E-3</v>
      </c>
      <c r="N105" s="368">
        <v>0</v>
      </c>
      <c r="O105" s="368">
        <v>1.068994778954261E-2</v>
      </c>
      <c r="P105" s="368">
        <v>2.2772361168259193E-2</v>
      </c>
      <c r="Q105" s="368">
        <v>1.3258600440445313E-2</v>
      </c>
      <c r="R105" s="368">
        <v>2.6755374304313052E-2</v>
      </c>
      <c r="S105" s="368">
        <v>1.2770972467055917E-2</v>
      </c>
      <c r="T105" s="368">
        <v>1.0979600080910439E-2</v>
      </c>
      <c r="U105" s="368">
        <v>2.3223337298717343E-2</v>
      </c>
      <c r="V105" s="368">
        <v>1.2510343192115457E-2</v>
      </c>
      <c r="W105" s="368">
        <v>1.6813293287012962E-2</v>
      </c>
      <c r="X105" s="368">
        <v>4.0067664340958618E-3</v>
      </c>
      <c r="Y105" s="368">
        <v>1.1814724716361512E-2</v>
      </c>
      <c r="Z105" s="368">
        <v>8.6820001873310973E-3</v>
      </c>
      <c r="AA105" s="368">
        <v>1.3114124609421351E-2</v>
      </c>
      <c r="AB105" s="368">
        <v>1.6177751854686492E-2</v>
      </c>
      <c r="AC105" s="368">
        <v>1.3049424807296876E-2</v>
      </c>
      <c r="AD105" s="368">
        <v>2.4115906150437415E-3</v>
      </c>
      <c r="AE105" s="368">
        <v>9.0109996476477883E-3</v>
      </c>
      <c r="AF105" s="368">
        <v>2.0637067327343515E-2</v>
      </c>
      <c r="AG105" s="368">
        <v>1.3564479644077778E-2</v>
      </c>
      <c r="AH105" s="368">
        <v>1.8516264930896899E-2</v>
      </c>
      <c r="AI105" s="368">
        <v>3.550125818591688E-2</v>
      </c>
      <c r="AJ105" s="368">
        <v>2.7672074604145874E-2</v>
      </c>
      <c r="AK105" s="368">
        <v>1.5373358853858583E-2</v>
      </c>
      <c r="AL105" s="368">
        <v>2.8157697601291286E-2</v>
      </c>
      <c r="AM105" s="368">
        <v>8.9088455327037911E-3</v>
      </c>
      <c r="AN105" s="368">
        <v>6.0611439353066817E-3</v>
      </c>
      <c r="AO105" s="368">
        <v>2.0315012260848159E-2</v>
      </c>
      <c r="AP105" s="368">
        <v>8.8792145948465989E-3</v>
      </c>
      <c r="AQ105" s="368">
        <v>7.3640942700045307E-3</v>
      </c>
      <c r="AR105" s="368">
        <v>8.8906239538404808E-3</v>
      </c>
      <c r="AS105" s="368">
        <v>1.1986692892366913E-2</v>
      </c>
      <c r="AT105" s="368">
        <v>1.775354386994616E-2</v>
      </c>
      <c r="AU105" s="368">
        <v>2.2554946734829755E-2</v>
      </c>
      <c r="AV105" s="368">
        <v>1.9411833242896838E-2</v>
      </c>
      <c r="AW105" s="368">
        <v>2.0190106499765603E-2</v>
      </c>
      <c r="AX105" s="368">
        <v>1.992890900887791E-2</v>
      </c>
      <c r="AY105" s="368">
        <v>2.3312593792025167E-2</v>
      </c>
      <c r="AZ105" s="368">
        <v>2.3744183651998003E-2</v>
      </c>
      <c r="BA105" s="368">
        <v>1.67851549059632E-2</v>
      </c>
      <c r="BB105" s="368">
        <v>1.9004652814760437E-2</v>
      </c>
      <c r="BC105" s="368">
        <v>2.2060930461699602E-2</v>
      </c>
      <c r="BD105" s="368">
        <v>1.654861066496684E-2</v>
      </c>
      <c r="BE105" s="368">
        <v>0</v>
      </c>
      <c r="BF105" s="368">
        <v>1.2659228228972436E-2</v>
      </c>
      <c r="BG105" s="368">
        <v>1.162026462195663E-2</v>
      </c>
      <c r="BH105" s="368">
        <v>1.5787202496419721E-2</v>
      </c>
      <c r="BI105" s="368">
        <v>1.0561567493602982E-2</v>
      </c>
      <c r="BJ105" s="368">
        <v>1.4550681005246546E-2</v>
      </c>
      <c r="BK105" s="368">
        <v>1.729861739472292E-2</v>
      </c>
      <c r="BL105" s="368">
        <v>2.5897234591238699E-2</v>
      </c>
      <c r="BM105" s="368">
        <v>4.8017770330514221E-2</v>
      </c>
      <c r="BN105" s="368">
        <v>2.3682856112444282E-2</v>
      </c>
      <c r="BO105" s="368">
        <v>7.6940915410986174E-2</v>
      </c>
      <c r="BP105" s="368">
        <v>3.89174846143703E-2</v>
      </c>
      <c r="BQ105" s="368">
        <v>2.7934824084571468E-2</v>
      </c>
      <c r="BR105" s="368">
        <v>2.6595735112259163E-2</v>
      </c>
      <c r="BS105" s="368">
        <v>6.6670373666661856E-2</v>
      </c>
      <c r="BT105" s="368">
        <v>3.1189396817400575E-2</v>
      </c>
      <c r="BU105" s="368">
        <v>4.4849836867404805E-2</v>
      </c>
      <c r="BV105" s="368">
        <v>5.7766401279990671E-2</v>
      </c>
      <c r="BW105" s="368">
        <v>3.3912815567795886E-2</v>
      </c>
      <c r="BX105" s="368">
        <v>3.05427351900673E-2</v>
      </c>
      <c r="BY105" s="368">
        <v>4.5795244305849173E-3</v>
      </c>
      <c r="BZ105" s="368">
        <v>2.2723436445067403E-2</v>
      </c>
      <c r="CA105" s="368">
        <v>1.6601059851833931E-2</v>
      </c>
      <c r="CB105" s="368">
        <v>2.5421154505522358E-2</v>
      </c>
      <c r="CC105" s="368">
        <v>1.5946493521058591E-2</v>
      </c>
      <c r="CD105" s="368">
        <v>3.2085289480155731E-2</v>
      </c>
      <c r="CE105" s="368">
        <v>4.4921921510252566E-2</v>
      </c>
      <c r="CF105" s="368">
        <v>8.5616735477961614E-2</v>
      </c>
      <c r="CG105" s="368">
        <v>8.5596738258640406E-2</v>
      </c>
      <c r="CH105" s="368">
        <v>1.1557045044939984E-2</v>
      </c>
      <c r="CI105" s="368">
        <v>9.0298938599024214E-2</v>
      </c>
      <c r="CJ105" s="368">
        <v>7.5008750168041372E-2</v>
      </c>
      <c r="CK105" s="368">
        <v>8.7263086637880002E-2</v>
      </c>
      <c r="CL105" s="368">
        <v>0.10964775104731797</v>
      </c>
      <c r="CM105" s="368">
        <v>2.982577421390506E-2</v>
      </c>
      <c r="CN105" s="368">
        <v>4.8430620134978696E-2</v>
      </c>
      <c r="CO105" s="368">
        <v>2.9612622093951539E-2</v>
      </c>
      <c r="CP105" s="368">
        <v>8.8899249279080106E-2</v>
      </c>
      <c r="CQ105" s="368">
        <v>2.4368642709645966E-2</v>
      </c>
      <c r="CR105" s="368">
        <v>5.3531572959489328E-2</v>
      </c>
      <c r="CS105" s="368">
        <v>3.5021005768413209E-2</v>
      </c>
      <c r="CT105" s="368">
        <v>2.0203554305699728E-2</v>
      </c>
      <c r="CU105" s="368">
        <v>4.5648055957093536E-2</v>
      </c>
      <c r="CV105" s="368">
        <v>6.5858623203946087E-2</v>
      </c>
      <c r="CW105" s="368">
        <v>4.4419040912228043E-2</v>
      </c>
      <c r="CX105" s="368">
        <v>2.5786221542269647E-2</v>
      </c>
      <c r="CY105" s="368">
        <v>1.0891574503399424</v>
      </c>
      <c r="CZ105" s="368">
        <v>2.9799572767839726E-2</v>
      </c>
      <c r="DA105" s="368">
        <v>1.7467342527729197E-2</v>
      </c>
      <c r="DB105" s="368">
        <v>2.9069349775053384E-2</v>
      </c>
      <c r="DC105" s="368">
        <v>2.4507959918039345E-2</v>
      </c>
      <c r="DD105" s="368">
        <v>1.4594847682077026E-2</v>
      </c>
      <c r="DE105" s="368">
        <v>1.8797456882638411E-2</v>
      </c>
      <c r="DF105" s="368">
        <v>9.0098073084093639E-3</v>
      </c>
      <c r="DG105" s="368">
        <v>2.5498013374972994E-2</v>
      </c>
    </row>
    <row r="106" spans="2:111" ht="15" customHeight="1">
      <c r="B106" s="366" t="s">
        <v>520</v>
      </c>
      <c r="C106" s="366" t="s">
        <v>637</v>
      </c>
      <c r="D106" s="368">
        <v>0</v>
      </c>
      <c r="E106" s="368">
        <v>0</v>
      </c>
      <c r="F106" s="368">
        <v>0</v>
      </c>
      <c r="G106" s="368">
        <v>0</v>
      </c>
      <c r="H106" s="368">
        <v>0</v>
      </c>
      <c r="I106" s="368">
        <v>0</v>
      </c>
      <c r="J106" s="368">
        <v>0</v>
      </c>
      <c r="K106" s="368">
        <v>0</v>
      </c>
      <c r="L106" s="368">
        <v>0</v>
      </c>
      <c r="M106" s="368">
        <v>0</v>
      </c>
      <c r="N106" s="368">
        <v>0</v>
      </c>
      <c r="O106" s="368">
        <v>0</v>
      </c>
      <c r="P106" s="368">
        <v>0</v>
      </c>
      <c r="Q106" s="368">
        <v>0</v>
      </c>
      <c r="R106" s="368">
        <v>0</v>
      </c>
      <c r="S106" s="368">
        <v>0</v>
      </c>
      <c r="T106" s="368">
        <v>0</v>
      </c>
      <c r="U106" s="368">
        <v>0</v>
      </c>
      <c r="V106" s="368">
        <v>0</v>
      </c>
      <c r="W106" s="368">
        <v>0</v>
      </c>
      <c r="X106" s="368">
        <v>0</v>
      </c>
      <c r="Y106" s="368">
        <v>0</v>
      </c>
      <c r="Z106" s="368">
        <v>0</v>
      </c>
      <c r="AA106" s="368">
        <v>0</v>
      </c>
      <c r="AB106" s="368">
        <v>0</v>
      </c>
      <c r="AC106" s="368">
        <v>0</v>
      </c>
      <c r="AD106" s="368">
        <v>0</v>
      </c>
      <c r="AE106" s="368">
        <v>0</v>
      </c>
      <c r="AF106" s="368">
        <v>0</v>
      </c>
      <c r="AG106" s="368">
        <v>0</v>
      </c>
      <c r="AH106" s="368">
        <v>0</v>
      </c>
      <c r="AI106" s="368">
        <v>0</v>
      </c>
      <c r="AJ106" s="368">
        <v>0</v>
      </c>
      <c r="AK106" s="368">
        <v>0</v>
      </c>
      <c r="AL106" s="368">
        <v>0</v>
      </c>
      <c r="AM106" s="368">
        <v>0</v>
      </c>
      <c r="AN106" s="368">
        <v>0</v>
      </c>
      <c r="AO106" s="368">
        <v>0</v>
      </c>
      <c r="AP106" s="368">
        <v>0</v>
      </c>
      <c r="AQ106" s="368">
        <v>0</v>
      </c>
      <c r="AR106" s="368">
        <v>0</v>
      </c>
      <c r="AS106" s="368">
        <v>0</v>
      </c>
      <c r="AT106" s="368">
        <v>0</v>
      </c>
      <c r="AU106" s="368">
        <v>0</v>
      </c>
      <c r="AV106" s="368">
        <v>0</v>
      </c>
      <c r="AW106" s="368">
        <v>0</v>
      </c>
      <c r="AX106" s="368">
        <v>0</v>
      </c>
      <c r="AY106" s="368">
        <v>0</v>
      </c>
      <c r="AZ106" s="368">
        <v>0</v>
      </c>
      <c r="BA106" s="368">
        <v>0</v>
      </c>
      <c r="BB106" s="368">
        <v>0</v>
      </c>
      <c r="BC106" s="368">
        <v>0</v>
      </c>
      <c r="BD106" s="368">
        <v>0</v>
      </c>
      <c r="BE106" s="368">
        <v>0</v>
      </c>
      <c r="BF106" s="368">
        <v>0</v>
      </c>
      <c r="BG106" s="368">
        <v>0</v>
      </c>
      <c r="BH106" s="368">
        <v>0</v>
      </c>
      <c r="BI106" s="368">
        <v>0</v>
      </c>
      <c r="BJ106" s="368">
        <v>0</v>
      </c>
      <c r="BK106" s="368">
        <v>0</v>
      </c>
      <c r="BL106" s="368">
        <v>0</v>
      </c>
      <c r="BM106" s="368">
        <v>0</v>
      </c>
      <c r="BN106" s="368">
        <v>0</v>
      </c>
      <c r="BO106" s="368">
        <v>0</v>
      </c>
      <c r="BP106" s="368">
        <v>0</v>
      </c>
      <c r="BQ106" s="368">
        <v>0</v>
      </c>
      <c r="BR106" s="368">
        <v>0</v>
      </c>
      <c r="BS106" s="368">
        <v>0</v>
      </c>
      <c r="BT106" s="368">
        <v>0</v>
      </c>
      <c r="BU106" s="368">
        <v>0</v>
      </c>
      <c r="BV106" s="368">
        <v>0</v>
      </c>
      <c r="BW106" s="368">
        <v>0</v>
      </c>
      <c r="BX106" s="368">
        <v>0</v>
      </c>
      <c r="BY106" s="368">
        <v>0</v>
      </c>
      <c r="BZ106" s="368">
        <v>0</v>
      </c>
      <c r="CA106" s="368">
        <v>0</v>
      </c>
      <c r="CB106" s="368">
        <v>0</v>
      </c>
      <c r="CC106" s="368">
        <v>0</v>
      </c>
      <c r="CD106" s="368">
        <v>0</v>
      </c>
      <c r="CE106" s="368">
        <v>0</v>
      </c>
      <c r="CF106" s="368">
        <v>0</v>
      </c>
      <c r="CG106" s="368">
        <v>0</v>
      </c>
      <c r="CH106" s="368">
        <v>0</v>
      </c>
      <c r="CI106" s="368">
        <v>0</v>
      </c>
      <c r="CJ106" s="368">
        <v>0</v>
      </c>
      <c r="CK106" s="368">
        <v>0</v>
      </c>
      <c r="CL106" s="368">
        <v>0</v>
      </c>
      <c r="CM106" s="368">
        <v>0</v>
      </c>
      <c r="CN106" s="368">
        <v>0</v>
      </c>
      <c r="CO106" s="368">
        <v>0</v>
      </c>
      <c r="CP106" s="368">
        <v>0</v>
      </c>
      <c r="CQ106" s="368">
        <v>0</v>
      </c>
      <c r="CR106" s="368">
        <v>0</v>
      </c>
      <c r="CS106" s="368">
        <v>0</v>
      </c>
      <c r="CT106" s="368">
        <v>0</v>
      </c>
      <c r="CU106" s="368">
        <v>0</v>
      </c>
      <c r="CV106" s="368">
        <v>0</v>
      </c>
      <c r="CW106" s="368">
        <v>0</v>
      </c>
      <c r="CX106" s="368">
        <v>0</v>
      </c>
      <c r="CY106" s="368">
        <v>0</v>
      </c>
      <c r="CZ106" s="368">
        <v>1.0005205333927223</v>
      </c>
      <c r="DA106" s="368">
        <v>0</v>
      </c>
      <c r="DB106" s="368">
        <v>0</v>
      </c>
      <c r="DC106" s="368">
        <v>0</v>
      </c>
      <c r="DD106" s="368">
        <v>0</v>
      </c>
      <c r="DE106" s="368">
        <v>0</v>
      </c>
      <c r="DF106" s="368">
        <v>0</v>
      </c>
      <c r="DG106" s="368">
        <v>0</v>
      </c>
    </row>
    <row r="107" spans="2:111" ht="15" customHeight="1">
      <c r="B107" s="366" t="s">
        <v>521</v>
      </c>
      <c r="C107" s="366" t="s">
        <v>638</v>
      </c>
      <c r="D107" s="368">
        <v>9.4999284601448987E-7</v>
      </c>
      <c r="E107" s="368">
        <v>6.336219624169399E-7</v>
      </c>
      <c r="F107" s="368">
        <v>9.2886960452108596E-7</v>
      </c>
      <c r="G107" s="368">
        <v>8.8874063526291049E-6</v>
      </c>
      <c r="H107" s="368">
        <v>8.2907828076811903E-7</v>
      </c>
      <c r="I107" s="368">
        <v>0</v>
      </c>
      <c r="J107" s="368">
        <v>1.1335829553360199E-5</v>
      </c>
      <c r="K107" s="368">
        <v>3.8676892751353537E-6</v>
      </c>
      <c r="L107" s="368">
        <v>1.0925162443158664E-6</v>
      </c>
      <c r="M107" s="368">
        <v>4.2212989803471402E-6</v>
      </c>
      <c r="N107" s="368">
        <v>0</v>
      </c>
      <c r="O107" s="368">
        <v>7.7491022493966692E-7</v>
      </c>
      <c r="P107" s="368">
        <v>1.4544746632431422E-6</v>
      </c>
      <c r="Q107" s="368">
        <v>2.1442150321023754E-6</v>
      </c>
      <c r="R107" s="368">
        <v>2.7753908670172563E-6</v>
      </c>
      <c r="S107" s="368">
        <v>4.0684112186249762E-6</v>
      </c>
      <c r="T107" s="368">
        <v>1.1908717056816009E-6</v>
      </c>
      <c r="U107" s="368">
        <v>8.1169052524591255E-7</v>
      </c>
      <c r="V107" s="368">
        <v>1.875518108579142E-6</v>
      </c>
      <c r="W107" s="368">
        <v>4.2674685607526588E-6</v>
      </c>
      <c r="X107" s="368">
        <v>1.1974625879610149E-6</v>
      </c>
      <c r="Y107" s="368">
        <v>2.6897160017146042E-6</v>
      </c>
      <c r="Z107" s="368">
        <v>3.8328864685257557E-6</v>
      </c>
      <c r="AA107" s="368">
        <v>4.6021428760851764E-6</v>
      </c>
      <c r="AB107" s="368">
        <v>3.4506091955751223E-6</v>
      </c>
      <c r="AC107" s="368">
        <v>1.1506917557366221E-5</v>
      </c>
      <c r="AD107" s="368">
        <v>1.8850602632381548E-7</v>
      </c>
      <c r="AE107" s="368">
        <v>8.5443395331311372E-7</v>
      </c>
      <c r="AF107" s="368">
        <v>2.3531201759752356E-6</v>
      </c>
      <c r="AG107" s="368">
        <v>8.1331859433246966E-7</v>
      </c>
      <c r="AH107" s="368">
        <v>1.2100575059828949E-6</v>
      </c>
      <c r="AI107" s="368">
        <v>1.4448956013235581E-6</v>
      </c>
      <c r="AJ107" s="368">
        <v>9.7504434880611414E-6</v>
      </c>
      <c r="AK107" s="368">
        <v>1.6291132363262346E-5</v>
      </c>
      <c r="AL107" s="368">
        <v>4.1113194282640707E-6</v>
      </c>
      <c r="AM107" s="368">
        <v>1.4283228266504565E-6</v>
      </c>
      <c r="AN107" s="368">
        <v>1.3633842777000399E-6</v>
      </c>
      <c r="AO107" s="368">
        <v>2.7936375488699796E-6</v>
      </c>
      <c r="AP107" s="368">
        <v>5.3169643590380482E-7</v>
      </c>
      <c r="AQ107" s="368">
        <v>1.0388914816662702E-6</v>
      </c>
      <c r="AR107" s="368">
        <v>6.5340716197299754E-7</v>
      </c>
      <c r="AS107" s="368">
        <v>9.9850972475039679E-6</v>
      </c>
      <c r="AT107" s="368">
        <v>3.0754799612628395E-6</v>
      </c>
      <c r="AU107" s="368">
        <v>8.4955492349323985E-6</v>
      </c>
      <c r="AV107" s="368">
        <v>4.5615087596915122E-6</v>
      </c>
      <c r="AW107" s="368">
        <v>4.3565008913662245E-6</v>
      </c>
      <c r="AX107" s="368">
        <v>1.0226736642502083E-5</v>
      </c>
      <c r="AY107" s="368">
        <v>1.6789274440759751E-5</v>
      </c>
      <c r="AZ107" s="368">
        <v>1.230383426206945E-5</v>
      </c>
      <c r="BA107" s="368">
        <v>1.9708660847351242E-5</v>
      </c>
      <c r="BB107" s="368">
        <v>8.81903227679237E-6</v>
      </c>
      <c r="BC107" s="368">
        <v>1.3460441061976074E-5</v>
      </c>
      <c r="BD107" s="368">
        <v>4.6495620194521107E-5</v>
      </c>
      <c r="BE107" s="368">
        <v>0</v>
      </c>
      <c r="BF107" s="368">
        <v>1.5906055421156429E-6</v>
      </c>
      <c r="BG107" s="368">
        <v>2.5312832628798782E-6</v>
      </c>
      <c r="BH107" s="368">
        <v>1.8818565824751454E-6</v>
      </c>
      <c r="BI107" s="368">
        <v>5.5403472849360359E-6</v>
      </c>
      <c r="BJ107" s="368">
        <v>1.5037899299177131E-6</v>
      </c>
      <c r="BK107" s="368">
        <v>1.9422861006405721E-6</v>
      </c>
      <c r="BL107" s="368">
        <v>1.8680438198228114E-6</v>
      </c>
      <c r="BM107" s="368">
        <v>3.5437580653497006E-6</v>
      </c>
      <c r="BN107" s="368">
        <v>1.5567464276288407E-6</v>
      </c>
      <c r="BO107" s="368">
        <v>2.8287403633606866E-6</v>
      </c>
      <c r="BP107" s="368">
        <v>3.0697687045005717E-6</v>
      </c>
      <c r="BQ107" s="368">
        <v>6.7317986428342889E-6</v>
      </c>
      <c r="BR107" s="368">
        <v>7.3055853800162638E-6</v>
      </c>
      <c r="BS107" s="368">
        <v>2.4125085983985928E-6</v>
      </c>
      <c r="BT107" s="368">
        <v>3.8085791148350767E-6</v>
      </c>
      <c r="BU107" s="368">
        <v>3.9744628917267958E-6</v>
      </c>
      <c r="BV107" s="368">
        <v>3.8007511142743756E-6</v>
      </c>
      <c r="BW107" s="368">
        <v>1.017657958132351E-6</v>
      </c>
      <c r="BX107" s="368">
        <v>8.5096174929208389E-7</v>
      </c>
      <c r="BY107" s="368">
        <v>2.4411627631262063E-7</v>
      </c>
      <c r="BZ107" s="368">
        <v>5.6834111799346844E-5</v>
      </c>
      <c r="CA107" s="368">
        <v>2.4696693819830402E-6</v>
      </c>
      <c r="CB107" s="368">
        <v>6.0941167406453468E-6</v>
      </c>
      <c r="CC107" s="368">
        <v>2.4494239153338164E-6</v>
      </c>
      <c r="CD107" s="368">
        <v>1.580796360601172E-6</v>
      </c>
      <c r="CE107" s="368">
        <v>5.9037391081218075E-6</v>
      </c>
      <c r="CF107" s="368">
        <v>4.5020099060007407E-6</v>
      </c>
      <c r="CG107" s="368">
        <v>3.3779099474124268E-6</v>
      </c>
      <c r="CH107" s="368">
        <v>2.5707329323240691E-6</v>
      </c>
      <c r="CI107" s="368">
        <v>7.9678203265345628E-5</v>
      </c>
      <c r="CJ107" s="368">
        <v>1.6594236670651373E-5</v>
      </c>
      <c r="CK107" s="368">
        <v>4.3098050567888906E-5</v>
      </c>
      <c r="CL107" s="368">
        <v>7.834952685451297E-5</v>
      </c>
      <c r="CM107" s="368">
        <v>9.3923112090615108E-6</v>
      </c>
      <c r="CN107" s="368">
        <v>2.7132011908193718E-6</v>
      </c>
      <c r="CO107" s="368">
        <v>9.6674014218161627E-3</v>
      </c>
      <c r="CP107" s="368">
        <v>2.2994251512849942E-6</v>
      </c>
      <c r="CQ107" s="368">
        <v>8.3399667862639488E-3</v>
      </c>
      <c r="CR107" s="368">
        <v>1.8448792646659535E-6</v>
      </c>
      <c r="CS107" s="368">
        <v>1.3663212741807295E-2</v>
      </c>
      <c r="CT107" s="368">
        <v>2.5713193612314212E-2</v>
      </c>
      <c r="CU107" s="368">
        <v>1.8972896445309001E-6</v>
      </c>
      <c r="CV107" s="368">
        <v>8.3824448745654567E-6</v>
      </c>
      <c r="CW107" s="368">
        <v>6.4478852308474257E-6</v>
      </c>
      <c r="CX107" s="368">
        <v>8.1280172743340653E-7</v>
      </c>
      <c r="CY107" s="368">
        <v>7.1325949922425392E-6</v>
      </c>
      <c r="CZ107" s="368">
        <v>1.9958177787225101E-3</v>
      </c>
      <c r="DA107" s="368">
        <v>1.0056998051306789</v>
      </c>
      <c r="DB107" s="368">
        <v>1.2489470542504537E-5</v>
      </c>
      <c r="DC107" s="368">
        <v>2.0536659220033722E-6</v>
      </c>
      <c r="DD107" s="368">
        <v>8.281320166503021E-6</v>
      </c>
      <c r="DE107" s="368">
        <v>4.733305428879752E-6</v>
      </c>
      <c r="DF107" s="368">
        <v>8.643097494545663E-7</v>
      </c>
      <c r="DG107" s="368">
        <v>2.400566118263414E-5</v>
      </c>
    </row>
    <row r="108" spans="2:111" ht="15" customHeight="1">
      <c r="B108" s="366" t="s">
        <v>522</v>
      </c>
      <c r="C108" s="366" t="s">
        <v>639</v>
      </c>
      <c r="D108" s="368">
        <v>2.246090446399107E-5</v>
      </c>
      <c r="E108" s="368">
        <v>1.5715749703081477E-5</v>
      </c>
      <c r="F108" s="368">
        <v>3.0655039389993543E-5</v>
      </c>
      <c r="G108" s="368">
        <v>1.3132118424395774E-5</v>
      </c>
      <c r="H108" s="368">
        <v>8.9512564432141494E-5</v>
      </c>
      <c r="I108" s="368">
        <v>0</v>
      </c>
      <c r="J108" s="368">
        <v>4.1223074076305136E-5</v>
      </c>
      <c r="K108" s="368">
        <v>1.1937865183337144E-4</v>
      </c>
      <c r="L108" s="368">
        <v>2.2987137847731132E-4</v>
      </c>
      <c r="M108" s="368">
        <v>2.2044871152054022E-5</v>
      </c>
      <c r="N108" s="368">
        <v>0</v>
      </c>
      <c r="O108" s="368">
        <v>1.9474452633370916E-5</v>
      </c>
      <c r="P108" s="368">
        <v>9.5979489844306024E-5</v>
      </c>
      <c r="Q108" s="368">
        <v>6.8620821894336352E-5</v>
      </c>
      <c r="R108" s="368">
        <v>3.1354804662886268E-5</v>
      </c>
      <c r="S108" s="368">
        <v>6.8705148928558722E-5</v>
      </c>
      <c r="T108" s="368">
        <v>1.9191351751959868E-5</v>
      </c>
      <c r="U108" s="368">
        <v>8.5106096332934313E-5</v>
      </c>
      <c r="V108" s="368">
        <v>4.7611754393926026E-5</v>
      </c>
      <c r="W108" s="368">
        <v>1.0701013256213966E-4</v>
      </c>
      <c r="X108" s="368">
        <v>6.9375678541286371E-6</v>
      </c>
      <c r="Y108" s="368">
        <v>2.4298963983046785E-5</v>
      </c>
      <c r="Z108" s="368">
        <v>2.7020194703641317E-5</v>
      </c>
      <c r="AA108" s="368">
        <v>8.8297876778521339E-5</v>
      </c>
      <c r="AB108" s="368">
        <v>1.1549427885728056E-4</v>
      </c>
      <c r="AC108" s="368">
        <v>3.4918003782937051E-5</v>
      </c>
      <c r="AD108" s="368">
        <v>8.4085473966231516E-6</v>
      </c>
      <c r="AE108" s="368">
        <v>2.7369906962834305E-5</v>
      </c>
      <c r="AF108" s="368">
        <v>6.7864635339399702E-5</v>
      </c>
      <c r="AG108" s="368">
        <v>5.7860816867734253E-5</v>
      </c>
      <c r="AH108" s="368">
        <v>5.5155433832548346E-5</v>
      </c>
      <c r="AI108" s="368">
        <v>4.097703243528447E-5</v>
      </c>
      <c r="AJ108" s="368">
        <v>4.8312611586339312E-5</v>
      </c>
      <c r="AK108" s="368">
        <v>3.1101766660920979E-5</v>
      </c>
      <c r="AL108" s="368">
        <v>5.8632962248317936E-5</v>
      </c>
      <c r="AM108" s="368">
        <v>3.8027985389102638E-5</v>
      </c>
      <c r="AN108" s="368">
        <v>3.6122524253253335E-5</v>
      </c>
      <c r="AO108" s="368">
        <v>3.7379701446526361E-5</v>
      </c>
      <c r="AP108" s="368">
        <v>6.6861050016786308E-5</v>
      </c>
      <c r="AQ108" s="368">
        <v>1.7219092892877434E-5</v>
      </c>
      <c r="AR108" s="368">
        <v>1.5193217303388162E-5</v>
      </c>
      <c r="AS108" s="368">
        <v>5.7232432350607596E-5</v>
      </c>
      <c r="AT108" s="368">
        <v>4.9479948916887488E-5</v>
      </c>
      <c r="AU108" s="368">
        <v>7.1124691933897012E-5</v>
      </c>
      <c r="AV108" s="368">
        <v>3.4905665017551293E-5</v>
      </c>
      <c r="AW108" s="368">
        <v>4.6433904504681251E-5</v>
      </c>
      <c r="AX108" s="368">
        <v>1.61262807633193E-4</v>
      </c>
      <c r="AY108" s="368">
        <v>1.2970037051806299E-4</v>
      </c>
      <c r="AZ108" s="368">
        <v>2.5959588031759611E-5</v>
      </c>
      <c r="BA108" s="368">
        <v>2.1043586988746409E-5</v>
      </c>
      <c r="BB108" s="368">
        <v>2.1051845868792665E-5</v>
      </c>
      <c r="BC108" s="368">
        <v>2.8660910462249206E-5</v>
      </c>
      <c r="BD108" s="368">
        <v>7.1553166661134814E-5</v>
      </c>
      <c r="BE108" s="368">
        <v>0</v>
      </c>
      <c r="BF108" s="368">
        <v>5.3567866383022369E-5</v>
      </c>
      <c r="BG108" s="368">
        <v>1.828275138702482E-5</v>
      </c>
      <c r="BH108" s="368">
        <v>7.4011082166160018E-5</v>
      </c>
      <c r="BI108" s="368">
        <v>1.4498871315416818E-4</v>
      </c>
      <c r="BJ108" s="368">
        <v>2.2341237732211326E-4</v>
      </c>
      <c r="BK108" s="368">
        <v>2.8662337617483823E-5</v>
      </c>
      <c r="BL108" s="368">
        <v>5.8340341663308519E-5</v>
      </c>
      <c r="BM108" s="368">
        <v>5.5163149221933923E-5</v>
      </c>
      <c r="BN108" s="368">
        <v>5.8204450452097091E-5</v>
      </c>
      <c r="BO108" s="368">
        <v>1.3609679966128225E-4</v>
      </c>
      <c r="BP108" s="368">
        <v>6.768141727793301E-5</v>
      </c>
      <c r="BQ108" s="368">
        <v>9.3467860785276233E-5</v>
      </c>
      <c r="BR108" s="368">
        <v>3.1155338783939076E-5</v>
      </c>
      <c r="BS108" s="368">
        <v>8.1856614080084617E-5</v>
      </c>
      <c r="BT108" s="368">
        <v>1.0396925651382183E-4</v>
      </c>
      <c r="BU108" s="368">
        <v>1.1179327665020846E-4</v>
      </c>
      <c r="BV108" s="368">
        <v>1.3139385648112956E-4</v>
      </c>
      <c r="BW108" s="368">
        <v>1.004149785402737E-4</v>
      </c>
      <c r="BX108" s="368">
        <v>7.6454424894812704E-5</v>
      </c>
      <c r="BY108" s="368">
        <v>1.0720990530818006E-5</v>
      </c>
      <c r="BZ108" s="368">
        <v>1.7971408201888266E-3</v>
      </c>
      <c r="CA108" s="368">
        <v>7.1827095114973909E-5</v>
      </c>
      <c r="CB108" s="368">
        <v>6.6173450644992695E-5</v>
      </c>
      <c r="CC108" s="368">
        <v>1.2965286866628719E-4</v>
      </c>
      <c r="CD108" s="368">
        <v>5.5206766376548485E-5</v>
      </c>
      <c r="CE108" s="368">
        <v>5.0712714225357254E-5</v>
      </c>
      <c r="CF108" s="368">
        <v>1.9382115689888768E-4</v>
      </c>
      <c r="CG108" s="368">
        <v>1.2506071310178739E-4</v>
      </c>
      <c r="CH108" s="368">
        <v>3.156384201355742E-4</v>
      </c>
      <c r="CI108" s="368">
        <v>6.9375353189663467E-4</v>
      </c>
      <c r="CJ108" s="368">
        <v>8.4247979411799893E-4</v>
      </c>
      <c r="CK108" s="368">
        <v>1.1451787402065307E-4</v>
      </c>
      <c r="CL108" s="368">
        <v>5.8486783583362517E-4</v>
      </c>
      <c r="CM108" s="368">
        <v>7.6462123158588463E-4</v>
      </c>
      <c r="CN108" s="368">
        <v>1.5960674664573115E-4</v>
      </c>
      <c r="CO108" s="368">
        <v>2.7605079111784773E-4</v>
      </c>
      <c r="CP108" s="368">
        <v>1.708848087407453E-4</v>
      </c>
      <c r="CQ108" s="368">
        <v>1.0997065216132272E-2</v>
      </c>
      <c r="CR108" s="368">
        <v>9.5368472296661361E-3</v>
      </c>
      <c r="CS108" s="368">
        <v>1.3388768992381924E-2</v>
      </c>
      <c r="CT108" s="368">
        <v>9.2500187700767025E-3</v>
      </c>
      <c r="CU108" s="368">
        <v>1.3989760816925692E-4</v>
      </c>
      <c r="CV108" s="368">
        <v>1.7124277796178451E-4</v>
      </c>
      <c r="CW108" s="368">
        <v>8.3628140980049749E-4</v>
      </c>
      <c r="CX108" s="368">
        <v>5.0264926907300885E-5</v>
      </c>
      <c r="CY108" s="368">
        <v>6.4977576134490412E-4</v>
      </c>
      <c r="CZ108" s="368">
        <v>9.8673971518068986E-3</v>
      </c>
      <c r="DA108" s="368">
        <v>1.7302011422647662E-3</v>
      </c>
      <c r="DB108" s="368">
        <v>1.0164110083185021</v>
      </c>
      <c r="DC108" s="368">
        <v>9.2599205332628598E-5</v>
      </c>
      <c r="DD108" s="368">
        <v>4.3119020095221144E-4</v>
      </c>
      <c r="DE108" s="368">
        <v>3.951903714261208E-3</v>
      </c>
      <c r="DF108" s="368">
        <v>2.3701059582367159E-5</v>
      </c>
      <c r="DG108" s="368">
        <v>1.5216827861952817E-3</v>
      </c>
    </row>
    <row r="109" spans="2:111" ht="15" customHeight="1">
      <c r="B109" s="366" t="s">
        <v>523</v>
      </c>
      <c r="C109" s="366" t="s">
        <v>640</v>
      </c>
      <c r="D109" s="368">
        <v>2.535679823438667E-5</v>
      </c>
      <c r="E109" s="368">
        <v>1.8114560908331924E-5</v>
      </c>
      <c r="F109" s="368">
        <v>4.2302777109530652E-5</v>
      </c>
      <c r="G109" s="368">
        <v>2.0045450262357735E-5</v>
      </c>
      <c r="H109" s="368">
        <v>2.5070041508745062E-5</v>
      </c>
      <c r="I109" s="368">
        <v>0</v>
      </c>
      <c r="J109" s="368">
        <v>2.9997150968358495E-5</v>
      </c>
      <c r="K109" s="368">
        <v>3.5403675332162486E-5</v>
      </c>
      <c r="L109" s="368">
        <v>1.1323455843267392E-4</v>
      </c>
      <c r="M109" s="368">
        <v>1.5187196065547412E-5</v>
      </c>
      <c r="N109" s="368">
        <v>0</v>
      </c>
      <c r="O109" s="368">
        <v>1.4161488400014793E-5</v>
      </c>
      <c r="P109" s="368">
        <v>4.5685075517834784E-5</v>
      </c>
      <c r="Q109" s="368">
        <v>2.5066848329181571E-5</v>
      </c>
      <c r="R109" s="368">
        <v>3.6313745949032547E-5</v>
      </c>
      <c r="S109" s="368">
        <v>1.8580760716385522E-5</v>
      </c>
      <c r="T109" s="368">
        <v>2.4900039517453219E-5</v>
      </c>
      <c r="U109" s="368">
        <v>3.1458367374558647E-5</v>
      </c>
      <c r="V109" s="368">
        <v>8.1834967364310295E-5</v>
      </c>
      <c r="W109" s="368">
        <v>2.2162246586815032E-5</v>
      </c>
      <c r="X109" s="368">
        <v>5.104618568671713E-6</v>
      </c>
      <c r="Y109" s="368">
        <v>1.4346674072995219E-5</v>
      </c>
      <c r="Z109" s="368">
        <v>9.8374527388575655E-6</v>
      </c>
      <c r="AA109" s="368">
        <v>2.4290432374522924E-5</v>
      </c>
      <c r="AB109" s="368">
        <v>1.3608524500943847E-4</v>
      </c>
      <c r="AC109" s="368">
        <v>2.6376734368203109E-5</v>
      </c>
      <c r="AD109" s="368">
        <v>3.4110250477885135E-6</v>
      </c>
      <c r="AE109" s="368">
        <v>2.0716692231124506E-5</v>
      </c>
      <c r="AF109" s="368">
        <v>2.1890111096423133E-5</v>
      </c>
      <c r="AG109" s="368">
        <v>3.6916436974773223E-5</v>
      </c>
      <c r="AH109" s="368">
        <v>1.7484736572454296E-5</v>
      </c>
      <c r="AI109" s="368">
        <v>1.9615072807001026E-5</v>
      </c>
      <c r="AJ109" s="368">
        <v>1.8910810061963936E-5</v>
      </c>
      <c r="AK109" s="368">
        <v>4.6270740557243332E-5</v>
      </c>
      <c r="AL109" s="368">
        <v>2.509151491501424E-5</v>
      </c>
      <c r="AM109" s="368">
        <v>1.2055574342758471E-5</v>
      </c>
      <c r="AN109" s="368">
        <v>7.7832881253708959E-6</v>
      </c>
      <c r="AO109" s="368">
        <v>1.0579378785330867E-5</v>
      </c>
      <c r="AP109" s="368">
        <v>1.3698413462741602E-5</v>
      </c>
      <c r="AQ109" s="368">
        <v>1.3421125250631485E-5</v>
      </c>
      <c r="AR109" s="368">
        <v>1.0611355892032499E-5</v>
      </c>
      <c r="AS109" s="368">
        <v>1.8230583606781652E-5</v>
      </c>
      <c r="AT109" s="368">
        <v>1.7891760874873413E-5</v>
      </c>
      <c r="AU109" s="368">
        <v>2.3529681403630092E-5</v>
      </c>
      <c r="AV109" s="368">
        <v>2.1048081444739556E-5</v>
      </c>
      <c r="AW109" s="368">
        <v>3.1026647841967691E-5</v>
      </c>
      <c r="AX109" s="368">
        <v>2.089348541561421E-5</v>
      </c>
      <c r="AY109" s="368">
        <v>2.5079196754677216E-5</v>
      </c>
      <c r="AZ109" s="368">
        <v>3.3204913906104395E-5</v>
      </c>
      <c r="BA109" s="368">
        <v>3.4104165372109741E-5</v>
      </c>
      <c r="BB109" s="368">
        <v>2.9202070246306801E-5</v>
      </c>
      <c r="BC109" s="368">
        <v>1.0776050219324406E-5</v>
      </c>
      <c r="BD109" s="368">
        <v>3.7248741005675521E-5</v>
      </c>
      <c r="BE109" s="368">
        <v>0</v>
      </c>
      <c r="BF109" s="368">
        <v>2.0556597891045895E-5</v>
      </c>
      <c r="BG109" s="368">
        <v>1.8104524109177487E-5</v>
      </c>
      <c r="BH109" s="368">
        <v>1.6956471972513604E-5</v>
      </c>
      <c r="BI109" s="368">
        <v>2.2313130579240449E-5</v>
      </c>
      <c r="BJ109" s="368">
        <v>3.7250473338926429E-5</v>
      </c>
      <c r="BK109" s="368">
        <v>4.9821695417989717E-5</v>
      </c>
      <c r="BL109" s="368">
        <v>4.1449070756532153E-5</v>
      </c>
      <c r="BM109" s="368">
        <v>3.8727895206760429E-5</v>
      </c>
      <c r="BN109" s="368">
        <v>3.1888058012521277E-5</v>
      </c>
      <c r="BO109" s="368">
        <v>3.7725517934980144E-5</v>
      </c>
      <c r="BP109" s="368">
        <v>3.2974834990632626E-5</v>
      </c>
      <c r="BQ109" s="368">
        <v>1.6819992989509354E-5</v>
      </c>
      <c r="BR109" s="368">
        <v>3.8459574191600055E-5</v>
      </c>
      <c r="BS109" s="368">
        <v>4.2776709206905834E-5</v>
      </c>
      <c r="BT109" s="368">
        <v>3.1982301562631989E-5</v>
      </c>
      <c r="BU109" s="368">
        <v>8.7820128049713759E-5</v>
      </c>
      <c r="BV109" s="368">
        <v>1.1710691434293097E-4</v>
      </c>
      <c r="BW109" s="368">
        <v>6.0902921095368734E-5</v>
      </c>
      <c r="BX109" s="368">
        <v>5.6442690355491529E-5</v>
      </c>
      <c r="BY109" s="368">
        <v>7.6024825793084488E-6</v>
      </c>
      <c r="BZ109" s="368">
        <v>5.3657770909893388E-5</v>
      </c>
      <c r="CA109" s="368">
        <v>3.0155002936075545E-5</v>
      </c>
      <c r="CB109" s="368">
        <v>2.5990709625338316E-5</v>
      </c>
      <c r="CC109" s="368">
        <v>3.1642193059108054E-5</v>
      </c>
      <c r="CD109" s="368">
        <v>6.3878365798130421E-5</v>
      </c>
      <c r="CE109" s="368">
        <v>6.2903825877617099E-5</v>
      </c>
      <c r="CF109" s="368">
        <v>5.1924881949017608E-5</v>
      </c>
      <c r="CG109" s="368">
        <v>4.4583445240610212E-5</v>
      </c>
      <c r="CH109" s="368">
        <v>5.0620849464876282E-5</v>
      </c>
      <c r="CI109" s="368">
        <v>1.5657789894928323E-4</v>
      </c>
      <c r="CJ109" s="368">
        <v>3.0650598450301568E-2</v>
      </c>
      <c r="CK109" s="368">
        <v>1.0966707133229496E-4</v>
      </c>
      <c r="CL109" s="368">
        <v>3.9246319897416886E-4</v>
      </c>
      <c r="CM109" s="368">
        <v>3.1443368042004975E-2</v>
      </c>
      <c r="CN109" s="368">
        <v>8.4520111050844095E-5</v>
      </c>
      <c r="CO109" s="368">
        <v>1.7466919290551826E-4</v>
      </c>
      <c r="CP109" s="368">
        <v>2.2515210029624131E-4</v>
      </c>
      <c r="CQ109" s="368">
        <v>5.4482813675483719E-5</v>
      </c>
      <c r="CR109" s="368">
        <v>9.61884377964694E-5</v>
      </c>
      <c r="CS109" s="368">
        <v>1.6240295184216874E-4</v>
      </c>
      <c r="CT109" s="368">
        <v>4.1583941450029905E-5</v>
      </c>
      <c r="CU109" s="368">
        <v>3.1788898918996383E-4</v>
      </c>
      <c r="CV109" s="368">
        <v>7.5671602339455509E-5</v>
      </c>
      <c r="CW109" s="368">
        <v>1.9333728069039727E-2</v>
      </c>
      <c r="CX109" s="368">
        <v>2.1578954067544574E-5</v>
      </c>
      <c r="CY109" s="368">
        <v>9.0285852252384069E-5</v>
      </c>
      <c r="CZ109" s="368">
        <v>1.5915668161474695E-3</v>
      </c>
      <c r="DA109" s="368">
        <v>2.2405049217815947E-4</v>
      </c>
      <c r="DB109" s="368">
        <v>1.8248918533506672E-4</v>
      </c>
      <c r="DC109" s="368">
        <v>1.0198639143209407</v>
      </c>
      <c r="DD109" s="368">
        <v>6.5241740768138542E-5</v>
      </c>
      <c r="DE109" s="368">
        <v>9.0125447095369638E-4</v>
      </c>
      <c r="DF109" s="368">
        <v>1.7412517675052428E-5</v>
      </c>
      <c r="DG109" s="368">
        <v>4.0784866819110622E-4</v>
      </c>
    </row>
    <row r="110" spans="2:111" ht="15" customHeight="1">
      <c r="B110" s="366" t="s">
        <v>681</v>
      </c>
      <c r="C110" s="366" t="s">
        <v>682</v>
      </c>
      <c r="D110" s="368">
        <v>6.2534759579987927E-6</v>
      </c>
      <c r="E110" s="368">
        <v>2.3823613421375994E-3</v>
      </c>
      <c r="F110" s="368">
        <v>3.3270890066095641E-5</v>
      </c>
      <c r="G110" s="368">
        <v>5.2773765878895832E-7</v>
      </c>
      <c r="H110" s="368">
        <v>2.541315748937393E-7</v>
      </c>
      <c r="I110" s="368">
        <v>0</v>
      </c>
      <c r="J110" s="368">
        <v>3.2534671172549957E-7</v>
      </c>
      <c r="K110" s="368">
        <v>4.4369561657596003E-5</v>
      </c>
      <c r="L110" s="368">
        <v>1.0418072007215257E-6</v>
      </c>
      <c r="M110" s="368">
        <v>3.5300997785292352E-6</v>
      </c>
      <c r="N110" s="368">
        <v>0</v>
      </c>
      <c r="O110" s="368">
        <v>6.7735951817211092E-7</v>
      </c>
      <c r="P110" s="368">
        <v>2.6429415245977829E-7</v>
      </c>
      <c r="Q110" s="368">
        <v>1.3786856395699874E-7</v>
      </c>
      <c r="R110" s="368">
        <v>1.7016984563584388E-7</v>
      </c>
      <c r="S110" s="368">
        <v>1.8967466189944549E-7</v>
      </c>
      <c r="T110" s="368">
        <v>1.0288965638347112E-7</v>
      </c>
      <c r="U110" s="368">
        <v>1.1484131363930737E-7</v>
      </c>
      <c r="V110" s="368">
        <v>8.7030070088217936E-7</v>
      </c>
      <c r="W110" s="368">
        <v>1.5708167492596793E-7</v>
      </c>
      <c r="X110" s="368">
        <v>4.0462905124988939E-8</v>
      </c>
      <c r="Y110" s="368">
        <v>1.1460970055156597E-7</v>
      </c>
      <c r="Z110" s="368">
        <v>1.09989375050959E-7</v>
      </c>
      <c r="AA110" s="368">
        <v>1.7308812351956759E-7</v>
      </c>
      <c r="AB110" s="368">
        <v>6.0311671405796327E-7</v>
      </c>
      <c r="AC110" s="368">
        <v>4.3282083684697836E-7</v>
      </c>
      <c r="AD110" s="368">
        <v>1.4544436931319273E-8</v>
      </c>
      <c r="AE110" s="368">
        <v>8.2242429163418858E-8</v>
      </c>
      <c r="AF110" s="368">
        <v>1.1656815555358044E-7</v>
      </c>
      <c r="AG110" s="368">
        <v>3.1794105754330008E-7</v>
      </c>
      <c r="AH110" s="368">
        <v>2.146953502405903E-5</v>
      </c>
      <c r="AI110" s="368">
        <v>9.081396852479411E-8</v>
      </c>
      <c r="AJ110" s="368">
        <v>2.5835679288759302E-7</v>
      </c>
      <c r="AK110" s="368">
        <v>4.8118795108780806E-7</v>
      </c>
      <c r="AL110" s="368">
        <v>1.6978316104203942E-7</v>
      </c>
      <c r="AM110" s="368">
        <v>6.6854038931828042E-8</v>
      </c>
      <c r="AN110" s="368">
        <v>5.2182811888556641E-8</v>
      </c>
      <c r="AO110" s="368">
        <v>9.0182327744797448E-8</v>
      </c>
      <c r="AP110" s="368">
        <v>5.3610894053899574E-8</v>
      </c>
      <c r="AQ110" s="368">
        <v>6.3106756231673793E-8</v>
      </c>
      <c r="AR110" s="368">
        <v>4.6488047817481348E-8</v>
      </c>
      <c r="AS110" s="368">
        <v>2.6094230826074328E-7</v>
      </c>
      <c r="AT110" s="368">
        <v>1.186908637317001E-7</v>
      </c>
      <c r="AU110" s="368">
        <v>2.4708359061052839E-7</v>
      </c>
      <c r="AV110" s="368">
        <v>1.5895407988184262E-7</v>
      </c>
      <c r="AW110" s="368">
        <v>1.8586340171929381E-7</v>
      </c>
      <c r="AX110" s="368">
        <v>2.7417349365268319E-7</v>
      </c>
      <c r="AY110" s="368">
        <v>4.2136540437489442E-7</v>
      </c>
      <c r="AZ110" s="368">
        <v>3.550073074793861E-7</v>
      </c>
      <c r="BA110" s="368">
        <v>5.0910971410242641E-7</v>
      </c>
      <c r="BB110" s="368">
        <v>2.7129321810537414E-7</v>
      </c>
      <c r="BC110" s="368">
        <v>3.0871065682636864E-7</v>
      </c>
      <c r="BD110" s="368">
        <v>1.0662319451315389E-6</v>
      </c>
      <c r="BE110" s="368">
        <v>0</v>
      </c>
      <c r="BF110" s="368">
        <v>9.6716924899998904E-8</v>
      </c>
      <c r="BG110" s="368">
        <v>1.0833258269410403E-7</v>
      </c>
      <c r="BH110" s="368">
        <v>9.15021868351386E-8</v>
      </c>
      <c r="BI110" s="368">
        <v>1.8303939729366234E-7</v>
      </c>
      <c r="BJ110" s="368">
        <v>1.4702556378910326E-7</v>
      </c>
      <c r="BK110" s="368">
        <v>2.4508165892475129E-7</v>
      </c>
      <c r="BL110" s="368">
        <v>1.6755209734527501E-7</v>
      </c>
      <c r="BM110" s="368">
        <v>1.9483260707244351E-7</v>
      </c>
      <c r="BN110" s="368">
        <v>1.3141783771681268E-7</v>
      </c>
      <c r="BO110" s="368">
        <v>1.7966075896528878E-7</v>
      </c>
      <c r="BP110" s="368">
        <v>1.7093207083667567E-7</v>
      </c>
      <c r="BQ110" s="368">
        <v>1.9004328530498118E-7</v>
      </c>
      <c r="BR110" s="368">
        <v>2.6933379431640608E-7</v>
      </c>
      <c r="BS110" s="368">
        <v>1.8289374442586283E-7</v>
      </c>
      <c r="BT110" s="368">
        <v>1.7772298486160509E-7</v>
      </c>
      <c r="BU110" s="368">
        <v>3.5559766061249288E-7</v>
      </c>
      <c r="BV110" s="368">
        <v>4.4285991342571054E-7</v>
      </c>
      <c r="BW110" s="368">
        <v>2.1096074510811741E-7</v>
      </c>
      <c r="BX110" s="368">
        <v>1.9358589462384949E-7</v>
      </c>
      <c r="BY110" s="368">
        <v>2.8801746073479255E-8</v>
      </c>
      <c r="BZ110" s="368">
        <v>1.3285784872150348E-6</v>
      </c>
      <c r="CA110" s="368">
        <v>1.4460863336629624E-7</v>
      </c>
      <c r="CB110" s="368">
        <v>2.0575124873512494E-7</v>
      </c>
      <c r="CC110" s="368">
        <v>1.4884009496537811E-7</v>
      </c>
      <c r="CD110" s="368">
        <v>2.3154834896121423E-7</v>
      </c>
      <c r="CE110" s="368">
        <v>3.168288976139239E-7</v>
      </c>
      <c r="CF110" s="368">
        <v>2.5402377869295542E-7</v>
      </c>
      <c r="CG110" s="368">
        <v>2.0832525172411954E-7</v>
      </c>
      <c r="CH110" s="368">
        <v>2.1042419506842038E-7</v>
      </c>
      <c r="CI110" s="368">
        <v>2.1162403236262144E-6</v>
      </c>
      <c r="CJ110" s="368">
        <v>9.5889630273472129E-5</v>
      </c>
      <c r="CK110" s="368">
        <v>1.2226652107607253E-6</v>
      </c>
      <c r="CL110" s="368">
        <v>2.8243562091982725E-6</v>
      </c>
      <c r="CM110" s="368">
        <v>9.8214212469407132E-5</v>
      </c>
      <c r="CN110" s="368">
        <v>3.2526458751592836E-7</v>
      </c>
      <c r="CO110" s="368">
        <v>1.9806551931242857E-4</v>
      </c>
      <c r="CP110" s="368">
        <v>1.7596146222820856E-6</v>
      </c>
      <c r="CQ110" s="368">
        <v>3.6451985935575432E-7</v>
      </c>
      <c r="CR110" s="368">
        <v>3.3784382213984218E-7</v>
      </c>
      <c r="CS110" s="368">
        <v>1.1111607446145797E-6</v>
      </c>
      <c r="CT110" s="368">
        <v>1.0766140087647236E-6</v>
      </c>
      <c r="CU110" s="368">
        <v>1.0455485599322517E-6</v>
      </c>
      <c r="CV110" s="368">
        <v>4.0760048785790778E-7</v>
      </c>
      <c r="CW110" s="368">
        <v>6.0403166312163427E-5</v>
      </c>
      <c r="CX110" s="368">
        <v>8.4257188455391692E-8</v>
      </c>
      <c r="CY110" s="368">
        <v>4.274197429453926E-7</v>
      </c>
      <c r="CZ110" s="368">
        <v>7.4158862069913823E-6</v>
      </c>
      <c r="DA110" s="368">
        <v>5.8473851274190019E-6</v>
      </c>
      <c r="DB110" s="368">
        <v>8.2493234764753208E-7</v>
      </c>
      <c r="DC110" s="368">
        <v>3.1793682472447374E-3</v>
      </c>
      <c r="DD110" s="368">
        <v>1.0013502417476656</v>
      </c>
      <c r="DE110" s="368">
        <v>3.1586572823691257E-6</v>
      </c>
      <c r="DF110" s="368">
        <v>7.2250657063748417E-8</v>
      </c>
      <c r="DG110" s="368">
        <v>1.7633271149489501E-6</v>
      </c>
    </row>
    <row r="111" spans="2:111" ht="15" customHeight="1">
      <c r="B111" s="366" t="s">
        <v>524</v>
      </c>
      <c r="C111" s="366" t="s">
        <v>641</v>
      </c>
      <c r="D111" s="368">
        <v>2.1839162524673543E-4</v>
      </c>
      <c r="E111" s="368">
        <v>1.6688751115155788E-4</v>
      </c>
      <c r="F111" s="368">
        <v>1.8421293467771661E-3</v>
      </c>
      <c r="G111" s="368">
        <v>1.3574227066496784E-4</v>
      </c>
      <c r="H111" s="368">
        <v>9.1785539214470253E-4</v>
      </c>
      <c r="I111" s="368">
        <v>0</v>
      </c>
      <c r="J111" s="368">
        <v>2.5133033943777771E-4</v>
      </c>
      <c r="K111" s="368">
        <v>2.5462545941952572E-4</v>
      </c>
      <c r="L111" s="368">
        <v>1.9336003558137552E-4</v>
      </c>
      <c r="M111" s="368">
        <v>7.7956212211563951E-5</v>
      </c>
      <c r="N111" s="368">
        <v>0</v>
      </c>
      <c r="O111" s="368">
        <v>4.8543699377068214E-5</v>
      </c>
      <c r="P111" s="368">
        <v>6.4611034403055378E-5</v>
      </c>
      <c r="Q111" s="368">
        <v>8.0517566112655778E-5</v>
      </c>
      <c r="R111" s="368">
        <v>6.5625597881679464E-5</v>
      </c>
      <c r="S111" s="368">
        <v>7.209868731051254E-5</v>
      </c>
      <c r="T111" s="368">
        <v>4.7895547109056736E-5</v>
      </c>
      <c r="U111" s="368">
        <v>9.9791160587522061E-5</v>
      </c>
      <c r="V111" s="368">
        <v>2.9205591824945103E-4</v>
      </c>
      <c r="W111" s="368">
        <v>2.58837249643828E-4</v>
      </c>
      <c r="X111" s="368">
        <v>3.5497639007209969E-5</v>
      </c>
      <c r="Y111" s="368">
        <v>8.5013121431573056E-5</v>
      </c>
      <c r="Z111" s="368">
        <v>7.1856829471931703E-5</v>
      </c>
      <c r="AA111" s="368">
        <v>1.5254293187137114E-4</v>
      </c>
      <c r="AB111" s="368">
        <v>1.1788801132619638E-4</v>
      </c>
      <c r="AC111" s="368">
        <v>5.4070053923609964E-4</v>
      </c>
      <c r="AD111" s="368">
        <v>4.1030473734620053E-5</v>
      </c>
      <c r="AE111" s="368">
        <v>5.369436260260602E-5</v>
      </c>
      <c r="AF111" s="368">
        <v>7.6871330988797503E-5</v>
      </c>
      <c r="AG111" s="368">
        <v>1.3203757818003865E-4</v>
      </c>
      <c r="AH111" s="368">
        <v>7.7423636744205547E-5</v>
      </c>
      <c r="AI111" s="368">
        <v>1.8185702889674844E-4</v>
      </c>
      <c r="AJ111" s="368">
        <v>2.4422388940569466E-4</v>
      </c>
      <c r="AK111" s="368">
        <v>1.2979627953914516E-3</v>
      </c>
      <c r="AL111" s="368">
        <v>2.6668875804266765E-4</v>
      </c>
      <c r="AM111" s="368">
        <v>7.8370155138411974E-5</v>
      </c>
      <c r="AN111" s="368">
        <v>5.4015136054743694E-5</v>
      </c>
      <c r="AO111" s="368">
        <v>1.7149381833230336E-4</v>
      </c>
      <c r="AP111" s="368">
        <v>3.5949061114893539E-5</v>
      </c>
      <c r="AQ111" s="368">
        <v>3.4647071947565712E-5</v>
      </c>
      <c r="AR111" s="368">
        <v>5.4043439543011869E-5</v>
      </c>
      <c r="AS111" s="368">
        <v>8.4193060564044839E-5</v>
      </c>
      <c r="AT111" s="368">
        <v>6.1518934192555591E-5</v>
      </c>
      <c r="AU111" s="368">
        <v>1.4290082823487427E-4</v>
      </c>
      <c r="AV111" s="368">
        <v>2.0763818155703517E-4</v>
      </c>
      <c r="AW111" s="368">
        <v>8.255240833776809E-5</v>
      </c>
      <c r="AX111" s="368">
        <v>4.6117176309716005E-5</v>
      </c>
      <c r="AY111" s="368">
        <v>2.583118188636029E-4</v>
      </c>
      <c r="AZ111" s="368">
        <v>5.4826031137746481E-5</v>
      </c>
      <c r="BA111" s="368">
        <v>1.8223874909955597E-4</v>
      </c>
      <c r="BB111" s="368">
        <v>4.4973424776708211E-5</v>
      </c>
      <c r="BC111" s="368">
        <v>5.3035468681719421E-5</v>
      </c>
      <c r="BD111" s="368">
        <v>9.1880292815217516E-5</v>
      </c>
      <c r="BE111" s="368">
        <v>0</v>
      </c>
      <c r="BF111" s="368">
        <v>6.6113559354983822E-5</v>
      </c>
      <c r="BG111" s="368">
        <v>2.8076907980670787E-5</v>
      </c>
      <c r="BH111" s="368">
        <v>6.7385680040723541E-5</v>
      </c>
      <c r="BI111" s="368">
        <v>3.1408226092403464E-4</v>
      </c>
      <c r="BJ111" s="368">
        <v>1.3341487845481878E-4</v>
      </c>
      <c r="BK111" s="368">
        <v>1.4010233002227461E-4</v>
      </c>
      <c r="BL111" s="368">
        <v>2.7406794218454687E-4</v>
      </c>
      <c r="BM111" s="368">
        <v>2.5936697248209097E-4</v>
      </c>
      <c r="BN111" s="368">
        <v>1.6830914308221611E-4</v>
      </c>
      <c r="BO111" s="368">
        <v>4.0577928499856532E-4</v>
      </c>
      <c r="BP111" s="368">
        <v>4.32594412108093E-4</v>
      </c>
      <c r="BQ111" s="368">
        <v>7.7474087822747579E-5</v>
      </c>
      <c r="BR111" s="368">
        <v>1.0365746015859847E-4</v>
      </c>
      <c r="BS111" s="368">
        <v>2.9613957331957021E-4</v>
      </c>
      <c r="BT111" s="368">
        <v>6.8546711652018921E-5</v>
      </c>
      <c r="BU111" s="368">
        <v>4.6377632177975876E-4</v>
      </c>
      <c r="BV111" s="368">
        <v>2.4602296663662831E-4</v>
      </c>
      <c r="BW111" s="368">
        <v>1.1317570742836352E-3</v>
      </c>
      <c r="BX111" s="368">
        <v>8.6810390862019412E-4</v>
      </c>
      <c r="BY111" s="368">
        <v>3.4590132623944688E-4</v>
      </c>
      <c r="BZ111" s="368">
        <v>2.2035145678751317E-4</v>
      </c>
      <c r="CA111" s="368">
        <v>3.5734549811543639E-4</v>
      </c>
      <c r="CB111" s="368">
        <v>2.2853862522612193E-4</v>
      </c>
      <c r="CC111" s="368">
        <v>3.1266814397318157E-4</v>
      </c>
      <c r="CD111" s="368">
        <v>1.668734278914159E-4</v>
      </c>
      <c r="CE111" s="368">
        <v>2.6371965419161558E-4</v>
      </c>
      <c r="CF111" s="368">
        <v>3.345076269444034E-4</v>
      </c>
      <c r="CG111" s="368">
        <v>4.6902745399946216E-4</v>
      </c>
      <c r="CH111" s="368">
        <v>2.9005218935480132E-4</v>
      </c>
      <c r="CI111" s="368">
        <v>4.967436087603529E-4</v>
      </c>
      <c r="CJ111" s="368">
        <v>1.0971150668859064E-3</v>
      </c>
      <c r="CK111" s="368">
        <v>7.8854778277458496E-4</v>
      </c>
      <c r="CL111" s="368">
        <v>1.9316748966022657E-4</v>
      </c>
      <c r="CM111" s="368">
        <v>2.4218185710544455E-3</v>
      </c>
      <c r="CN111" s="368">
        <v>2.9847019239995275E-4</v>
      </c>
      <c r="CO111" s="368">
        <v>2.6093639653221824E-3</v>
      </c>
      <c r="CP111" s="368">
        <v>2.0213212654878487E-3</v>
      </c>
      <c r="CQ111" s="368">
        <v>2.7927952756624325E-4</v>
      </c>
      <c r="CR111" s="368">
        <v>2.3592619210468388E-4</v>
      </c>
      <c r="CS111" s="368">
        <v>2.3962792283191883E-4</v>
      </c>
      <c r="CT111" s="368">
        <v>2.4742728567529862E-4</v>
      </c>
      <c r="CU111" s="368">
        <v>1.7772017758738421E-3</v>
      </c>
      <c r="CV111" s="368">
        <v>7.1600392280661031E-4</v>
      </c>
      <c r="CW111" s="368">
        <v>1.5113018193235242E-3</v>
      </c>
      <c r="CX111" s="368">
        <v>3.8768584953658265E-4</v>
      </c>
      <c r="CY111" s="368">
        <v>6.5300139332601537E-4</v>
      </c>
      <c r="CZ111" s="368">
        <v>1.3780371184830115E-3</v>
      </c>
      <c r="DA111" s="368">
        <v>4.6316361754009572E-4</v>
      </c>
      <c r="DB111" s="368">
        <v>1.2166658894232397E-3</v>
      </c>
      <c r="DC111" s="368">
        <v>1.4864394446318133E-3</v>
      </c>
      <c r="DD111" s="368">
        <v>9.6047204185529275E-4</v>
      </c>
      <c r="DE111" s="368">
        <v>1.0033383951872954</v>
      </c>
      <c r="DF111" s="368">
        <v>9.3743467374053847E-5</v>
      </c>
      <c r="DG111" s="368">
        <v>1.1765158835811179E-3</v>
      </c>
    </row>
    <row r="112" spans="2:111" ht="15" customHeight="1">
      <c r="B112" s="366" t="s">
        <v>525</v>
      </c>
      <c r="C112" s="366" t="s">
        <v>402</v>
      </c>
      <c r="D112" s="368">
        <v>1.0217260049055778E-3</v>
      </c>
      <c r="E112" s="368">
        <v>7.6944848610869079E-4</v>
      </c>
      <c r="F112" s="368">
        <v>1.1127022403859149E-3</v>
      </c>
      <c r="G112" s="368">
        <v>4.680088549275074E-3</v>
      </c>
      <c r="H112" s="368">
        <v>1.3247467417542948E-3</v>
      </c>
      <c r="I112" s="368">
        <v>0</v>
      </c>
      <c r="J112" s="368">
        <v>2.3110790192178623E-3</v>
      </c>
      <c r="K112" s="368">
        <v>1.1564628436500299E-3</v>
      </c>
      <c r="L112" s="368">
        <v>9.026571737977162E-4</v>
      </c>
      <c r="M112" s="368">
        <v>4.1480922428026849E-4</v>
      </c>
      <c r="N112" s="368">
        <v>0</v>
      </c>
      <c r="O112" s="368">
        <v>1.1676318845341442E-3</v>
      </c>
      <c r="P112" s="368">
        <v>1.559696100565432E-3</v>
      </c>
      <c r="Q112" s="368">
        <v>1.6051739632500183E-3</v>
      </c>
      <c r="R112" s="368">
        <v>1.1754868371097618E-3</v>
      </c>
      <c r="S112" s="368">
        <v>9.6938361704241682E-4</v>
      </c>
      <c r="T112" s="368">
        <v>9.8260030240228152E-4</v>
      </c>
      <c r="U112" s="368">
        <v>1.1426836068933576E-3</v>
      </c>
      <c r="V112" s="368">
        <v>1.2201929606689946E-3</v>
      </c>
      <c r="W112" s="368">
        <v>1.1426119298707964E-3</v>
      </c>
      <c r="X112" s="368">
        <v>2.2610611476823263E-4</v>
      </c>
      <c r="Y112" s="368">
        <v>4.0443321372040546E-4</v>
      </c>
      <c r="Z112" s="368">
        <v>5.231734681659905E-4</v>
      </c>
      <c r="AA112" s="368">
        <v>7.952327653596642E-4</v>
      </c>
      <c r="AB112" s="368">
        <v>1.1368247702569145E-3</v>
      </c>
      <c r="AC112" s="368">
        <v>8.9880969348378513E-4</v>
      </c>
      <c r="AD112" s="368">
        <v>7.211051977085289E-5</v>
      </c>
      <c r="AE112" s="368">
        <v>4.3239603507608606E-4</v>
      </c>
      <c r="AF112" s="368">
        <v>3.3836833259778809E-4</v>
      </c>
      <c r="AG112" s="368">
        <v>5.3279060158964214E-4</v>
      </c>
      <c r="AH112" s="368">
        <v>2.7367626661109359E-4</v>
      </c>
      <c r="AI112" s="368">
        <v>1.7361598840321976E-3</v>
      </c>
      <c r="AJ112" s="368">
        <v>1.2758857433453016E-3</v>
      </c>
      <c r="AK112" s="368">
        <v>1.4171795584838355E-3</v>
      </c>
      <c r="AL112" s="368">
        <v>1.2901766783212176E-3</v>
      </c>
      <c r="AM112" s="368">
        <v>2.3863177311768516E-4</v>
      </c>
      <c r="AN112" s="368">
        <v>2.2969826310349938E-4</v>
      </c>
      <c r="AO112" s="368">
        <v>3.5659901956959272E-4</v>
      </c>
      <c r="AP112" s="368">
        <v>8.0968957807083007E-4</v>
      </c>
      <c r="AQ112" s="368">
        <v>3.39749675980035E-4</v>
      </c>
      <c r="AR112" s="368">
        <v>5.7628537164611303E-4</v>
      </c>
      <c r="AS112" s="368">
        <v>1.235195429588391E-3</v>
      </c>
      <c r="AT112" s="368">
        <v>6.4027234019851302E-4</v>
      </c>
      <c r="AU112" s="368">
        <v>1.115582217119309E-3</v>
      </c>
      <c r="AV112" s="368">
        <v>1.0744669015857972E-3</v>
      </c>
      <c r="AW112" s="368">
        <v>1.6660175609116792E-3</v>
      </c>
      <c r="AX112" s="368">
        <v>8.0263186868219838E-4</v>
      </c>
      <c r="AY112" s="368">
        <v>1.7916467505887674E-3</v>
      </c>
      <c r="AZ112" s="368">
        <v>1.2975206725091891E-3</v>
      </c>
      <c r="BA112" s="368">
        <v>1.1206541233914147E-3</v>
      </c>
      <c r="BB112" s="368">
        <v>8.6704474353620025E-4</v>
      </c>
      <c r="BC112" s="368">
        <v>9.438334895304903E-4</v>
      </c>
      <c r="BD112" s="368">
        <v>2.2043738533562897E-4</v>
      </c>
      <c r="BE112" s="368">
        <v>0</v>
      </c>
      <c r="BF112" s="368">
        <v>2.8396229021218579E-4</v>
      </c>
      <c r="BG112" s="368">
        <v>3.678291925557699E-4</v>
      </c>
      <c r="BH112" s="368">
        <v>4.4166500984529222E-4</v>
      </c>
      <c r="BI112" s="368">
        <v>7.9812332115041548E-4</v>
      </c>
      <c r="BJ112" s="368">
        <v>2.1983166041576294E-3</v>
      </c>
      <c r="BK112" s="368">
        <v>1.6706065492381012E-3</v>
      </c>
      <c r="BL112" s="368">
        <v>1.4251928201748634E-3</v>
      </c>
      <c r="BM112" s="368">
        <v>1.0268797733337955E-3</v>
      </c>
      <c r="BN112" s="368">
        <v>3.383588446563559E-4</v>
      </c>
      <c r="BO112" s="368">
        <v>2.5630722824984556E-3</v>
      </c>
      <c r="BP112" s="368">
        <v>6.2936955693841028E-4</v>
      </c>
      <c r="BQ112" s="368">
        <v>3.0446188670479294E-4</v>
      </c>
      <c r="BR112" s="368">
        <v>4.0168701252106916E-4</v>
      </c>
      <c r="BS112" s="368">
        <v>1.1209156669559277E-3</v>
      </c>
      <c r="BT112" s="368">
        <v>3.2304701007694983E-3</v>
      </c>
      <c r="BU112" s="368">
        <v>2.4366731729186081E-3</v>
      </c>
      <c r="BV112" s="368">
        <v>3.74084601849369E-3</v>
      </c>
      <c r="BW112" s="368">
        <v>1.5247154788517109E-3</v>
      </c>
      <c r="BX112" s="368">
        <v>9.6697963224212625E-4</v>
      </c>
      <c r="BY112" s="368">
        <v>2.1814844513150515E-4</v>
      </c>
      <c r="BZ112" s="368">
        <v>3.0521993953641622E-3</v>
      </c>
      <c r="CA112" s="368">
        <v>2.0234312937606699E-3</v>
      </c>
      <c r="CB112" s="368">
        <v>1.9796161110447776E-3</v>
      </c>
      <c r="CC112" s="368">
        <v>2.8706993053716229E-3</v>
      </c>
      <c r="CD112" s="368">
        <v>2.2502025431525227E-3</v>
      </c>
      <c r="CE112" s="368">
        <v>5.2802037339883196E-3</v>
      </c>
      <c r="CF112" s="368">
        <v>3.6523001390548907E-3</v>
      </c>
      <c r="CG112" s="368">
        <v>3.0103619262156133E-3</v>
      </c>
      <c r="CH112" s="368">
        <v>3.5710369682041784E-3</v>
      </c>
      <c r="CI112" s="368">
        <v>3.8688135748159904E-3</v>
      </c>
      <c r="CJ112" s="368">
        <v>2.849333311046265E-3</v>
      </c>
      <c r="CK112" s="368">
        <v>9.7589850533970628E-4</v>
      </c>
      <c r="CL112" s="368">
        <v>2.2952878290198233E-3</v>
      </c>
      <c r="CM112" s="368">
        <v>2.3118912586274618E-3</v>
      </c>
      <c r="CN112" s="368">
        <v>2.9711849767062558E-3</v>
      </c>
      <c r="CO112" s="368">
        <v>1.9145785352085865E-3</v>
      </c>
      <c r="CP112" s="368">
        <v>7.3838936116136815E-3</v>
      </c>
      <c r="CQ112" s="368">
        <v>1.6936276900000834E-3</v>
      </c>
      <c r="CR112" s="368">
        <v>5.5323256095647236E-3</v>
      </c>
      <c r="CS112" s="368">
        <v>4.750522642769598E-3</v>
      </c>
      <c r="CT112" s="368">
        <v>5.1190396868443207E-3</v>
      </c>
      <c r="CU112" s="368">
        <v>5.0687471235157221E-3</v>
      </c>
      <c r="CV112" s="368">
        <v>1.9263354895217729E-3</v>
      </c>
      <c r="CW112" s="368">
        <v>1.8531083098009616E-3</v>
      </c>
      <c r="CX112" s="368">
        <v>1.63702181519946E-3</v>
      </c>
      <c r="CY112" s="368">
        <v>1.7741695388763508E-3</v>
      </c>
      <c r="CZ112" s="368">
        <v>3.0050259270129735E-3</v>
      </c>
      <c r="DA112" s="368">
        <v>1.1311471085211451E-3</v>
      </c>
      <c r="DB112" s="368">
        <v>4.3526102649826606E-3</v>
      </c>
      <c r="DC112" s="368">
        <v>2.0616674837476982E-3</v>
      </c>
      <c r="DD112" s="368">
        <v>3.3354052169829829E-3</v>
      </c>
      <c r="DE112" s="368">
        <v>2.7088290405904215E-3</v>
      </c>
      <c r="DF112" s="368">
        <v>1.0005553299494332</v>
      </c>
      <c r="DG112" s="368">
        <v>8.2878455612184015E-4</v>
      </c>
    </row>
    <row r="113" spans="2:111" ht="15" customHeight="1">
      <c r="B113" s="366" t="s">
        <v>526</v>
      </c>
      <c r="C113" s="366" t="s">
        <v>403</v>
      </c>
      <c r="D113" s="368">
        <v>4.1368033601615036E-3</v>
      </c>
      <c r="E113" s="368">
        <v>7.8250768540344558E-4</v>
      </c>
      <c r="F113" s="368">
        <v>1.1267492429963323E-3</v>
      </c>
      <c r="G113" s="368">
        <v>1.5518511797743529E-3</v>
      </c>
      <c r="H113" s="368">
        <v>3.7981314579143017E-3</v>
      </c>
      <c r="I113" s="368">
        <v>0</v>
      </c>
      <c r="J113" s="368">
        <v>4.5015619658737476E-3</v>
      </c>
      <c r="K113" s="368">
        <v>2.2316829933053317E-3</v>
      </c>
      <c r="L113" s="368">
        <v>3.479295354332224E-3</v>
      </c>
      <c r="M113" s="368">
        <v>1.9340432405598031E-3</v>
      </c>
      <c r="N113" s="368">
        <v>0</v>
      </c>
      <c r="O113" s="368">
        <v>1.551885476427857E-3</v>
      </c>
      <c r="P113" s="368">
        <v>2.0376373425855542E-3</v>
      </c>
      <c r="Q113" s="368">
        <v>2.932058940869123E-3</v>
      </c>
      <c r="R113" s="368">
        <v>2.572521700892273E-3</v>
      </c>
      <c r="S113" s="368">
        <v>1.382817045121322E-3</v>
      </c>
      <c r="T113" s="368">
        <v>1.6383394811392811E-3</v>
      </c>
      <c r="U113" s="368">
        <v>1.2511653628869005E-3</v>
      </c>
      <c r="V113" s="368">
        <v>4.6698531344917065E-4</v>
      </c>
      <c r="W113" s="368">
        <v>1.0437503161922952E-3</v>
      </c>
      <c r="X113" s="368">
        <v>2.0578960677699961E-4</v>
      </c>
      <c r="Y113" s="368">
        <v>4.5372828816825312E-4</v>
      </c>
      <c r="Z113" s="368">
        <v>7.3672288415306314E-4</v>
      </c>
      <c r="AA113" s="368">
        <v>3.6252408000305549E-3</v>
      </c>
      <c r="AB113" s="368">
        <v>5.3394605567158419E-4</v>
      </c>
      <c r="AC113" s="368">
        <v>9.7945428916489065E-4</v>
      </c>
      <c r="AD113" s="368">
        <v>1.6982182781789698E-4</v>
      </c>
      <c r="AE113" s="368">
        <v>8.3271126596020945E-3</v>
      </c>
      <c r="AF113" s="368">
        <v>8.7927061660562553E-4</v>
      </c>
      <c r="AG113" s="368">
        <v>2.4639378066359388E-3</v>
      </c>
      <c r="AH113" s="368">
        <v>2.3327268599822922E-2</v>
      </c>
      <c r="AI113" s="368">
        <v>5.9745788883890953E-3</v>
      </c>
      <c r="AJ113" s="368">
        <v>3.4364632856156217E-3</v>
      </c>
      <c r="AK113" s="368">
        <v>3.1159842265754993E-3</v>
      </c>
      <c r="AL113" s="368">
        <v>5.4894464827832373E-3</v>
      </c>
      <c r="AM113" s="368">
        <v>4.7307982227802262E-3</v>
      </c>
      <c r="AN113" s="368">
        <v>2.4851753674884273E-3</v>
      </c>
      <c r="AO113" s="368">
        <v>7.765096337681892E-3</v>
      </c>
      <c r="AP113" s="368">
        <v>3.7978783457445278E-3</v>
      </c>
      <c r="AQ113" s="368">
        <v>1.8671696904463495E-3</v>
      </c>
      <c r="AR113" s="368">
        <v>1.5754266120988133E-3</v>
      </c>
      <c r="AS113" s="368">
        <v>1.435330868799208E-3</v>
      </c>
      <c r="AT113" s="368">
        <v>2.7178538128667233E-3</v>
      </c>
      <c r="AU113" s="368">
        <v>3.6102219354983318E-3</v>
      </c>
      <c r="AV113" s="368">
        <v>2.5048946691784068E-3</v>
      </c>
      <c r="AW113" s="368">
        <v>1.2034954306459702E-3</v>
      </c>
      <c r="AX113" s="368">
        <v>1.0441533659918349E-3</v>
      </c>
      <c r="AY113" s="368">
        <v>6.1297887491804082E-4</v>
      </c>
      <c r="AZ113" s="368">
        <v>1.8805425922104914E-3</v>
      </c>
      <c r="BA113" s="368">
        <v>1.4014915007733559E-3</v>
      </c>
      <c r="BB113" s="368">
        <v>1.8388435123652324E-3</v>
      </c>
      <c r="BC113" s="368">
        <v>5.0855583957458888E-3</v>
      </c>
      <c r="BD113" s="368">
        <v>3.4029461367388991E-2</v>
      </c>
      <c r="BE113" s="368">
        <v>0</v>
      </c>
      <c r="BF113" s="368">
        <v>3.2939347962127313E-4</v>
      </c>
      <c r="BG113" s="368">
        <v>1.2477104247783127E-3</v>
      </c>
      <c r="BH113" s="368">
        <v>3.2186947900102913E-4</v>
      </c>
      <c r="BI113" s="368">
        <v>1.5941427681372884E-3</v>
      </c>
      <c r="BJ113" s="368">
        <v>5.7651593490005678E-3</v>
      </c>
      <c r="BK113" s="368">
        <v>1.750177157597453E-3</v>
      </c>
      <c r="BL113" s="368">
        <v>1.8416152154091627E-3</v>
      </c>
      <c r="BM113" s="368">
        <v>5.8619664980204874E-3</v>
      </c>
      <c r="BN113" s="368">
        <v>7.2654829207744126E-3</v>
      </c>
      <c r="BO113" s="368">
        <v>5.2661843185277096E-3</v>
      </c>
      <c r="BP113" s="368">
        <v>6.2772362063906054E-3</v>
      </c>
      <c r="BQ113" s="368">
        <v>1.9524476940912491E-3</v>
      </c>
      <c r="BR113" s="368">
        <v>1.4776537468805073E-3</v>
      </c>
      <c r="BS113" s="368">
        <v>4.0007637358870857E-3</v>
      </c>
      <c r="BT113" s="368">
        <v>3.4429149282452992E-3</v>
      </c>
      <c r="BU113" s="368">
        <v>1.9901044721602743E-3</v>
      </c>
      <c r="BV113" s="368">
        <v>4.7158682460736586E-3</v>
      </c>
      <c r="BW113" s="368">
        <v>4.6736897968076311E-3</v>
      </c>
      <c r="BX113" s="368">
        <v>3.7415809275576882E-3</v>
      </c>
      <c r="BY113" s="368">
        <v>4.4884649629016151E-4</v>
      </c>
      <c r="BZ113" s="368">
        <v>3.0560097845862872E-3</v>
      </c>
      <c r="CA113" s="368">
        <v>1.0092645805799484E-3</v>
      </c>
      <c r="CB113" s="368">
        <v>1.294137919492366E-3</v>
      </c>
      <c r="CC113" s="368">
        <v>6.1056073277480829E-3</v>
      </c>
      <c r="CD113" s="368">
        <v>3.6499768177764508E-3</v>
      </c>
      <c r="CE113" s="368">
        <v>3.2270312034240103E-3</v>
      </c>
      <c r="CF113" s="368">
        <v>1.7709876743610855E-3</v>
      </c>
      <c r="CG113" s="368">
        <v>2.2462823066398728E-3</v>
      </c>
      <c r="CH113" s="368">
        <v>8.2986350134721062E-4</v>
      </c>
      <c r="CI113" s="368">
        <v>3.3442101034275289E-3</v>
      </c>
      <c r="CJ113" s="368">
        <v>3.2589991111202235E-3</v>
      </c>
      <c r="CK113" s="368">
        <v>8.3492527306085868E-4</v>
      </c>
      <c r="CL113" s="368">
        <v>5.4341298331206534E-3</v>
      </c>
      <c r="CM113" s="368">
        <v>1.6609364373636507E-3</v>
      </c>
      <c r="CN113" s="368">
        <v>5.5515769471978129E-4</v>
      </c>
      <c r="CO113" s="368">
        <v>4.5064189776379401E-3</v>
      </c>
      <c r="CP113" s="368">
        <v>7.1329464858632587E-4</v>
      </c>
      <c r="CQ113" s="368">
        <v>9.792288213272412E-4</v>
      </c>
      <c r="CR113" s="368">
        <v>8.3845868042329488E-3</v>
      </c>
      <c r="CS113" s="368">
        <v>2.9890745231849619E-3</v>
      </c>
      <c r="CT113" s="368">
        <v>1.6044865163483651E-3</v>
      </c>
      <c r="CU113" s="368">
        <v>5.5081715326348408E-3</v>
      </c>
      <c r="CV113" s="368">
        <v>2.1012304085876159E-3</v>
      </c>
      <c r="CW113" s="368">
        <v>7.8756930165650425E-4</v>
      </c>
      <c r="CX113" s="368">
        <v>2.4463662492750266E-3</v>
      </c>
      <c r="CY113" s="368">
        <v>1.7209181312007979E-3</v>
      </c>
      <c r="CZ113" s="368">
        <v>8.4272464143313585E-3</v>
      </c>
      <c r="DA113" s="368">
        <v>1.2261075875184971E-3</v>
      </c>
      <c r="DB113" s="368">
        <v>4.1205879512528215E-3</v>
      </c>
      <c r="DC113" s="368">
        <v>7.4418373513207266E-4</v>
      </c>
      <c r="DD113" s="368">
        <v>1.2423156258161931E-3</v>
      </c>
      <c r="DE113" s="368">
        <v>3.4834889992490028E-3</v>
      </c>
      <c r="DF113" s="368">
        <v>6.7799016563456006E-4</v>
      </c>
      <c r="DG113" s="368">
        <v>1.000554872603707</v>
      </c>
    </row>
  </sheetData>
  <mergeCells count="1">
    <mergeCell ref="B2:D2"/>
  </mergeCells>
  <phoneticPr fontId="2"/>
  <pageMargins left="0.59055118110236227" right="0.39370078740157483" top="0.78740157480314965" bottom="0.78740157480314965" header="0" footer="0.1968503937007874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DD23F-66D6-4801-90DE-E7C30B2DC528}">
  <dimension ref="A1:AL57"/>
  <sheetViews>
    <sheetView zoomScaleNormal="100" workbookViewId="0"/>
  </sheetViews>
  <sheetFormatPr defaultColWidth="9" defaultRowHeight="12.75"/>
  <cols>
    <col min="1" max="1" width="7.33203125" style="311" bestFit="1" customWidth="1"/>
    <col min="2" max="4" width="13.6640625" style="311" customWidth="1"/>
    <col min="5" max="5" width="13.33203125" style="311" bestFit="1" customWidth="1"/>
    <col min="6" max="10" width="9" style="311"/>
    <col min="11" max="35" width="9.796875" style="205" customWidth="1"/>
    <col min="36" max="38" width="9" style="205"/>
    <col min="39" max="16384" width="9" style="311"/>
  </cols>
  <sheetData>
    <row r="1" spans="1:38">
      <c r="K1" s="205" t="s">
        <v>319</v>
      </c>
      <c r="L1" s="205" t="s">
        <v>320</v>
      </c>
    </row>
    <row r="2" spans="1:38">
      <c r="K2" s="205" t="s">
        <v>321</v>
      </c>
      <c r="L2" s="205">
        <v>1</v>
      </c>
    </row>
    <row r="3" spans="1:38">
      <c r="K3" s="205" t="s">
        <v>322</v>
      </c>
      <c r="L3" s="205" t="s">
        <v>323</v>
      </c>
    </row>
    <row r="4" spans="1:38">
      <c r="K4" s="205" t="s">
        <v>324</v>
      </c>
      <c r="L4" s="205" t="s">
        <v>325</v>
      </c>
      <c r="M4" s="205" t="s">
        <v>325</v>
      </c>
    </row>
    <row r="5" spans="1:38">
      <c r="B5" s="311" t="s">
        <v>320</v>
      </c>
      <c r="K5" s="205" t="s">
        <v>326</v>
      </c>
      <c r="L5" s="205" t="s">
        <v>325</v>
      </c>
    </row>
    <row r="6" spans="1:38">
      <c r="B6" s="320"/>
    </row>
    <row r="7" spans="1:38">
      <c r="B7" s="311" t="s">
        <v>410</v>
      </c>
      <c r="C7" s="311" t="s">
        <v>331</v>
      </c>
      <c r="D7" s="311" t="s">
        <v>417</v>
      </c>
      <c r="E7" s="311" t="s">
        <v>350</v>
      </c>
      <c r="F7" s="311" t="s">
        <v>674</v>
      </c>
      <c r="K7" s="205" t="s">
        <v>329</v>
      </c>
      <c r="L7" s="205" t="s">
        <v>330</v>
      </c>
    </row>
    <row r="8" spans="1:38">
      <c r="A8" s="311" t="s">
        <v>696</v>
      </c>
      <c r="B8" s="311">
        <f t="shared" ref="B8:B13" si="0">+SUMIFS($AG:$AG,$S:$S,$A8)</f>
        <v>554253</v>
      </c>
      <c r="C8" s="311">
        <f t="shared" ref="C8:C13" si="1">+SUMIFS($AJ:$AJ,$S:$S,$A8)</f>
        <v>323190</v>
      </c>
      <c r="D8" s="311">
        <f t="shared" ref="D8:D13" si="2">+C8/B8</f>
        <v>0.58310915773121663</v>
      </c>
      <c r="E8" s="311">
        <f t="shared" ref="E8:E13" si="3">+SUMIFS($AK:$AK,$S:$S,$A8)</f>
        <v>538139</v>
      </c>
      <c r="F8" s="311">
        <f t="shared" ref="F8:F13" si="4">+C8/E8</f>
        <v>0.60056974127502372</v>
      </c>
      <c r="K8" s="205" t="s">
        <v>325</v>
      </c>
      <c r="L8" s="205" t="s">
        <v>332</v>
      </c>
    </row>
    <row r="9" spans="1:38">
      <c r="A9" s="311" t="s">
        <v>691</v>
      </c>
      <c r="B9" s="311">
        <f t="shared" si="0"/>
        <v>539709</v>
      </c>
      <c r="C9" s="311">
        <f t="shared" si="1"/>
        <v>311728</v>
      </c>
      <c r="D9" s="311">
        <f t="shared" si="2"/>
        <v>0.5775853283899286</v>
      </c>
      <c r="E9" s="311">
        <f t="shared" si="3"/>
        <v>489393</v>
      </c>
      <c r="F9" s="311">
        <f t="shared" si="4"/>
        <v>0.63696865300484473</v>
      </c>
      <c r="K9" s="205" t="s">
        <v>333</v>
      </c>
      <c r="L9" s="205" t="s">
        <v>334</v>
      </c>
    </row>
    <row r="10" spans="1:38">
      <c r="A10" s="311" t="s">
        <v>692</v>
      </c>
      <c r="B10" s="311">
        <f t="shared" si="0"/>
        <v>593537</v>
      </c>
      <c r="C10" s="311">
        <f t="shared" si="1"/>
        <v>346099</v>
      </c>
      <c r="D10" s="311">
        <f t="shared" si="2"/>
        <v>0.58311276297855064</v>
      </c>
      <c r="E10" s="311">
        <f t="shared" si="3"/>
        <v>521405</v>
      </c>
      <c r="F10" s="311">
        <f t="shared" si="4"/>
        <v>0.66378151341088021</v>
      </c>
    </row>
    <row r="11" spans="1:38">
      <c r="A11" s="311" t="s">
        <v>693</v>
      </c>
      <c r="B11" s="311">
        <f t="shared" si="0"/>
        <v>522876</v>
      </c>
      <c r="C11" s="311">
        <f t="shared" si="1"/>
        <v>305985</v>
      </c>
      <c r="D11" s="311">
        <f t="shared" si="2"/>
        <v>0.58519610768136232</v>
      </c>
      <c r="E11" s="311">
        <f t="shared" si="3"/>
        <v>487920</v>
      </c>
      <c r="F11" s="311">
        <f t="shared" si="4"/>
        <v>0.62712124938514513</v>
      </c>
      <c r="T11" s="205" t="s">
        <v>684</v>
      </c>
      <c r="U11" s="205">
        <v>0</v>
      </c>
      <c r="V11" s="205">
        <v>0</v>
      </c>
      <c r="W11" s="205">
        <v>0</v>
      </c>
      <c r="X11" s="205">
        <v>0</v>
      </c>
      <c r="Y11" s="205">
        <v>0</v>
      </c>
      <c r="Z11" s="205">
        <v>0</v>
      </c>
      <c r="AA11" s="205">
        <v>0</v>
      </c>
      <c r="AB11" s="205">
        <v>0</v>
      </c>
      <c r="AC11" s="205">
        <v>0</v>
      </c>
      <c r="AD11" s="205">
        <v>35003</v>
      </c>
      <c r="AE11" s="205">
        <v>35003</v>
      </c>
      <c r="AF11" s="205">
        <v>35003</v>
      </c>
      <c r="AG11" s="205">
        <v>35003</v>
      </c>
      <c r="AH11" s="205">
        <v>35003</v>
      </c>
      <c r="AI11" s="205">
        <v>35003</v>
      </c>
      <c r="AJ11" s="205">
        <v>35003</v>
      </c>
      <c r="AK11" s="205">
        <v>35003</v>
      </c>
      <c r="AL11" s="205">
        <v>35003</v>
      </c>
    </row>
    <row r="12" spans="1:38">
      <c r="A12" s="311" t="s">
        <v>694</v>
      </c>
      <c r="B12" s="311">
        <f t="shared" si="0"/>
        <v>580039</v>
      </c>
      <c r="C12" s="311">
        <f t="shared" si="1"/>
        <v>308827</v>
      </c>
      <c r="D12" s="311">
        <f t="shared" si="2"/>
        <v>0.53242454386687788</v>
      </c>
      <c r="E12" s="311">
        <f t="shared" si="3"/>
        <v>521809</v>
      </c>
      <c r="F12" s="311">
        <f t="shared" si="4"/>
        <v>0.5918391595392184</v>
      </c>
      <c r="T12" s="205" t="s">
        <v>685</v>
      </c>
      <c r="U12" s="205" t="s">
        <v>325</v>
      </c>
      <c r="V12" s="205" t="s">
        <v>325</v>
      </c>
      <c r="W12" s="205" t="s">
        <v>325</v>
      </c>
      <c r="X12" s="205" t="s">
        <v>325</v>
      </c>
      <c r="Y12" s="205" t="s">
        <v>325</v>
      </c>
      <c r="Z12" s="205" t="s">
        <v>325</v>
      </c>
      <c r="AA12" s="205" t="s">
        <v>325</v>
      </c>
      <c r="AB12" s="205" t="s">
        <v>325</v>
      </c>
      <c r="AC12" s="205" t="s">
        <v>325</v>
      </c>
      <c r="AD12" s="205" t="s">
        <v>325</v>
      </c>
      <c r="AE12" s="205" t="s">
        <v>325</v>
      </c>
      <c r="AF12" s="205" t="s">
        <v>325</v>
      </c>
      <c r="AG12" s="205" t="s">
        <v>325</v>
      </c>
      <c r="AH12" s="205" t="s">
        <v>325</v>
      </c>
      <c r="AI12" s="205" t="s">
        <v>325</v>
      </c>
      <c r="AJ12" s="205" t="s">
        <v>325</v>
      </c>
      <c r="AK12" s="205" t="s">
        <v>325</v>
      </c>
      <c r="AL12" s="205" t="s">
        <v>325</v>
      </c>
    </row>
    <row r="13" spans="1:38">
      <c r="A13" s="311" t="s">
        <v>695</v>
      </c>
      <c r="B13" s="311">
        <f t="shared" si="0"/>
        <v>667218</v>
      </c>
      <c r="C13" s="311">
        <f t="shared" si="1"/>
        <v>359468</v>
      </c>
      <c r="D13" s="311">
        <f t="shared" si="2"/>
        <v>0.53875644841715897</v>
      </c>
      <c r="E13" s="311">
        <f t="shared" si="3"/>
        <v>601930</v>
      </c>
      <c r="F13" s="311">
        <f t="shared" si="4"/>
        <v>0.59719236456066316</v>
      </c>
      <c r="T13" s="205" t="s">
        <v>335</v>
      </c>
      <c r="U13" s="205" t="s">
        <v>336</v>
      </c>
      <c r="V13" s="205" t="s">
        <v>336</v>
      </c>
      <c r="W13" s="205" t="s">
        <v>336</v>
      </c>
      <c r="X13" s="205" t="s">
        <v>336</v>
      </c>
      <c r="Y13" s="205" t="s">
        <v>336</v>
      </c>
      <c r="Z13" s="205" t="s">
        <v>336</v>
      </c>
      <c r="AA13" s="205" t="s">
        <v>336</v>
      </c>
      <c r="AB13" s="205" t="s">
        <v>336</v>
      </c>
      <c r="AC13" s="205" t="s">
        <v>336</v>
      </c>
      <c r="AD13" s="205" t="s">
        <v>337</v>
      </c>
      <c r="AE13" s="205" t="s">
        <v>337</v>
      </c>
      <c r="AF13" s="205" t="s">
        <v>337</v>
      </c>
      <c r="AG13" s="205" t="s">
        <v>337</v>
      </c>
      <c r="AH13" s="205" t="s">
        <v>337</v>
      </c>
      <c r="AI13" s="205" t="s">
        <v>337</v>
      </c>
      <c r="AJ13" s="205" t="s">
        <v>337</v>
      </c>
      <c r="AK13" s="205" t="s">
        <v>337</v>
      </c>
      <c r="AL13" s="205" t="s">
        <v>337</v>
      </c>
    </row>
    <row r="14" spans="1:38" s="321" customFormat="1">
      <c r="K14" s="205"/>
      <c r="L14" s="205"/>
      <c r="M14" s="205"/>
      <c r="N14" s="205"/>
      <c r="O14" s="205"/>
      <c r="P14" s="205"/>
      <c r="Q14" s="205"/>
      <c r="R14" s="205"/>
      <c r="S14" s="205"/>
      <c r="T14" s="205" t="s">
        <v>686</v>
      </c>
      <c r="U14" s="205">
        <v>18</v>
      </c>
      <c r="V14" s="205">
        <v>19</v>
      </c>
      <c r="W14" s="205">
        <v>20</v>
      </c>
      <c r="X14" s="205">
        <v>21</v>
      </c>
      <c r="Y14" s="205">
        <v>57</v>
      </c>
      <c r="Z14" s="205">
        <v>58</v>
      </c>
      <c r="AA14" s="205">
        <v>59</v>
      </c>
      <c r="AB14" s="205">
        <v>233</v>
      </c>
      <c r="AC14" s="205">
        <v>249</v>
      </c>
      <c r="AD14" s="205">
        <v>18</v>
      </c>
      <c r="AE14" s="205">
        <v>19</v>
      </c>
      <c r="AF14" s="205">
        <v>20</v>
      </c>
      <c r="AG14" s="205">
        <v>21</v>
      </c>
      <c r="AH14" s="205">
        <v>57</v>
      </c>
      <c r="AI14" s="205">
        <v>58</v>
      </c>
      <c r="AJ14" s="205">
        <v>59</v>
      </c>
      <c r="AK14" s="205">
        <v>233</v>
      </c>
      <c r="AL14" s="205">
        <v>249</v>
      </c>
    </row>
    <row r="15" spans="1:38">
      <c r="T15" s="205" t="s">
        <v>687</v>
      </c>
      <c r="U15" s="205" t="s">
        <v>325</v>
      </c>
      <c r="V15" s="205" t="s">
        <v>325</v>
      </c>
      <c r="W15" s="205" t="s">
        <v>325</v>
      </c>
      <c r="X15" s="205" t="s">
        <v>325</v>
      </c>
      <c r="Y15" s="205" t="s">
        <v>325</v>
      </c>
      <c r="Z15" s="205" t="s">
        <v>325</v>
      </c>
      <c r="AA15" s="205" t="s">
        <v>325</v>
      </c>
      <c r="AB15" s="205" t="s">
        <v>325</v>
      </c>
      <c r="AC15" s="205" t="s">
        <v>325</v>
      </c>
      <c r="AD15" s="205" t="s">
        <v>325</v>
      </c>
      <c r="AE15" s="205" t="s">
        <v>325</v>
      </c>
      <c r="AF15" s="205" t="s">
        <v>325</v>
      </c>
      <c r="AG15" s="205" t="s">
        <v>325</v>
      </c>
      <c r="AH15" s="205" t="s">
        <v>325</v>
      </c>
      <c r="AI15" s="205" t="s">
        <v>325</v>
      </c>
      <c r="AJ15" s="205" t="s">
        <v>325</v>
      </c>
      <c r="AK15" s="205" t="s">
        <v>325</v>
      </c>
      <c r="AL15" s="205" t="s">
        <v>325</v>
      </c>
    </row>
    <row r="16" spans="1:38">
      <c r="K16" s="205" t="s">
        <v>340</v>
      </c>
      <c r="L16" s="205" t="s">
        <v>688</v>
      </c>
      <c r="M16" s="205" t="s">
        <v>341</v>
      </c>
      <c r="N16" s="205" t="s">
        <v>338</v>
      </c>
      <c r="O16" s="205" t="s">
        <v>689</v>
      </c>
      <c r="P16" s="205" t="s">
        <v>339</v>
      </c>
      <c r="Q16" s="205" t="s">
        <v>342</v>
      </c>
      <c r="R16" s="205" t="s">
        <v>690</v>
      </c>
      <c r="S16" s="205" t="s">
        <v>343</v>
      </c>
      <c r="T16" s="205" t="s">
        <v>344</v>
      </c>
      <c r="U16" s="205" t="s">
        <v>345</v>
      </c>
      <c r="V16" s="205" t="s">
        <v>346</v>
      </c>
      <c r="W16" s="205" t="s">
        <v>347</v>
      </c>
      <c r="X16" s="205" t="s">
        <v>328</v>
      </c>
      <c r="Y16" s="205" t="s">
        <v>348</v>
      </c>
      <c r="Z16" s="205" t="s">
        <v>349</v>
      </c>
      <c r="AA16" s="205" t="s">
        <v>331</v>
      </c>
      <c r="AB16" s="205" t="s">
        <v>350</v>
      </c>
      <c r="AC16" s="205" t="s">
        <v>351</v>
      </c>
      <c r="AD16" s="205" t="s">
        <v>345</v>
      </c>
      <c r="AE16" s="205" t="s">
        <v>346</v>
      </c>
      <c r="AF16" s="205" t="s">
        <v>347</v>
      </c>
      <c r="AG16" s="205" t="s">
        <v>328</v>
      </c>
      <c r="AH16" s="205" t="s">
        <v>348</v>
      </c>
      <c r="AI16" s="205" t="s">
        <v>349</v>
      </c>
      <c r="AJ16" s="205" t="s">
        <v>331</v>
      </c>
      <c r="AK16" s="205" t="s">
        <v>350</v>
      </c>
      <c r="AL16" s="205" t="s">
        <v>351</v>
      </c>
    </row>
    <row r="17" spans="11:38">
      <c r="K17" s="205">
        <v>1</v>
      </c>
      <c r="M17" s="205" t="s">
        <v>353</v>
      </c>
      <c r="N17" s="205">
        <v>4</v>
      </c>
      <c r="P17" s="205" t="s">
        <v>352</v>
      </c>
      <c r="Q17" s="205">
        <v>1985000000</v>
      </c>
      <c r="S17" s="205" t="s">
        <v>354</v>
      </c>
      <c r="U17" s="205" t="s">
        <v>325</v>
      </c>
      <c r="V17" s="205" t="s">
        <v>325</v>
      </c>
      <c r="W17" s="205" t="s">
        <v>325</v>
      </c>
      <c r="X17" s="205" t="s">
        <v>325</v>
      </c>
      <c r="Y17" s="205" t="s">
        <v>325</v>
      </c>
      <c r="Z17" s="205" t="s">
        <v>325</v>
      </c>
      <c r="AA17" s="205" t="s">
        <v>325</v>
      </c>
      <c r="AB17" s="205" t="s">
        <v>325</v>
      </c>
      <c r="AC17" s="205" t="s">
        <v>325</v>
      </c>
      <c r="AD17" s="205" t="s">
        <v>325</v>
      </c>
      <c r="AE17" s="205" t="s">
        <v>325</v>
      </c>
      <c r="AF17" s="205" t="s">
        <v>325</v>
      </c>
      <c r="AG17" s="205" t="s">
        <v>325</v>
      </c>
      <c r="AH17" s="205" t="s">
        <v>325</v>
      </c>
      <c r="AI17" s="205" t="s">
        <v>325</v>
      </c>
      <c r="AJ17" s="205" t="s">
        <v>325</v>
      </c>
      <c r="AK17" s="205" t="s">
        <v>325</v>
      </c>
      <c r="AL17" s="205" t="s">
        <v>325</v>
      </c>
    </row>
    <row r="18" spans="11:38">
      <c r="K18" s="205">
        <v>1</v>
      </c>
      <c r="M18" s="205" t="s">
        <v>353</v>
      </c>
      <c r="N18" s="205">
        <v>4</v>
      </c>
      <c r="P18" s="205" t="s">
        <v>352</v>
      </c>
      <c r="Q18" s="205">
        <v>1986000000</v>
      </c>
      <c r="S18" s="205" t="s">
        <v>355</v>
      </c>
      <c r="U18" s="205" t="s">
        <v>325</v>
      </c>
      <c r="V18" s="205" t="s">
        <v>325</v>
      </c>
      <c r="W18" s="205" t="s">
        <v>325</v>
      </c>
      <c r="X18" s="205" t="s">
        <v>325</v>
      </c>
      <c r="Y18" s="205" t="s">
        <v>325</v>
      </c>
      <c r="Z18" s="205" t="s">
        <v>325</v>
      </c>
      <c r="AA18" s="205" t="s">
        <v>325</v>
      </c>
      <c r="AB18" s="205" t="s">
        <v>325</v>
      </c>
      <c r="AC18" s="205" t="s">
        <v>325</v>
      </c>
      <c r="AD18" s="205" t="s">
        <v>325</v>
      </c>
      <c r="AE18" s="205" t="s">
        <v>325</v>
      </c>
      <c r="AF18" s="205" t="s">
        <v>325</v>
      </c>
      <c r="AG18" s="205" t="s">
        <v>325</v>
      </c>
      <c r="AH18" s="205" t="s">
        <v>325</v>
      </c>
      <c r="AI18" s="205" t="s">
        <v>325</v>
      </c>
      <c r="AJ18" s="205" t="s">
        <v>325</v>
      </c>
      <c r="AK18" s="205" t="s">
        <v>325</v>
      </c>
      <c r="AL18" s="205" t="s">
        <v>325</v>
      </c>
    </row>
    <row r="19" spans="11:38">
      <c r="K19" s="205">
        <v>1</v>
      </c>
      <c r="M19" s="205" t="s">
        <v>353</v>
      </c>
      <c r="N19" s="205">
        <v>4</v>
      </c>
      <c r="P19" s="205" t="s">
        <v>352</v>
      </c>
      <c r="Q19" s="205">
        <v>1987000000</v>
      </c>
      <c r="S19" s="205" t="s">
        <v>356</v>
      </c>
      <c r="U19" s="205" t="s">
        <v>325</v>
      </c>
      <c r="V19" s="205" t="s">
        <v>325</v>
      </c>
      <c r="W19" s="205" t="s">
        <v>325</v>
      </c>
      <c r="X19" s="205" t="s">
        <v>325</v>
      </c>
      <c r="Y19" s="205" t="s">
        <v>325</v>
      </c>
      <c r="Z19" s="205" t="s">
        <v>325</v>
      </c>
      <c r="AA19" s="205" t="s">
        <v>325</v>
      </c>
      <c r="AB19" s="205" t="s">
        <v>325</v>
      </c>
      <c r="AC19" s="205" t="s">
        <v>325</v>
      </c>
      <c r="AD19" s="205" t="s">
        <v>325</v>
      </c>
      <c r="AE19" s="205" t="s">
        <v>325</v>
      </c>
      <c r="AF19" s="205" t="s">
        <v>325</v>
      </c>
      <c r="AG19" s="205" t="s">
        <v>325</v>
      </c>
      <c r="AH19" s="205" t="s">
        <v>325</v>
      </c>
      <c r="AI19" s="205" t="s">
        <v>325</v>
      </c>
      <c r="AJ19" s="205" t="s">
        <v>325</v>
      </c>
      <c r="AK19" s="205" t="s">
        <v>325</v>
      </c>
      <c r="AL19" s="205" t="s">
        <v>325</v>
      </c>
    </row>
    <row r="20" spans="11:38">
      <c r="K20" s="205">
        <v>1</v>
      </c>
      <c r="M20" s="205" t="s">
        <v>353</v>
      </c>
      <c r="N20" s="205">
        <v>4</v>
      </c>
      <c r="P20" s="205" t="s">
        <v>352</v>
      </c>
      <c r="Q20" s="205">
        <v>1988000000</v>
      </c>
      <c r="S20" s="205" t="s">
        <v>357</v>
      </c>
      <c r="U20" s="205" t="s">
        <v>325</v>
      </c>
      <c r="V20" s="205" t="s">
        <v>325</v>
      </c>
      <c r="W20" s="205" t="s">
        <v>325</v>
      </c>
      <c r="X20" s="205" t="s">
        <v>325</v>
      </c>
      <c r="Y20" s="205" t="s">
        <v>325</v>
      </c>
      <c r="Z20" s="205" t="s">
        <v>325</v>
      </c>
      <c r="AA20" s="205" t="s">
        <v>325</v>
      </c>
      <c r="AB20" s="205" t="s">
        <v>325</v>
      </c>
      <c r="AC20" s="205" t="s">
        <v>325</v>
      </c>
      <c r="AD20" s="205" t="s">
        <v>325</v>
      </c>
      <c r="AE20" s="205" t="s">
        <v>325</v>
      </c>
      <c r="AF20" s="205" t="s">
        <v>325</v>
      </c>
      <c r="AG20" s="205" t="s">
        <v>325</v>
      </c>
      <c r="AH20" s="205" t="s">
        <v>325</v>
      </c>
      <c r="AI20" s="205" t="s">
        <v>325</v>
      </c>
      <c r="AJ20" s="205" t="s">
        <v>325</v>
      </c>
      <c r="AK20" s="205" t="s">
        <v>325</v>
      </c>
      <c r="AL20" s="205" t="s">
        <v>325</v>
      </c>
    </row>
    <row r="21" spans="11:38">
      <c r="K21" s="205">
        <v>1</v>
      </c>
      <c r="M21" s="205" t="s">
        <v>353</v>
      </c>
      <c r="N21" s="205">
        <v>4</v>
      </c>
      <c r="P21" s="205" t="s">
        <v>352</v>
      </c>
      <c r="Q21" s="205">
        <v>1989000000</v>
      </c>
      <c r="S21" s="205" t="s">
        <v>358</v>
      </c>
      <c r="U21" s="205" t="s">
        <v>325</v>
      </c>
      <c r="V21" s="205" t="s">
        <v>325</v>
      </c>
      <c r="W21" s="205" t="s">
        <v>325</v>
      </c>
      <c r="X21" s="205" t="s">
        <v>325</v>
      </c>
      <c r="Y21" s="205" t="s">
        <v>325</v>
      </c>
      <c r="Z21" s="205" t="s">
        <v>325</v>
      </c>
      <c r="AA21" s="205" t="s">
        <v>325</v>
      </c>
      <c r="AB21" s="205" t="s">
        <v>325</v>
      </c>
      <c r="AC21" s="205" t="s">
        <v>325</v>
      </c>
      <c r="AD21" s="205" t="s">
        <v>325</v>
      </c>
      <c r="AE21" s="205" t="s">
        <v>325</v>
      </c>
      <c r="AF21" s="205" t="s">
        <v>325</v>
      </c>
      <c r="AG21" s="205" t="s">
        <v>325</v>
      </c>
      <c r="AH21" s="205" t="s">
        <v>325</v>
      </c>
      <c r="AI21" s="205" t="s">
        <v>325</v>
      </c>
      <c r="AJ21" s="205" t="s">
        <v>325</v>
      </c>
      <c r="AK21" s="205" t="s">
        <v>325</v>
      </c>
      <c r="AL21" s="205" t="s">
        <v>325</v>
      </c>
    </row>
    <row r="22" spans="11:38">
      <c r="K22" s="205">
        <v>1</v>
      </c>
      <c r="M22" s="205" t="s">
        <v>353</v>
      </c>
      <c r="N22" s="205">
        <v>4</v>
      </c>
      <c r="P22" s="205" t="s">
        <v>352</v>
      </c>
      <c r="Q22" s="205">
        <v>1990000000</v>
      </c>
      <c r="S22" s="205" t="s">
        <v>359</v>
      </c>
      <c r="U22" s="205" t="s">
        <v>325</v>
      </c>
      <c r="V22" s="205" t="s">
        <v>325</v>
      </c>
      <c r="W22" s="205" t="s">
        <v>325</v>
      </c>
      <c r="X22" s="205" t="s">
        <v>325</v>
      </c>
      <c r="Y22" s="205" t="s">
        <v>325</v>
      </c>
      <c r="Z22" s="205" t="s">
        <v>325</v>
      </c>
      <c r="AA22" s="205" t="s">
        <v>325</v>
      </c>
      <c r="AB22" s="205" t="s">
        <v>325</v>
      </c>
      <c r="AC22" s="205" t="s">
        <v>325</v>
      </c>
      <c r="AD22" s="205" t="s">
        <v>325</v>
      </c>
      <c r="AE22" s="205" t="s">
        <v>325</v>
      </c>
      <c r="AF22" s="205" t="s">
        <v>325</v>
      </c>
      <c r="AG22" s="205" t="s">
        <v>325</v>
      </c>
      <c r="AH22" s="205" t="s">
        <v>325</v>
      </c>
      <c r="AI22" s="205" t="s">
        <v>325</v>
      </c>
      <c r="AJ22" s="205" t="s">
        <v>325</v>
      </c>
      <c r="AK22" s="205" t="s">
        <v>325</v>
      </c>
      <c r="AL22" s="205" t="s">
        <v>325</v>
      </c>
    </row>
    <row r="23" spans="11:38">
      <c r="K23" s="205">
        <v>1</v>
      </c>
      <c r="M23" s="205" t="s">
        <v>353</v>
      </c>
      <c r="N23" s="205">
        <v>4</v>
      </c>
      <c r="P23" s="205" t="s">
        <v>352</v>
      </c>
      <c r="Q23" s="205">
        <v>1991000000</v>
      </c>
      <c r="S23" s="205" t="s">
        <v>360</v>
      </c>
      <c r="U23" s="205" t="s">
        <v>325</v>
      </c>
      <c r="V23" s="205" t="s">
        <v>325</v>
      </c>
      <c r="W23" s="205" t="s">
        <v>325</v>
      </c>
      <c r="X23" s="205" t="s">
        <v>325</v>
      </c>
      <c r="Y23" s="205" t="s">
        <v>325</v>
      </c>
      <c r="Z23" s="205" t="s">
        <v>325</v>
      </c>
      <c r="AA23" s="205" t="s">
        <v>325</v>
      </c>
      <c r="AB23" s="205" t="s">
        <v>325</v>
      </c>
      <c r="AC23" s="205" t="s">
        <v>325</v>
      </c>
      <c r="AD23" s="205" t="s">
        <v>325</v>
      </c>
      <c r="AE23" s="205" t="s">
        <v>325</v>
      </c>
      <c r="AF23" s="205" t="s">
        <v>325</v>
      </c>
      <c r="AG23" s="205" t="s">
        <v>325</v>
      </c>
      <c r="AH23" s="205" t="s">
        <v>325</v>
      </c>
      <c r="AI23" s="205" t="s">
        <v>325</v>
      </c>
      <c r="AJ23" s="205" t="s">
        <v>325</v>
      </c>
      <c r="AK23" s="205" t="s">
        <v>325</v>
      </c>
      <c r="AL23" s="205" t="s">
        <v>325</v>
      </c>
    </row>
    <row r="24" spans="11:38">
      <c r="K24" s="205">
        <v>1</v>
      </c>
      <c r="M24" s="205" t="s">
        <v>353</v>
      </c>
      <c r="N24" s="205">
        <v>4</v>
      </c>
      <c r="P24" s="205" t="s">
        <v>352</v>
      </c>
      <c r="Q24" s="205">
        <v>1992000000</v>
      </c>
      <c r="S24" s="205" t="s">
        <v>361</v>
      </c>
      <c r="U24" s="205" t="s">
        <v>325</v>
      </c>
      <c r="V24" s="205" t="s">
        <v>325</v>
      </c>
      <c r="W24" s="205" t="s">
        <v>325</v>
      </c>
      <c r="X24" s="205" t="s">
        <v>325</v>
      </c>
      <c r="Y24" s="205" t="s">
        <v>325</v>
      </c>
      <c r="Z24" s="205" t="s">
        <v>325</v>
      </c>
      <c r="AA24" s="205" t="s">
        <v>325</v>
      </c>
      <c r="AB24" s="205" t="s">
        <v>325</v>
      </c>
      <c r="AC24" s="205" t="s">
        <v>325</v>
      </c>
      <c r="AD24" s="205" t="s">
        <v>325</v>
      </c>
      <c r="AE24" s="205" t="s">
        <v>325</v>
      </c>
      <c r="AF24" s="205" t="s">
        <v>325</v>
      </c>
      <c r="AG24" s="205" t="s">
        <v>325</v>
      </c>
      <c r="AH24" s="205" t="s">
        <v>325</v>
      </c>
      <c r="AI24" s="205" t="s">
        <v>325</v>
      </c>
      <c r="AJ24" s="205" t="s">
        <v>325</v>
      </c>
      <c r="AK24" s="205" t="s">
        <v>325</v>
      </c>
      <c r="AL24" s="205" t="s">
        <v>325</v>
      </c>
    </row>
    <row r="25" spans="11:38">
      <c r="K25" s="205">
        <v>1</v>
      </c>
      <c r="M25" s="205" t="s">
        <v>353</v>
      </c>
      <c r="N25" s="205">
        <v>4</v>
      </c>
      <c r="P25" s="205" t="s">
        <v>352</v>
      </c>
      <c r="Q25" s="205">
        <v>1993000000</v>
      </c>
      <c r="S25" s="205" t="s">
        <v>362</v>
      </c>
      <c r="U25" s="205" t="s">
        <v>325</v>
      </c>
      <c r="V25" s="205" t="s">
        <v>325</v>
      </c>
      <c r="W25" s="205" t="s">
        <v>325</v>
      </c>
      <c r="X25" s="205" t="s">
        <v>325</v>
      </c>
      <c r="Y25" s="205" t="s">
        <v>325</v>
      </c>
      <c r="Z25" s="205" t="s">
        <v>325</v>
      </c>
      <c r="AA25" s="205" t="s">
        <v>325</v>
      </c>
      <c r="AB25" s="205" t="s">
        <v>325</v>
      </c>
      <c r="AC25" s="205" t="s">
        <v>325</v>
      </c>
      <c r="AD25" s="205" t="s">
        <v>325</v>
      </c>
      <c r="AE25" s="205" t="s">
        <v>325</v>
      </c>
      <c r="AF25" s="205" t="s">
        <v>325</v>
      </c>
      <c r="AG25" s="205" t="s">
        <v>325</v>
      </c>
      <c r="AH25" s="205" t="s">
        <v>325</v>
      </c>
      <c r="AI25" s="205" t="s">
        <v>325</v>
      </c>
      <c r="AJ25" s="205" t="s">
        <v>325</v>
      </c>
      <c r="AK25" s="205" t="s">
        <v>325</v>
      </c>
      <c r="AL25" s="205" t="s">
        <v>325</v>
      </c>
    </row>
    <row r="26" spans="11:38">
      <c r="K26" s="205">
        <v>1</v>
      </c>
      <c r="M26" s="205" t="s">
        <v>353</v>
      </c>
      <c r="N26" s="205">
        <v>4</v>
      </c>
      <c r="P26" s="205" t="s">
        <v>352</v>
      </c>
      <c r="Q26" s="205">
        <v>1994000000</v>
      </c>
      <c r="S26" s="205" t="s">
        <v>363</v>
      </c>
      <c r="U26" s="205" t="s">
        <v>325</v>
      </c>
      <c r="V26" s="205" t="s">
        <v>325</v>
      </c>
      <c r="W26" s="205" t="s">
        <v>325</v>
      </c>
      <c r="X26" s="205" t="s">
        <v>325</v>
      </c>
      <c r="Y26" s="205" t="s">
        <v>325</v>
      </c>
      <c r="Z26" s="205" t="s">
        <v>325</v>
      </c>
      <c r="AA26" s="205" t="s">
        <v>325</v>
      </c>
      <c r="AB26" s="205" t="s">
        <v>325</v>
      </c>
      <c r="AC26" s="205" t="s">
        <v>325</v>
      </c>
      <c r="AD26" s="205" t="s">
        <v>325</v>
      </c>
      <c r="AE26" s="205" t="s">
        <v>325</v>
      </c>
      <c r="AF26" s="205" t="s">
        <v>325</v>
      </c>
      <c r="AG26" s="205" t="s">
        <v>325</v>
      </c>
      <c r="AH26" s="205" t="s">
        <v>325</v>
      </c>
      <c r="AI26" s="205" t="s">
        <v>325</v>
      </c>
      <c r="AJ26" s="205" t="s">
        <v>325</v>
      </c>
      <c r="AK26" s="205" t="s">
        <v>325</v>
      </c>
      <c r="AL26" s="205" t="s">
        <v>325</v>
      </c>
    </row>
    <row r="27" spans="11:38">
      <c r="K27" s="205">
        <v>1</v>
      </c>
      <c r="M27" s="205" t="s">
        <v>353</v>
      </c>
      <c r="N27" s="205">
        <v>4</v>
      </c>
      <c r="P27" s="205" t="s">
        <v>352</v>
      </c>
      <c r="Q27" s="205">
        <v>1995000000</v>
      </c>
      <c r="S27" s="205" t="s">
        <v>364</v>
      </c>
      <c r="U27" s="205" t="s">
        <v>325</v>
      </c>
      <c r="V27" s="205" t="s">
        <v>325</v>
      </c>
      <c r="W27" s="205" t="s">
        <v>325</v>
      </c>
      <c r="X27" s="205" t="s">
        <v>325</v>
      </c>
      <c r="Y27" s="205" t="s">
        <v>325</v>
      </c>
      <c r="Z27" s="205" t="s">
        <v>325</v>
      </c>
      <c r="AA27" s="205" t="s">
        <v>325</v>
      </c>
      <c r="AB27" s="205" t="s">
        <v>325</v>
      </c>
      <c r="AC27" s="205" t="s">
        <v>325</v>
      </c>
      <c r="AD27" s="205" t="s">
        <v>325</v>
      </c>
      <c r="AE27" s="205" t="s">
        <v>325</v>
      </c>
      <c r="AF27" s="205" t="s">
        <v>325</v>
      </c>
      <c r="AG27" s="205" t="s">
        <v>325</v>
      </c>
      <c r="AH27" s="205" t="s">
        <v>325</v>
      </c>
      <c r="AI27" s="205" t="s">
        <v>325</v>
      </c>
      <c r="AJ27" s="205" t="s">
        <v>325</v>
      </c>
      <c r="AK27" s="205" t="s">
        <v>325</v>
      </c>
      <c r="AL27" s="205" t="s">
        <v>325</v>
      </c>
    </row>
    <row r="28" spans="11:38">
      <c r="K28" s="205">
        <v>1</v>
      </c>
      <c r="M28" s="205" t="s">
        <v>353</v>
      </c>
      <c r="N28" s="205">
        <v>4</v>
      </c>
      <c r="P28" s="205" t="s">
        <v>352</v>
      </c>
      <c r="Q28" s="205">
        <v>1996000000</v>
      </c>
      <c r="S28" s="205" t="s">
        <v>365</v>
      </c>
      <c r="U28" s="205" t="s">
        <v>325</v>
      </c>
      <c r="V28" s="205" t="s">
        <v>325</v>
      </c>
      <c r="W28" s="205" t="s">
        <v>325</v>
      </c>
      <c r="X28" s="205" t="s">
        <v>325</v>
      </c>
      <c r="Y28" s="205" t="s">
        <v>325</v>
      </c>
      <c r="Z28" s="205" t="s">
        <v>325</v>
      </c>
      <c r="AA28" s="205" t="s">
        <v>325</v>
      </c>
      <c r="AB28" s="205" t="s">
        <v>325</v>
      </c>
      <c r="AC28" s="205" t="s">
        <v>325</v>
      </c>
      <c r="AD28" s="205" t="s">
        <v>325</v>
      </c>
      <c r="AE28" s="205" t="s">
        <v>325</v>
      </c>
      <c r="AF28" s="205" t="s">
        <v>325</v>
      </c>
      <c r="AG28" s="205" t="s">
        <v>325</v>
      </c>
      <c r="AH28" s="205" t="s">
        <v>325</v>
      </c>
      <c r="AI28" s="205" t="s">
        <v>325</v>
      </c>
      <c r="AJ28" s="205" t="s">
        <v>325</v>
      </c>
      <c r="AK28" s="205" t="s">
        <v>325</v>
      </c>
      <c r="AL28" s="205" t="s">
        <v>325</v>
      </c>
    </row>
    <row r="29" spans="11:38">
      <c r="K29" s="205">
        <v>1</v>
      </c>
      <c r="M29" s="205" t="s">
        <v>353</v>
      </c>
      <c r="N29" s="205">
        <v>4</v>
      </c>
      <c r="P29" s="205" t="s">
        <v>352</v>
      </c>
      <c r="Q29" s="205">
        <v>1997000000</v>
      </c>
      <c r="S29" s="205" t="s">
        <v>366</v>
      </c>
      <c r="U29" s="205" t="s">
        <v>325</v>
      </c>
      <c r="V29" s="205" t="s">
        <v>325</v>
      </c>
      <c r="W29" s="205" t="s">
        <v>325</v>
      </c>
      <c r="X29" s="205" t="s">
        <v>325</v>
      </c>
      <c r="Y29" s="205" t="s">
        <v>325</v>
      </c>
      <c r="Z29" s="205" t="s">
        <v>325</v>
      </c>
      <c r="AA29" s="205" t="s">
        <v>325</v>
      </c>
      <c r="AB29" s="205" t="s">
        <v>325</v>
      </c>
      <c r="AC29" s="205" t="s">
        <v>325</v>
      </c>
      <c r="AD29" s="205" t="s">
        <v>325</v>
      </c>
      <c r="AE29" s="205" t="s">
        <v>325</v>
      </c>
      <c r="AF29" s="205" t="s">
        <v>325</v>
      </c>
      <c r="AG29" s="205" t="s">
        <v>325</v>
      </c>
      <c r="AH29" s="205" t="s">
        <v>325</v>
      </c>
      <c r="AI29" s="205" t="s">
        <v>325</v>
      </c>
      <c r="AJ29" s="205" t="s">
        <v>325</v>
      </c>
      <c r="AK29" s="205" t="s">
        <v>325</v>
      </c>
      <c r="AL29" s="205" t="s">
        <v>325</v>
      </c>
    </row>
    <row r="30" spans="11:38">
      <c r="K30" s="205">
        <v>1</v>
      </c>
      <c r="M30" s="205" t="s">
        <v>353</v>
      </c>
      <c r="N30" s="205">
        <v>4</v>
      </c>
      <c r="P30" s="205" t="s">
        <v>352</v>
      </c>
      <c r="Q30" s="205">
        <v>1998000000</v>
      </c>
      <c r="S30" s="205" t="s">
        <v>367</v>
      </c>
      <c r="U30" s="205" t="s">
        <v>325</v>
      </c>
      <c r="V30" s="205" t="s">
        <v>325</v>
      </c>
      <c r="W30" s="205" t="s">
        <v>325</v>
      </c>
      <c r="X30" s="205" t="s">
        <v>325</v>
      </c>
      <c r="Y30" s="205" t="s">
        <v>325</v>
      </c>
      <c r="Z30" s="205" t="s">
        <v>325</v>
      </c>
      <c r="AA30" s="205" t="s">
        <v>325</v>
      </c>
      <c r="AB30" s="205" t="s">
        <v>325</v>
      </c>
      <c r="AC30" s="205" t="s">
        <v>325</v>
      </c>
      <c r="AD30" s="205" t="s">
        <v>325</v>
      </c>
      <c r="AE30" s="205" t="s">
        <v>325</v>
      </c>
      <c r="AF30" s="205" t="s">
        <v>325</v>
      </c>
      <c r="AG30" s="205" t="s">
        <v>325</v>
      </c>
      <c r="AH30" s="205" t="s">
        <v>325</v>
      </c>
      <c r="AI30" s="205" t="s">
        <v>325</v>
      </c>
      <c r="AJ30" s="205" t="s">
        <v>325</v>
      </c>
      <c r="AK30" s="205" t="s">
        <v>325</v>
      </c>
      <c r="AL30" s="205" t="s">
        <v>325</v>
      </c>
    </row>
    <row r="31" spans="11:38">
      <c r="K31" s="205">
        <v>1</v>
      </c>
      <c r="M31" s="205" t="s">
        <v>353</v>
      </c>
      <c r="N31" s="205">
        <v>4</v>
      </c>
      <c r="P31" s="205" t="s">
        <v>352</v>
      </c>
      <c r="Q31" s="205">
        <v>1999000000</v>
      </c>
      <c r="S31" s="205" t="s">
        <v>368</v>
      </c>
      <c r="U31" s="205" t="s">
        <v>325</v>
      </c>
      <c r="V31" s="205" t="s">
        <v>325</v>
      </c>
      <c r="W31" s="205" t="s">
        <v>325</v>
      </c>
      <c r="X31" s="205" t="s">
        <v>325</v>
      </c>
      <c r="Y31" s="205" t="s">
        <v>325</v>
      </c>
      <c r="Z31" s="205" t="s">
        <v>325</v>
      </c>
      <c r="AA31" s="205" t="s">
        <v>325</v>
      </c>
      <c r="AB31" s="205" t="s">
        <v>325</v>
      </c>
      <c r="AC31" s="205" t="s">
        <v>325</v>
      </c>
      <c r="AD31" s="205" t="s">
        <v>325</v>
      </c>
      <c r="AE31" s="205" t="s">
        <v>325</v>
      </c>
      <c r="AF31" s="205" t="s">
        <v>325</v>
      </c>
      <c r="AG31" s="205" t="s">
        <v>325</v>
      </c>
      <c r="AH31" s="205" t="s">
        <v>325</v>
      </c>
      <c r="AI31" s="205" t="s">
        <v>325</v>
      </c>
      <c r="AJ31" s="205" t="s">
        <v>325</v>
      </c>
      <c r="AK31" s="205" t="s">
        <v>325</v>
      </c>
      <c r="AL31" s="205" t="s">
        <v>325</v>
      </c>
    </row>
    <row r="32" spans="11:38">
      <c r="K32" s="205">
        <v>1</v>
      </c>
      <c r="M32" s="205" t="s">
        <v>353</v>
      </c>
      <c r="N32" s="205">
        <v>4</v>
      </c>
      <c r="P32" s="205" t="s">
        <v>352</v>
      </c>
      <c r="Q32" s="205">
        <v>2000000000</v>
      </c>
      <c r="S32" s="205" t="s">
        <v>369</v>
      </c>
      <c r="U32" s="390">
        <v>1047498</v>
      </c>
      <c r="V32" s="390">
        <v>562754</v>
      </c>
      <c r="W32" s="390">
        <v>552007</v>
      </c>
      <c r="X32" s="390">
        <v>527818</v>
      </c>
      <c r="Y32" s="390">
        <v>1047498</v>
      </c>
      <c r="Z32" s="390">
        <v>430239</v>
      </c>
      <c r="AA32" s="390">
        <v>341896</v>
      </c>
      <c r="AB32" s="390">
        <v>474411</v>
      </c>
      <c r="AC32" s="205">
        <v>72.099999999999994</v>
      </c>
      <c r="AD32" s="390">
        <v>1112690</v>
      </c>
      <c r="AE32" s="390">
        <v>633142</v>
      </c>
      <c r="AF32" s="390">
        <v>621347</v>
      </c>
      <c r="AG32" s="390">
        <v>600969</v>
      </c>
      <c r="AH32" s="390">
        <v>1112690</v>
      </c>
      <c r="AI32" s="390">
        <v>483874</v>
      </c>
      <c r="AJ32" s="390">
        <v>378345</v>
      </c>
      <c r="AK32" s="390">
        <v>527614</v>
      </c>
      <c r="AL32" s="205">
        <v>71.7</v>
      </c>
    </row>
    <row r="33" spans="11:38">
      <c r="K33" s="205">
        <v>1</v>
      </c>
      <c r="M33" s="205" t="s">
        <v>353</v>
      </c>
      <c r="N33" s="205">
        <v>4</v>
      </c>
      <c r="P33" s="205" t="s">
        <v>352</v>
      </c>
      <c r="Q33" s="205">
        <v>2001000000</v>
      </c>
      <c r="S33" s="205" t="s">
        <v>370</v>
      </c>
      <c r="U33" s="390">
        <v>1042451</v>
      </c>
      <c r="V33" s="390">
        <v>552734</v>
      </c>
      <c r="W33" s="390">
        <v>542114</v>
      </c>
      <c r="X33" s="390">
        <v>515730</v>
      </c>
      <c r="Y33" s="390">
        <v>1042451</v>
      </c>
      <c r="Z33" s="390">
        <v>422941</v>
      </c>
      <c r="AA33" s="390">
        <v>336209</v>
      </c>
      <c r="AB33" s="390">
        <v>466003</v>
      </c>
      <c r="AC33" s="205">
        <v>72.099999999999994</v>
      </c>
      <c r="AD33" s="390">
        <v>1039442</v>
      </c>
      <c r="AE33" s="390">
        <v>584982</v>
      </c>
      <c r="AF33" s="390">
        <v>575306</v>
      </c>
      <c r="AG33" s="390">
        <v>529504</v>
      </c>
      <c r="AH33" s="390">
        <v>1039442</v>
      </c>
      <c r="AI33" s="390">
        <v>420765</v>
      </c>
      <c r="AJ33" s="390">
        <v>333840</v>
      </c>
      <c r="AK33" s="390">
        <v>498058</v>
      </c>
      <c r="AL33" s="205">
        <v>67</v>
      </c>
    </row>
    <row r="34" spans="11:38">
      <c r="K34" s="205">
        <v>1</v>
      </c>
      <c r="M34" s="205" t="s">
        <v>353</v>
      </c>
      <c r="N34" s="205">
        <v>4</v>
      </c>
      <c r="P34" s="205" t="s">
        <v>352</v>
      </c>
      <c r="Q34" s="205">
        <v>2002000000</v>
      </c>
      <c r="S34" s="205" t="s">
        <v>371</v>
      </c>
      <c r="U34" s="390">
        <v>1014822</v>
      </c>
      <c r="V34" s="390">
        <v>539924</v>
      </c>
      <c r="W34" s="390">
        <v>528146</v>
      </c>
      <c r="X34" s="390">
        <v>506126</v>
      </c>
      <c r="Y34" s="390">
        <v>1014822</v>
      </c>
      <c r="Z34" s="390">
        <v>417408</v>
      </c>
      <c r="AA34" s="390">
        <v>331199</v>
      </c>
      <c r="AB34" s="390">
        <v>453716</v>
      </c>
      <c r="AC34" s="205">
        <v>73</v>
      </c>
      <c r="AD34" s="390">
        <v>1057613</v>
      </c>
      <c r="AE34" s="390">
        <v>577279</v>
      </c>
      <c r="AF34" s="390">
        <v>555950</v>
      </c>
      <c r="AG34" s="390">
        <v>519137</v>
      </c>
      <c r="AH34" s="390">
        <v>1057613</v>
      </c>
      <c r="AI34" s="390">
        <v>453699</v>
      </c>
      <c r="AJ34" s="390">
        <v>358508</v>
      </c>
      <c r="AK34" s="390">
        <v>482088</v>
      </c>
      <c r="AL34" s="205">
        <v>74.400000000000006</v>
      </c>
    </row>
    <row r="35" spans="11:38">
      <c r="K35" s="205">
        <v>1</v>
      </c>
      <c r="M35" s="205" t="s">
        <v>353</v>
      </c>
      <c r="N35" s="205">
        <v>4</v>
      </c>
      <c r="P35" s="205" t="s">
        <v>352</v>
      </c>
      <c r="Q35" s="205">
        <v>2003000000</v>
      </c>
      <c r="S35" s="205" t="s">
        <v>372</v>
      </c>
      <c r="U35" s="390">
        <v>995704</v>
      </c>
      <c r="V35" s="390">
        <v>524810</v>
      </c>
      <c r="W35" s="390">
        <v>514287</v>
      </c>
      <c r="X35" s="390">
        <v>492964</v>
      </c>
      <c r="Y35" s="390">
        <v>995704</v>
      </c>
      <c r="Z35" s="390">
        <v>410709</v>
      </c>
      <c r="AA35" s="390">
        <v>326566</v>
      </c>
      <c r="AB35" s="390">
        <v>440667</v>
      </c>
      <c r="AC35" s="205">
        <v>74.099999999999994</v>
      </c>
      <c r="AD35" s="390">
        <v>1066485</v>
      </c>
      <c r="AE35" s="390">
        <v>562783</v>
      </c>
      <c r="AF35" s="390">
        <v>532685</v>
      </c>
      <c r="AG35" s="390">
        <v>517540</v>
      </c>
      <c r="AH35" s="390">
        <v>1066485</v>
      </c>
      <c r="AI35" s="390">
        <v>430117</v>
      </c>
      <c r="AJ35" s="390">
        <v>336342</v>
      </c>
      <c r="AK35" s="390">
        <v>469008</v>
      </c>
      <c r="AL35" s="205">
        <v>71.7</v>
      </c>
    </row>
    <row r="36" spans="11:38">
      <c r="K36" s="205">
        <v>1</v>
      </c>
      <c r="M36" s="205" t="s">
        <v>353</v>
      </c>
      <c r="N36" s="205">
        <v>4</v>
      </c>
      <c r="P36" s="205" t="s">
        <v>352</v>
      </c>
      <c r="Q36" s="205">
        <v>2004000000</v>
      </c>
      <c r="S36" s="205" t="s">
        <v>373</v>
      </c>
      <c r="U36" s="390">
        <v>1009611</v>
      </c>
      <c r="V36" s="390">
        <v>531690</v>
      </c>
      <c r="W36" s="390">
        <v>522313</v>
      </c>
      <c r="X36" s="390">
        <v>502248</v>
      </c>
      <c r="Y36" s="390">
        <v>1009611</v>
      </c>
      <c r="Z36" s="390">
        <v>417038</v>
      </c>
      <c r="AA36" s="390">
        <v>331636</v>
      </c>
      <c r="AB36" s="390">
        <v>446288</v>
      </c>
      <c r="AC36" s="205">
        <v>74.3</v>
      </c>
      <c r="AD36" s="390">
        <v>1067065</v>
      </c>
      <c r="AE36" s="390">
        <v>569349</v>
      </c>
      <c r="AF36" s="390">
        <v>559305</v>
      </c>
      <c r="AG36" s="390">
        <v>526003</v>
      </c>
      <c r="AH36" s="390">
        <v>1067065</v>
      </c>
      <c r="AI36" s="390">
        <v>458382</v>
      </c>
      <c r="AJ36" s="390">
        <v>366915</v>
      </c>
      <c r="AK36" s="390">
        <v>477882</v>
      </c>
      <c r="AL36" s="205">
        <v>76.8</v>
      </c>
    </row>
    <row r="37" spans="11:38">
      <c r="K37" s="205">
        <v>1</v>
      </c>
      <c r="M37" s="205" t="s">
        <v>353</v>
      </c>
      <c r="N37" s="205">
        <v>4</v>
      </c>
      <c r="P37" s="205" t="s">
        <v>352</v>
      </c>
      <c r="Q37" s="205">
        <v>2005000000</v>
      </c>
      <c r="S37" s="205" t="s">
        <v>374</v>
      </c>
      <c r="U37" s="390">
        <v>998810</v>
      </c>
      <c r="V37" s="390">
        <v>524585</v>
      </c>
      <c r="W37" s="390">
        <v>514628</v>
      </c>
      <c r="X37" s="390">
        <v>493829</v>
      </c>
      <c r="Y37" s="390">
        <v>998810</v>
      </c>
      <c r="Z37" s="390">
        <v>412928</v>
      </c>
      <c r="AA37" s="390">
        <v>329499</v>
      </c>
      <c r="AB37" s="390">
        <v>441156</v>
      </c>
      <c r="AC37" s="205">
        <v>74.7</v>
      </c>
      <c r="AD37" s="390">
        <v>1080985</v>
      </c>
      <c r="AE37" s="390">
        <v>569464</v>
      </c>
      <c r="AF37" s="390">
        <v>557709</v>
      </c>
      <c r="AG37" s="390">
        <v>533253</v>
      </c>
      <c r="AH37" s="390">
        <v>1080985</v>
      </c>
      <c r="AI37" s="390">
        <v>441228</v>
      </c>
      <c r="AJ37" s="390">
        <v>347106</v>
      </c>
      <c r="AK37" s="390">
        <v>475342</v>
      </c>
      <c r="AL37" s="205">
        <v>73</v>
      </c>
    </row>
    <row r="38" spans="11:38">
      <c r="K38" s="205">
        <v>1</v>
      </c>
      <c r="M38" s="205" t="s">
        <v>353</v>
      </c>
      <c r="N38" s="205">
        <v>4</v>
      </c>
      <c r="P38" s="205" t="s">
        <v>352</v>
      </c>
      <c r="Q38" s="205">
        <v>2006000000</v>
      </c>
      <c r="S38" s="205" t="s">
        <v>375</v>
      </c>
      <c r="U38" s="390">
        <v>990162</v>
      </c>
      <c r="V38" s="390">
        <v>525719</v>
      </c>
      <c r="W38" s="390">
        <v>516469</v>
      </c>
      <c r="X38" s="390">
        <v>495003</v>
      </c>
      <c r="Y38" s="390">
        <v>990162</v>
      </c>
      <c r="Z38" s="390">
        <v>404502</v>
      </c>
      <c r="AA38" s="390">
        <v>320231</v>
      </c>
      <c r="AB38" s="390">
        <v>441448</v>
      </c>
      <c r="AC38" s="205">
        <v>72.5</v>
      </c>
      <c r="AD38" s="390">
        <v>1049369</v>
      </c>
      <c r="AE38" s="390">
        <v>579713</v>
      </c>
      <c r="AF38" s="390">
        <v>570015</v>
      </c>
      <c r="AG38" s="390">
        <v>548723</v>
      </c>
      <c r="AH38" s="390">
        <v>1049369</v>
      </c>
      <c r="AI38" s="390">
        <v>441858</v>
      </c>
      <c r="AJ38" s="390">
        <v>341872</v>
      </c>
      <c r="AK38" s="390">
        <v>479726</v>
      </c>
      <c r="AL38" s="205">
        <v>71.3</v>
      </c>
    </row>
    <row r="39" spans="11:38">
      <c r="K39" s="205">
        <v>1</v>
      </c>
      <c r="M39" s="205" t="s">
        <v>353</v>
      </c>
      <c r="N39" s="205">
        <v>4</v>
      </c>
      <c r="P39" s="205" t="s">
        <v>352</v>
      </c>
      <c r="Q39" s="205">
        <v>2007000000</v>
      </c>
      <c r="S39" s="205" t="s">
        <v>376</v>
      </c>
      <c r="U39" s="390">
        <v>1001977</v>
      </c>
      <c r="V39" s="390">
        <v>528762</v>
      </c>
      <c r="W39" s="390">
        <v>520246</v>
      </c>
      <c r="X39" s="390">
        <v>497395</v>
      </c>
      <c r="Y39" s="390">
        <v>1001977</v>
      </c>
      <c r="Z39" s="390">
        <v>409716</v>
      </c>
      <c r="AA39" s="390">
        <v>323459</v>
      </c>
      <c r="AB39" s="390">
        <v>442504</v>
      </c>
      <c r="AC39" s="205">
        <v>73.099999999999994</v>
      </c>
      <c r="AD39" s="390">
        <v>1025627</v>
      </c>
      <c r="AE39" s="390">
        <v>574827</v>
      </c>
      <c r="AF39" s="390">
        <v>564383</v>
      </c>
      <c r="AG39" s="390">
        <v>538227</v>
      </c>
      <c r="AH39" s="390">
        <v>1025627</v>
      </c>
      <c r="AI39" s="390">
        <v>440345</v>
      </c>
      <c r="AJ39" s="390">
        <v>335160</v>
      </c>
      <c r="AK39" s="390">
        <v>469642</v>
      </c>
      <c r="AL39" s="205">
        <v>71.400000000000006</v>
      </c>
    </row>
    <row r="40" spans="11:38">
      <c r="K40" s="205">
        <v>1</v>
      </c>
      <c r="M40" s="205" t="s">
        <v>353</v>
      </c>
      <c r="N40" s="205">
        <v>4</v>
      </c>
      <c r="P40" s="205" t="s">
        <v>352</v>
      </c>
      <c r="Q40" s="205">
        <v>2008000000</v>
      </c>
      <c r="S40" s="205" t="s">
        <v>377</v>
      </c>
      <c r="U40" s="390">
        <v>1007864</v>
      </c>
      <c r="V40" s="390">
        <v>534235</v>
      </c>
      <c r="W40" s="390">
        <v>525414</v>
      </c>
      <c r="X40" s="390">
        <v>500738</v>
      </c>
      <c r="Y40" s="390">
        <v>1007864</v>
      </c>
      <c r="Z40" s="390">
        <v>416415</v>
      </c>
      <c r="AA40" s="390">
        <v>324929</v>
      </c>
      <c r="AB40" s="390">
        <v>442749</v>
      </c>
      <c r="AC40" s="205">
        <v>73.400000000000006</v>
      </c>
      <c r="AD40" s="390">
        <v>1099944</v>
      </c>
      <c r="AE40" s="390">
        <v>594010</v>
      </c>
      <c r="AF40" s="390">
        <v>587957</v>
      </c>
      <c r="AG40" s="390">
        <v>557476</v>
      </c>
      <c r="AH40" s="390">
        <v>1099944</v>
      </c>
      <c r="AI40" s="390">
        <v>460201</v>
      </c>
      <c r="AJ40" s="390">
        <v>353275</v>
      </c>
      <c r="AK40" s="390">
        <v>487083</v>
      </c>
      <c r="AL40" s="205">
        <v>72.5</v>
      </c>
    </row>
    <row r="41" spans="11:38">
      <c r="K41" s="205">
        <v>1</v>
      </c>
      <c r="M41" s="205" t="s">
        <v>353</v>
      </c>
      <c r="N41" s="205">
        <v>4</v>
      </c>
      <c r="P41" s="205" t="s">
        <v>352</v>
      </c>
      <c r="Q41" s="205">
        <v>2009000000</v>
      </c>
      <c r="S41" s="205" t="s">
        <v>378</v>
      </c>
      <c r="U41" s="390">
        <v>986493</v>
      </c>
      <c r="V41" s="390">
        <v>518226</v>
      </c>
      <c r="W41" s="390">
        <v>507574</v>
      </c>
      <c r="X41" s="390">
        <v>484940</v>
      </c>
      <c r="Y41" s="390">
        <v>986493</v>
      </c>
      <c r="Z41" s="390">
        <v>409374</v>
      </c>
      <c r="AA41" s="390">
        <v>319060</v>
      </c>
      <c r="AB41" s="390">
        <v>427912</v>
      </c>
      <c r="AC41" s="205">
        <v>74.599999999999994</v>
      </c>
      <c r="AD41" s="390">
        <v>1045723</v>
      </c>
      <c r="AE41" s="390">
        <v>526762</v>
      </c>
      <c r="AF41" s="390">
        <v>511948</v>
      </c>
      <c r="AG41" s="390">
        <v>490065</v>
      </c>
      <c r="AH41" s="390">
        <v>1045723</v>
      </c>
      <c r="AI41" s="390">
        <v>426612</v>
      </c>
      <c r="AJ41" s="390">
        <v>337999</v>
      </c>
      <c r="AK41" s="390">
        <v>438149</v>
      </c>
      <c r="AL41" s="205">
        <v>77.099999999999994</v>
      </c>
    </row>
    <row r="42" spans="11:38">
      <c r="K42" s="205">
        <v>1</v>
      </c>
      <c r="M42" s="205" t="s">
        <v>353</v>
      </c>
      <c r="N42" s="205">
        <v>4</v>
      </c>
      <c r="P42" s="205" t="s">
        <v>352</v>
      </c>
      <c r="Q42" s="205">
        <v>2010000000</v>
      </c>
      <c r="S42" s="205" t="s">
        <v>379</v>
      </c>
      <c r="U42" s="390">
        <v>990742</v>
      </c>
      <c r="V42" s="390">
        <v>520692</v>
      </c>
      <c r="W42" s="390">
        <v>512635</v>
      </c>
      <c r="X42" s="390">
        <v>485340</v>
      </c>
      <c r="Y42" s="390">
        <v>990742</v>
      </c>
      <c r="Z42" s="390">
        <v>409039</v>
      </c>
      <c r="AA42" s="390">
        <v>318315</v>
      </c>
      <c r="AB42" s="390">
        <v>429967</v>
      </c>
      <c r="AC42" s="205">
        <v>74</v>
      </c>
      <c r="AD42" s="390">
        <v>957531</v>
      </c>
      <c r="AE42" s="390">
        <v>510969</v>
      </c>
      <c r="AF42" s="390">
        <v>502943</v>
      </c>
      <c r="AG42" s="390">
        <v>480181</v>
      </c>
      <c r="AH42" s="390">
        <v>957531</v>
      </c>
      <c r="AI42" s="390">
        <v>403311</v>
      </c>
      <c r="AJ42" s="390">
        <v>313575</v>
      </c>
      <c r="AK42" s="390">
        <v>421232</v>
      </c>
      <c r="AL42" s="205">
        <v>74.400000000000006</v>
      </c>
    </row>
    <row r="43" spans="11:38">
      <c r="K43" s="205">
        <v>1</v>
      </c>
      <c r="M43" s="205" t="s">
        <v>353</v>
      </c>
      <c r="N43" s="205">
        <v>4</v>
      </c>
      <c r="P43" s="205" t="s">
        <v>352</v>
      </c>
      <c r="Q43" s="205">
        <v>2011000000</v>
      </c>
      <c r="S43" s="205" t="s">
        <v>380</v>
      </c>
      <c r="U43" s="390">
        <v>963289</v>
      </c>
      <c r="V43" s="390">
        <v>510149</v>
      </c>
      <c r="W43" s="390">
        <v>502324</v>
      </c>
      <c r="X43" s="390">
        <v>473115</v>
      </c>
      <c r="Y43" s="390">
        <v>963289</v>
      </c>
      <c r="Z43" s="390">
        <v>398448</v>
      </c>
      <c r="AA43" s="390">
        <v>308838</v>
      </c>
      <c r="AB43" s="390">
        <v>420538</v>
      </c>
      <c r="AC43" s="205">
        <v>73.400000000000006</v>
      </c>
      <c r="AD43" s="390">
        <v>1010881</v>
      </c>
      <c r="AE43" s="390">
        <v>535189</v>
      </c>
      <c r="AF43" s="390">
        <v>525508</v>
      </c>
      <c r="AG43" s="390">
        <v>484901</v>
      </c>
      <c r="AH43" s="390">
        <v>1010881</v>
      </c>
      <c r="AI43" s="390">
        <v>430200</v>
      </c>
      <c r="AJ43" s="390">
        <v>335369</v>
      </c>
      <c r="AK43" s="390">
        <v>440358</v>
      </c>
      <c r="AL43" s="205">
        <v>76.2</v>
      </c>
    </row>
    <row r="44" spans="11:38">
      <c r="K44" s="205">
        <v>1</v>
      </c>
      <c r="M44" s="205" t="s">
        <v>353</v>
      </c>
      <c r="N44" s="205">
        <v>4</v>
      </c>
      <c r="P44" s="205" t="s">
        <v>352</v>
      </c>
      <c r="Q44" s="205">
        <v>2012000000</v>
      </c>
      <c r="S44" s="205" t="s">
        <v>381</v>
      </c>
      <c r="U44" s="390">
        <v>980650</v>
      </c>
      <c r="V44" s="390">
        <v>518506</v>
      </c>
      <c r="W44" s="390">
        <v>510058</v>
      </c>
      <c r="X44" s="390">
        <v>479599</v>
      </c>
      <c r="Y44" s="390">
        <v>980650</v>
      </c>
      <c r="Z44" s="390">
        <v>407375</v>
      </c>
      <c r="AA44" s="390">
        <v>313874</v>
      </c>
      <c r="AB44" s="390">
        <v>425005</v>
      </c>
      <c r="AC44" s="205">
        <v>73.900000000000006</v>
      </c>
      <c r="AD44" s="390">
        <v>1008142</v>
      </c>
      <c r="AE44" s="390">
        <v>497652</v>
      </c>
      <c r="AF44" s="390">
        <v>488078</v>
      </c>
      <c r="AG44" s="390">
        <v>448920</v>
      </c>
      <c r="AH44" s="390">
        <v>1008142</v>
      </c>
      <c r="AI44" s="390">
        <v>401049</v>
      </c>
      <c r="AJ44" s="390">
        <v>318216</v>
      </c>
      <c r="AK44" s="390">
        <v>414818</v>
      </c>
      <c r="AL44" s="205">
        <v>76.7</v>
      </c>
    </row>
    <row r="45" spans="11:38">
      <c r="K45" s="205">
        <v>1</v>
      </c>
      <c r="M45" s="205" t="s">
        <v>353</v>
      </c>
      <c r="N45" s="205">
        <v>4</v>
      </c>
      <c r="P45" s="205" t="s">
        <v>352</v>
      </c>
      <c r="Q45" s="205">
        <v>2013000000</v>
      </c>
      <c r="S45" s="205" t="s">
        <v>382</v>
      </c>
      <c r="U45" s="390">
        <v>997463</v>
      </c>
      <c r="V45" s="390">
        <v>523589</v>
      </c>
      <c r="W45" s="390">
        <v>515232</v>
      </c>
      <c r="X45" s="390">
        <v>486587</v>
      </c>
      <c r="Y45" s="390">
        <v>997463</v>
      </c>
      <c r="Z45" s="390">
        <v>416626</v>
      </c>
      <c r="AA45" s="390">
        <v>319170</v>
      </c>
      <c r="AB45" s="390">
        <v>426132</v>
      </c>
      <c r="AC45" s="205">
        <v>74.900000000000006</v>
      </c>
      <c r="AD45" s="390">
        <v>993259</v>
      </c>
      <c r="AE45" s="390">
        <v>537348</v>
      </c>
      <c r="AF45" s="390">
        <v>529090</v>
      </c>
      <c r="AG45" s="390">
        <v>489157</v>
      </c>
      <c r="AH45" s="390">
        <v>993259</v>
      </c>
      <c r="AI45" s="390">
        <v>418694</v>
      </c>
      <c r="AJ45" s="390">
        <v>321073</v>
      </c>
      <c r="AK45" s="390">
        <v>439727</v>
      </c>
      <c r="AL45" s="205">
        <v>73</v>
      </c>
    </row>
    <row r="46" spans="11:38">
      <c r="K46" s="205">
        <v>1</v>
      </c>
      <c r="M46" s="205" t="s">
        <v>353</v>
      </c>
      <c r="N46" s="205">
        <v>4</v>
      </c>
      <c r="P46" s="205" t="s">
        <v>352</v>
      </c>
      <c r="Q46" s="205">
        <v>2014000000</v>
      </c>
      <c r="S46" s="205" t="s">
        <v>383</v>
      </c>
      <c r="U46" s="390">
        <v>993842</v>
      </c>
      <c r="V46" s="390">
        <v>519761</v>
      </c>
      <c r="W46" s="390">
        <v>511665</v>
      </c>
      <c r="X46" s="390">
        <v>483251</v>
      </c>
      <c r="Y46" s="390">
        <v>993842</v>
      </c>
      <c r="Z46" s="390">
        <v>414975</v>
      </c>
      <c r="AA46" s="390">
        <v>318755</v>
      </c>
      <c r="AB46" s="390">
        <v>423541</v>
      </c>
      <c r="AC46" s="205">
        <v>75.3</v>
      </c>
      <c r="AD46" s="390">
        <v>1055889</v>
      </c>
      <c r="AE46" s="390">
        <v>531589</v>
      </c>
      <c r="AF46" s="390">
        <v>521019</v>
      </c>
      <c r="AG46" s="390">
        <v>488481</v>
      </c>
      <c r="AH46" s="390">
        <v>1055889</v>
      </c>
      <c r="AI46" s="390">
        <v>409213</v>
      </c>
      <c r="AJ46" s="390">
        <v>310493</v>
      </c>
      <c r="AK46" s="390">
        <v>432869</v>
      </c>
      <c r="AL46" s="205">
        <v>71.7</v>
      </c>
    </row>
    <row r="47" spans="11:38">
      <c r="K47" s="205">
        <v>1</v>
      </c>
      <c r="M47" s="205" t="s">
        <v>353</v>
      </c>
      <c r="N47" s="205">
        <v>4</v>
      </c>
      <c r="P47" s="205" t="s">
        <v>352</v>
      </c>
      <c r="Q47" s="205">
        <v>2015000000</v>
      </c>
      <c r="S47" s="205" t="s">
        <v>327</v>
      </c>
      <c r="U47" s="390">
        <v>999354</v>
      </c>
      <c r="V47" s="390">
        <v>525669</v>
      </c>
      <c r="W47" s="390">
        <v>516209</v>
      </c>
      <c r="X47" s="390">
        <v>485595</v>
      </c>
      <c r="Y47" s="390">
        <v>999354</v>
      </c>
      <c r="Z47" s="390">
        <v>413778</v>
      </c>
      <c r="AA47" s="390">
        <v>315379</v>
      </c>
      <c r="AB47" s="390">
        <v>427270</v>
      </c>
      <c r="AC47" s="205">
        <v>73.8</v>
      </c>
      <c r="AD47" s="390">
        <v>1060910</v>
      </c>
      <c r="AE47" s="390">
        <v>576383</v>
      </c>
      <c r="AF47" s="390">
        <v>565552</v>
      </c>
      <c r="AG47" s="390">
        <v>521853</v>
      </c>
      <c r="AH47" s="390">
        <v>1060910</v>
      </c>
      <c r="AI47" s="390">
        <v>437953</v>
      </c>
      <c r="AJ47" s="390">
        <v>328130</v>
      </c>
      <c r="AK47" s="390">
        <v>466560</v>
      </c>
      <c r="AL47" s="205">
        <v>70.3</v>
      </c>
    </row>
    <row r="48" spans="11:38">
      <c r="K48" s="205">
        <v>1</v>
      </c>
      <c r="M48" s="205" t="s">
        <v>353</v>
      </c>
      <c r="N48" s="205">
        <v>4</v>
      </c>
      <c r="P48" s="205" t="s">
        <v>352</v>
      </c>
      <c r="Q48" s="205">
        <v>2016000000</v>
      </c>
      <c r="S48" s="205" t="s">
        <v>384</v>
      </c>
      <c r="U48" s="390">
        <v>993957</v>
      </c>
      <c r="V48" s="390">
        <v>526973</v>
      </c>
      <c r="W48" s="390">
        <v>518863</v>
      </c>
      <c r="X48" s="390">
        <v>487934</v>
      </c>
      <c r="Y48" s="390">
        <v>993957</v>
      </c>
      <c r="Z48" s="390">
        <v>407867</v>
      </c>
      <c r="AA48" s="390">
        <v>309591</v>
      </c>
      <c r="AB48" s="390">
        <v>428697</v>
      </c>
      <c r="AC48" s="205">
        <v>72.2</v>
      </c>
      <c r="AD48" s="390">
        <v>1138522</v>
      </c>
      <c r="AE48" s="390">
        <v>631800</v>
      </c>
      <c r="AF48" s="390">
        <v>623353</v>
      </c>
      <c r="AG48" s="390">
        <v>593586</v>
      </c>
      <c r="AH48" s="390">
        <v>1138522</v>
      </c>
      <c r="AI48" s="390">
        <v>471541</v>
      </c>
      <c r="AJ48" s="390">
        <v>345312</v>
      </c>
      <c r="AK48" s="390">
        <v>505571</v>
      </c>
      <c r="AL48" s="205">
        <v>68.3</v>
      </c>
    </row>
    <row r="49" spans="11:38">
      <c r="K49" s="205">
        <v>1</v>
      </c>
      <c r="M49" s="205" t="s">
        <v>353</v>
      </c>
      <c r="N49" s="205">
        <v>4</v>
      </c>
      <c r="P49" s="205" t="s">
        <v>352</v>
      </c>
      <c r="Q49" s="205">
        <v>2017000000</v>
      </c>
      <c r="S49" s="205" t="s">
        <v>385</v>
      </c>
      <c r="U49" s="390">
        <v>1008859</v>
      </c>
      <c r="V49" s="390">
        <v>533820</v>
      </c>
      <c r="W49" s="390">
        <v>525884</v>
      </c>
      <c r="X49" s="390">
        <v>493834</v>
      </c>
      <c r="Y49" s="390">
        <v>1008859</v>
      </c>
      <c r="Z49" s="390">
        <v>412462</v>
      </c>
      <c r="AA49" s="390">
        <v>313057</v>
      </c>
      <c r="AB49" s="390">
        <v>434415</v>
      </c>
      <c r="AC49" s="205">
        <v>72.099999999999994</v>
      </c>
      <c r="AD49" s="390">
        <v>1099173</v>
      </c>
      <c r="AE49" s="390">
        <v>615996</v>
      </c>
      <c r="AF49" s="390">
        <v>608473</v>
      </c>
      <c r="AG49" s="390">
        <v>567610</v>
      </c>
      <c r="AH49" s="390">
        <v>1099173</v>
      </c>
      <c r="AI49" s="390">
        <v>447001</v>
      </c>
      <c r="AJ49" s="390">
        <v>327221</v>
      </c>
      <c r="AK49" s="390">
        <v>496216</v>
      </c>
      <c r="AL49" s="205">
        <v>65.900000000000006</v>
      </c>
    </row>
    <row r="50" spans="11:38">
      <c r="K50" s="205">
        <v>1</v>
      </c>
      <c r="M50" s="205" t="s">
        <v>353</v>
      </c>
      <c r="N50" s="205">
        <v>4</v>
      </c>
      <c r="P50" s="205" t="s">
        <v>352</v>
      </c>
      <c r="Q50" s="205">
        <v>2018000000</v>
      </c>
      <c r="S50" s="205" t="s">
        <v>386</v>
      </c>
      <c r="U50" s="390">
        <v>1046366</v>
      </c>
      <c r="V50" s="390">
        <v>558718</v>
      </c>
      <c r="W50" s="390">
        <v>549950</v>
      </c>
      <c r="X50" s="390">
        <v>512604</v>
      </c>
      <c r="Y50" s="390">
        <v>1046366</v>
      </c>
      <c r="Z50" s="390">
        <v>418907</v>
      </c>
      <c r="AA50" s="390">
        <v>315314</v>
      </c>
      <c r="AB50" s="390">
        <v>455125</v>
      </c>
      <c r="AC50" s="205">
        <v>69.3</v>
      </c>
      <c r="AD50" s="390">
        <v>1005917</v>
      </c>
      <c r="AE50" s="390">
        <v>551987</v>
      </c>
      <c r="AF50" s="390">
        <v>542564</v>
      </c>
      <c r="AG50" s="390">
        <v>505214</v>
      </c>
      <c r="AH50" s="390">
        <v>1005917</v>
      </c>
      <c r="AI50" s="390">
        <v>404924</v>
      </c>
      <c r="AJ50" s="390">
        <v>304349</v>
      </c>
      <c r="AK50" s="390">
        <v>451412</v>
      </c>
      <c r="AL50" s="205">
        <v>67.400000000000006</v>
      </c>
    </row>
    <row r="51" spans="11:38">
      <c r="K51" s="205">
        <v>1</v>
      </c>
      <c r="M51" s="205" t="s">
        <v>353</v>
      </c>
      <c r="N51" s="205">
        <v>4</v>
      </c>
      <c r="P51" s="205" t="s">
        <v>352</v>
      </c>
      <c r="Q51" s="205">
        <v>2019000000</v>
      </c>
      <c r="S51" s="205" t="s">
        <v>387</v>
      </c>
      <c r="U51" s="390">
        <v>1114844</v>
      </c>
      <c r="V51" s="390">
        <v>586149</v>
      </c>
      <c r="W51" s="390">
        <v>577067</v>
      </c>
      <c r="X51" s="390">
        <v>536305</v>
      </c>
      <c r="Y51" s="390">
        <v>1114844</v>
      </c>
      <c r="Z51" s="390">
        <v>433357</v>
      </c>
      <c r="AA51" s="390">
        <v>323853</v>
      </c>
      <c r="AB51" s="390">
        <v>476645</v>
      </c>
      <c r="AC51" s="205">
        <v>67.900000000000006</v>
      </c>
      <c r="AD51" s="390">
        <v>1061704</v>
      </c>
      <c r="AE51" s="390">
        <v>576057</v>
      </c>
      <c r="AF51" s="390">
        <v>564155</v>
      </c>
      <c r="AG51" s="390">
        <v>513986</v>
      </c>
      <c r="AH51" s="390">
        <v>1061704</v>
      </c>
      <c r="AI51" s="390">
        <v>427802</v>
      </c>
      <c r="AJ51" s="390">
        <v>323403</v>
      </c>
      <c r="AK51" s="390">
        <v>471658</v>
      </c>
      <c r="AL51" s="205">
        <v>68.599999999999994</v>
      </c>
    </row>
    <row r="52" spans="11:38">
      <c r="K52" s="205">
        <v>1</v>
      </c>
      <c r="M52" s="205" t="s">
        <v>353</v>
      </c>
      <c r="N52" s="205">
        <v>4</v>
      </c>
      <c r="P52" s="205" t="s">
        <v>352</v>
      </c>
      <c r="Q52" s="205">
        <v>2020000000</v>
      </c>
      <c r="S52" s="205" t="s">
        <v>388</v>
      </c>
      <c r="U52" s="390">
        <v>1171448</v>
      </c>
      <c r="V52" s="390">
        <v>609535</v>
      </c>
      <c r="W52" s="390">
        <v>579127</v>
      </c>
      <c r="X52" s="390">
        <v>536881</v>
      </c>
      <c r="Y52" s="390">
        <v>1171448</v>
      </c>
      <c r="Z52" s="390">
        <v>416707</v>
      </c>
      <c r="AA52" s="390">
        <v>305811</v>
      </c>
      <c r="AB52" s="390">
        <v>498639</v>
      </c>
      <c r="AC52" s="205">
        <v>61.3</v>
      </c>
      <c r="AD52" s="390">
        <v>1204667</v>
      </c>
      <c r="AE52" s="390">
        <v>659472</v>
      </c>
      <c r="AF52" s="390">
        <v>616334</v>
      </c>
      <c r="AG52" s="390">
        <v>554253</v>
      </c>
      <c r="AH52" s="390">
        <v>1204667</v>
      </c>
      <c r="AI52" s="390">
        <v>444523</v>
      </c>
      <c r="AJ52" s="390">
        <v>323190</v>
      </c>
      <c r="AK52" s="390">
        <v>538139</v>
      </c>
      <c r="AL52" s="205">
        <v>60.1</v>
      </c>
    </row>
    <row r="53" spans="11:38">
      <c r="K53" s="205">
        <v>1</v>
      </c>
      <c r="M53" s="205" t="s">
        <v>353</v>
      </c>
      <c r="N53" s="205">
        <v>4</v>
      </c>
      <c r="P53" s="205" t="s">
        <v>352</v>
      </c>
      <c r="Q53" s="205">
        <v>2021000000</v>
      </c>
      <c r="S53" s="205" t="s">
        <v>691</v>
      </c>
      <c r="U53" s="390">
        <v>1228279</v>
      </c>
      <c r="V53" s="390">
        <v>605316</v>
      </c>
      <c r="W53" s="390">
        <v>591462</v>
      </c>
      <c r="X53" s="390">
        <v>550973</v>
      </c>
      <c r="Y53" s="390">
        <v>1228279</v>
      </c>
      <c r="Z53" s="390">
        <v>422103</v>
      </c>
      <c r="AA53" s="390">
        <v>309469</v>
      </c>
      <c r="AB53" s="390">
        <v>492681</v>
      </c>
      <c r="AC53" s="205">
        <v>62.8</v>
      </c>
      <c r="AD53" s="390">
        <v>1125684</v>
      </c>
      <c r="AE53" s="390">
        <v>599731</v>
      </c>
      <c r="AF53" s="390">
        <v>585739</v>
      </c>
      <c r="AG53" s="390">
        <v>539709</v>
      </c>
      <c r="AH53" s="390">
        <v>1125684</v>
      </c>
      <c r="AI53" s="390">
        <v>422065</v>
      </c>
      <c r="AJ53" s="390">
        <v>311728</v>
      </c>
      <c r="AK53" s="390">
        <v>489393</v>
      </c>
      <c r="AL53" s="205">
        <v>63.7</v>
      </c>
    </row>
    <row r="54" spans="11:38">
      <c r="K54" s="205">
        <v>1</v>
      </c>
      <c r="M54" s="205" t="s">
        <v>353</v>
      </c>
      <c r="N54" s="205">
        <v>4</v>
      </c>
      <c r="P54" s="205" t="s">
        <v>352</v>
      </c>
      <c r="Q54" s="205">
        <v>2022000000</v>
      </c>
      <c r="S54" s="205" t="s">
        <v>692</v>
      </c>
      <c r="U54" s="390">
        <v>1243837</v>
      </c>
      <c r="V54" s="390">
        <v>617654</v>
      </c>
      <c r="W54" s="390">
        <v>604846</v>
      </c>
      <c r="X54" s="390">
        <v>564011</v>
      </c>
      <c r="Y54" s="390">
        <v>1243837</v>
      </c>
      <c r="Z54" s="390">
        <v>437368</v>
      </c>
      <c r="AA54" s="390">
        <v>320627</v>
      </c>
      <c r="AB54" s="390">
        <v>500914</v>
      </c>
      <c r="AC54" s="205">
        <v>64</v>
      </c>
      <c r="AD54" s="390">
        <v>1203497</v>
      </c>
      <c r="AE54" s="390">
        <v>651322</v>
      </c>
      <c r="AF54" s="390">
        <v>635922</v>
      </c>
      <c r="AG54" s="390">
        <v>593537</v>
      </c>
      <c r="AH54" s="390">
        <v>1203497</v>
      </c>
      <c r="AI54" s="390">
        <v>476017</v>
      </c>
      <c r="AJ54" s="390">
        <v>346099</v>
      </c>
      <c r="AK54" s="390">
        <v>521405</v>
      </c>
      <c r="AL54" s="205">
        <v>66.400000000000006</v>
      </c>
    </row>
    <row r="55" spans="11:38">
      <c r="K55" s="205">
        <v>1</v>
      </c>
      <c r="M55" s="205" t="s">
        <v>353</v>
      </c>
      <c r="N55" s="205">
        <v>4</v>
      </c>
      <c r="P55" s="205" t="s">
        <v>352</v>
      </c>
      <c r="Q55" s="205">
        <v>2023000000</v>
      </c>
      <c r="S55" s="205" t="s">
        <v>693</v>
      </c>
      <c r="U55" s="390">
        <v>1275832</v>
      </c>
      <c r="V55" s="390">
        <v>608182</v>
      </c>
      <c r="W55" s="390">
        <v>598050</v>
      </c>
      <c r="X55" s="390">
        <v>554801</v>
      </c>
      <c r="Y55" s="390">
        <v>1275832</v>
      </c>
      <c r="Z55" s="390">
        <v>432269</v>
      </c>
      <c r="AA55" s="390">
        <v>318755</v>
      </c>
      <c r="AB55" s="390">
        <v>494668</v>
      </c>
      <c r="AC55" s="205">
        <v>64.400000000000006</v>
      </c>
      <c r="AD55" s="390">
        <v>1118055</v>
      </c>
      <c r="AE55" s="390">
        <v>590116</v>
      </c>
      <c r="AF55" s="390">
        <v>577202</v>
      </c>
      <c r="AG55" s="390">
        <v>522876</v>
      </c>
      <c r="AH55" s="390">
        <v>1118055</v>
      </c>
      <c r="AI55" s="390">
        <v>408181</v>
      </c>
      <c r="AJ55" s="390">
        <v>305985</v>
      </c>
      <c r="AK55" s="390">
        <v>487920</v>
      </c>
      <c r="AL55" s="205">
        <v>62.7</v>
      </c>
    </row>
    <row r="56" spans="11:38">
      <c r="K56" s="205">
        <v>1</v>
      </c>
      <c r="M56" s="205" t="s">
        <v>353</v>
      </c>
      <c r="N56" s="205">
        <v>4</v>
      </c>
      <c r="P56" s="205" t="s">
        <v>352</v>
      </c>
      <c r="Q56" s="205">
        <v>2024000000</v>
      </c>
      <c r="S56" s="205" t="s">
        <v>694</v>
      </c>
      <c r="U56" s="390">
        <v>1344162</v>
      </c>
      <c r="V56" s="390">
        <v>636155</v>
      </c>
      <c r="W56" s="390">
        <v>625935</v>
      </c>
      <c r="X56" s="390">
        <v>581108</v>
      </c>
      <c r="Y56" s="390">
        <v>1344162</v>
      </c>
      <c r="Z56" s="390">
        <v>438723</v>
      </c>
      <c r="AA56" s="390">
        <v>325137</v>
      </c>
      <c r="AB56" s="390">
        <v>522569</v>
      </c>
      <c r="AC56" s="205">
        <v>62.2</v>
      </c>
      <c r="AD56" s="390">
        <v>1195525</v>
      </c>
      <c r="AE56" s="390">
        <v>640310</v>
      </c>
      <c r="AF56" s="390">
        <v>624456</v>
      </c>
      <c r="AG56" s="390">
        <v>580039</v>
      </c>
      <c r="AH56" s="390">
        <v>1195525</v>
      </c>
      <c r="AI56" s="390">
        <v>427328</v>
      </c>
      <c r="AJ56" s="390">
        <v>308827</v>
      </c>
      <c r="AK56" s="390">
        <v>521809</v>
      </c>
      <c r="AL56" s="205">
        <v>59.2</v>
      </c>
    </row>
    <row r="57" spans="11:38">
      <c r="K57" s="205">
        <v>1</v>
      </c>
      <c r="M57" s="205" t="s">
        <v>353</v>
      </c>
      <c r="N57" s="205">
        <v>4</v>
      </c>
      <c r="P57" s="205" t="s">
        <v>352</v>
      </c>
      <c r="Q57" s="205">
        <v>2025000000</v>
      </c>
      <c r="S57" s="205" t="s">
        <v>695</v>
      </c>
      <c r="U57" s="390">
        <v>1456848</v>
      </c>
      <c r="V57" s="390">
        <v>653901</v>
      </c>
      <c r="W57" s="390">
        <v>643280</v>
      </c>
      <c r="X57" s="390">
        <v>593761</v>
      </c>
      <c r="Y57" s="390">
        <v>1456848</v>
      </c>
      <c r="Z57" s="390">
        <v>467790</v>
      </c>
      <c r="AA57" s="390">
        <v>346297</v>
      </c>
      <c r="AB57" s="390">
        <v>532408</v>
      </c>
      <c r="AC57" s="205">
        <v>65</v>
      </c>
      <c r="AD57" s="390">
        <v>1398630</v>
      </c>
      <c r="AE57" s="390">
        <v>741654</v>
      </c>
      <c r="AF57" s="390">
        <v>731062</v>
      </c>
      <c r="AG57" s="390">
        <v>667218</v>
      </c>
      <c r="AH57" s="390">
        <v>1398630</v>
      </c>
      <c r="AI57" s="390">
        <v>499192</v>
      </c>
      <c r="AJ57" s="390">
        <v>359468</v>
      </c>
      <c r="AK57" s="390">
        <v>601930</v>
      </c>
      <c r="AL57" s="205">
        <v>59.7</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61504-6AEF-4AF2-AA35-F37AF4D4986D}">
  <dimension ref="A1:E32"/>
  <sheetViews>
    <sheetView zoomScaleNormal="100" workbookViewId="0">
      <selection sqref="A1:B1"/>
    </sheetView>
  </sheetViews>
  <sheetFormatPr defaultColWidth="9" defaultRowHeight="25.5" customHeight="1"/>
  <cols>
    <col min="1" max="1" width="4.1328125" style="209" customWidth="1"/>
    <col min="2" max="2" width="22.46484375" style="209" customWidth="1"/>
    <col min="3" max="3" width="23.86328125" style="209" customWidth="1"/>
    <col min="4" max="4" width="32.46484375" style="209" customWidth="1"/>
    <col min="5" max="5" width="11.19921875" style="211" customWidth="1"/>
    <col min="6" max="16384" width="9" style="209"/>
  </cols>
  <sheetData>
    <row r="1" spans="1:5" ht="21" customHeight="1">
      <c r="A1" s="411" t="s">
        <v>202</v>
      </c>
      <c r="B1" s="412"/>
      <c r="C1" s="206"/>
      <c r="D1" s="207"/>
      <c r="E1" s="208"/>
    </row>
    <row r="2" spans="1:5" ht="15.75" customHeight="1">
      <c r="A2" s="210"/>
    </row>
    <row r="3" spans="1:5" ht="24.95" customHeight="1">
      <c r="A3" s="212" t="s">
        <v>13</v>
      </c>
      <c r="B3" s="413" t="s">
        <v>203</v>
      </c>
      <c r="C3" s="414"/>
      <c r="D3" s="213" t="s">
        <v>204</v>
      </c>
      <c r="E3" s="214" t="s">
        <v>205</v>
      </c>
    </row>
    <row r="4" spans="1:5" ht="36" customHeight="1">
      <c r="A4" s="215" t="s">
        <v>206</v>
      </c>
      <c r="B4" s="216" t="s">
        <v>207</v>
      </c>
      <c r="C4" s="216"/>
      <c r="D4" s="217" t="s">
        <v>208</v>
      </c>
      <c r="E4" s="218"/>
    </row>
    <row r="5" spans="1:5" ht="25.5" customHeight="1">
      <c r="A5" s="219" t="s">
        <v>209</v>
      </c>
      <c r="B5" s="415" t="s">
        <v>210</v>
      </c>
      <c r="C5" s="220" t="s">
        <v>211</v>
      </c>
      <c r="D5" s="221" t="s">
        <v>212</v>
      </c>
      <c r="E5" s="403" t="s">
        <v>27</v>
      </c>
    </row>
    <row r="6" spans="1:5" ht="25.5" customHeight="1">
      <c r="A6" s="219" t="s">
        <v>213</v>
      </c>
      <c r="B6" s="416"/>
      <c r="C6" s="222" t="s">
        <v>214</v>
      </c>
      <c r="D6" s="221" t="s">
        <v>215</v>
      </c>
      <c r="E6" s="404"/>
    </row>
    <row r="7" spans="1:5" ht="25.5" customHeight="1">
      <c r="A7" s="219" t="s">
        <v>216</v>
      </c>
      <c r="B7" s="417"/>
      <c r="C7" s="222" t="s">
        <v>217</v>
      </c>
      <c r="D7" s="221" t="s">
        <v>218</v>
      </c>
      <c r="E7" s="405"/>
    </row>
    <row r="8" spans="1:5" ht="25.5" customHeight="1">
      <c r="A8" s="219" t="s">
        <v>219</v>
      </c>
      <c r="B8" s="400" t="s">
        <v>220</v>
      </c>
      <c r="C8" s="223" t="s">
        <v>221</v>
      </c>
      <c r="D8" s="221" t="s">
        <v>222</v>
      </c>
      <c r="E8" s="403" t="s">
        <v>223</v>
      </c>
    </row>
    <row r="9" spans="1:5" ht="25.5" customHeight="1">
      <c r="A9" s="219" t="s">
        <v>224</v>
      </c>
      <c r="B9" s="416"/>
      <c r="C9" s="222" t="s">
        <v>225</v>
      </c>
      <c r="D9" s="221" t="s">
        <v>226</v>
      </c>
      <c r="E9" s="404"/>
    </row>
    <row r="10" spans="1:5" ht="25.5" customHeight="1">
      <c r="A10" s="219" t="s">
        <v>227</v>
      </c>
      <c r="B10" s="416"/>
      <c r="C10" s="224" t="s">
        <v>228</v>
      </c>
      <c r="D10" s="221" t="s">
        <v>229</v>
      </c>
      <c r="E10" s="404"/>
    </row>
    <row r="11" spans="1:5" ht="25.5" customHeight="1">
      <c r="A11" s="219" t="s">
        <v>230</v>
      </c>
      <c r="B11" s="416"/>
      <c r="C11" s="222" t="s">
        <v>231</v>
      </c>
      <c r="D11" s="221" t="s">
        <v>232</v>
      </c>
      <c r="E11" s="404"/>
    </row>
    <row r="12" spans="1:5" ht="25.5" customHeight="1">
      <c r="A12" s="219" t="s">
        <v>233</v>
      </c>
      <c r="B12" s="417"/>
      <c r="C12" s="222" t="s">
        <v>234</v>
      </c>
      <c r="D12" s="221" t="s">
        <v>235</v>
      </c>
      <c r="E12" s="405"/>
    </row>
    <row r="13" spans="1:5" ht="25.5" customHeight="1">
      <c r="A13" s="219" t="s">
        <v>236</v>
      </c>
      <c r="B13" s="398" t="s">
        <v>237</v>
      </c>
      <c r="C13" s="399"/>
      <c r="D13" s="221" t="s">
        <v>238</v>
      </c>
      <c r="E13" s="225"/>
    </row>
    <row r="14" spans="1:5" ht="25.5" customHeight="1">
      <c r="A14" s="219" t="s">
        <v>239</v>
      </c>
      <c r="B14" s="400" t="s">
        <v>240</v>
      </c>
      <c r="C14" s="222" t="s">
        <v>241</v>
      </c>
      <c r="D14" s="221" t="s">
        <v>242</v>
      </c>
      <c r="E14" s="403" t="s">
        <v>243</v>
      </c>
    </row>
    <row r="15" spans="1:5" ht="25.5" customHeight="1">
      <c r="A15" s="219" t="s">
        <v>244</v>
      </c>
      <c r="B15" s="401"/>
      <c r="C15" s="222" t="s">
        <v>225</v>
      </c>
      <c r="D15" s="221" t="s">
        <v>245</v>
      </c>
      <c r="E15" s="404"/>
    </row>
    <row r="16" spans="1:5" ht="25.5" customHeight="1">
      <c r="A16" s="219" t="s">
        <v>246</v>
      </c>
      <c r="B16" s="401"/>
      <c r="C16" s="224" t="s">
        <v>247</v>
      </c>
      <c r="D16" s="221" t="s">
        <v>248</v>
      </c>
      <c r="E16" s="404"/>
    </row>
    <row r="17" spans="1:5" ht="25.5" customHeight="1">
      <c r="A17" s="219" t="s">
        <v>249</v>
      </c>
      <c r="B17" s="401"/>
      <c r="C17" s="222" t="s">
        <v>231</v>
      </c>
      <c r="D17" s="221" t="s">
        <v>250</v>
      </c>
      <c r="E17" s="404"/>
    </row>
    <row r="18" spans="1:5" ht="25.5" customHeight="1">
      <c r="A18" s="219" t="s">
        <v>251</v>
      </c>
      <c r="B18" s="402"/>
      <c r="C18" s="222" t="s">
        <v>234</v>
      </c>
      <c r="D18" s="221" t="s">
        <v>252</v>
      </c>
      <c r="E18" s="405"/>
    </row>
    <row r="19" spans="1:5" ht="25.5" customHeight="1">
      <c r="A19" s="219" t="s">
        <v>253</v>
      </c>
      <c r="B19" s="226" t="s">
        <v>254</v>
      </c>
      <c r="C19" s="226"/>
      <c r="D19" s="227" t="s">
        <v>255</v>
      </c>
      <c r="E19" s="403" t="s">
        <v>28</v>
      </c>
    </row>
    <row r="20" spans="1:5" ht="25.5" customHeight="1">
      <c r="A20" s="219" t="s">
        <v>256</v>
      </c>
      <c r="B20" s="226" t="s">
        <v>257</v>
      </c>
      <c r="C20" s="226"/>
      <c r="D20" s="221" t="s">
        <v>258</v>
      </c>
      <c r="E20" s="404"/>
    </row>
    <row r="21" spans="1:5" ht="25.5" customHeight="1">
      <c r="A21" s="228" t="s">
        <v>259</v>
      </c>
      <c r="B21" s="229" t="s">
        <v>260</v>
      </c>
      <c r="C21" s="229"/>
      <c r="D21" s="230" t="s">
        <v>261</v>
      </c>
      <c r="E21" s="406"/>
    </row>
    <row r="23" spans="1:5" s="231" customFormat="1" ht="18" customHeight="1">
      <c r="B23" s="232" t="s">
        <v>262</v>
      </c>
      <c r="C23" s="232"/>
      <c r="D23" s="233"/>
    </row>
    <row r="24" spans="1:5" s="231" customFormat="1" ht="18" customHeight="1">
      <c r="A24" s="407" t="s">
        <v>263</v>
      </c>
      <c r="B24" s="408"/>
      <c r="C24" s="409" t="s">
        <v>264</v>
      </c>
      <c r="D24" s="410"/>
    </row>
    <row r="25" spans="1:5" s="231" customFormat="1" ht="18" customHeight="1">
      <c r="A25" s="234" t="s">
        <v>265</v>
      </c>
      <c r="B25" s="235" t="s">
        <v>266</v>
      </c>
      <c r="C25" s="236" t="s">
        <v>419</v>
      </c>
      <c r="D25" s="237"/>
    </row>
    <row r="26" spans="1:5" s="231" customFormat="1" ht="18" customHeight="1">
      <c r="A26" s="234" t="s">
        <v>267</v>
      </c>
      <c r="B26" s="235" t="s">
        <v>268</v>
      </c>
      <c r="C26" s="236" t="s">
        <v>269</v>
      </c>
      <c r="D26" s="237"/>
    </row>
    <row r="27" spans="1:5" s="231" customFormat="1" ht="18" customHeight="1">
      <c r="A27" s="234" t="s">
        <v>270</v>
      </c>
      <c r="B27" s="235" t="s">
        <v>271</v>
      </c>
      <c r="C27" s="236" t="s">
        <v>272</v>
      </c>
      <c r="D27" s="237"/>
    </row>
    <row r="28" spans="1:5" s="231" customFormat="1" ht="18" customHeight="1">
      <c r="A28" s="234" t="s">
        <v>273</v>
      </c>
      <c r="B28" s="235" t="s">
        <v>127</v>
      </c>
      <c r="C28" s="236" t="s">
        <v>274</v>
      </c>
      <c r="D28" s="237"/>
    </row>
    <row r="29" spans="1:5" s="231" customFormat="1" ht="18" customHeight="1">
      <c r="A29" s="234" t="s">
        <v>275</v>
      </c>
      <c r="B29" s="238" t="s">
        <v>276</v>
      </c>
      <c r="C29" s="236" t="s">
        <v>277</v>
      </c>
      <c r="D29" s="237"/>
    </row>
    <row r="30" spans="1:5" s="231" customFormat="1" ht="18" customHeight="1">
      <c r="A30" s="234" t="s">
        <v>278</v>
      </c>
      <c r="B30" s="235" t="s">
        <v>19</v>
      </c>
      <c r="C30" s="239" t="s">
        <v>411</v>
      </c>
      <c r="D30" s="240"/>
    </row>
    <row r="31" spans="1:5" s="231" customFormat="1" ht="18" customHeight="1">
      <c r="A31" s="241" t="s">
        <v>279</v>
      </c>
      <c r="B31" s="235" t="s">
        <v>171</v>
      </c>
      <c r="C31" s="239" t="s">
        <v>280</v>
      </c>
      <c r="D31" s="242"/>
    </row>
    <row r="32" spans="1:5" s="231" customFormat="1" ht="18" customHeight="1">
      <c r="A32" s="243" t="s">
        <v>281</v>
      </c>
      <c r="B32" s="244" t="s">
        <v>79</v>
      </c>
      <c r="C32" s="245" t="s">
        <v>282</v>
      </c>
      <c r="D32" s="246"/>
    </row>
  </sheetData>
  <mergeCells count="12">
    <mergeCell ref="A1:B1"/>
    <mergeCell ref="B3:C3"/>
    <mergeCell ref="B5:B7"/>
    <mergeCell ref="E5:E7"/>
    <mergeCell ref="B8:B12"/>
    <mergeCell ref="E8:E12"/>
    <mergeCell ref="B13:C13"/>
    <mergeCell ref="B14:B18"/>
    <mergeCell ref="E14:E18"/>
    <mergeCell ref="E19:E21"/>
    <mergeCell ref="A24:B24"/>
    <mergeCell ref="C24:D24"/>
  </mergeCells>
  <phoneticPr fontId="2"/>
  <pageMargins left="0.78740157480314965" right="0.59055118110236227" top="0.78740157480314965" bottom="0.59055118110236227" header="0" footer="0.1968503937007874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0A246-33AE-4826-9DF1-45EABB726400}">
  <sheetPr codeName="Sheet1"/>
  <dimension ref="A1:W292"/>
  <sheetViews>
    <sheetView zoomScale="85" zoomScaleNormal="85" workbookViewId="0">
      <pane xSplit="3" ySplit="10" topLeftCell="D11" activePane="bottomRight" state="frozen"/>
      <selection pane="topRight" activeCell="D1" sqref="D1"/>
      <selection pane="bottomLeft" activeCell="A8" sqref="A8"/>
      <selection pane="bottomRight"/>
    </sheetView>
  </sheetViews>
  <sheetFormatPr defaultColWidth="9" defaultRowHeight="18" customHeight="1"/>
  <cols>
    <col min="1" max="1" width="1.86328125" style="13" customWidth="1"/>
    <col min="2" max="2" width="4.1328125" style="30" bestFit="1" customWidth="1"/>
    <col min="3" max="3" width="20" style="30" customWidth="1"/>
    <col min="4" max="4" width="12" style="30" customWidth="1"/>
    <col min="5" max="5" width="12" style="15" customWidth="1"/>
    <col min="6" max="6" width="6.6640625" style="15" customWidth="1"/>
    <col min="7" max="8" width="12" style="15" customWidth="1"/>
    <col min="9" max="9" width="6" style="15" customWidth="1"/>
    <col min="10" max="10" width="12" style="30" customWidth="1"/>
    <col min="11" max="11" width="12" style="15" customWidth="1"/>
    <col min="12" max="12" width="9" style="15"/>
    <col min="13" max="13" width="16.6640625" style="15" customWidth="1"/>
    <col min="14" max="14" width="15.33203125" style="15" customWidth="1"/>
    <col min="15" max="16384" width="9" style="15"/>
  </cols>
  <sheetData>
    <row r="1" spans="2:23" s="11" customFormat="1" ht="18" customHeight="1">
      <c r="B1" s="418" t="s">
        <v>109</v>
      </c>
      <c r="C1" s="419"/>
      <c r="M1" s="248" t="s">
        <v>414</v>
      </c>
      <c r="N1" s="249"/>
      <c r="O1" s="250"/>
      <c r="P1" s="250"/>
      <c r="Q1" s="17"/>
      <c r="R1" s="15"/>
    </row>
    <row r="2" spans="2:23" s="11" customFormat="1" ht="18" customHeight="1">
      <c r="B2" s="253"/>
      <c r="C2" s="253"/>
      <c r="D2" s="11" t="s">
        <v>315</v>
      </c>
      <c r="M2" s="15" t="s">
        <v>287</v>
      </c>
      <c r="N2" s="15"/>
      <c r="O2" s="17"/>
      <c r="P2" s="17"/>
      <c r="Q2" s="17"/>
      <c r="R2" s="15"/>
    </row>
    <row r="3" spans="2:23" s="11" customFormat="1" ht="18" customHeight="1">
      <c r="B3" s="253"/>
      <c r="C3" s="253"/>
      <c r="D3" s="11" t="s">
        <v>127</v>
      </c>
      <c r="M3" s="252" t="s">
        <v>415</v>
      </c>
      <c r="N3" s="252" t="s">
        <v>416</v>
      </c>
      <c r="O3" s="15"/>
      <c r="P3" s="15" t="s">
        <v>412</v>
      </c>
      <c r="Q3" s="15"/>
      <c r="R3" s="15"/>
      <c r="U3" s="15" t="s">
        <v>676</v>
      </c>
      <c r="V3" s="15"/>
      <c r="W3" s="15"/>
    </row>
    <row r="4" spans="2:23" s="11" customFormat="1" ht="18" customHeight="1">
      <c r="B4" s="253"/>
      <c r="C4" s="253"/>
      <c r="D4" s="11" t="s">
        <v>316</v>
      </c>
      <c r="M4" s="247" t="s">
        <v>288</v>
      </c>
      <c r="N4" s="251">
        <f>VLOOKUP(M4,P4:Q9,2,FALSE)</f>
        <v>0.57199999999999995</v>
      </c>
      <c r="O4" s="15"/>
      <c r="P4" s="247" t="s">
        <v>288</v>
      </c>
      <c r="Q4" s="292">
        <f>ROUND(AVERAGE(Q5:Q9),3)</f>
        <v>0.57199999999999995</v>
      </c>
      <c r="R4" s="15"/>
      <c r="U4" s="247" t="s">
        <v>288</v>
      </c>
      <c r="V4" s="292">
        <f>ROUND(AVERAGE(V5:V9),3)</f>
        <v>0.624</v>
      </c>
      <c r="W4" s="15"/>
    </row>
    <row r="5" spans="2:23" s="11" customFormat="1" ht="18" customHeight="1">
      <c r="B5" s="12"/>
      <c r="D5" s="11" t="s">
        <v>317</v>
      </c>
      <c r="G5" s="128"/>
      <c r="M5" s="15"/>
      <c r="N5" s="15"/>
      <c r="O5" s="15"/>
      <c r="P5" s="247" t="s">
        <v>701</v>
      </c>
      <c r="Q5" s="291">
        <f>+消費転換率!D8</f>
        <v>0.58310915773121663</v>
      </c>
      <c r="R5" s="15" t="s">
        <v>413</v>
      </c>
      <c r="U5" s="247" t="s">
        <v>701</v>
      </c>
      <c r="V5" s="291">
        <f>+消費転換率!F8</f>
        <v>0.60056974127502372</v>
      </c>
      <c r="W5" s="15" t="s">
        <v>413</v>
      </c>
    </row>
    <row r="6" spans="2:23" ht="18" customHeight="1" thickBot="1">
      <c r="B6" s="14"/>
      <c r="C6" s="13"/>
      <c r="D6" s="13"/>
      <c r="F6" s="29"/>
      <c r="G6" s="29"/>
      <c r="H6" s="29" t="s">
        <v>111</v>
      </c>
      <c r="I6" s="29"/>
      <c r="J6" s="13"/>
      <c r="P6" s="247" t="s">
        <v>702</v>
      </c>
      <c r="Q6" s="291">
        <f>+消費転換率!D9</f>
        <v>0.5775853283899286</v>
      </c>
      <c r="R6" s="15" t="s">
        <v>413</v>
      </c>
      <c r="U6" s="247" t="s">
        <v>702</v>
      </c>
      <c r="V6" s="291">
        <f>+消費転換率!F9</f>
        <v>0.63696865300484473</v>
      </c>
      <c r="W6" s="15" t="s">
        <v>413</v>
      </c>
    </row>
    <row r="7" spans="2:23" ht="18" customHeight="1">
      <c r="B7" s="16"/>
      <c r="C7" s="13"/>
      <c r="D7" s="422" t="s">
        <v>113</v>
      </c>
      <c r="E7" s="423"/>
      <c r="F7" s="129"/>
      <c r="G7" s="420" t="s">
        <v>99</v>
      </c>
      <c r="H7" s="421"/>
      <c r="I7" s="130"/>
      <c r="J7" s="422" t="s">
        <v>677</v>
      </c>
      <c r="K7" s="423"/>
      <c r="L7" s="17"/>
      <c r="P7" s="247" t="s">
        <v>703</v>
      </c>
      <c r="Q7" s="291">
        <f>+消費転換率!D10</f>
        <v>0.58311276297855064</v>
      </c>
      <c r="R7" s="15" t="s">
        <v>413</v>
      </c>
      <c r="U7" s="247" t="s">
        <v>703</v>
      </c>
      <c r="V7" s="291">
        <f>+消費転換率!F10</f>
        <v>0.66378151341088021</v>
      </c>
      <c r="W7" s="15" t="s">
        <v>413</v>
      </c>
    </row>
    <row r="8" spans="2:23" ht="18" customHeight="1">
      <c r="B8" s="16"/>
      <c r="C8" s="13"/>
      <c r="D8" s="18" t="s">
        <v>95</v>
      </c>
      <c r="E8" s="19" t="s">
        <v>96</v>
      </c>
      <c r="F8" s="10"/>
      <c r="G8" s="147" t="s">
        <v>97</v>
      </c>
      <c r="H8" s="147" t="s">
        <v>98</v>
      </c>
      <c r="I8" s="29"/>
      <c r="J8" s="18" t="s">
        <v>95</v>
      </c>
      <c r="K8" s="19" t="s">
        <v>96</v>
      </c>
      <c r="P8" s="247" t="s">
        <v>704</v>
      </c>
      <c r="Q8" s="291">
        <f>+消費転換率!D11</f>
        <v>0.58519610768136232</v>
      </c>
      <c r="R8" s="15" t="s">
        <v>413</v>
      </c>
      <c r="U8" s="247" t="s">
        <v>704</v>
      </c>
      <c r="V8" s="291">
        <f>+消費転換率!F11</f>
        <v>0.62712124938514513</v>
      </c>
      <c r="W8" s="15" t="s">
        <v>413</v>
      </c>
    </row>
    <row r="9" spans="2:23" ht="18" customHeight="1">
      <c r="B9" s="13"/>
      <c r="C9" s="13"/>
      <c r="D9" s="424" t="s">
        <v>91</v>
      </c>
      <c r="E9" s="430" t="s">
        <v>92</v>
      </c>
      <c r="F9" s="129"/>
      <c r="G9" s="148" t="s">
        <v>94</v>
      </c>
      <c r="H9" s="428" t="s">
        <v>90</v>
      </c>
      <c r="I9" s="29"/>
      <c r="J9" s="424" t="s">
        <v>675</v>
      </c>
      <c r="K9" s="426" t="s">
        <v>678</v>
      </c>
      <c r="P9" s="247" t="s">
        <v>705</v>
      </c>
      <c r="Q9" s="291">
        <f>+消費転換率!D12</f>
        <v>0.53242454386687788</v>
      </c>
      <c r="R9" s="15" t="s">
        <v>413</v>
      </c>
      <c r="U9" s="247" t="s">
        <v>705</v>
      </c>
      <c r="V9" s="291">
        <f>+消費転換率!F12</f>
        <v>0.5918391595392184</v>
      </c>
      <c r="W9" s="15" t="s">
        <v>413</v>
      </c>
    </row>
    <row r="10" spans="2:23" ht="18" customHeight="1" thickBot="1">
      <c r="B10" s="13"/>
      <c r="C10" s="13"/>
      <c r="D10" s="425"/>
      <c r="E10" s="427"/>
      <c r="F10" s="131"/>
      <c r="G10" s="149" t="s">
        <v>110</v>
      </c>
      <c r="H10" s="429"/>
      <c r="I10" s="29"/>
      <c r="J10" s="425"/>
      <c r="K10" s="427"/>
      <c r="P10" s="15" t="s">
        <v>289</v>
      </c>
      <c r="U10" s="15" t="s">
        <v>289</v>
      </c>
    </row>
    <row r="11" spans="2:23" ht="18" customHeight="1">
      <c r="B11" s="317" t="s">
        <v>420</v>
      </c>
      <c r="C11" s="134" t="s">
        <v>547</v>
      </c>
      <c r="D11" s="120"/>
      <c r="E11" s="121"/>
      <c r="F11" s="20"/>
      <c r="G11" s="150">
        <f>マージン計算!T11</f>
        <v>0</v>
      </c>
      <c r="H11" s="150">
        <f>D11+G11</f>
        <v>0</v>
      </c>
      <c r="I11" s="29"/>
      <c r="J11" s="379"/>
      <c r="K11" s="375">
        <f>1-ABS(取引基本表!DY6/取引基本表!DQ6)</f>
        <v>0.40021683692946697</v>
      </c>
    </row>
    <row r="12" spans="2:23" ht="18" customHeight="1">
      <c r="B12" s="318" t="s">
        <v>421</v>
      </c>
      <c r="C12" s="135" t="s">
        <v>548</v>
      </c>
      <c r="D12" s="122"/>
      <c r="E12" s="123"/>
      <c r="F12" s="20"/>
      <c r="G12" s="151">
        <f>マージン計算!T12</f>
        <v>0</v>
      </c>
      <c r="H12" s="151">
        <f t="shared" ref="H12:H75" si="0">D12+G12</f>
        <v>0</v>
      </c>
      <c r="I12" s="29"/>
      <c r="J12" s="380"/>
      <c r="K12" s="376">
        <f>1-ABS(取引基本表!DY7/取引基本表!DQ7)</f>
        <v>0.41029278988778539</v>
      </c>
    </row>
    <row r="13" spans="2:23" ht="18" customHeight="1">
      <c r="B13" s="318" t="s">
        <v>422</v>
      </c>
      <c r="C13" s="135" t="s">
        <v>549</v>
      </c>
      <c r="D13" s="122"/>
      <c r="E13" s="123"/>
      <c r="F13" s="20"/>
      <c r="G13" s="151">
        <f>マージン計算!T13</f>
        <v>0</v>
      </c>
      <c r="H13" s="151">
        <f t="shared" si="0"/>
        <v>0</v>
      </c>
      <c r="I13" s="29"/>
      <c r="J13" s="380"/>
      <c r="K13" s="376">
        <f>1-ABS(取引基本表!DY8/取引基本表!DQ8)</f>
        <v>1</v>
      </c>
    </row>
    <row r="14" spans="2:23" ht="18" customHeight="1">
      <c r="B14" s="318" t="s">
        <v>423</v>
      </c>
      <c r="C14" s="135" t="s">
        <v>550</v>
      </c>
      <c r="D14" s="122"/>
      <c r="E14" s="123"/>
      <c r="F14" s="20"/>
      <c r="G14" s="151">
        <f>マージン計算!T14</f>
        <v>0</v>
      </c>
      <c r="H14" s="151">
        <f t="shared" si="0"/>
        <v>0</v>
      </c>
      <c r="I14" s="29"/>
      <c r="J14" s="380"/>
      <c r="K14" s="376">
        <f>1-ABS(取引基本表!DY9/取引基本表!DQ9)</f>
        <v>0.56417283273956342</v>
      </c>
    </row>
    <row r="15" spans="2:23" ht="18" customHeight="1">
      <c r="B15" s="318" t="s">
        <v>424</v>
      </c>
      <c r="C15" s="135" t="s">
        <v>551</v>
      </c>
      <c r="D15" s="122"/>
      <c r="E15" s="123"/>
      <c r="F15" s="20"/>
      <c r="G15" s="151">
        <f>マージン計算!T15</f>
        <v>0</v>
      </c>
      <c r="H15" s="151">
        <f t="shared" si="0"/>
        <v>0</v>
      </c>
      <c r="I15" s="29"/>
      <c r="J15" s="380"/>
      <c r="K15" s="376">
        <f>1-ABS(取引基本表!DY10/取引基本表!DQ10)</f>
        <v>0.47392215238725333</v>
      </c>
    </row>
    <row r="16" spans="2:23" ht="18" customHeight="1">
      <c r="B16" s="318" t="s">
        <v>425</v>
      </c>
      <c r="C16" s="135" t="s">
        <v>552</v>
      </c>
      <c r="D16" s="122"/>
      <c r="E16" s="123"/>
      <c r="F16" s="20"/>
      <c r="G16" s="151">
        <f>マージン計算!T16</f>
        <v>0</v>
      </c>
      <c r="H16" s="151">
        <f t="shared" si="0"/>
        <v>0</v>
      </c>
      <c r="I16" s="29"/>
      <c r="J16" s="380"/>
      <c r="K16" s="376">
        <f>1-ABS(取引基本表!DY11/取引基本表!DQ11)</f>
        <v>0</v>
      </c>
    </row>
    <row r="17" spans="2:11" ht="18" customHeight="1">
      <c r="B17" s="318" t="s">
        <v>426</v>
      </c>
      <c r="C17" s="135" t="s">
        <v>553</v>
      </c>
      <c r="D17" s="122"/>
      <c r="E17" s="123"/>
      <c r="F17" s="20"/>
      <c r="G17" s="151">
        <f>マージン計算!T17</f>
        <v>0</v>
      </c>
      <c r="H17" s="151">
        <f t="shared" si="0"/>
        <v>0</v>
      </c>
      <c r="I17" s="29"/>
      <c r="J17" s="380"/>
      <c r="K17" s="376">
        <f>1-ABS(取引基本表!DY12/取引基本表!DQ12)</f>
        <v>9.5066271301489813E-2</v>
      </c>
    </row>
    <row r="18" spans="2:11" ht="18" customHeight="1">
      <c r="B18" s="318" t="s">
        <v>427</v>
      </c>
      <c r="C18" s="135" t="s">
        <v>554</v>
      </c>
      <c r="D18" s="122"/>
      <c r="E18" s="123"/>
      <c r="F18" s="20"/>
      <c r="G18" s="151">
        <f>マージン計算!T18</f>
        <v>0</v>
      </c>
      <c r="H18" s="151">
        <f t="shared" si="0"/>
        <v>0</v>
      </c>
      <c r="I18" s="29"/>
      <c r="J18" s="380"/>
      <c r="K18" s="376">
        <f>1-ABS(取引基本表!DY13/取引基本表!DQ13)</f>
        <v>0.1468509440974004</v>
      </c>
    </row>
    <row r="19" spans="2:11" ht="18" customHeight="1">
      <c r="B19" s="318" t="s">
        <v>428</v>
      </c>
      <c r="C19" s="135" t="s">
        <v>555</v>
      </c>
      <c r="D19" s="122"/>
      <c r="E19" s="123"/>
      <c r="F19" s="20"/>
      <c r="G19" s="151">
        <f>マージン計算!T19</f>
        <v>0</v>
      </c>
      <c r="H19" s="151">
        <f t="shared" si="0"/>
        <v>0</v>
      </c>
      <c r="I19" s="29"/>
      <c r="J19" s="380"/>
      <c r="K19" s="376">
        <f>1-ABS(取引基本表!DY14/取引基本表!DQ14)</f>
        <v>0.17603865104775784</v>
      </c>
    </row>
    <row r="20" spans="2:11" ht="18" customHeight="1">
      <c r="B20" s="318" t="s">
        <v>429</v>
      </c>
      <c r="C20" s="135" t="s">
        <v>556</v>
      </c>
      <c r="D20" s="122"/>
      <c r="E20" s="123"/>
      <c r="F20" s="20"/>
      <c r="G20" s="151">
        <f>マージン計算!T20</f>
        <v>0</v>
      </c>
      <c r="H20" s="151">
        <f t="shared" si="0"/>
        <v>0</v>
      </c>
      <c r="I20" s="29"/>
      <c r="J20" s="380"/>
      <c r="K20" s="376">
        <f>1-ABS(取引基本表!DY15/取引基本表!DQ15)</f>
        <v>9.2256080514397931E-3</v>
      </c>
    </row>
    <row r="21" spans="2:11" ht="18" customHeight="1">
      <c r="B21" s="318" t="s">
        <v>430</v>
      </c>
      <c r="C21" s="135" t="s">
        <v>557</v>
      </c>
      <c r="D21" s="122"/>
      <c r="E21" s="123"/>
      <c r="F21" s="20"/>
      <c r="G21" s="151">
        <f>マージン計算!T21</f>
        <v>0</v>
      </c>
      <c r="H21" s="151">
        <f t="shared" si="0"/>
        <v>0</v>
      </c>
      <c r="I21" s="29"/>
      <c r="J21" s="380"/>
      <c r="K21" s="376">
        <f>1-ABS(取引基本表!DY16/取引基本表!DQ16)</f>
        <v>0</v>
      </c>
    </row>
    <row r="22" spans="2:11" ht="18" customHeight="1">
      <c r="B22" s="318" t="s">
        <v>431</v>
      </c>
      <c r="C22" s="135" t="s">
        <v>558</v>
      </c>
      <c r="D22" s="122"/>
      <c r="E22" s="123"/>
      <c r="F22" s="20"/>
      <c r="G22" s="151">
        <f>マージン計算!T22</f>
        <v>0</v>
      </c>
      <c r="H22" s="151">
        <f t="shared" si="0"/>
        <v>0</v>
      </c>
      <c r="I22" s="29"/>
      <c r="J22" s="380"/>
      <c r="K22" s="376">
        <f>1-ABS(取引基本表!DY17/取引基本表!DQ17)</f>
        <v>2.4096385542168308E-3</v>
      </c>
    </row>
    <row r="23" spans="2:11" ht="18" customHeight="1">
      <c r="B23" s="318" t="s">
        <v>432</v>
      </c>
      <c r="C23" s="135" t="s">
        <v>559</v>
      </c>
      <c r="D23" s="122"/>
      <c r="E23" s="123"/>
      <c r="F23" s="20"/>
      <c r="G23" s="151">
        <f>マージン計算!T23</f>
        <v>0</v>
      </c>
      <c r="H23" s="151">
        <f t="shared" si="0"/>
        <v>0</v>
      </c>
      <c r="I23" s="29"/>
      <c r="J23" s="380"/>
      <c r="K23" s="376">
        <f>1-ABS(取引基本表!DY18/取引基本表!DQ18)</f>
        <v>2.4594923667696889E-2</v>
      </c>
    </row>
    <row r="24" spans="2:11" ht="18" customHeight="1">
      <c r="B24" s="318" t="s">
        <v>433</v>
      </c>
      <c r="C24" s="135" t="s">
        <v>560</v>
      </c>
      <c r="D24" s="122"/>
      <c r="E24" s="123"/>
      <c r="F24" s="20"/>
      <c r="G24" s="151">
        <f>マージン計算!T24</f>
        <v>0</v>
      </c>
      <c r="H24" s="151">
        <f t="shared" si="0"/>
        <v>0</v>
      </c>
      <c r="I24" s="29"/>
      <c r="J24" s="380"/>
      <c r="K24" s="376">
        <f>1-ABS(取引基本表!DY19/取引基本表!DQ19)</f>
        <v>3.2903974116354262E-2</v>
      </c>
    </row>
    <row r="25" spans="2:11" ht="18" customHeight="1">
      <c r="B25" s="318" t="s">
        <v>434</v>
      </c>
      <c r="C25" s="135" t="s">
        <v>561</v>
      </c>
      <c r="D25" s="122"/>
      <c r="E25" s="123"/>
      <c r="F25" s="20"/>
      <c r="G25" s="151">
        <f>マージン計算!T25</f>
        <v>0</v>
      </c>
      <c r="H25" s="151">
        <f t="shared" si="0"/>
        <v>0</v>
      </c>
      <c r="I25" s="29"/>
      <c r="J25" s="380"/>
      <c r="K25" s="376">
        <f>1-ABS(取引基本表!DY20/取引基本表!DQ20)</f>
        <v>0.12023435144100292</v>
      </c>
    </row>
    <row r="26" spans="2:11" ht="18" customHeight="1">
      <c r="B26" s="318" t="s">
        <v>435</v>
      </c>
      <c r="C26" s="135" t="s">
        <v>562</v>
      </c>
      <c r="D26" s="122"/>
      <c r="E26" s="123"/>
      <c r="F26" s="20"/>
      <c r="G26" s="151">
        <f>マージン計算!T26</f>
        <v>0</v>
      </c>
      <c r="H26" s="151">
        <f t="shared" si="0"/>
        <v>0</v>
      </c>
      <c r="I26" s="29"/>
      <c r="J26" s="380"/>
      <c r="K26" s="376">
        <f>1-ABS(取引基本表!DY21/取引基本表!DQ21)</f>
        <v>3.564608529599278E-4</v>
      </c>
    </row>
    <row r="27" spans="2:11" ht="18" customHeight="1">
      <c r="B27" s="318" t="s">
        <v>436</v>
      </c>
      <c r="C27" s="135" t="s">
        <v>563</v>
      </c>
      <c r="D27" s="122"/>
      <c r="E27" s="123"/>
      <c r="F27" s="20"/>
      <c r="G27" s="151">
        <f>マージン計算!T27</f>
        <v>0</v>
      </c>
      <c r="H27" s="151">
        <f t="shared" si="0"/>
        <v>0</v>
      </c>
      <c r="I27" s="29"/>
      <c r="J27" s="380"/>
      <c r="K27" s="376">
        <f>1-ABS(取引基本表!DY22/取引基本表!DQ22)</f>
        <v>0.20753800235996389</v>
      </c>
    </row>
    <row r="28" spans="2:11" ht="18" customHeight="1">
      <c r="B28" s="318" t="s">
        <v>437</v>
      </c>
      <c r="C28" s="135" t="s">
        <v>564</v>
      </c>
      <c r="D28" s="122"/>
      <c r="E28" s="123"/>
      <c r="F28" s="20"/>
      <c r="G28" s="151">
        <f>マージン計算!T28</f>
        <v>0</v>
      </c>
      <c r="H28" s="151">
        <f t="shared" si="0"/>
        <v>0</v>
      </c>
      <c r="I28" s="29"/>
      <c r="J28" s="380"/>
      <c r="K28" s="376">
        <f>1-ABS(取引基本表!DY23/取引基本表!DQ23)</f>
        <v>3.7646923585366032E-3</v>
      </c>
    </row>
    <row r="29" spans="2:11" ht="18" customHeight="1">
      <c r="B29" s="318" t="s">
        <v>438</v>
      </c>
      <c r="C29" s="135" t="s">
        <v>565</v>
      </c>
      <c r="D29" s="122"/>
      <c r="E29" s="123"/>
      <c r="F29" s="20"/>
      <c r="G29" s="151">
        <f>マージン計算!T29</f>
        <v>0</v>
      </c>
      <c r="H29" s="151">
        <f t="shared" si="0"/>
        <v>0</v>
      </c>
      <c r="I29" s="29"/>
      <c r="J29" s="380"/>
      <c r="K29" s="376">
        <f>1-ABS(取引基本表!DY24/取引基本表!DQ24)</f>
        <v>5.2101274543575604E-2</v>
      </c>
    </row>
    <row r="30" spans="2:11" ht="18" customHeight="1">
      <c r="B30" s="318" t="s">
        <v>439</v>
      </c>
      <c r="C30" s="135" t="s">
        <v>566</v>
      </c>
      <c r="D30" s="122"/>
      <c r="E30" s="123"/>
      <c r="F30" s="20"/>
      <c r="G30" s="151">
        <f>マージン計算!T30</f>
        <v>0</v>
      </c>
      <c r="H30" s="151">
        <f t="shared" si="0"/>
        <v>0</v>
      </c>
      <c r="I30" s="29"/>
      <c r="J30" s="380"/>
      <c r="K30" s="376">
        <f>1-ABS(取引基本表!DY25/取引基本表!DQ25)</f>
        <v>0.17066697842988254</v>
      </c>
    </row>
    <row r="31" spans="2:11" ht="18" customHeight="1">
      <c r="B31" s="318" t="s">
        <v>440</v>
      </c>
      <c r="C31" s="135" t="s">
        <v>567</v>
      </c>
      <c r="D31" s="122"/>
      <c r="E31" s="123"/>
      <c r="F31" s="20"/>
      <c r="G31" s="151">
        <f>マージン計算!T31</f>
        <v>0</v>
      </c>
      <c r="H31" s="151">
        <f t="shared" si="0"/>
        <v>0</v>
      </c>
      <c r="I31" s="29"/>
      <c r="J31" s="380"/>
      <c r="K31" s="376">
        <f>1-ABS(取引基本表!DY26/取引基本表!DQ26)</f>
        <v>0.47965759456963031</v>
      </c>
    </row>
    <row r="32" spans="2:11" ht="18" customHeight="1">
      <c r="B32" s="318" t="s">
        <v>441</v>
      </c>
      <c r="C32" s="135" t="s">
        <v>568</v>
      </c>
      <c r="D32" s="122"/>
      <c r="E32" s="123"/>
      <c r="F32" s="20"/>
      <c r="G32" s="151">
        <f>マージン計算!T32</f>
        <v>0</v>
      </c>
      <c r="H32" s="151">
        <f t="shared" si="0"/>
        <v>0</v>
      </c>
      <c r="I32" s="29"/>
      <c r="J32" s="380"/>
      <c r="K32" s="376">
        <f>1-ABS(取引基本表!DY27/取引基本表!DQ27)</f>
        <v>6.9260599612204987E-2</v>
      </c>
    </row>
    <row r="33" spans="2:11" ht="18" customHeight="1">
      <c r="B33" s="318" t="s">
        <v>442</v>
      </c>
      <c r="C33" s="135" t="s">
        <v>569</v>
      </c>
      <c r="D33" s="122"/>
      <c r="E33" s="123"/>
      <c r="F33" s="20"/>
      <c r="G33" s="151">
        <f>マージン計算!T33</f>
        <v>0</v>
      </c>
      <c r="H33" s="151">
        <f t="shared" si="0"/>
        <v>0</v>
      </c>
      <c r="I33" s="29"/>
      <c r="J33" s="380"/>
      <c r="K33" s="376">
        <f>1-ABS(取引基本表!DY28/取引基本表!DQ28)</f>
        <v>3.7819602272727293E-2</v>
      </c>
    </row>
    <row r="34" spans="2:11" ht="18" customHeight="1">
      <c r="B34" s="318" t="s">
        <v>443</v>
      </c>
      <c r="C34" s="135" t="s">
        <v>570</v>
      </c>
      <c r="D34" s="122"/>
      <c r="E34" s="123"/>
      <c r="F34" s="20"/>
      <c r="G34" s="151">
        <f>マージン計算!T34</f>
        <v>0</v>
      </c>
      <c r="H34" s="151">
        <f t="shared" si="0"/>
        <v>0</v>
      </c>
      <c r="I34" s="29"/>
      <c r="J34" s="380"/>
      <c r="K34" s="376">
        <f>1-ABS(取引基本表!DY29/取引基本表!DQ29)</f>
        <v>3.0876904075751388E-2</v>
      </c>
    </row>
    <row r="35" spans="2:11" ht="18" customHeight="1">
      <c r="B35" s="318" t="s">
        <v>444</v>
      </c>
      <c r="C35" s="135" t="s">
        <v>571</v>
      </c>
      <c r="D35" s="122"/>
      <c r="E35" s="123"/>
      <c r="F35" s="20"/>
      <c r="G35" s="151">
        <f>マージン計算!T35</f>
        <v>0</v>
      </c>
      <c r="H35" s="151">
        <f t="shared" si="0"/>
        <v>0</v>
      </c>
      <c r="I35" s="29"/>
      <c r="J35" s="380"/>
      <c r="K35" s="376">
        <f>1-ABS(取引基本表!DY30/取引基本表!DQ30)</f>
        <v>3.6329695577254406E-2</v>
      </c>
    </row>
    <row r="36" spans="2:11" ht="18" customHeight="1">
      <c r="B36" s="318" t="s">
        <v>445</v>
      </c>
      <c r="C36" s="135" t="s">
        <v>572</v>
      </c>
      <c r="D36" s="122"/>
      <c r="E36" s="123"/>
      <c r="F36" s="20"/>
      <c r="G36" s="151">
        <f>マージン計算!T36</f>
        <v>0</v>
      </c>
      <c r="H36" s="151">
        <f t="shared" si="0"/>
        <v>0</v>
      </c>
      <c r="I36" s="29"/>
      <c r="J36" s="380"/>
      <c r="K36" s="376">
        <f>1-ABS(取引基本表!DY31/取引基本表!DQ31)</f>
        <v>3.2488808343634878E-2</v>
      </c>
    </row>
    <row r="37" spans="2:11" ht="18" customHeight="1">
      <c r="B37" s="318" t="s">
        <v>446</v>
      </c>
      <c r="C37" s="135" t="s">
        <v>573</v>
      </c>
      <c r="D37" s="122"/>
      <c r="E37" s="123"/>
      <c r="F37" s="20"/>
      <c r="G37" s="151">
        <f>マージン計算!T37</f>
        <v>0</v>
      </c>
      <c r="H37" s="151">
        <f t="shared" si="0"/>
        <v>0</v>
      </c>
      <c r="I37" s="29"/>
      <c r="J37" s="380"/>
      <c r="K37" s="376">
        <f>1-ABS(取引基本表!DY32/取引基本表!DQ32)</f>
        <v>1.3247047842961157E-2</v>
      </c>
    </row>
    <row r="38" spans="2:11" ht="18" customHeight="1">
      <c r="B38" s="318" t="s">
        <v>447</v>
      </c>
      <c r="C38" s="135" t="s">
        <v>574</v>
      </c>
      <c r="D38" s="122"/>
      <c r="E38" s="123"/>
      <c r="F38" s="20"/>
      <c r="G38" s="151">
        <f>マージン計算!T38</f>
        <v>0</v>
      </c>
      <c r="H38" s="151">
        <f t="shared" si="0"/>
        <v>0</v>
      </c>
      <c r="I38" s="29"/>
      <c r="J38" s="380"/>
      <c r="K38" s="376">
        <f>1-ABS(取引基本表!DY33/取引基本表!DQ33)</f>
        <v>0.17343756862400628</v>
      </c>
    </row>
    <row r="39" spans="2:11" ht="18" customHeight="1">
      <c r="B39" s="318" t="s">
        <v>448</v>
      </c>
      <c r="C39" s="135" t="s">
        <v>575</v>
      </c>
      <c r="D39" s="122"/>
      <c r="E39" s="123"/>
      <c r="F39" s="20"/>
      <c r="G39" s="151">
        <f>マージン計算!T39</f>
        <v>0</v>
      </c>
      <c r="H39" s="151">
        <f t="shared" si="0"/>
        <v>0</v>
      </c>
      <c r="I39" s="29"/>
      <c r="J39" s="380"/>
      <c r="K39" s="376">
        <f>1-ABS(取引基本表!DY34/取引基本表!DQ34)</f>
        <v>3.3685611398152515E-2</v>
      </c>
    </row>
    <row r="40" spans="2:11" ht="18" customHeight="1">
      <c r="B40" s="318" t="s">
        <v>449</v>
      </c>
      <c r="C40" s="135" t="s">
        <v>576</v>
      </c>
      <c r="D40" s="122"/>
      <c r="E40" s="123"/>
      <c r="F40" s="20"/>
      <c r="G40" s="151">
        <f>マージン計算!T40</f>
        <v>0</v>
      </c>
      <c r="H40" s="151">
        <f t="shared" si="0"/>
        <v>0</v>
      </c>
      <c r="I40" s="29"/>
      <c r="J40" s="380"/>
      <c r="K40" s="376">
        <f>1-ABS(取引基本表!DY35/取引基本表!DQ35)</f>
        <v>2.6988345941525216E-2</v>
      </c>
    </row>
    <row r="41" spans="2:11" ht="18" customHeight="1">
      <c r="B41" s="318" t="s">
        <v>450</v>
      </c>
      <c r="C41" s="135" t="s">
        <v>577</v>
      </c>
      <c r="D41" s="122"/>
      <c r="E41" s="123"/>
      <c r="F41" s="20"/>
      <c r="G41" s="151">
        <f>マージン計算!T41</f>
        <v>0</v>
      </c>
      <c r="H41" s="151">
        <f t="shared" si="0"/>
        <v>0</v>
      </c>
      <c r="I41" s="29"/>
      <c r="J41" s="380"/>
      <c r="K41" s="376">
        <f>1-ABS(取引基本表!DY36/取引基本表!DQ36)</f>
        <v>1.2000480019203064E-4</v>
      </c>
    </row>
    <row r="42" spans="2:11" ht="18" customHeight="1">
      <c r="B42" s="318" t="s">
        <v>451</v>
      </c>
      <c r="C42" s="135" t="s">
        <v>578</v>
      </c>
      <c r="D42" s="122"/>
      <c r="E42" s="123"/>
      <c r="F42" s="20"/>
      <c r="G42" s="151">
        <f>マージン計算!T42</f>
        <v>0</v>
      </c>
      <c r="H42" s="151">
        <f t="shared" si="0"/>
        <v>0</v>
      </c>
      <c r="I42" s="29"/>
      <c r="J42" s="380"/>
      <c r="K42" s="376">
        <f>1-ABS(取引基本表!DY37/取引基本表!DQ37)</f>
        <v>0.35072187414873335</v>
      </c>
    </row>
    <row r="43" spans="2:11" ht="18" customHeight="1">
      <c r="B43" s="318" t="s">
        <v>452</v>
      </c>
      <c r="C43" s="135" t="s">
        <v>579</v>
      </c>
      <c r="D43" s="122"/>
      <c r="E43" s="123"/>
      <c r="F43" s="20"/>
      <c r="G43" s="151">
        <f>マージン計算!T43</f>
        <v>0</v>
      </c>
      <c r="H43" s="151">
        <f t="shared" si="0"/>
        <v>0</v>
      </c>
      <c r="I43" s="29"/>
      <c r="J43" s="380"/>
      <c r="K43" s="376">
        <f>1-ABS(取引基本表!DY38/取引基本表!DQ38)</f>
        <v>0.40296962442985151</v>
      </c>
    </row>
    <row r="44" spans="2:11" ht="18" customHeight="1">
      <c r="B44" s="318" t="s">
        <v>453</v>
      </c>
      <c r="C44" s="135" t="s">
        <v>580</v>
      </c>
      <c r="D44" s="122"/>
      <c r="E44" s="123"/>
      <c r="F44" s="20"/>
      <c r="G44" s="151">
        <f>マージン計算!T44</f>
        <v>0</v>
      </c>
      <c r="H44" s="151">
        <f t="shared" si="0"/>
        <v>0</v>
      </c>
      <c r="I44" s="29"/>
      <c r="J44" s="380"/>
      <c r="K44" s="376">
        <f>1-ABS(取引基本表!DY39/取引基本表!DQ39)</f>
        <v>2.1276595744680327E-3</v>
      </c>
    </row>
    <row r="45" spans="2:11" ht="18" customHeight="1">
      <c r="B45" s="318" t="s">
        <v>454</v>
      </c>
      <c r="C45" s="135" t="s">
        <v>581</v>
      </c>
      <c r="D45" s="122"/>
      <c r="E45" s="123"/>
      <c r="F45" s="20"/>
      <c r="G45" s="151">
        <f>マージン計算!T45</f>
        <v>0</v>
      </c>
      <c r="H45" s="151">
        <f t="shared" si="0"/>
        <v>0</v>
      </c>
      <c r="I45" s="29"/>
      <c r="J45" s="380"/>
      <c r="K45" s="376">
        <f>1-ABS(取引基本表!DY40/取引基本表!DQ40)</f>
        <v>0.12124522119060621</v>
      </c>
    </row>
    <row r="46" spans="2:11" ht="18" customHeight="1">
      <c r="B46" s="318" t="s">
        <v>455</v>
      </c>
      <c r="C46" s="135" t="s">
        <v>582</v>
      </c>
      <c r="D46" s="122"/>
      <c r="E46" s="123"/>
      <c r="F46" s="20"/>
      <c r="G46" s="151">
        <f>マージン計算!T46</f>
        <v>0</v>
      </c>
      <c r="H46" s="151">
        <f t="shared" si="0"/>
        <v>0</v>
      </c>
      <c r="I46" s="29"/>
      <c r="J46" s="380"/>
      <c r="K46" s="376">
        <f>1-ABS(取引基本表!DY41/取引基本表!DQ41)</f>
        <v>0.15713014247780455</v>
      </c>
    </row>
    <row r="47" spans="2:11" ht="18" customHeight="1">
      <c r="B47" s="318" t="s">
        <v>456</v>
      </c>
      <c r="C47" s="135" t="s">
        <v>583</v>
      </c>
      <c r="D47" s="122"/>
      <c r="E47" s="123"/>
      <c r="F47" s="20"/>
      <c r="G47" s="151">
        <f>マージン計算!T47</f>
        <v>0</v>
      </c>
      <c r="H47" s="151">
        <f t="shared" si="0"/>
        <v>0</v>
      </c>
      <c r="I47" s="29"/>
      <c r="J47" s="380"/>
      <c r="K47" s="376">
        <f>1-ABS(取引基本表!DY42/取引基本表!DQ42)</f>
        <v>3.252971489240486E-2</v>
      </c>
    </row>
    <row r="48" spans="2:11" ht="18" customHeight="1">
      <c r="B48" s="318" t="s">
        <v>457</v>
      </c>
      <c r="C48" s="135" t="s">
        <v>584</v>
      </c>
      <c r="D48" s="122"/>
      <c r="E48" s="123"/>
      <c r="F48" s="20"/>
      <c r="G48" s="151">
        <f>マージン計算!T48</f>
        <v>0</v>
      </c>
      <c r="H48" s="151">
        <f t="shared" si="0"/>
        <v>0</v>
      </c>
      <c r="I48" s="29"/>
      <c r="J48" s="380"/>
      <c r="K48" s="376">
        <f>1-ABS(取引基本表!DY43/取引基本表!DQ43)</f>
        <v>8.4438692979618257E-2</v>
      </c>
    </row>
    <row r="49" spans="2:11" ht="18" customHeight="1">
      <c r="B49" s="318" t="s">
        <v>458</v>
      </c>
      <c r="C49" s="135" t="s">
        <v>585</v>
      </c>
      <c r="D49" s="122"/>
      <c r="E49" s="123"/>
      <c r="F49" s="20"/>
      <c r="G49" s="151">
        <f>マージン計算!T49</f>
        <v>0</v>
      </c>
      <c r="H49" s="151">
        <f t="shared" si="0"/>
        <v>0</v>
      </c>
      <c r="I49" s="29"/>
      <c r="J49" s="380"/>
      <c r="K49" s="376">
        <f>1-ABS(取引基本表!DY44/取引基本表!DQ44)</f>
        <v>8.6411609498681097E-3</v>
      </c>
    </row>
    <row r="50" spans="2:11" ht="18" customHeight="1">
      <c r="B50" s="318" t="s">
        <v>459</v>
      </c>
      <c r="C50" s="135" t="s">
        <v>586</v>
      </c>
      <c r="D50" s="122"/>
      <c r="E50" s="123"/>
      <c r="F50" s="20"/>
      <c r="G50" s="151">
        <f>マージン計算!T50</f>
        <v>0</v>
      </c>
      <c r="H50" s="151">
        <f t="shared" si="0"/>
        <v>0</v>
      </c>
      <c r="I50" s="29"/>
      <c r="J50" s="380"/>
      <c r="K50" s="376">
        <f>1-ABS(取引基本表!DY45/取引基本表!DQ45)</f>
        <v>2.2163526288949575E-2</v>
      </c>
    </row>
    <row r="51" spans="2:11" ht="18" customHeight="1">
      <c r="B51" s="318" t="s">
        <v>460</v>
      </c>
      <c r="C51" s="135" t="s">
        <v>587</v>
      </c>
      <c r="D51" s="122"/>
      <c r="E51" s="123"/>
      <c r="F51" s="20"/>
      <c r="G51" s="151">
        <f>マージン計算!T51</f>
        <v>0</v>
      </c>
      <c r="H51" s="151">
        <f t="shared" si="0"/>
        <v>0</v>
      </c>
      <c r="I51" s="29"/>
      <c r="J51" s="380"/>
      <c r="K51" s="376">
        <f>1-ABS(取引基本表!DY46/取引基本表!DQ46)</f>
        <v>1.210535273593738E-2</v>
      </c>
    </row>
    <row r="52" spans="2:11" ht="18" customHeight="1">
      <c r="B52" s="318" t="s">
        <v>461</v>
      </c>
      <c r="C52" s="135" t="s">
        <v>588</v>
      </c>
      <c r="D52" s="122"/>
      <c r="E52" s="123"/>
      <c r="F52" s="20"/>
      <c r="G52" s="151">
        <f>マージン計算!T52</f>
        <v>0</v>
      </c>
      <c r="H52" s="151">
        <f t="shared" si="0"/>
        <v>0</v>
      </c>
      <c r="I52" s="29"/>
      <c r="J52" s="380"/>
      <c r="K52" s="376">
        <f>1-ABS(取引基本表!DY47/取引基本表!DQ47)</f>
        <v>1.4297777607185314E-2</v>
      </c>
    </row>
    <row r="53" spans="2:11" ht="18" customHeight="1">
      <c r="B53" s="318" t="s">
        <v>462</v>
      </c>
      <c r="C53" s="135" t="s">
        <v>589</v>
      </c>
      <c r="D53" s="122"/>
      <c r="E53" s="123"/>
      <c r="F53" s="20"/>
      <c r="G53" s="151">
        <f>マージン計算!T53</f>
        <v>0</v>
      </c>
      <c r="H53" s="151">
        <f t="shared" si="0"/>
        <v>0</v>
      </c>
      <c r="I53" s="29"/>
      <c r="J53" s="380"/>
      <c r="K53" s="376">
        <f>1-ABS(取引基本表!DY48/取引基本表!DQ48)</f>
        <v>1.862796438991543E-2</v>
      </c>
    </row>
    <row r="54" spans="2:11" ht="18" customHeight="1">
      <c r="B54" s="318" t="s">
        <v>463</v>
      </c>
      <c r="C54" s="135" t="s">
        <v>398</v>
      </c>
      <c r="D54" s="122"/>
      <c r="E54" s="123"/>
      <c r="F54" s="20"/>
      <c r="G54" s="151">
        <f>マージン計算!T54</f>
        <v>0</v>
      </c>
      <c r="H54" s="151">
        <f t="shared" si="0"/>
        <v>0</v>
      </c>
      <c r="I54" s="29"/>
      <c r="J54" s="380"/>
      <c r="K54" s="376">
        <f>1-ABS(取引基本表!DY49/取引基本表!DQ49)</f>
        <v>9.1893367300518447E-3</v>
      </c>
    </row>
    <row r="55" spans="2:11" ht="18" customHeight="1">
      <c r="B55" s="318" t="s">
        <v>464</v>
      </c>
      <c r="C55" s="135" t="s">
        <v>399</v>
      </c>
      <c r="D55" s="122"/>
      <c r="E55" s="123"/>
      <c r="F55" s="20"/>
      <c r="G55" s="151">
        <f>マージン計算!T55</f>
        <v>0</v>
      </c>
      <c r="H55" s="151">
        <f t="shared" si="0"/>
        <v>0</v>
      </c>
      <c r="I55" s="29"/>
      <c r="J55" s="380"/>
      <c r="K55" s="376">
        <f>1-ABS(取引基本表!DY50/取引基本表!DQ50)</f>
        <v>1.81375510716828E-2</v>
      </c>
    </row>
    <row r="56" spans="2:11" ht="18" customHeight="1">
      <c r="B56" s="318" t="s">
        <v>465</v>
      </c>
      <c r="C56" s="135" t="s">
        <v>400</v>
      </c>
      <c r="D56" s="122"/>
      <c r="E56" s="123"/>
      <c r="F56" s="20"/>
      <c r="G56" s="151">
        <f>マージン計算!T56</f>
        <v>0</v>
      </c>
      <c r="H56" s="151">
        <f t="shared" si="0"/>
        <v>0</v>
      </c>
      <c r="I56" s="29"/>
      <c r="J56" s="380"/>
      <c r="K56" s="376">
        <f>1-ABS(取引基本表!DY51/取引基本表!DQ51)</f>
        <v>5.2358007360473469E-3</v>
      </c>
    </row>
    <row r="57" spans="2:11" ht="18" customHeight="1">
      <c r="B57" s="318" t="s">
        <v>466</v>
      </c>
      <c r="C57" s="135" t="s">
        <v>590</v>
      </c>
      <c r="D57" s="122"/>
      <c r="E57" s="123"/>
      <c r="F57" s="20"/>
      <c r="G57" s="151">
        <f>マージン計算!T57</f>
        <v>0</v>
      </c>
      <c r="H57" s="151">
        <f t="shared" si="0"/>
        <v>0</v>
      </c>
      <c r="I57" s="29"/>
      <c r="J57" s="380"/>
      <c r="K57" s="376">
        <f>1-ABS(取引基本表!DY52/取引基本表!DQ52)</f>
        <v>3.0993336432671992E-4</v>
      </c>
    </row>
    <row r="58" spans="2:11" ht="18" customHeight="1">
      <c r="B58" s="318" t="s">
        <v>467</v>
      </c>
      <c r="C58" s="135" t="s">
        <v>591</v>
      </c>
      <c r="D58" s="122"/>
      <c r="E58" s="123"/>
      <c r="F58" s="20"/>
      <c r="G58" s="151">
        <f>マージン計算!T58</f>
        <v>0</v>
      </c>
      <c r="H58" s="151">
        <f t="shared" si="0"/>
        <v>0</v>
      </c>
      <c r="I58" s="29"/>
      <c r="J58" s="380"/>
      <c r="K58" s="376">
        <f>1-ABS(取引基本表!DY53/取引基本表!DQ53)</f>
        <v>4.5772843723312917E-3</v>
      </c>
    </row>
    <row r="59" spans="2:11" ht="18" customHeight="1">
      <c r="B59" s="318" t="s">
        <v>468</v>
      </c>
      <c r="C59" s="135" t="s">
        <v>592</v>
      </c>
      <c r="D59" s="122"/>
      <c r="E59" s="123"/>
      <c r="F59" s="20"/>
      <c r="G59" s="151">
        <f>マージン計算!T59</f>
        <v>0</v>
      </c>
      <c r="H59" s="151">
        <f t="shared" si="0"/>
        <v>0</v>
      </c>
      <c r="I59" s="29"/>
      <c r="J59" s="380"/>
      <c r="K59" s="376">
        <f>1-ABS(取引基本表!DY54/取引基本表!DQ54)</f>
        <v>1.5309991558042357E-3</v>
      </c>
    </row>
    <row r="60" spans="2:11" ht="18" customHeight="1">
      <c r="B60" s="318" t="s">
        <v>469</v>
      </c>
      <c r="C60" s="135" t="s">
        <v>593</v>
      </c>
      <c r="D60" s="122"/>
      <c r="E60" s="123"/>
      <c r="F60" s="20"/>
      <c r="G60" s="151">
        <f>マージン計算!T60</f>
        <v>0</v>
      </c>
      <c r="H60" s="151">
        <f t="shared" si="0"/>
        <v>0</v>
      </c>
      <c r="I60" s="29"/>
      <c r="J60" s="380"/>
      <c r="K60" s="376">
        <f>1-ABS(取引基本表!DY55/取引基本表!DQ55)</f>
        <v>2.9633006610439994E-3</v>
      </c>
    </row>
    <row r="61" spans="2:11" ht="18" customHeight="1">
      <c r="B61" s="318" t="s">
        <v>470</v>
      </c>
      <c r="C61" s="135" t="s">
        <v>594</v>
      </c>
      <c r="D61" s="122"/>
      <c r="E61" s="123"/>
      <c r="F61" s="20"/>
      <c r="G61" s="151">
        <f>マージン計算!T61</f>
        <v>0</v>
      </c>
      <c r="H61" s="151">
        <f t="shared" si="0"/>
        <v>0</v>
      </c>
      <c r="I61" s="29"/>
      <c r="J61" s="380"/>
      <c r="K61" s="376">
        <f>1-ABS(取引基本表!DY56/取引基本表!DQ56)</f>
        <v>7.464427338464974E-4</v>
      </c>
    </row>
    <row r="62" spans="2:11" ht="18" customHeight="1">
      <c r="B62" s="318" t="s">
        <v>471</v>
      </c>
      <c r="C62" s="135" t="s">
        <v>595</v>
      </c>
      <c r="D62" s="122"/>
      <c r="E62" s="123"/>
      <c r="F62" s="20"/>
      <c r="G62" s="151">
        <f>マージン計算!T62</f>
        <v>0</v>
      </c>
      <c r="H62" s="151">
        <f t="shared" si="0"/>
        <v>0</v>
      </c>
      <c r="I62" s="29"/>
      <c r="J62" s="380"/>
      <c r="K62" s="376">
        <f>1-ABS(取引基本表!DY57/取引基本表!DQ57)</f>
        <v>5.679720557749679E-5</v>
      </c>
    </row>
    <row r="63" spans="2:11" ht="18" customHeight="1">
      <c r="B63" s="318" t="s">
        <v>472</v>
      </c>
      <c r="C63" s="135" t="s">
        <v>596</v>
      </c>
      <c r="D63" s="122"/>
      <c r="E63" s="123"/>
      <c r="F63" s="20"/>
      <c r="G63" s="151">
        <f>マージン計算!T63</f>
        <v>0</v>
      </c>
      <c r="H63" s="151">
        <f t="shared" si="0"/>
        <v>0</v>
      </c>
      <c r="I63" s="29"/>
      <c r="J63" s="380"/>
      <c r="K63" s="376">
        <f>1-ABS(取引基本表!DY58/取引基本表!DQ58)</f>
        <v>2.1402277202264841E-5</v>
      </c>
    </row>
    <row r="64" spans="2:11" ht="18" customHeight="1">
      <c r="B64" s="318" t="s">
        <v>473</v>
      </c>
      <c r="C64" s="135" t="s">
        <v>597</v>
      </c>
      <c r="D64" s="122"/>
      <c r="E64" s="123"/>
      <c r="F64" s="20"/>
      <c r="G64" s="151">
        <f>マージン計算!T64</f>
        <v>0</v>
      </c>
      <c r="H64" s="151">
        <f t="shared" si="0"/>
        <v>0</v>
      </c>
      <c r="I64" s="29"/>
      <c r="J64" s="380"/>
      <c r="K64" s="376">
        <f>1-ABS(取引基本表!DY59/取引基本表!DQ59)</f>
        <v>0</v>
      </c>
    </row>
    <row r="65" spans="2:11" ht="18" customHeight="1">
      <c r="B65" s="318" t="s">
        <v>474</v>
      </c>
      <c r="C65" s="135" t="s">
        <v>598</v>
      </c>
      <c r="D65" s="122"/>
      <c r="E65" s="123"/>
      <c r="F65" s="20"/>
      <c r="G65" s="151">
        <f>マージン計算!T65</f>
        <v>0</v>
      </c>
      <c r="H65" s="151">
        <f t="shared" si="0"/>
        <v>0</v>
      </c>
      <c r="I65" s="29"/>
      <c r="J65" s="380"/>
      <c r="K65" s="376">
        <f>1-ABS(取引基本表!DY60/取引基本表!DQ60)</f>
        <v>2.8841683366733428E-2</v>
      </c>
    </row>
    <row r="66" spans="2:11" ht="18" customHeight="1">
      <c r="B66" s="318" t="s">
        <v>475</v>
      </c>
      <c r="C66" s="135" t="s">
        <v>599</v>
      </c>
      <c r="D66" s="122"/>
      <c r="E66" s="123"/>
      <c r="F66" s="20"/>
      <c r="G66" s="151">
        <f>マージン計算!T66</f>
        <v>0</v>
      </c>
      <c r="H66" s="151">
        <f t="shared" si="0"/>
        <v>0</v>
      </c>
      <c r="I66" s="29"/>
      <c r="J66" s="380"/>
      <c r="K66" s="376">
        <f>1-ABS(取引基本表!DY61/取引基本表!DQ61)</f>
        <v>1.2186410051686636E-3</v>
      </c>
    </row>
    <row r="67" spans="2:11" ht="18" customHeight="1">
      <c r="B67" s="318" t="s">
        <v>476</v>
      </c>
      <c r="C67" s="135" t="s">
        <v>600</v>
      </c>
      <c r="D67" s="122"/>
      <c r="E67" s="123"/>
      <c r="F67" s="20"/>
      <c r="G67" s="151">
        <f>マージン計算!T67</f>
        <v>0</v>
      </c>
      <c r="H67" s="151">
        <f t="shared" si="0"/>
        <v>0</v>
      </c>
      <c r="I67" s="29"/>
      <c r="J67" s="380"/>
      <c r="K67" s="376">
        <f>1-ABS(取引基本表!DY62/取引基本表!DQ62)</f>
        <v>0.17514236718736287</v>
      </c>
    </row>
    <row r="68" spans="2:11" ht="18" customHeight="1">
      <c r="B68" s="318" t="s">
        <v>477</v>
      </c>
      <c r="C68" s="135" t="s">
        <v>601</v>
      </c>
      <c r="D68" s="122"/>
      <c r="E68" s="123"/>
      <c r="F68" s="20"/>
      <c r="G68" s="151">
        <f>マージン計算!T68</f>
        <v>0</v>
      </c>
      <c r="H68" s="151">
        <f t="shared" si="0"/>
        <v>0</v>
      </c>
      <c r="I68" s="29"/>
      <c r="J68" s="380"/>
      <c r="K68" s="376">
        <f>1-ABS(取引基本表!DY63/取引基本表!DQ63)</f>
        <v>3.6735528737983247E-2</v>
      </c>
    </row>
    <row r="69" spans="2:11" ht="18" customHeight="1">
      <c r="B69" s="318" t="s">
        <v>478</v>
      </c>
      <c r="C69" s="135" t="s">
        <v>602</v>
      </c>
      <c r="D69" s="122"/>
      <c r="E69" s="123"/>
      <c r="F69" s="20"/>
      <c r="G69" s="151">
        <f>マージン計算!T69</f>
        <v>0</v>
      </c>
      <c r="H69" s="151">
        <f t="shared" si="0"/>
        <v>0</v>
      </c>
      <c r="I69" s="29"/>
      <c r="J69" s="380"/>
      <c r="K69" s="376">
        <f>1-ABS(取引基本表!DY64/取引基本表!DQ64)</f>
        <v>9.8419930333894068E-2</v>
      </c>
    </row>
    <row r="70" spans="2:11" ht="18" customHeight="1">
      <c r="B70" s="318" t="s">
        <v>479</v>
      </c>
      <c r="C70" s="135" t="s">
        <v>148</v>
      </c>
      <c r="D70" s="122"/>
      <c r="E70" s="123"/>
      <c r="F70" s="20"/>
      <c r="G70" s="151">
        <f>マージン計算!T70</f>
        <v>0</v>
      </c>
      <c r="H70" s="151">
        <f t="shared" si="0"/>
        <v>0</v>
      </c>
      <c r="I70" s="29"/>
      <c r="J70" s="380"/>
      <c r="K70" s="376">
        <f>1-ABS(取引基本表!DY65/取引基本表!DQ65)</f>
        <v>2.256317689530718E-3</v>
      </c>
    </row>
    <row r="71" spans="2:11" ht="18" customHeight="1">
      <c r="B71" s="318" t="s">
        <v>480</v>
      </c>
      <c r="C71" s="135" t="s">
        <v>603</v>
      </c>
      <c r="D71" s="122"/>
      <c r="E71" s="123"/>
      <c r="F71" s="20"/>
      <c r="G71" s="151">
        <f>マージン計算!T71</f>
        <v>0</v>
      </c>
      <c r="H71" s="151">
        <f t="shared" si="0"/>
        <v>0</v>
      </c>
      <c r="I71" s="29"/>
      <c r="J71" s="380"/>
      <c r="K71" s="376">
        <f>1-ABS(取引基本表!DY66/取引基本表!DQ66)</f>
        <v>0.24114280721681014</v>
      </c>
    </row>
    <row r="72" spans="2:11" ht="18" customHeight="1">
      <c r="B72" s="318" t="s">
        <v>481</v>
      </c>
      <c r="C72" s="135" t="s">
        <v>604</v>
      </c>
      <c r="D72" s="122"/>
      <c r="E72" s="123"/>
      <c r="F72" s="20"/>
      <c r="G72" s="151">
        <f>マージン計算!T72</f>
        <v>0</v>
      </c>
      <c r="H72" s="151">
        <f t="shared" si="0"/>
        <v>0</v>
      </c>
      <c r="I72" s="29"/>
      <c r="J72" s="380"/>
      <c r="K72" s="376">
        <f>1-ABS(取引基本表!DY67/取引基本表!DQ67)</f>
        <v>1</v>
      </c>
    </row>
    <row r="73" spans="2:11" ht="18" customHeight="1">
      <c r="B73" s="318" t="s">
        <v>482</v>
      </c>
      <c r="C73" s="135" t="s">
        <v>605</v>
      </c>
      <c r="D73" s="122"/>
      <c r="E73" s="123"/>
      <c r="F73" s="20"/>
      <c r="G73" s="151">
        <f>マージン計算!T73</f>
        <v>0</v>
      </c>
      <c r="H73" s="151">
        <f t="shared" si="0"/>
        <v>0</v>
      </c>
      <c r="I73" s="29"/>
      <c r="J73" s="380"/>
      <c r="K73" s="376">
        <f>1-ABS(取引基本表!DY68/取引基本表!DQ68)</f>
        <v>1</v>
      </c>
    </row>
    <row r="74" spans="2:11" ht="18" customHeight="1">
      <c r="B74" s="318" t="s">
        <v>483</v>
      </c>
      <c r="C74" s="135" t="s">
        <v>606</v>
      </c>
      <c r="D74" s="122"/>
      <c r="E74" s="123"/>
      <c r="F74" s="20"/>
      <c r="G74" s="151">
        <f>マージン計算!T74</f>
        <v>0</v>
      </c>
      <c r="H74" s="151">
        <f t="shared" si="0"/>
        <v>0</v>
      </c>
      <c r="I74" s="29"/>
      <c r="J74" s="380"/>
      <c r="K74" s="376">
        <f>1-ABS(取引基本表!DY69/取引基本表!DQ69)</f>
        <v>1</v>
      </c>
    </row>
    <row r="75" spans="2:11" ht="18" customHeight="1">
      <c r="B75" s="318" t="s">
        <v>484</v>
      </c>
      <c r="C75" s="135" t="s">
        <v>607</v>
      </c>
      <c r="D75" s="122"/>
      <c r="E75" s="123"/>
      <c r="F75" s="20"/>
      <c r="G75" s="151">
        <f>マージン計算!T75</f>
        <v>0</v>
      </c>
      <c r="H75" s="151">
        <f t="shared" si="0"/>
        <v>0</v>
      </c>
      <c r="I75" s="29"/>
      <c r="J75" s="380"/>
      <c r="K75" s="376">
        <f>1-ABS(取引基本表!DY70/取引基本表!DQ70)</f>
        <v>1</v>
      </c>
    </row>
    <row r="76" spans="2:11" ht="18" customHeight="1">
      <c r="B76" s="318" t="s">
        <v>485</v>
      </c>
      <c r="C76" s="135" t="s">
        <v>608</v>
      </c>
      <c r="D76" s="122"/>
      <c r="E76" s="123"/>
      <c r="F76" s="20"/>
      <c r="G76" s="151">
        <f>マージン計算!T76</f>
        <v>0</v>
      </c>
      <c r="H76" s="151">
        <f t="shared" ref="H76:H118" si="1">D76+G76</f>
        <v>0</v>
      </c>
      <c r="I76" s="29"/>
      <c r="J76" s="380"/>
      <c r="K76" s="376">
        <f>1-ABS(取引基本表!DY71/取引基本表!DQ71)</f>
        <v>0.98120079251844106</v>
      </c>
    </row>
    <row r="77" spans="2:11" ht="18" customHeight="1">
      <c r="B77" s="318" t="s">
        <v>486</v>
      </c>
      <c r="C77" s="135" t="s">
        <v>609</v>
      </c>
      <c r="D77" s="122"/>
      <c r="E77" s="123"/>
      <c r="F77" s="20"/>
      <c r="G77" s="151">
        <f>マージン計算!T77</f>
        <v>0</v>
      </c>
      <c r="H77" s="151">
        <f t="shared" si="1"/>
        <v>0</v>
      </c>
      <c r="I77" s="29"/>
      <c r="J77" s="380"/>
      <c r="K77" s="376">
        <f>1-ABS(取引基本表!DY72/取引基本表!DQ72)</f>
        <v>0.68146739130434786</v>
      </c>
    </row>
    <row r="78" spans="2:11" ht="18" customHeight="1">
      <c r="B78" s="318" t="s">
        <v>487</v>
      </c>
      <c r="C78" s="135" t="s">
        <v>290</v>
      </c>
      <c r="D78" s="122"/>
      <c r="E78" s="123"/>
      <c r="F78" s="20"/>
      <c r="G78" s="151">
        <f>マージン計算!T78</f>
        <v>0</v>
      </c>
      <c r="H78" s="151">
        <f t="shared" si="1"/>
        <v>0</v>
      </c>
      <c r="I78" s="29"/>
      <c r="J78" s="380"/>
      <c r="K78" s="376">
        <f>1-ABS(取引基本表!DY73/取引基本表!DQ73)</f>
        <v>0.89786003470213993</v>
      </c>
    </row>
    <row r="79" spans="2:11" ht="18" customHeight="1">
      <c r="B79" s="318" t="s">
        <v>488</v>
      </c>
      <c r="C79" s="135" t="s">
        <v>291</v>
      </c>
      <c r="D79" s="122"/>
      <c r="E79" s="123"/>
      <c r="F79" s="20"/>
      <c r="G79" s="151">
        <f>マージン計算!T79</f>
        <v>0</v>
      </c>
      <c r="H79" s="151">
        <f t="shared" si="1"/>
        <v>0</v>
      </c>
      <c r="I79" s="29"/>
      <c r="J79" s="380"/>
      <c r="K79" s="376">
        <f>1-ABS(取引基本表!DY74/取引基本表!DQ74)</f>
        <v>0.68229436367257512</v>
      </c>
    </row>
    <row r="80" spans="2:11" ht="18" customHeight="1">
      <c r="B80" s="318" t="s">
        <v>489</v>
      </c>
      <c r="C80" s="135" t="s">
        <v>292</v>
      </c>
      <c r="D80" s="122"/>
      <c r="E80" s="123"/>
      <c r="F80" s="20"/>
      <c r="G80" s="151">
        <f>マージン計算!T80</f>
        <v>0</v>
      </c>
      <c r="H80" s="151">
        <f t="shared" si="1"/>
        <v>0</v>
      </c>
      <c r="I80" s="29"/>
      <c r="J80" s="380"/>
      <c r="K80" s="376">
        <f>1-ABS(取引基本表!DY75/取引基本表!DQ75)</f>
        <v>0.68245763544851257</v>
      </c>
    </row>
    <row r="81" spans="2:11" ht="18" customHeight="1">
      <c r="B81" s="318" t="s">
        <v>490</v>
      </c>
      <c r="C81" s="135" t="s">
        <v>293</v>
      </c>
      <c r="D81" s="122"/>
      <c r="E81" s="123"/>
      <c r="F81" s="20"/>
      <c r="G81" s="151">
        <f>マージン計算!T81</f>
        <v>0</v>
      </c>
      <c r="H81" s="151">
        <f t="shared" si="1"/>
        <v>0</v>
      </c>
      <c r="I81" s="29"/>
      <c r="J81" s="380"/>
      <c r="K81" s="376">
        <f>1-ABS(取引基本表!DY76/取引基本表!DQ76)</f>
        <v>0.71058762881387627</v>
      </c>
    </row>
    <row r="82" spans="2:11" ht="18" customHeight="1">
      <c r="B82" s="318" t="s">
        <v>491</v>
      </c>
      <c r="C82" s="135" t="s">
        <v>610</v>
      </c>
      <c r="D82" s="122"/>
      <c r="E82" s="123"/>
      <c r="F82" s="20"/>
      <c r="G82" s="151">
        <f>マージン計算!T82</f>
        <v>0</v>
      </c>
      <c r="H82" s="151">
        <f t="shared" si="1"/>
        <v>0</v>
      </c>
      <c r="I82" s="29"/>
      <c r="J82" s="380"/>
      <c r="K82" s="376">
        <f>1-ABS(取引基本表!DY77/取引基本表!DQ77)</f>
        <v>0.7300535801266439</v>
      </c>
    </row>
    <row r="83" spans="2:11" ht="18" customHeight="1">
      <c r="B83" s="318" t="s">
        <v>492</v>
      </c>
      <c r="C83" s="135" t="s">
        <v>611</v>
      </c>
      <c r="D83" s="122"/>
      <c r="E83" s="123"/>
      <c r="F83" s="20"/>
      <c r="G83" s="151">
        <f>マージン計算!T83</f>
        <v>0</v>
      </c>
      <c r="H83" s="151">
        <f t="shared" si="1"/>
        <v>0</v>
      </c>
      <c r="I83" s="29"/>
      <c r="J83" s="380"/>
      <c r="K83" s="376">
        <f>1-ABS(取引基本表!DY78/取引基本表!DQ78)</f>
        <v>0.59409794332417765</v>
      </c>
    </row>
    <row r="84" spans="2:11" ht="18" customHeight="1">
      <c r="B84" s="318" t="s">
        <v>493</v>
      </c>
      <c r="C84" s="135" t="s">
        <v>612</v>
      </c>
      <c r="D84" s="122"/>
      <c r="E84" s="123"/>
      <c r="F84" s="20"/>
      <c r="G84" s="151">
        <f>マージン計算!T84</f>
        <v>0</v>
      </c>
      <c r="H84" s="151">
        <f t="shared" si="1"/>
        <v>0</v>
      </c>
      <c r="I84" s="29"/>
      <c r="J84" s="380"/>
      <c r="K84" s="376">
        <f>1-ABS(取引基本表!DY79/取引基本表!DQ79)</f>
        <v>0.99154852944412331</v>
      </c>
    </row>
    <row r="85" spans="2:11" ht="18" customHeight="1">
      <c r="B85" s="318" t="s">
        <v>494</v>
      </c>
      <c r="C85" s="135" t="s">
        <v>613</v>
      </c>
      <c r="D85" s="122"/>
      <c r="E85" s="123"/>
      <c r="F85" s="20"/>
      <c r="G85" s="151">
        <f>マージン計算!T85</f>
        <v>0</v>
      </c>
      <c r="H85" s="151">
        <f t="shared" si="1"/>
        <v>0</v>
      </c>
      <c r="I85" s="29"/>
      <c r="J85" s="380"/>
      <c r="K85" s="376">
        <f>1-ABS(取引基本表!DY80/取引基本表!DQ80)</f>
        <v>0.33075999781766596</v>
      </c>
    </row>
    <row r="86" spans="2:11" ht="18" customHeight="1">
      <c r="B86" s="318" t="s">
        <v>495</v>
      </c>
      <c r="C86" s="135" t="s">
        <v>614</v>
      </c>
      <c r="D86" s="122"/>
      <c r="E86" s="123"/>
      <c r="F86" s="20"/>
      <c r="G86" s="151">
        <f>マージン計算!T86</f>
        <v>0</v>
      </c>
      <c r="H86" s="151">
        <f t="shared" si="1"/>
        <v>0</v>
      </c>
      <c r="I86" s="29"/>
      <c r="J86" s="380"/>
      <c r="K86" s="376">
        <f>1-ABS(取引基本表!DY81/取引基本表!DQ81)</f>
        <v>0.73987778608168109</v>
      </c>
    </row>
    <row r="87" spans="2:11" ht="18" customHeight="1">
      <c r="B87" s="318" t="s">
        <v>496</v>
      </c>
      <c r="C87" s="135" t="s">
        <v>615</v>
      </c>
      <c r="D87" s="122"/>
      <c r="E87" s="123"/>
      <c r="F87" s="20"/>
      <c r="G87" s="151">
        <f>マージン計算!T87</f>
        <v>0</v>
      </c>
      <c r="H87" s="151">
        <f t="shared" si="1"/>
        <v>0</v>
      </c>
      <c r="I87" s="29"/>
      <c r="J87" s="380"/>
      <c r="K87" s="376">
        <f>1-ABS(取引基本表!DY82/取引基本表!DQ82)</f>
        <v>1</v>
      </c>
    </row>
    <row r="88" spans="2:11" ht="18" customHeight="1">
      <c r="B88" s="318" t="s">
        <v>497</v>
      </c>
      <c r="C88" s="135" t="s">
        <v>616</v>
      </c>
      <c r="D88" s="122"/>
      <c r="E88" s="123"/>
      <c r="F88" s="20"/>
      <c r="G88" s="151">
        <f>マージン計算!T88</f>
        <v>0</v>
      </c>
      <c r="H88" s="151">
        <f t="shared" si="1"/>
        <v>0</v>
      </c>
      <c r="I88" s="29"/>
      <c r="J88" s="380"/>
      <c r="K88" s="376">
        <f>1-ABS(取引基本表!DY83/取引基本表!DQ83)</f>
        <v>0.46636272795403444</v>
      </c>
    </row>
    <row r="89" spans="2:11" ht="18" customHeight="1">
      <c r="B89" s="318" t="s">
        <v>498</v>
      </c>
      <c r="C89" s="135" t="s">
        <v>617</v>
      </c>
      <c r="D89" s="122"/>
      <c r="E89" s="123"/>
      <c r="F89" s="20"/>
      <c r="G89" s="151">
        <f>マージン計算!T89</f>
        <v>0</v>
      </c>
      <c r="H89" s="151">
        <f t="shared" si="1"/>
        <v>0</v>
      </c>
      <c r="I89" s="29"/>
      <c r="J89" s="380"/>
      <c r="K89" s="376">
        <f>1-ABS(取引基本表!DY84/取引基本表!DQ84)</f>
        <v>0.12373694125706458</v>
      </c>
    </row>
    <row r="90" spans="2:11" ht="18" customHeight="1">
      <c r="B90" s="318" t="s">
        <v>499</v>
      </c>
      <c r="C90" s="135" t="s">
        <v>618</v>
      </c>
      <c r="D90" s="122"/>
      <c r="E90" s="123"/>
      <c r="F90" s="20"/>
      <c r="G90" s="151">
        <f>マージン計算!T90</f>
        <v>0</v>
      </c>
      <c r="H90" s="151">
        <f t="shared" si="1"/>
        <v>0</v>
      </c>
      <c r="I90" s="29"/>
      <c r="J90" s="380"/>
      <c r="K90" s="376">
        <f>1-ABS(取引基本表!DY85/取引基本表!DQ85)</f>
        <v>0.30485436893203888</v>
      </c>
    </row>
    <row r="91" spans="2:11" ht="18" customHeight="1">
      <c r="B91" s="318" t="s">
        <v>500</v>
      </c>
      <c r="C91" s="135" t="s">
        <v>619</v>
      </c>
      <c r="D91" s="122"/>
      <c r="E91" s="123"/>
      <c r="F91" s="20"/>
      <c r="G91" s="151">
        <f>マージン計算!T91</f>
        <v>0</v>
      </c>
      <c r="H91" s="151">
        <f t="shared" si="1"/>
        <v>0</v>
      </c>
      <c r="I91" s="29"/>
      <c r="J91" s="380"/>
      <c r="K91" s="376">
        <f>1-ABS(取引基本表!DY86/取引基本表!DQ86)</f>
        <v>0.4251530588400243</v>
      </c>
    </row>
    <row r="92" spans="2:11" ht="18" customHeight="1">
      <c r="B92" s="318" t="s">
        <v>501</v>
      </c>
      <c r="C92" s="135" t="s">
        <v>620</v>
      </c>
      <c r="D92" s="122"/>
      <c r="E92" s="123"/>
      <c r="F92" s="20"/>
      <c r="G92" s="151">
        <f>マージン計算!T92</f>
        <v>0</v>
      </c>
      <c r="H92" s="151">
        <f t="shared" si="1"/>
        <v>0</v>
      </c>
      <c r="I92" s="29"/>
      <c r="J92" s="380"/>
      <c r="K92" s="376">
        <f>1-ABS(取引基本表!DY87/取引基本表!DQ87)</f>
        <v>0.86777876193288062</v>
      </c>
    </row>
    <row r="93" spans="2:11" ht="18" customHeight="1">
      <c r="B93" s="318" t="s">
        <v>502</v>
      </c>
      <c r="C93" s="135" t="s">
        <v>621</v>
      </c>
      <c r="D93" s="122"/>
      <c r="E93" s="123"/>
      <c r="F93" s="20"/>
      <c r="G93" s="151">
        <f>マージン計算!T93</f>
        <v>0</v>
      </c>
      <c r="H93" s="151">
        <f t="shared" si="1"/>
        <v>0</v>
      </c>
      <c r="I93" s="29"/>
      <c r="J93" s="380"/>
      <c r="K93" s="376">
        <f>1-ABS(取引基本表!DY88/取引基本表!DQ88)</f>
        <v>0.67761345512541693</v>
      </c>
    </row>
    <row r="94" spans="2:11" ht="18" customHeight="1">
      <c r="B94" s="318" t="s">
        <v>503</v>
      </c>
      <c r="C94" s="135" t="s">
        <v>622</v>
      </c>
      <c r="D94" s="122"/>
      <c r="E94" s="123"/>
      <c r="F94" s="20"/>
      <c r="G94" s="151">
        <f>マージン計算!T94</f>
        <v>0</v>
      </c>
      <c r="H94" s="151">
        <f t="shared" si="1"/>
        <v>0</v>
      </c>
      <c r="I94" s="29"/>
      <c r="J94" s="380"/>
      <c r="K94" s="376">
        <f>1-ABS(取引基本表!DY89/取引基本表!DQ89)</f>
        <v>0.88169872405256144</v>
      </c>
    </row>
    <row r="95" spans="2:11" ht="18" customHeight="1">
      <c r="B95" s="318" t="s">
        <v>504</v>
      </c>
      <c r="C95" s="135" t="s">
        <v>623</v>
      </c>
      <c r="D95" s="122"/>
      <c r="E95" s="123"/>
      <c r="F95" s="20"/>
      <c r="G95" s="151">
        <f>マージン計算!T95</f>
        <v>0</v>
      </c>
      <c r="H95" s="151">
        <f t="shared" si="1"/>
        <v>0</v>
      </c>
      <c r="I95" s="29"/>
      <c r="J95" s="380"/>
      <c r="K95" s="376">
        <f>1-ABS(取引基本表!DY90/取引基本表!DQ90)</f>
        <v>0.48231412230532333</v>
      </c>
    </row>
    <row r="96" spans="2:11" ht="18" customHeight="1">
      <c r="B96" s="318" t="s">
        <v>505</v>
      </c>
      <c r="C96" s="135" t="s">
        <v>624</v>
      </c>
      <c r="D96" s="122"/>
      <c r="E96" s="123"/>
      <c r="F96" s="20"/>
      <c r="G96" s="151">
        <f>マージン計算!T96</f>
        <v>0</v>
      </c>
      <c r="H96" s="151">
        <f t="shared" si="1"/>
        <v>0</v>
      </c>
      <c r="I96" s="29"/>
      <c r="J96" s="380"/>
      <c r="K96" s="376">
        <f>1-ABS(取引基本表!DY91/取引基本表!DQ91)</f>
        <v>9.8047056351726392E-2</v>
      </c>
    </row>
    <row r="97" spans="1:11" ht="18" customHeight="1">
      <c r="B97" s="318" t="s">
        <v>506</v>
      </c>
      <c r="C97" s="135" t="s">
        <v>625</v>
      </c>
      <c r="D97" s="122"/>
      <c r="E97" s="123"/>
      <c r="F97" s="20"/>
      <c r="G97" s="151">
        <f>マージン計算!T97</f>
        <v>0</v>
      </c>
      <c r="H97" s="151">
        <f t="shared" si="1"/>
        <v>0</v>
      </c>
      <c r="J97" s="380"/>
      <c r="K97" s="376">
        <f>1-ABS(取引基本表!DY92/取引基本表!DQ92)</f>
        <v>7.1166153116852371E-2</v>
      </c>
    </row>
    <row r="98" spans="1:11" ht="18" customHeight="1">
      <c r="B98" s="318" t="s">
        <v>507</v>
      </c>
      <c r="C98" s="137" t="s">
        <v>626</v>
      </c>
      <c r="D98" s="122"/>
      <c r="E98" s="123"/>
      <c r="F98" s="20"/>
      <c r="G98" s="151">
        <f>マージン計算!T98</f>
        <v>0</v>
      </c>
      <c r="H98" s="151">
        <f t="shared" si="1"/>
        <v>0</v>
      </c>
      <c r="J98" s="380"/>
      <c r="K98" s="376">
        <f>1-ABS(取引基本表!DY93/取引基本表!DQ93)</f>
        <v>0.44399952891296668</v>
      </c>
    </row>
    <row r="99" spans="1:11" s="29" customFormat="1" ht="18" customHeight="1">
      <c r="A99" s="13"/>
      <c r="B99" s="318" t="s">
        <v>508</v>
      </c>
      <c r="C99" s="135" t="s">
        <v>294</v>
      </c>
      <c r="D99" s="122"/>
      <c r="E99" s="123"/>
      <c r="F99" s="20"/>
      <c r="G99" s="151">
        <f>マージン計算!T99</f>
        <v>0</v>
      </c>
      <c r="H99" s="151">
        <f t="shared" si="1"/>
        <v>0</v>
      </c>
      <c r="J99" s="380"/>
      <c r="K99" s="376">
        <f>1-ABS(取引基本表!DY94/取引基本表!DQ94)</f>
        <v>1</v>
      </c>
    </row>
    <row r="100" spans="1:11" s="29" customFormat="1" ht="18" customHeight="1">
      <c r="A100" s="13"/>
      <c r="B100" s="318" t="s">
        <v>509</v>
      </c>
      <c r="C100" s="21" t="s">
        <v>627</v>
      </c>
      <c r="D100" s="122"/>
      <c r="E100" s="123"/>
      <c r="F100" s="20"/>
      <c r="G100" s="151">
        <f>マージン計算!T100</f>
        <v>0</v>
      </c>
      <c r="H100" s="151">
        <f t="shared" si="1"/>
        <v>0</v>
      </c>
      <c r="J100" s="380"/>
      <c r="K100" s="376">
        <f>1-ABS(取引基本表!DY95/取引基本表!DQ95)</f>
        <v>0.93374264705882348</v>
      </c>
    </row>
    <row r="101" spans="1:11" s="29" customFormat="1" ht="18" customHeight="1">
      <c r="A101" s="13"/>
      <c r="B101" s="318" t="s">
        <v>510</v>
      </c>
      <c r="C101" s="21" t="s">
        <v>628</v>
      </c>
      <c r="D101" s="122"/>
      <c r="E101" s="123"/>
      <c r="F101" s="20"/>
      <c r="G101" s="151">
        <f>マージン計算!T101</f>
        <v>0</v>
      </c>
      <c r="H101" s="151">
        <f t="shared" si="1"/>
        <v>0</v>
      </c>
      <c r="J101" s="380"/>
      <c r="K101" s="376">
        <f>1-ABS(取引基本表!DY96/取引基本表!DQ96)</f>
        <v>0.41318864774624375</v>
      </c>
    </row>
    <row r="102" spans="1:11" s="29" customFormat="1" ht="18" customHeight="1">
      <c r="A102" s="13"/>
      <c r="B102" s="318" t="s">
        <v>511</v>
      </c>
      <c r="C102" s="135" t="s">
        <v>629</v>
      </c>
      <c r="D102" s="122"/>
      <c r="E102" s="123"/>
      <c r="F102" s="20"/>
      <c r="G102" s="151">
        <f>マージン計算!T102</f>
        <v>0</v>
      </c>
      <c r="H102" s="151">
        <f t="shared" si="1"/>
        <v>0</v>
      </c>
      <c r="J102" s="380"/>
      <c r="K102" s="376">
        <f>1-ABS(取引基本表!DY97/取引基本表!DQ97)</f>
        <v>0.97777457451551586</v>
      </c>
    </row>
    <row r="103" spans="1:11" s="29" customFormat="1" ht="18" customHeight="1">
      <c r="A103" s="13"/>
      <c r="B103" s="318" t="s">
        <v>512</v>
      </c>
      <c r="C103" s="135" t="s">
        <v>630</v>
      </c>
      <c r="D103" s="122"/>
      <c r="E103" s="123"/>
      <c r="F103" s="20"/>
      <c r="G103" s="151">
        <f>マージン計算!T103</f>
        <v>0</v>
      </c>
      <c r="H103" s="151">
        <f t="shared" si="1"/>
        <v>0</v>
      </c>
      <c r="J103" s="380"/>
      <c r="K103" s="376">
        <f>1-ABS(取引基本表!DY98/取引基本表!DQ98)</f>
        <v>0.86696771099744252</v>
      </c>
    </row>
    <row r="104" spans="1:11" s="29" customFormat="1" ht="18" customHeight="1">
      <c r="A104" s="13"/>
      <c r="B104" s="318" t="s">
        <v>513</v>
      </c>
      <c r="C104" s="135" t="s">
        <v>631</v>
      </c>
      <c r="D104" s="122"/>
      <c r="E104" s="123"/>
      <c r="F104" s="20"/>
      <c r="G104" s="151">
        <f>マージン計算!T104</f>
        <v>0</v>
      </c>
      <c r="H104" s="151">
        <f t="shared" si="1"/>
        <v>0</v>
      </c>
      <c r="J104" s="380"/>
      <c r="K104" s="376">
        <f>1-ABS(取引基本表!DY99/取引基本表!DQ99)</f>
        <v>0.99297603195739015</v>
      </c>
    </row>
    <row r="105" spans="1:11" s="29" customFormat="1" ht="18" customHeight="1">
      <c r="A105" s="13"/>
      <c r="B105" s="318" t="s">
        <v>514</v>
      </c>
      <c r="C105" s="135" t="s">
        <v>632</v>
      </c>
      <c r="D105" s="122"/>
      <c r="E105" s="123"/>
      <c r="F105" s="20"/>
      <c r="G105" s="151">
        <f>マージン計算!T105</f>
        <v>0</v>
      </c>
      <c r="H105" s="151">
        <f t="shared" si="1"/>
        <v>0</v>
      </c>
      <c r="J105" s="380"/>
      <c r="K105" s="376">
        <f>1-ABS(取引基本表!DY100/取引基本表!DQ100)</f>
        <v>0.99354473854811787</v>
      </c>
    </row>
    <row r="106" spans="1:11" s="29" customFormat="1" ht="18" customHeight="1">
      <c r="A106" s="13"/>
      <c r="B106" s="318" t="s">
        <v>515</v>
      </c>
      <c r="C106" s="135" t="s">
        <v>401</v>
      </c>
      <c r="D106" s="122"/>
      <c r="E106" s="123"/>
      <c r="F106" s="20"/>
      <c r="G106" s="151">
        <f>マージン計算!T106</f>
        <v>0</v>
      </c>
      <c r="H106" s="151">
        <f t="shared" si="1"/>
        <v>0</v>
      </c>
      <c r="J106" s="380"/>
      <c r="K106" s="376">
        <f>1-ABS(取引基本表!DY101/取引基本表!DQ101)</f>
        <v>0.95791460935230899</v>
      </c>
    </row>
    <row r="107" spans="1:11" s="29" customFormat="1" ht="18" customHeight="1">
      <c r="A107" s="13"/>
      <c r="B107" s="318" t="s">
        <v>516</v>
      </c>
      <c r="C107" s="135" t="s">
        <v>633</v>
      </c>
      <c r="D107" s="122"/>
      <c r="E107" s="123"/>
      <c r="F107" s="20"/>
      <c r="G107" s="151">
        <f>マージン計算!T107</f>
        <v>0</v>
      </c>
      <c r="H107" s="151">
        <f t="shared" si="1"/>
        <v>0</v>
      </c>
      <c r="J107" s="380"/>
      <c r="K107" s="376">
        <f>1-ABS(取引基本表!DY102/取引基本表!DQ102)</f>
        <v>0.50773963332102867</v>
      </c>
    </row>
    <row r="108" spans="1:11" s="29" customFormat="1" ht="18" customHeight="1">
      <c r="A108" s="13"/>
      <c r="B108" s="318" t="s">
        <v>517</v>
      </c>
      <c r="C108" s="135" t="s">
        <v>634</v>
      </c>
      <c r="D108" s="122"/>
      <c r="E108" s="123"/>
      <c r="F108" s="20"/>
      <c r="G108" s="151">
        <f>マージン計算!T108</f>
        <v>0</v>
      </c>
      <c r="H108" s="151">
        <f t="shared" si="1"/>
        <v>0</v>
      </c>
      <c r="J108" s="380"/>
      <c r="K108" s="376">
        <f>1-ABS(取引基本表!DY103/取引基本表!DQ103)</f>
        <v>8.2618252525679448E-2</v>
      </c>
    </row>
    <row r="109" spans="1:11" s="29" customFormat="1" ht="18" customHeight="1">
      <c r="A109" s="13"/>
      <c r="B109" s="318" t="s">
        <v>518</v>
      </c>
      <c r="C109" s="135" t="s">
        <v>635</v>
      </c>
      <c r="D109" s="122"/>
      <c r="E109" s="123"/>
      <c r="F109" s="20"/>
      <c r="G109" s="151">
        <f>マージン計算!T109</f>
        <v>0</v>
      </c>
      <c r="H109" s="151">
        <f t="shared" si="1"/>
        <v>0</v>
      </c>
      <c r="J109" s="380"/>
      <c r="K109" s="376">
        <f>1-ABS(取引基本表!DY104/取引基本表!DQ104)</f>
        <v>0.60390350677185456</v>
      </c>
    </row>
    <row r="110" spans="1:11" s="29" customFormat="1" ht="18" customHeight="1">
      <c r="A110" s="13"/>
      <c r="B110" s="318" t="s">
        <v>519</v>
      </c>
      <c r="C110" s="137" t="s">
        <v>636</v>
      </c>
      <c r="D110" s="122"/>
      <c r="E110" s="123"/>
      <c r="F110" s="20"/>
      <c r="G110" s="151">
        <f>マージン計算!T110</f>
        <v>0</v>
      </c>
      <c r="H110" s="151">
        <f t="shared" si="1"/>
        <v>0</v>
      </c>
      <c r="J110" s="380"/>
      <c r="K110" s="376">
        <f>1-ABS(取引基本表!DY105/取引基本表!DQ105)</f>
        <v>0.57021185155730669</v>
      </c>
    </row>
    <row r="111" spans="1:11" s="29" customFormat="1" ht="18" customHeight="1">
      <c r="A111" s="13"/>
      <c r="B111" s="318" t="s">
        <v>520</v>
      </c>
      <c r="C111" s="137" t="s">
        <v>637</v>
      </c>
      <c r="D111" s="122"/>
      <c r="E111" s="123"/>
      <c r="F111" s="20"/>
      <c r="G111" s="151">
        <f>マージン計算!T111</f>
        <v>0</v>
      </c>
      <c r="H111" s="151">
        <f t="shared" si="1"/>
        <v>0</v>
      </c>
      <c r="J111" s="380"/>
      <c r="K111" s="376">
        <f>1-ABS(取引基本表!DY106/取引基本表!DQ106)</f>
        <v>0.43372556975721921</v>
      </c>
    </row>
    <row r="112" spans="1:11" s="29" customFormat="1" ht="18" customHeight="1">
      <c r="A112" s="13"/>
      <c r="B112" s="318" t="s">
        <v>521</v>
      </c>
      <c r="C112" s="135" t="s">
        <v>638</v>
      </c>
      <c r="D112" s="122"/>
      <c r="E112" s="123"/>
      <c r="F112" s="20"/>
      <c r="G112" s="151">
        <f>マージン計算!T112</f>
        <v>0</v>
      </c>
      <c r="H112" s="151">
        <f t="shared" si="1"/>
        <v>0</v>
      </c>
      <c r="J112" s="380"/>
      <c r="K112" s="376">
        <f>1-ABS(取引基本表!DY107/取引基本表!DQ107)</f>
        <v>0.92273480239987749</v>
      </c>
    </row>
    <row r="113" spans="1:11" s="29" customFormat="1" ht="12.75">
      <c r="A113" s="13"/>
      <c r="B113" s="318" t="s">
        <v>522</v>
      </c>
      <c r="C113" s="254" t="s">
        <v>639</v>
      </c>
      <c r="D113" s="122"/>
      <c r="E113" s="123"/>
      <c r="F113" s="20"/>
      <c r="G113" s="151">
        <f>マージン計算!T113</f>
        <v>0</v>
      </c>
      <c r="H113" s="151">
        <f t="shared" si="1"/>
        <v>0</v>
      </c>
      <c r="J113" s="380"/>
      <c r="K113" s="376">
        <f>1-ABS(取引基本表!DY108/取引基本表!DQ108)</f>
        <v>0.90496377543009665</v>
      </c>
    </row>
    <row r="114" spans="1:11" s="29" customFormat="1" ht="18" customHeight="1">
      <c r="A114" s="13"/>
      <c r="B114" s="318" t="s">
        <v>523</v>
      </c>
      <c r="C114" s="135" t="s">
        <v>640</v>
      </c>
      <c r="D114" s="122"/>
      <c r="E114" s="123"/>
      <c r="F114" s="20"/>
      <c r="G114" s="151">
        <f>マージン計算!T114</f>
        <v>0</v>
      </c>
      <c r="H114" s="151">
        <f t="shared" si="1"/>
        <v>0</v>
      </c>
      <c r="J114" s="380"/>
      <c r="K114" s="376">
        <f>1-ABS(取引基本表!DY109/取引基本表!DQ109)</f>
        <v>0.87068154198989434</v>
      </c>
    </row>
    <row r="115" spans="1:11" s="29" customFormat="1" ht="18" customHeight="1">
      <c r="A115" s="13"/>
      <c r="B115" s="318">
        <v>675</v>
      </c>
      <c r="C115" s="135" t="s">
        <v>683</v>
      </c>
      <c r="D115" s="122"/>
      <c r="E115" s="123"/>
      <c r="F115" s="20"/>
      <c r="G115" s="151">
        <f>マージン計算!T115</f>
        <v>0</v>
      </c>
      <c r="H115" s="151">
        <f>D115+G115</f>
        <v>0</v>
      </c>
      <c r="J115" s="380"/>
      <c r="K115" s="376">
        <f>1-ABS(取引基本表!DY110/取引基本表!DQ110)</f>
        <v>0.60012376237623766</v>
      </c>
    </row>
    <row r="116" spans="1:11" s="29" customFormat="1" ht="18" customHeight="1">
      <c r="A116" s="13"/>
      <c r="B116" s="318" t="s">
        <v>524</v>
      </c>
      <c r="C116" s="135" t="s">
        <v>641</v>
      </c>
      <c r="D116" s="122"/>
      <c r="E116" s="123"/>
      <c r="F116" s="20"/>
      <c r="G116" s="151">
        <f>マージン計算!T116</f>
        <v>0</v>
      </c>
      <c r="H116" s="151">
        <f t="shared" si="1"/>
        <v>0</v>
      </c>
      <c r="J116" s="380"/>
      <c r="K116" s="376">
        <f>1-ABS(取引基本表!DY111/取引基本表!DQ111)</f>
        <v>0.72706437037522098</v>
      </c>
    </row>
    <row r="117" spans="1:11" s="29" customFormat="1" ht="18" customHeight="1">
      <c r="A117" s="13"/>
      <c r="B117" s="318" t="s">
        <v>525</v>
      </c>
      <c r="C117" s="135" t="s">
        <v>402</v>
      </c>
      <c r="D117" s="122"/>
      <c r="E117" s="123"/>
      <c r="F117" s="20"/>
      <c r="G117" s="151">
        <f>マージン計算!T117</f>
        <v>0</v>
      </c>
      <c r="H117" s="151">
        <f t="shared" si="1"/>
        <v>0</v>
      </c>
      <c r="J117" s="380"/>
      <c r="K117" s="376">
        <f>1-ABS(取引基本表!DY112/取引基本表!DQ112)</f>
        <v>1</v>
      </c>
    </row>
    <row r="118" spans="1:11" s="29" customFormat="1" ht="18" customHeight="1" thickBot="1">
      <c r="A118" s="13"/>
      <c r="B118" s="319" t="s">
        <v>526</v>
      </c>
      <c r="C118" s="136" t="s">
        <v>403</v>
      </c>
      <c r="D118" s="124"/>
      <c r="E118" s="125"/>
      <c r="F118" s="20"/>
      <c r="G118" s="151">
        <f>マージン計算!T118</f>
        <v>0</v>
      </c>
      <c r="H118" s="151">
        <f t="shared" si="1"/>
        <v>0</v>
      </c>
      <c r="J118" s="381"/>
      <c r="K118" s="377">
        <f>1-ABS(取引基本表!DY113/取引基本表!DQ113)</f>
        <v>0.39792791189671195</v>
      </c>
    </row>
    <row r="119" spans="1:11" s="29" customFormat="1" ht="18" customHeight="1">
      <c r="A119" s="13"/>
      <c r="B119" s="22"/>
      <c r="C119" s="23" t="s">
        <v>93</v>
      </c>
      <c r="D119" s="126">
        <f>SUM(D11:D118)</f>
        <v>0</v>
      </c>
      <c r="E119" s="127">
        <f>SUM(E11:E118)</f>
        <v>0</v>
      </c>
      <c r="F119" s="24"/>
      <c r="G119" s="153">
        <f>マージン計算!T119</f>
        <v>0</v>
      </c>
      <c r="H119" s="153">
        <f>SUM(H11:H118)</f>
        <v>0</v>
      </c>
    </row>
    <row r="120" spans="1:11" s="29" customFormat="1" ht="18" customHeight="1">
      <c r="A120" s="13"/>
      <c r="B120" s="25"/>
      <c r="C120" s="26"/>
      <c r="D120" s="27" t="s">
        <v>149</v>
      </c>
      <c r="E120" s="28" t="s">
        <v>150</v>
      </c>
      <c r="F120" s="24"/>
      <c r="G120" s="152" t="s">
        <v>151</v>
      </c>
      <c r="H120" s="152" t="s">
        <v>152</v>
      </c>
    </row>
    <row r="121" spans="1:11" s="29" customFormat="1" ht="18" customHeight="1">
      <c r="A121" s="13"/>
      <c r="B121" s="13"/>
      <c r="C121" s="13"/>
      <c r="D121" s="13"/>
      <c r="J121" s="13"/>
    </row>
    <row r="122" spans="1:11" s="29" customFormat="1" ht="18" customHeight="1">
      <c r="A122" s="13"/>
      <c r="B122" s="13"/>
      <c r="C122" s="13"/>
      <c r="D122" s="13"/>
      <c r="J122" s="13"/>
    </row>
    <row r="123" spans="1:11" s="29" customFormat="1" ht="18" customHeight="1">
      <c r="A123" s="13"/>
      <c r="B123" s="13"/>
      <c r="C123" s="13"/>
      <c r="D123" s="13"/>
      <c r="J123" s="13"/>
    </row>
    <row r="124" spans="1:11" s="29" customFormat="1" ht="18" customHeight="1">
      <c r="A124" s="13"/>
      <c r="B124" s="13"/>
      <c r="C124" s="13"/>
      <c r="D124" s="13"/>
      <c r="J124" s="13"/>
    </row>
    <row r="125" spans="1:11" s="29" customFormat="1" ht="18" customHeight="1">
      <c r="A125" s="13"/>
      <c r="B125" s="13"/>
      <c r="C125" s="13"/>
      <c r="D125" s="13"/>
      <c r="J125" s="13"/>
    </row>
    <row r="126" spans="1:11" s="29" customFormat="1" ht="18" customHeight="1">
      <c r="A126" s="13"/>
      <c r="B126" s="13"/>
      <c r="C126" s="13"/>
      <c r="D126" s="13"/>
      <c r="J126" s="13"/>
    </row>
    <row r="127" spans="1:11" s="29" customFormat="1" ht="18" customHeight="1">
      <c r="A127" s="13"/>
      <c r="B127" s="13"/>
      <c r="C127" s="13"/>
      <c r="D127" s="13"/>
      <c r="J127" s="13"/>
    </row>
    <row r="128" spans="1:11" s="29" customFormat="1" ht="18" customHeight="1">
      <c r="A128" s="13"/>
      <c r="B128" s="13"/>
      <c r="C128" s="13"/>
      <c r="D128" s="13"/>
      <c r="J128" s="13"/>
    </row>
    <row r="129" spans="1:10" s="29" customFormat="1" ht="18" customHeight="1">
      <c r="A129" s="13"/>
      <c r="B129" s="13"/>
      <c r="C129" s="13"/>
      <c r="D129" s="13"/>
      <c r="J129" s="13"/>
    </row>
    <row r="130" spans="1:10" s="29" customFormat="1" ht="18" customHeight="1">
      <c r="A130" s="13"/>
      <c r="B130" s="13"/>
      <c r="C130" s="13"/>
      <c r="D130" s="13"/>
      <c r="J130" s="13"/>
    </row>
    <row r="131" spans="1:10" s="29" customFormat="1" ht="18" customHeight="1">
      <c r="A131" s="13"/>
      <c r="B131" s="13"/>
      <c r="C131" s="13"/>
      <c r="D131" s="13"/>
      <c r="J131" s="13"/>
    </row>
    <row r="132" spans="1:10" s="29" customFormat="1" ht="18" customHeight="1">
      <c r="A132" s="13"/>
      <c r="B132" s="13"/>
      <c r="C132" s="13"/>
      <c r="D132" s="13"/>
      <c r="J132" s="13"/>
    </row>
    <row r="133" spans="1:10" s="29" customFormat="1" ht="18" customHeight="1">
      <c r="A133" s="13"/>
      <c r="B133" s="13"/>
      <c r="C133" s="13"/>
      <c r="D133" s="13"/>
      <c r="J133" s="13"/>
    </row>
    <row r="134" spans="1:10" s="29" customFormat="1" ht="18" customHeight="1">
      <c r="A134" s="13"/>
      <c r="B134" s="13"/>
      <c r="C134" s="13"/>
      <c r="D134" s="13"/>
      <c r="J134" s="13"/>
    </row>
    <row r="135" spans="1:10" s="29" customFormat="1" ht="18" customHeight="1">
      <c r="A135" s="13"/>
      <c r="B135" s="13"/>
      <c r="C135" s="13"/>
      <c r="D135" s="13"/>
      <c r="J135" s="13"/>
    </row>
    <row r="136" spans="1:10" s="29" customFormat="1" ht="18" customHeight="1">
      <c r="A136" s="13"/>
      <c r="B136" s="13"/>
      <c r="C136" s="13"/>
      <c r="D136" s="13"/>
      <c r="J136" s="13"/>
    </row>
    <row r="137" spans="1:10" s="29" customFormat="1" ht="18" customHeight="1">
      <c r="A137" s="13"/>
      <c r="B137" s="13"/>
      <c r="C137" s="13"/>
      <c r="D137" s="13"/>
      <c r="J137" s="13"/>
    </row>
    <row r="138" spans="1:10" s="29" customFormat="1" ht="18" customHeight="1">
      <c r="A138" s="13"/>
      <c r="B138" s="13"/>
      <c r="C138" s="13"/>
      <c r="D138" s="13"/>
      <c r="J138" s="13"/>
    </row>
    <row r="139" spans="1:10" s="29" customFormat="1" ht="18" customHeight="1">
      <c r="A139" s="13"/>
      <c r="B139" s="13"/>
      <c r="C139" s="13"/>
      <c r="D139" s="13"/>
      <c r="J139" s="13"/>
    </row>
    <row r="140" spans="1:10" s="29" customFormat="1" ht="18" customHeight="1">
      <c r="A140" s="13"/>
      <c r="B140" s="13"/>
      <c r="C140" s="13"/>
      <c r="D140" s="13"/>
      <c r="J140" s="13"/>
    </row>
    <row r="141" spans="1:10" s="29" customFormat="1" ht="18" customHeight="1">
      <c r="A141" s="13"/>
      <c r="B141" s="13"/>
      <c r="C141" s="13"/>
      <c r="D141" s="13"/>
      <c r="J141" s="13"/>
    </row>
    <row r="142" spans="1:10" s="29" customFormat="1" ht="18" customHeight="1">
      <c r="A142" s="13"/>
      <c r="B142" s="13"/>
      <c r="C142" s="13"/>
      <c r="D142" s="13"/>
      <c r="J142" s="13"/>
    </row>
    <row r="143" spans="1:10" s="29" customFormat="1" ht="18" customHeight="1">
      <c r="A143" s="13"/>
      <c r="B143" s="13"/>
      <c r="C143" s="13"/>
      <c r="D143" s="13"/>
      <c r="J143" s="13"/>
    </row>
    <row r="144" spans="1:10" s="29" customFormat="1" ht="18" customHeight="1">
      <c r="A144" s="13"/>
      <c r="B144" s="13"/>
      <c r="C144" s="13"/>
      <c r="D144" s="13"/>
      <c r="J144" s="13"/>
    </row>
    <row r="145" spans="1:10" s="29" customFormat="1" ht="18" customHeight="1">
      <c r="A145" s="13"/>
      <c r="B145" s="13"/>
      <c r="C145" s="13"/>
      <c r="D145" s="13"/>
      <c r="J145" s="13"/>
    </row>
    <row r="146" spans="1:10" s="29" customFormat="1" ht="18" customHeight="1">
      <c r="A146" s="13"/>
      <c r="B146" s="13"/>
      <c r="C146" s="13"/>
      <c r="D146" s="13"/>
      <c r="J146" s="13"/>
    </row>
    <row r="147" spans="1:10" s="29" customFormat="1" ht="18" customHeight="1">
      <c r="A147" s="13"/>
      <c r="B147" s="13"/>
      <c r="C147" s="13"/>
      <c r="D147" s="13"/>
      <c r="J147" s="13"/>
    </row>
    <row r="148" spans="1:10" s="29" customFormat="1" ht="18" customHeight="1">
      <c r="A148" s="13"/>
      <c r="B148" s="13"/>
      <c r="C148" s="13"/>
      <c r="D148" s="13"/>
      <c r="J148" s="13"/>
    </row>
    <row r="149" spans="1:10" s="29" customFormat="1" ht="18" customHeight="1">
      <c r="A149" s="13"/>
      <c r="B149" s="13"/>
      <c r="C149" s="13"/>
      <c r="D149" s="13"/>
      <c r="J149" s="13"/>
    </row>
    <row r="150" spans="1:10" s="29" customFormat="1" ht="18" customHeight="1">
      <c r="A150" s="13"/>
      <c r="B150" s="13"/>
      <c r="C150" s="13"/>
      <c r="D150" s="13"/>
      <c r="J150" s="13"/>
    </row>
    <row r="151" spans="1:10" s="29" customFormat="1" ht="18" customHeight="1">
      <c r="A151" s="13"/>
      <c r="B151" s="13"/>
      <c r="C151" s="13"/>
      <c r="D151" s="13"/>
      <c r="J151" s="13"/>
    </row>
    <row r="152" spans="1:10" s="29" customFormat="1" ht="18" customHeight="1">
      <c r="A152" s="13"/>
      <c r="B152" s="13"/>
      <c r="C152" s="13"/>
      <c r="D152" s="13"/>
      <c r="J152" s="13"/>
    </row>
    <row r="153" spans="1:10" s="29" customFormat="1" ht="18" customHeight="1">
      <c r="A153" s="13"/>
      <c r="B153" s="13"/>
      <c r="C153" s="13"/>
      <c r="D153" s="13"/>
      <c r="J153" s="13"/>
    </row>
    <row r="154" spans="1:10" s="29" customFormat="1" ht="18" customHeight="1">
      <c r="A154" s="13"/>
      <c r="B154" s="13"/>
      <c r="C154" s="13"/>
      <c r="D154" s="13"/>
      <c r="J154" s="13"/>
    </row>
    <row r="155" spans="1:10" s="29" customFormat="1" ht="18" customHeight="1">
      <c r="A155" s="13"/>
      <c r="B155" s="13"/>
      <c r="C155" s="13"/>
      <c r="D155" s="13"/>
      <c r="J155" s="13"/>
    </row>
    <row r="156" spans="1:10" s="29" customFormat="1" ht="18" customHeight="1">
      <c r="A156" s="13"/>
      <c r="B156" s="13"/>
      <c r="C156" s="13"/>
      <c r="D156" s="13"/>
      <c r="J156" s="13"/>
    </row>
    <row r="157" spans="1:10" s="29" customFormat="1" ht="18" customHeight="1">
      <c r="A157" s="13"/>
      <c r="B157" s="13"/>
      <c r="C157" s="13"/>
      <c r="D157" s="13"/>
      <c r="J157" s="13"/>
    </row>
    <row r="158" spans="1:10" s="29" customFormat="1" ht="18" customHeight="1">
      <c r="A158" s="13"/>
      <c r="B158" s="13"/>
      <c r="C158" s="13"/>
      <c r="D158" s="13"/>
      <c r="J158" s="13"/>
    </row>
    <row r="159" spans="1:10" s="29" customFormat="1" ht="18" customHeight="1">
      <c r="A159" s="13"/>
      <c r="B159" s="13"/>
      <c r="C159" s="13"/>
      <c r="D159" s="13"/>
      <c r="J159" s="13"/>
    </row>
    <row r="160" spans="1:10" s="29" customFormat="1" ht="18" customHeight="1">
      <c r="A160" s="13"/>
      <c r="B160" s="13"/>
      <c r="C160" s="13"/>
      <c r="D160" s="13"/>
      <c r="J160" s="13"/>
    </row>
    <row r="161" spans="1:10" s="29" customFormat="1" ht="18" customHeight="1">
      <c r="A161" s="13"/>
      <c r="B161" s="13"/>
      <c r="C161" s="13"/>
      <c r="D161" s="13"/>
      <c r="J161" s="13"/>
    </row>
    <row r="162" spans="1:10" s="29" customFormat="1" ht="18" customHeight="1">
      <c r="A162" s="13"/>
      <c r="B162" s="13"/>
      <c r="C162" s="13"/>
      <c r="D162" s="13"/>
      <c r="J162" s="13"/>
    </row>
    <row r="163" spans="1:10" s="29" customFormat="1" ht="18" customHeight="1">
      <c r="A163" s="13"/>
      <c r="B163" s="13"/>
      <c r="C163" s="13"/>
      <c r="D163" s="13"/>
      <c r="J163" s="13"/>
    </row>
    <row r="164" spans="1:10" s="29" customFormat="1" ht="18" customHeight="1">
      <c r="A164" s="13"/>
      <c r="B164" s="13"/>
      <c r="C164" s="13"/>
      <c r="D164" s="13"/>
      <c r="J164" s="13"/>
    </row>
    <row r="165" spans="1:10" s="29" customFormat="1" ht="18" customHeight="1">
      <c r="A165" s="13"/>
      <c r="B165" s="13"/>
      <c r="C165" s="13"/>
      <c r="D165" s="13"/>
      <c r="J165" s="13"/>
    </row>
    <row r="166" spans="1:10" s="29" customFormat="1" ht="18" customHeight="1">
      <c r="A166" s="13"/>
      <c r="B166" s="13"/>
      <c r="C166" s="13"/>
      <c r="D166" s="13"/>
      <c r="J166" s="13"/>
    </row>
    <row r="167" spans="1:10" s="29" customFormat="1" ht="18" customHeight="1">
      <c r="A167" s="13"/>
      <c r="B167" s="13"/>
      <c r="C167" s="13"/>
      <c r="D167" s="13"/>
      <c r="J167" s="13"/>
    </row>
    <row r="168" spans="1:10" s="29" customFormat="1" ht="18" customHeight="1">
      <c r="A168" s="13"/>
      <c r="B168" s="13"/>
      <c r="C168" s="13"/>
      <c r="D168" s="13"/>
      <c r="J168" s="13"/>
    </row>
    <row r="169" spans="1:10" s="29" customFormat="1" ht="18" customHeight="1">
      <c r="A169" s="13"/>
      <c r="B169" s="13"/>
      <c r="C169" s="13"/>
      <c r="D169" s="13"/>
      <c r="J169" s="13"/>
    </row>
    <row r="170" spans="1:10" s="29" customFormat="1" ht="18" customHeight="1">
      <c r="A170" s="13"/>
      <c r="B170" s="13"/>
      <c r="C170" s="13"/>
      <c r="D170" s="13"/>
      <c r="J170" s="13"/>
    </row>
    <row r="171" spans="1:10" s="29" customFormat="1" ht="18" customHeight="1">
      <c r="A171" s="13"/>
      <c r="B171" s="13"/>
      <c r="C171" s="13"/>
      <c r="D171" s="13"/>
      <c r="J171" s="13"/>
    </row>
    <row r="172" spans="1:10" s="29" customFormat="1" ht="18" customHeight="1">
      <c r="A172" s="13"/>
      <c r="B172" s="13"/>
      <c r="C172" s="13"/>
      <c r="D172" s="13"/>
      <c r="J172" s="13"/>
    </row>
    <row r="173" spans="1:10" s="29" customFormat="1" ht="18" customHeight="1">
      <c r="A173" s="13"/>
      <c r="B173" s="13"/>
      <c r="C173" s="13"/>
      <c r="D173" s="13"/>
      <c r="J173" s="13"/>
    </row>
    <row r="174" spans="1:10" s="29" customFormat="1" ht="18" customHeight="1">
      <c r="A174" s="13"/>
      <c r="B174" s="13"/>
      <c r="C174" s="13"/>
      <c r="D174" s="13"/>
      <c r="J174" s="13"/>
    </row>
    <row r="175" spans="1:10" s="29" customFormat="1" ht="18" customHeight="1">
      <c r="A175" s="13"/>
      <c r="B175" s="13"/>
      <c r="C175" s="13"/>
      <c r="D175" s="13"/>
      <c r="J175" s="13"/>
    </row>
    <row r="176" spans="1:10" s="29" customFormat="1" ht="18" customHeight="1">
      <c r="A176" s="13"/>
      <c r="B176" s="13"/>
      <c r="C176" s="13"/>
      <c r="D176" s="13"/>
      <c r="J176" s="13"/>
    </row>
    <row r="177" spans="1:10" s="29" customFormat="1" ht="18" customHeight="1">
      <c r="A177" s="13"/>
      <c r="B177" s="13"/>
      <c r="C177" s="13"/>
      <c r="D177" s="13"/>
      <c r="J177" s="13"/>
    </row>
    <row r="178" spans="1:10" s="29" customFormat="1" ht="18" customHeight="1">
      <c r="A178" s="13"/>
      <c r="B178" s="13"/>
      <c r="C178" s="13"/>
      <c r="D178" s="13"/>
      <c r="J178" s="13"/>
    </row>
    <row r="179" spans="1:10" s="29" customFormat="1" ht="18" customHeight="1">
      <c r="A179" s="13"/>
      <c r="B179" s="13"/>
      <c r="C179" s="13"/>
      <c r="D179" s="13"/>
      <c r="J179" s="13"/>
    </row>
    <row r="180" spans="1:10" s="29" customFormat="1" ht="18" customHeight="1">
      <c r="A180" s="13"/>
      <c r="B180" s="13"/>
      <c r="C180" s="13"/>
      <c r="D180" s="13"/>
      <c r="J180" s="13"/>
    </row>
    <row r="181" spans="1:10" s="29" customFormat="1" ht="18" customHeight="1">
      <c r="A181" s="13"/>
      <c r="B181" s="13"/>
      <c r="C181" s="13"/>
      <c r="D181" s="13"/>
      <c r="J181" s="13"/>
    </row>
    <row r="182" spans="1:10" s="29" customFormat="1" ht="18" customHeight="1">
      <c r="A182" s="13"/>
      <c r="B182" s="13"/>
      <c r="C182" s="13"/>
      <c r="D182" s="13"/>
      <c r="J182" s="13"/>
    </row>
    <row r="183" spans="1:10" s="29" customFormat="1" ht="18" customHeight="1">
      <c r="A183" s="13"/>
      <c r="B183" s="13"/>
      <c r="C183" s="13"/>
      <c r="D183" s="13"/>
      <c r="J183" s="13"/>
    </row>
    <row r="184" spans="1:10" s="29" customFormat="1" ht="18" customHeight="1">
      <c r="A184" s="13"/>
      <c r="B184" s="13"/>
      <c r="C184" s="13"/>
      <c r="D184" s="13"/>
      <c r="J184" s="13"/>
    </row>
    <row r="185" spans="1:10" s="29" customFormat="1" ht="18" customHeight="1">
      <c r="A185" s="13"/>
      <c r="B185" s="13"/>
      <c r="C185" s="13"/>
      <c r="D185" s="13"/>
      <c r="J185" s="13"/>
    </row>
    <row r="186" spans="1:10" s="29" customFormat="1" ht="18" customHeight="1">
      <c r="A186" s="13"/>
      <c r="B186" s="13"/>
      <c r="C186" s="13"/>
      <c r="D186" s="13"/>
      <c r="J186" s="13"/>
    </row>
    <row r="187" spans="1:10" s="29" customFormat="1" ht="18" customHeight="1">
      <c r="A187" s="13"/>
      <c r="B187" s="13"/>
      <c r="C187" s="13"/>
      <c r="D187" s="13"/>
      <c r="J187" s="13"/>
    </row>
    <row r="188" spans="1:10" s="29" customFormat="1" ht="18" customHeight="1">
      <c r="A188" s="13"/>
      <c r="B188" s="13"/>
      <c r="C188" s="13"/>
      <c r="D188" s="13"/>
      <c r="J188" s="13"/>
    </row>
    <row r="189" spans="1:10" s="29" customFormat="1" ht="18" customHeight="1">
      <c r="A189" s="13"/>
      <c r="B189" s="13"/>
      <c r="C189" s="13"/>
      <c r="D189" s="13"/>
      <c r="J189" s="13"/>
    </row>
    <row r="190" spans="1:10" s="29" customFormat="1" ht="18" customHeight="1">
      <c r="A190" s="13"/>
      <c r="B190" s="13"/>
      <c r="C190" s="13"/>
      <c r="D190" s="13"/>
      <c r="J190" s="13"/>
    </row>
    <row r="191" spans="1:10" s="29" customFormat="1" ht="18" customHeight="1">
      <c r="A191" s="13"/>
      <c r="B191" s="13"/>
      <c r="C191" s="13"/>
      <c r="D191" s="13"/>
      <c r="J191" s="13"/>
    </row>
    <row r="192" spans="1:10" s="29" customFormat="1" ht="18" customHeight="1">
      <c r="A192" s="13"/>
      <c r="B192" s="13"/>
      <c r="C192" s="13"/>
      <c r="D192" s="13"/>
      <c r="J192" s="13"/>
    </row>
    <row r="193" spans="1:10" s="29" customFormat="1" ht="18" customHeight="1">
      <c r="A193" s="13"/>
      <c r="B193" s="13"/>
      <c r="C193" s="13"/>
      <c r="D193" s="13"/>
      <c r="J193" s="13"/>
    </row>
    <row r="194" spans="1:10" s="29" customFormat="1" ht="18" customHeight="1">
      <c r="A194" s="13"/>
      <c r="B194" s="13"/>
      <c r="C194" s="13"/>
      <c r="D194" s="13"/>
      <c r="J194" s="13"/>
    </row>
    <row r="195" spans="1:10" s="29" customFormat="1" ht="18" customHeight="1">
      <c r="A195" s="13"/>
      <c r="B195" s="13"/>
      <c r="C195" s="13"/>
      <c r="D195" s="13"/>
      <c r="J195" s="13"/>
    </row>
    <row r="196" spans="1:10" s="29" customFormat="1" ht="18" customHeight="1">
      <c r="A196" s="13"/>
      <c r="B196" s="13"/>
      <c r="C196" s="13"/>
      <c r="D196" s="13"/>
      <c r="J196" s="13"/>
    </row>
    <row r="197" spans="1:10" s="29" customFormat="1" ht="18" customHeight="1">
      <c r="A197" s="13"/>
      <c r="B197" s="13"/>
      <c r="C197" s="13"/>
      <c r="D197" s="13"/>
      <c r="J197" s="13"/>
    </row>
    <row r="198" spans="1:10" s="29" customFormat="1" ht="18" customHeight="1">
      <c r="A198" s="13"/>
      <c r="B198" s="13"/>
      <c r="C198" s="13"/>
      <c r="D198" s="13"/>
      <c r="J198" s="13"/>
    </row>
    <row r="199" spans="1:10" s="29" customFormat="1" ht="18" customHeight="1">
      <c r="A199" s="13"/>
      <c r="B199" s="13"/>
      <c r="C199" s="13"/>
      <c r="D199" s="13"/>
      <c r="J199" s="13"/>
    </row>
    <row r="200" spans="1:10" s="29" customFormat="1" ht="18" customHeight="1">
      <c r="A200" s="13"/>
      <c r="B200" s="13"/>
      <c r="C200" s="13"/>
      <c r="D200" s="13"/>
      <c r="J200" s="13"/>
    </row>
    <row r="201" spans="1:10" s="29" customFormat="1" ht="18" customHeight="1">
      <c r="A201" s="13"/>
      <c r="B201" s="13"/>
      <c r="C201" s="13"/>
      <c r="D201" s="13"/>
      <c r="J201" s="13"/>
    </row>
    <row r="202" spans="1:10" s="29" customFormat="1" ht="18" customHeight="1">
      <c r="A202" s="13"/>
      <c r="B202" s="13"/>
      <c r="C202" s="13"/>
      <c r="D202" s="13"/>
      <c r="J202" s="13"/>
    </row>
    <row r="203" spans="1:10" s="29" customFormat="1" ht="18" customHeight="1">
      <c r="A203" s="13"/>
      <c r="B203" s="13"/>
      <c r="C203" s="13"/>
      <c r="D203" s="13"/>
      <c r="J203" s="13"/>
    </row>
    <row r="204" spans="1:10" s="29" customFormat="1" ht="18" customHeight="1">
      <c r="A204" s="13"/>
      <c r="B204" s="13"/>
      <c r="C204" s="13"/>
      <c r="D204" s="13"/>
      <c r="J204" s="13"/>
    </row>
    <row r="205" spans="1:10" s="29" customFormat="1" ht="18" customHeight="1">
      <c r="A205" s="13"/>
      <c r="B205" s="13"/>
      <c r="C205" s="13"/>
      <c r="D205" s="13"/>
      <c r="J205" s="13"/>
    </row>
    <row r="206" spans="1:10" s="29" customFormat="1" ht="18" customHeight="1">
      <c r="A206" s="13"/>
      <c r="B206" s="13"/>
      <c r="C206" s="13"/>
      <c r="D206" s="13"/>
      <c r="J206" s="13"/>
    </row>
    <row r="207" spans="1:10" s="29" customFormat="1" ht="18" customHeight="1">
      <c r="A207" s="13"/>
      <c r="B207" s="13"/>
      <c r="C207" s="13"/>
      <c r="D207" s="13"/>
      <c r="J207" s="13"/>
    </row>
    <row r="208" spans="1:10" s="29" customFormat="1" ht="18" customHeight="1">
      <c r="A208" s="13"/>
      <c r="B208" s="13"/>
      <c r="C208" s="13"/>
      <c r="D208" s="13"/>
      <c r="J208" s="13"/>
    </row>
    <row r="209" spans="1:10" s="29" customFormat="1" ht="18" customHeight="1">
      <c r="A209" s="13"/>
      <c r="B209" s="13"/>
      <c r="C209" s="13"/>
      <c r="D209" s="13"/>
      <c r="J209" s="13"/>
    </row>
    <row r="210" spans="1:10" s="29" customFormat="1" ht="18" customHeight="1">
      <c r="A210" s="13"/>
      <c r="B210" s="13"/>
      <c r="C210" s="13"/>
      <c r="D210" s="13"/>
      <c r="J210" s="13"/>
    </row>
    <row r="211" spans="1:10" s="29" customFormat="1" ht="18" customHeight="1">
      <c r="A211" s="13"/>
      <c r="B211" s="13"/>
      <c r="C211" s="13"/>
      <c r="D211" s="13"/>
      <c r="J211" s="13"/>
    </row>
    <row r="212" spans="1:10" s="29" customFormat="1" ht="18" customHeight="1">
      <c r="A212" s="13"/>
      <c r="B212" s="13"/>
      <c r="C212" s="13"/>
      <c r="D212" s="13"/>
      <c r="J212" s="13"/>
    </row>
    <row r="213" spans="1:10" s="29" customFormat="1" ht="18" customHeight="1">
      <c r="A213" s="13"/>
      <c r="B213" s="13"/>
      <c r="C213" s="13"/>
      <c r="D213" s="13"/>
      <c r="J213" s="13"/>
    </row>
    <row r="214" spans="1:10" s="29" customFormat="1" ht="18" customHeight="1">
      <c r="A214" s="13"/>
      <c r="B214" s="13"/>
      <c r="C214" s="13"/>
      <c r="D214" s="13"/>
      <c r="J214" s="13"/>
    </row>
    <row r="215" spans="1:10" s="29" customFormat="1" ht="18" customHeight="1">
      <c r="A215" s="13"/>
      <c r="B215" s="13"/>
      <c r="C215" s="13"/>
      <c r="D215" s="13"/>
      <c r="J215" s="13"/>
    </row>
    <row r="216" spans="1:10" s="29" customFormat="1" ht="18" customHeight="1">
      <c r="A216" s="13"/>
      <c r="B216" s="13"/>
      <c r="C216" s="13"/>
      <c r="D216" s="13"/>
      <c r="J216" s="13"/>
    </row>
    <row r="217" spans="1:10" s="29" customFormat="1" ht="18" customHeight="1">
      <c r="A217" s="13"/>
      <c r="B217" s="13"/>
      <c r="C217" s="13"/>
      <c r="D217" s="13"/>
      <c r="J217" s="13"/>
    </row>
    <row r="218" spans="1:10" s="29" customFormat="1" ht="18" customHeight="1">
      <c r="A218" s="13"/>
      <c r="B218" s="13"/>
      <c r="C218" s="13"/>
      <c r="D218" s="13"/>
      <c r="J218" s="13"/>
    </row>
    <row r="219" spans="1:10" s="29" customFormat="1" ht="18" customHeight="1">
      <c r="A219" s="13"/>
      <c r="B219" s="13"/>
      <c r="C219" s="13"/>
      <c r="D219" s="13"/>
      <c r="J219" s="13"/>
    </row>
    <row r="220" spans="1:10" s="29" customFormat="1" ht="18" customHeight="1">
      <c r="A220" s="13"/>
      <c r="B220" s="13"/>
      <c r="C220" s="13"/>
      <c r="D220" s="13"/>
      <c r="J220" s="13"/>
    </row>
    <row r="221" spans="1:10" s="29" customFormat="1" ht="18" customHeight="1">
      <c r="A221" s="13"/>
      <c r="B221" s="13"/>
      <c r="C221" s="13"/>
      <c r="D221" s="13"/>
      <c r="J221" s="13"/>
    </row>
    <row r="222" spans="1:10" s="29" customFormat="1" ht="18" customHeight="1">
      <c r="A222" s="13"/>
      <c r="B222" s="13"/>
      <c r="C222" s="13"/>
      <c r="D222" s="13"/>
      <c r="J222" s="13"/>
    </row>
    <row r="223" spans="1:10" s="29" customFormat="1" ht="18" customHeight="1">
      <c r="A223" s="13"/>
      <c r="B223" s="13"/>
      <c r="C223" s="13"/>
      <c r="D223" s="13"/>
      <c r="J223" s="13"/>
    </row>
    <row r="224" spans="1:10" s="29" customFormat="1" ht="18" customHeight="1">
      <c r="A224" s="13"/>
      <c r="B224" s="13"/>
      <c r="C224" s="13"/>
      <c r="D224" s="13"/>
      <c r="J224" s="13"/>
    </row>
    <row r="225" spans="1:10" s="29" customFormat="1" ht="18" customHeight="1">
      <c r="A225" s="13"/>
      <c r="B225" s="13"/>
      <c r="C225" s="13"/>
      <c r="D225" s="13"/>
      <c r="J225" s="13"/>
    </row>
    <row r="226" spans="1:10" s="29" customFormat="1" ht="18" customHeight="1">
      <c r="A226" s="13"/>
      <c r="B226" s="13"/>
      <c r="C226" s="13"/>
      <c r="D226" s="13"/>
      <c r="J226" s="13"/>
    </row>
    <row r="227" spans="1:10" s="29" customFormat="1" ht="18" customHeight="1">
      <c r="A227" s="13"/>
      <c r="B227" s="13"/>
      <c r="C227" s="13"/>
      <c r="D227" s="13"/>
      <c r="J227" s="13"/>
    </row>
    <row r="228" spans="1:10" s="29" customFormat="1" ht="18" customHeight="1">
      <c r="A228" s="13"/>
      <c r="B228" s="13"/>
      <c r="C228" s="13"/>
      <c r="D228" s="13"/>
      <c r="J228" s="13"/>
    </row>
    <row r="229" spans="1:10" s="29" customFormat="1" ht="18" customHeight="1">
      <c r="A229" s="13"/>
      <c r="B229" s="13"/>
      <c r="C229" s="13"/>
      <c r="D229" s="13"/>
      <c r="J229" s="13"/>
    </row>
    <row r="230" spans="1:10" s="29" customFormat="1" ht="18" customHeight="1">
      <c r="A230" s="13"/>
      <c r="B230" s="13"/>
      <c r="C230" s="13"/>
      <c r="D230" s="13"/>
      <c r="J230" s="13"/>
    </row>
    <row r="231" spans="1:10" s="29" customFormat="1" ht="18" customHeight="1">
      <c r="A231" s="13"/>
      <c r="B231" s="13"/>
      <c r="C231" s="13"/>
      <c r="D231" s="13"/>
      <c r="J231" s="13"/>
    </row>
    <row r="232" spans="1:10" s="29" customFormat="1" ht="18" customHeight="1">
      <c r="A232" s="13"/>
      <c r="B232" s="13"/>
      <c r="C232" s="13"/>
      <c r="D232" s="13"/>
      <c r="J232" s="13"/>
    </row>
    <row r="233" spans="1:10" s="29" customFormat="1" ht="18" customHeight="1">
      <c r="A233" s="13"/>
      <c r="B233" s="13"/>
      <c r="C233" s="13"/>
      <c r="D233" s="13"/>
      <c r="J233" s="13"/>
    </row>
    <row r="234" spans="1:10" s="29" customFormat="1" ht="18" customHeight="1">
      <c r="A234" s="13"/>
      <c r="B234" s="13"/>
      <c r="C234" s="13"/>
      <c r="D234" s="13"/>
      <c r="J234" s="13"/>
    </row>
    <row r="235" spans="1:10" s="29" customFormat="1" ht="18" customHeight="1">
      <c r="A235" s="13"/>
      <c r="B235" s="13"/>
      <c r="C235" s="13"/>
      <c r="D235" s="13"/>
      <c r="J235" s="13"/>
    </row>
    <row r="236" spans="1:10" s="29" customFormat="1" ht="18" customHeight="1">
      <c r="A236" s="13"/>
      <c r="B236" s="13"/>
      <c r="C236" s="13"/>
      <c r="D236" s="13"/>
      <c r="J236" s="13"/>
    </row>
    <row r="237" spans="1:10" s="29" customFormat="1" ht="18" customHeight="1">
      <c r="A237" s="13"/>
      <c r="B237" s="13"/>
      <c r="C237" s="13"/>
      <c r="D237" s="13"/>
      <c r="J237" s="13"/>
    </row>
    <row r="238" spans="1:10" s="29" customFormat="1" ht="18" customHeight="1">
      <c r="A238" s="13"/>
      <c r="B238" s="13"/>
      <c r="C238" s="13"/>
      <c r="D238" s="13"/>
      <c r="J238" s="13"/>
    </row>
    <row r="239" spans="1:10" s="29" customFormat="1" ht="18" customHeight="1">
      <c r="A239" s="13"/>
      <c r="B239" s="13"/>
      <c r="C239" s="13"/>
      <c r="D239" s="13"/>
      <c r="J239" s="13"/>
    </row>
    <row r="240" spans="1:10" s="29" customFormat="1" ht="18" customHeight="1">
      <c r="A240" s="13"/>
      <c r="B240" s="13"/>
      <c r="C240" s="13"/>
      <c r="D240" s="13"/>
      <c r="J240" s="13"/>
    </row>
    <row r="241" spans="1:10" s="29" customFormat="1" ht="18" customHeight="1">
      <c r="A241" s="13"/>
      <c r="B241" s="13"/>
      <c r="C241" s="13"/>
      <c r="D241" s="13"/>
      <c r="J241" s="13"/>
    </row>
    <row r="242" spans="1:10" s="29" customFormat="1" ht="18" customHeight="1">
      <c r="A242" s="13"/>
      <c r="B242" s="13"/>
      <c r="C242" s="13"/>
      <c r="D242" s="13"/>
      <c r="J242" s="13"/>
    </row>
    <row r="243" spans="1:10" s="29" customFormat="1" ht="18" customHeight="1">
      <c r="A243" s="13"/>
      <c r="B243" s="13"/>
      <c r="C243" s="13"/>
      <c r="D243" s="13"/>
      <c r="J243" s="13"/>
    </row>
    <row r="244" spans="1:10" s="29" customFormat="1" ht="18" customHeight="1">
      <c r="A244" s="13"/>
      <c r="B244" s="13"/>
      <c r="C244" s="13"/>
      <c r="D244" s="13"/>
      <c r="J244" s="13"/>
    </row>
    <row r="245" spans="1:10" s="29" customFormat="1" ht="18" customHeight="1">
      <c r="A245" s="13"/>
      <c r="B245" s="13"/>
      <c r="C245" s="13"/>
      <c r="D245" s="13"/>
      <c r="J245" s="13"/>
    </row>
    <row r="246" spans="1:10" s="29" customFormat="1" ht="18" customHeight="1">
      <c r="A246" s="13"/>
      <c r="B246" s="13"/>
      <c r="C246" s="13"/>
      <c r="D246" s="13"/>
      <c r="J246" s="13"/>
    </row>
    <row r="247" spans="1:10" s="29" customFormat="1" ht="18" customHeight="1">
      <c r="A247" s="13"/>
      <c r="B247" s="13"/>
      <c r="C247" s="13"/>
      <c r="D247" s="13"/>
      <c r="J247" s="13"/>
    </row>
    <row r="248" spans="1:10" s="29" customFormat="1" ht="18" customHeight="1">
      <c r="A248" s="13"/>
      <c r="B248" s="13"/>
      <c r="C248" s="13"/>
      <c r="D248" s="13"/>
      <c r="J248" s="13"/>
    </row>
    <row r="249" spans="1:10" s="29" customFormat="1" ht="18" customHeight="1">
      <c r="A249" s="13"/>
      <c r="B249" s="13"/>
      <c r="C249" s="13"/>
      <c r="D249" s="13"/>
      <c r="J249" s="13"/>
    </row>
    <row r="250" spans="1:10" s="29" customFormat="1" ht="18" customHeight="1">
      <c r="A250" s="13"/>
      <c r="B250" s="13"/>
      <c r="C250" s="13"/>
      <c r="D250" s="13"/>
      <c r="J250" s="13"/>
    </row>
    <row r="251" spans="1:10" s="29" customFormat="1" ht="18" customHeight="1">
      <c r="A251" s="13"/>
      <c r="B251" s="13"/>
      <c r="C251" s="13"/>
      <c r="D251" s="13"/>
      <c r="J251" s="13"/>
    </row>
    <row r="252" spans="1:10" s="29" customFormat="1" ht="18" customHeight="1">
      <c r="A252" s="13"/>
      <c r="B252" s="13"/>
      <c r="C252" s="13"/>
      <c r="D252" s="13"/>
      <c r="J252" s="13"/>
    </row>
    <row r="253" spans="1:10" s="29" customFormat="1" ht="18" customHeight="1">
      <c r="A253" s="13"/>
      <c r="B253" s="13"/>
      <c r="C253" s="13"/>
      <c r="D253" s="13"/>
      <c r="J253" s="13"/>
    </row>
    <row r="254" spans="1:10" s="29" customFormat="1" ht="18" customHeight="1">
      <c r="A254" s="13"/>
      <c r="B254" s="13"/>
      <c r="C254" s="13"/>
      <c r="D254" s="13"/>
      <c r="J254" s="13"/>
    </row>
    <row r="255" spans="1:10" s="29" customFormat="1" ht="18" customHeight="1">
      <c r="A255" s="13"/>
      <c r="B255" s="13"/>
      <c r="C255" s="13"/>
      <c r="D255" s="13"/>
      <c r="J255" s="13"/>
    </row>
    <row r="256" spans="1:10" s="29" customFormat="1" ht="18" customHeight="1">
      <c r="A256" s="13"/>
      <c r="B256" s="13"/>
      <c r="C256" s="13"/>
      <c r="D256" s="13"/>
      <c r="J256" s="13"/>
    </row>
    <row r="257" spans="1:10" s="29" customFormat="1" ht="18" customHeight="1">
      <c r="A257" s="13"/>
      <c r="B257" s="13"/>
      <c r="C257" s="13"/>
      <c r="D257" s="13"/>
      <c r="J257" s="13"/>
    </row>
    <row r="258" spans="1:10" s="29" customFormat="1" ht="18" customHeight="1">
      <c r="A258" s="13"/>
      <c r="B258" s="13"/>
      <c r="C258" s="13"/>
      <c r="D258" s="13"/>
      <c r="J258" s="13"/>
    </row>
    <row r="259" spans="1:10" s="29" customFormat="1" ht="18" customHeight="1">
      <c r="A259" s="13"/>
      <c r="B259" s="13"/>
      <c r="C259" s="13"/>
      <c r="D259" s="13"/>
      <c r="J259" s="13"/>
    </row>
    <row r="260" spans="1:10" s="29" customFormat="1" ht="18" customHeight="1">
      <c r="A260" s="13"/>
      <c r="B260" s="13"/>
      <c r="C260" s="13"/>
      <c r="D260" s="13"/>
      <c r="J260" s="13"/>
    </row>
    <row r="261" spans="1:10" s="29" customFormat="1" ht="18" customHeight="1">
      <c r="A261" s="13"/>
      <c r="B261" s="13"/>
      <c r="C261" s="13"/>
      <c r="D261" s="13"/>
      <c r="J261" s="13"/>
    </row>
    <row r="262" spans="1:10" s="29" customFormat="1" ht="18" customHeight="1">
      <c r="A262" s="13"/>
      <c r="B262" s="13"/>
      <c r="C262" s="13"/>
      <c r="D262" s="13"/>
      <c r="J262" s="13"/>
    </row>
    <row r="263" spans="1:10" s="29" customFormat="1" ht="18" customHeight="1">
      <c r="A263" s="13"/>
      <c r="B263" s="13"/>
      <c r="C263" s="13"/>
      <c r="D263" s="13"/>
      <c r="J263" s="13"/>
    </row>
    <row r="264" spans="1:10" s="29" customFormat="1" ht="18" customHeight="1">
      <c r="A264" s="13"/>
      <c r="B264" s="13"/>
      <c r="C264" s="13"/>
      <c r="D264" s="13"/>
      <c r="J264" s="13"/>
    </row>
    <row r="265" spans="1:10" s="29" customFormat="1" ht="18" customHeight="1">
      <c r="A265" s="13"/>
      <c r="B265" s="13"/>
      <c r="C265" s="13"/>
      <c r="D265" s="13"/>
      <c r="J265" s="13"/>
    </row>
    <row r="266" spans="1:10" s="29" customFormat="1" ht="18" customHeight="1">
      <c r="A266" s="13"/>
      <c r="B266" s="13"/>
      <c r="C266" s="13"/>
      <c r="D266" s="13"/>
      <c r="J266" s="13"/>
    </row>
    <row r="267" spans="1:10" s="29" customFormat="1" ht="18" customHeight="1">
      <c r="A267" s="13"/>
      <c r="B267" s="13"/>
      <c r="C267" s="13"/>
      <c r="D267" s="13"/>
      <c r="J267" s="13"/>
    </row>
    <row r="268" spans="1:10" s="29" customFormat="1" ht="18" customHeight="1">
      <c r="A268" s="13"/>
      <c r="B268" s="13"/>
      <c r="C268" s="13"/>
      <c r="D268" s="13"/>
      <c r="J268" s="13"/>
    </row>
    <row r="269" spans="1:10" s="29" customFormat="1" ht="18" customHeight="1">
      <c r="A269" s="13"/>
      <c r="B269" s="13"/>
      <c r="C269" s="13"/>
      <c r="D269" s="13"/>
      <c r="J269" s="13"/>
    </row>
    <row r="270" spans="1:10" s="29" customFormat="1" ht="18" customHeight="1">
      <c r="A270" s="13"/>
      <c r="B270" s="13"/>
      <c r="C270" s="13"/>
      <c r="D270" s="13"/>
      <c r="J270" s="13"/>
    </row>
    <row r="271" spans="1:10" s="29" customFormat="1" ht="18" customHeight="1">
      <c r="A271" s="13"/>
      <c r="B271" s="13"/>
      <c r="C271" s="13"/>
      <c r="D271" s="13"/>
      <c r="J271" s="13"/>
    </row>
    <row r="272" spans="1:10" s="29" customFormat="1" ht="18" customHeight="1">
      <c r="A272" s="13"/>
      <c r="B272" s="13"/>
      <c r="C272" s="13"/>
      <c r="D272" s="13"/>
      <c r="J272" s="13"/>
    </row>
    <row r="273" spans="1:10" s="29" customFormat="1" ht="18" customHeight="1">
      <c r="A273" s="13"/>
      <c r="B273" s="13"/>
      <c r="C273" s="13"/>
      <c r="D273" s="13"/>
      <c r="J273" s="13"/>
    </row>
    <row r="274" spans="1:10" s="29" customFormat="1" ht="18" customHeight="1">
      <c r="A274" s="13"/>
      <c r="B274" s="13"/>
      <c r="C274" s="13"/>
      <c r="D274" s="13"/>
      <c r="J274" s="13"/>
    </row>
    <row r="275" spans="1:10" s="29" customFormat="1" ht="18" customHeight="1">
      <c r="A275" s="13"/>
      <c r="B275" s="13"/>
      <c r="C275" s="13"/>
      <c r="D275" s="13"/>
      <c r="J275" s="13"/>
    </row>
    <row r="276" spans="1:10" s="29" customFormat="1" ht="18" customHeight="1">
      <c r="A276" s="13"/>
      <c r="B276" s="13"/>
      <c r="C276" s="13"/>
      <c r="D276" s="13"/>
      <c r="J276" s="13"/>
    </row>
    <row r="277" spans="1:10" s="29" customFormat="1" ht="18" customHeight="1">
      <c r="A277" s="13"/>
      <c r="B277" s="13"/>
      <c r="C277" s="13"/>
      <c r="D277" s="13"/>
      <c r="J277" s="13"/>
    </row>
    <row r="278" spans="1:10" s="29" customFormat="1" ht="18" customHeight="1">
      <c r="A278" s="13"/>
      <c r="B278" s="13"/>
      <c r="C278" s="13"/>
      <c r="D278" s="13"/>
      <c r="J278" s="13"/>
    </row>
    <row r="279" spans="1:10" s="29" customFormat="1" ht="18" customHeight="1">
      <c r="A279" s="13"/>
      <c r="B279" s="13"/>
      <c r="C279" s="13"/>
      <c r="D279" s="13"/>
      <c r="J279" s="13"/>
    </row>
    <row r="280" spans="1:10" s="29" customFormat="1" ht="18" customHeight="1">
      <c r="A280" s="13"/>
      <c r="B280" s="13"/>
      <c r="C280" s="13"/>
      <c r="D280" s="13"/>
      <c r="J280" s="13"/>
    </row>
    <row r="281" spans="1:10" s="29" customFormat="1" ht="18" customHeight="1">
      <c r="A281" s="13"/>
      <c r="B281" s="13"/>
      <c r="C281" s="13"/>
      <c r="D281" s="13"/>
      <c r="J281" s="13"/>
    </row>
    <row r="282" spans="1:10" s="29" customFormat="1" ht="18" customHeight="1">
      <c r="A282" s="13"/>
      <c r="B282" s="13"/>
      <c r="C282" s="13"/>
      <c r="D282" s="13"/>
      <c r="J282" s="13"/>
    </row>
    <row r="283" spans="1:10" s="29" customFormat="1" ht="18" customHeight="1">
      <c r="A283" s="13"/>
      <c r="B283" s="13"/>
      <c r="C283" s="13"/>
      <c r="D283" s="13"/>
      <c r="J283" s="13"/>
    </row>
    <row r="284" spans="1:10" s="29" customFormat="1" ht="18" customHeight="1">
      <c r="A284" s="13"/>
      <c r="B284" s="13"/>
      <c r="C284" s="13"/>
      <c r="D284" s="13"/>
      <c r="J284" s="13"/>
    </row>
    <row r="285" spans="1:10" s="29" customFormat="1" ht="18" customHeight="1">
      <c r="A285" s="13"/>
      <c r="B285" s="13"/>
      <c r="C285" s="13"/>
      <c r="D285" s="13"/>
      <c r="J285" s="13"/>
    </row>
    <row r="286" spans="1:10" s="29" customFormat="1" ht="18" customHeight="1">
      <c r="A286" s="13"/>
      <c r="B286" s="13"/>
      <c r="C286" s="13"/>
      <c r="D286" s="13"/>
      <c r="J286" s="13"/>
    </row>
    <row r="287" spans="1:10" s="29" customFormat="1" ht="18" customHeight="1">
      <c r="A287" s="13"/>
      <c r="B287" s="13"/>
      <c r="C287" s="13"/>
      <c r="D287" s="13"/>
      <c r="J287" s="13"/>
    </row>
    <row r="288" spans="1:10" s="29" customFormat="1" ht="18" customHeight="1">
      <c r="A288" s="13"/>
      <c r="B288" s="13"/>
      <c r="C288" s="13"/>
      <c r="D288" s="13"/>
      <c r="J288" s="13"/>
    </row>
    <row r="289" spans="1:10" s="29" customFormat="1" ht="18" customHeight="1">
      <c r="A289" s="13"/>
      <c r="B289" s="13"/>
      <c r="C289" s="13"/>
      <c r="D289" s="13"/>
      <c r="J289" s="13"/>
    </row>
    <row r="290" spans="1:10" s="29" customFormat="1" ht="18" customHeight="1">
      <c r="A290" s="13"/>
      <c r="B290" s="13"/>
      <c r="C290" s="13"/>
      <c r="D290" s="13"/>
      <c r="J290" s="13"/>
    </row>
    <row r="291" spans="1:10" s="29" customFormat="1" ht="18" customHeight="1">
      <c r="A291" s="13"/>
      <c r="B291" s="13"/>
      <c r="C291" s="13"/>
      <c r="D291" s="13"/>
      <c r="J291" s="13"/>
    </row>
    <row r="292" spans="1:10" s="29" customFormat="1" ht="18" customHeight="1">
      <c r="A292" s="13"/>
      <c r="B292" s="13"/>
      <c r="C292" s="13"/>
      <c r="D292" s="13"/>
      <c r="J292" s="13"/>
    </row>
  </sheetData>
  <mergeCells count="9">
    <mergeCell ref="B1:C1"/>
    <mergeCell ref="G7:H7"/>
    <mergeCell ref="D7:E7"/>
    <mergeCell ref="J7:K7"/>
    <mergeCell ref="J9:J10"/>
    <mergeCell ref="K9:K10"/>
    <mergeCell ref="H9:H10"/>
    <mergeCell ref="D9:D10"/>
    <mergeCell ref="E9:E10"/>
  </mergeCells>
  <phoneticPr fontId="2"/>
  <dataValidations disablePrompts="1" count="1">
    <dataValidation type="list" allowBlank="1" showInputMessage="1" showErrorMessage="1" sqref="M4" xr:uid="{9CA22496-D479-49A6-97F5-38C5B87227AB}">
      <formula1>$P$4:$P$9</formula1>
    </dataValidation>
  </dataValidations>
  <pageMargins left="0.78740157480314965" right="0.78740157480314965" top="0.78740157480314965" bottom="0.59055118110236227" header="0.51181102362204722" footer="0.5118110236220472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ECE5E-1EAD-4070-A936-D9289BE9A6B6}">
  <sheetPr codeName="Sheet2">
    <pageSetUpPr fitToPage="1"/>
  </sheetPr>
  <dimension ref="B1:Y128"/>
  <sheetViews>
    <sheetView zoomScaleNormal="100" workbookViewId="0"/>
  </sheetViews>
  <sheetFormatPr defaultColWidth="9" defaultRowHeight="20.100000000000001" customHeight="1"/>
  <cols>
    <col min="1" max="1" width="1.6640625" style="82" customWidth="1"/>
    <col min="2" max="2" width="3.46484375" style="82" customWidth="1"/>
    <col min="3" max="3" width="28.19921875" style="82" bestFit="1" customWidth="1"/>
    <col min="4" max="7" width="11.6640625" style="82" customWidth="1"/>
    <col min="8" max="8" width="1.46484375" style="82" customWidth="1"/>
    <col min="9" max="9" width="11" style="82" customWidth="1"/>
    <col min="10" max="10" width="1.33203125" style="82" customWidth="1"/>
    <col min="11" max="16384" width="9" style="82"/>
  </cols>
  <sheetData>
    <row r="1" spans="2:15" ht="15.75" customHeight="1">
      <c r="B1" s="445" t="s">
        <v>140</v>
      </c>
      <c r="C1" s="446"/>
    </row>
    <row r="3" spans="2:15" ht="20.100000000000001" customHeight="1">
      <c r="B3" s="83" t="s">
        <v>112</v>
      </c>
      <c r="C3" s="83"/>
      <c r="D3" s="84" t="s">
        <v>15</v>
      </c>
      <c r="E3" s="83"/>
    </row>
    <row r="4" spans="2:15" ht="20.100000000000001" customHeight="1">
      <c r="B4" s="453" t="s">
        <v>100</v>
      </c>
      <c r="C4" s="454"/>
      <c r="D4" s="64">
        <f>計算表!C115</f>
        <v>0</v>
      </c>
      <c r="E4" s="83"/>
      <c r="M4" s="359"/>
    </row>
    <row r="5" spans="2:15" ht="20.100000000000001" customHeight="1">
      <c r="B5" s="455" t="s">
        <v>103</v>
      </c>
      <c r="C5" s="456"/>
      <c r="D5" s="65">
        <f>計算表!D115</f>
        <v>0</v>
      </c>
      <c r="E5" s="83"/>
      <c r="M5" s="359"/>
    </row>
    <row r="6" spans="2:15" ht="20.100000000000001" customHeight="1">
      <c r="B6" s="451" t="s">
        <v>18</v>
      </c>
      <c r="C6" s="452"/>
      <c r="D6" s="66">
        <f>計算表!H229</f>
        <v>0.57199999999999995</v>
      </c>
      <c r="E6" s="83"/>
      <c r="M6" s="360"/>
    </row>
    <row r="7" spans="2:15" ht="20.100000000000001" customHeight="1">
      <c r="B7" s="82" t="s">
        <v>75</v>
      </c>
      <c r="F7" s="84" t="s">
        <v>16</v>
      </c>
    </row>
    <row r="8" spans="2:15" ht="25.5" customHeight="1">
      <c r="B8" s="457"/>
      <c r="C8" s="458"/>
      <c r="D8" s="85" t="s">
        <v>14</v>
      </c>
      <c r="E8" s="85" t="s">
        <v>70</v>
      </c>
      <c r="F8" s="86" t="s">
        <v>9</v>
      </c>
    </row>
    <row r="9" spans="2:15" ht="20.100000000000001" customHeight="1">
      <c r="B9" s="447" t="s">
        <v>21</v>
      </c>
      <c r="C9" s="448"/>
      <c r="D9" s="67">
        <f>計算表!D115</f>
        <v>0</v>
      </c>
      <c r="E9" s="67">
        <f>計算表!E115</f>
        <v>0</v>
      </c>
      <c r="F9" s="68">
        <f>計算表!F115</f>
        <v>0</v>
      </c>
      <c r="M9" s="359"/>
      <c r="N9" s="359"/>
      <c r="O9" s="359"/>
    </row>
    <row r="10" spans="2:15" ht="20.100000000000001" customHeight="1">
      <c r="B10" s="447" t="s">
        <v>107</v>
      </c>
      <c r="C10" s="448"/>
      <c r="D10" s="67">
        <f>計算表!I115</f>
        <v>0</v>
      </c>
      <c r="E10" s="67">
        <f>計算表!J115</f>
        <v>0</v>
      </c>
      <c r="F10" s="68">
        <f>計算表!K115</f>
        <v>0</v>
      </c>
      <c r="M10" s="359"/>
      <c r="N10" s="359"/>
      <c r="O10" s="359"/>
    </row>
    <row r="11" spans="2:15" ht="20.100000000000001" customHeight="1">
      <c r="B11" s="447" t="s">
        <v>108</v>
      </c>
      <c r="C11" s="448"/>
      <c r="D11" s="67">
        <f>計算表!O115</f>
        <v>0</v>
      </c>
      <c r="E11" s="67">
        <f>計算表!P115</f>
        <v>0</v>
      </c>
      <c r="F11" s="68">
        <f>計算表!Q115</f>
        <v>0</v>
      </c>
      <c r="M11" s="359"/>
      <c r="N11" s="359"/>
      <c r="O11" s="359"/>
    </row>
    <row r="12" spans="2:15" ht="20.100000000000001" customHeight="1">
      <c r="B12" s="447" t="s">
        <v>82</v>
      </c>
      <c r="C12" s="448"/>
      <c r="D12" s="69">
        <f>SUM(D9:D11)</f>
        <v>0</v>
      </c>
      <c r="E12" s="70">
        <f>SUM(E9:E11)</f>
        <v>0</v>
      </c>
      <c r="F12" s="71">
        <f>SUM(F9:F11)</f>
        <v>0</v>
      </c>
      <c r="M12" s="359"/>
      <c r="N12" s="359"/>
      <c r="O12" s="359"/>
    </row>
    <row r="13" spans="2:15" ht="20.100000000000001" customHeight="1">
      <c r="B13" s="449" t="s">
        <v>83</v>
      </c>
      <c r="C13" s="450"/>
      <c r="D13" s="72" t="str">
        <f>IF(D5=0,"",ROUND(D12/D5,2))</f>
        <v/>
      </c>
      <c r="E13" s="87"/>
      <c r="F13" s="87"/>
      <c r="M13" s="361"/>
    </row>
    <row r="14" spans="2:15" ht="20.100000000000001" customHeight="1">
      <c r="B14" s="440" t="s">
        <v>104</v>
      </c>
      <c r="C14" s="441"/>
      <c r="D14" s="73">
        <f>ROUND(結果!I126,0)</f>
        <v>0</v>
      </c>
      <c r="M14" s="359"/>
    </row>
    <row r="15" spans="2:15" ht="20.100000000000001" customHeight="1">
      <c r="F15" s="88"/>
      <c r="G15" s="88" t="s">
        <v>2</v>
      </c>
      <c r="H15" s="88"/>
      <c r="I15" s="88" t="s">
        <v>80</v>
      </c>
      <c r="J15" s="88"/>
    </row>
    <row r="16" spans="2:15" ht="20.100000000000001" customHeight="1">
      <c r="B16" s="433" t="s">
        <v>17</v>
      </c>
      <c r="C16" s="434"/>
      <c r="D16" s="437" t="s">
        <v>73</v>
      </c>
      <c r="E16" s="438"/>
      <c r="F16" s="438"/>
      <c r="G16" s="439"/>
      <c r="I16" s="431" t="s">
        <v>81</v>
      </c>
      <c r="J16" s="89"/>
    </row>
    <row r="17" spans="2:25" s="94" customFormat="1" ht="20.100000000000001" customHeight="1">
      <c r="B17" s="435"/>
      <c r="C17" s="436"/>
      <c r="D17" s="31" t="s">
        <v>78</v>
      </c>
      <c r="E17" s="31" t="s">
        <v>76</v>
      </c>
      <c r="F17" s="90" t="s">
        <v>77</v>
      </c>
      <c r="G17" s="43" t="s">
        <v>74</v>
      </c>
      <c r="H17" s="91"/>
      <c r="I17" s="432"/>
      <c r="J17" s="89"/>
      <c r="K17" s="92"/>
      <c r="L17" s="92"/>
      <c r="M17" s="92"/>
      <c r="N17" s="91"/>
      <c r="O17" s="91"/>
      <c r="P17" s="91"/>
      <c r="Q17" s="91"/>
      <c r="R17" s="91"/>
      <c r="S17" s="91"/>
      <c r="T17" s="91"/>
      <c r="U17" s="91"/>
      <c r="V17" s="93"/>
      <c r="W17" s="93"/>
      <c r="X17" s="93"/>
      <c r="Y17" s="93"/>
    </row>
    <row r="18" spans="2:25" s="97" customFormat="1" ht="12">
      <c r="B18" s="95" t="s">
        <v>420</v>
      </c>
      <c r="C18" s="371" t="s">
        <v>547</v>
      </c>
      <c r="D18" s="74">
        <f>計算表!D7</f>
        <v>0</v>
      </c>
      <c r="E18" s="74">
        <f>計算表!I7</f>
        <v>0</v>
      </c>
      <c r="F18" s="75">
        <f>計算表!O7</f>
        <v>0</v>
      </c>
      <c r="G18" s="76">
        <f>SUM(D18:F18)</f>
        <v>0</v>
      </c>
      <c r="I18" s="77">
        <f>ROUND(G18*計算表!J121,0)</f>
        <v>0</v>
      </c>
      <c r="J18" s="78"/>
    </row>
    <row r="19" spans="2:25" s="97" customFormat="1" ht="12">
      <c r="B19" s="95" t="s">
        <v>421</v>
      </c>
      <c r="C19" s="96" t="s">
        <v>548</v>
      </c>
      <c r="D19" s="74">
        <f>計算表!D8</f>
        <v>0</v>
      </c>
      <c r="E19" s="74">
        <f>計算表!I8</f>
        <v>0</v>
      </c>
      <c r="F19" s="75">
        <f>計算表!O8</f>
        <v>0</v>
      </c>
      <c r="G19" s="76">
        <f t="shared" ref="G19:G82" si="0">SUM(D19:F19)</f>
        <v>0</v>
      </c>
      <c r="I19" s="77">
        <f>ROUND(G19*計算表!J122,0)</f>
        <v>0</v>
      </c>
      <c r="J19" s="78"/>
    </row>
    <row r="20" spans="2:25" s="97" customFormat="1" ht="12">
      <c r="B20" s="95" t="s">
        <v>422</v>
      </c>
      <c r="C20" s="96" t="s">
        <v>549</v>
      </c>
      <c r="D20" s="74">
        <f>計算表!D9</f>
        <v>0</v>
      </c>
      <c r="E20" s="74">
        <f>計算表!I9</f>
        <v>0</v>
      </c>
      <c r="F20" s="75">
        <f>計算表!O9</f>
        <v>0</v>
      </c>
      <c r="G20" s="76">
        <f t="shared" si="0"/>
        <v>0</v>
      </c>
      <c r="I20" s="77">
        <f>ROUND(G20*計算表!J123,0)</f>
        <v>0</v>
      </c>
      <c r="J20" s="78"/>
    </row>
    <row r="21" spans="2:25" s="97" customFormat="1" ht="12">
      <c r="B21" s="95" t="s">
        <v>423</v>
      </c>
      <c r="C21" s="371" t="s">
        <v>550</v>
      </c>
      <c r="D21" s="74">
        <f>計算表!D10</f>
        <v>0</v>
      </c>
      <c r="E21" s="74">
        <f>計算表!I10</f>
        <v>0</v>
      </c>
      <c r="F21" s="75">
        <f>計算表!O10</f>
        <v>0</v>
      </c>
      <c r="G21" s="76">
        <f t="shared" si="0"/>
        <v>0</v>
      </c>
      <c r="I21" s="77">
        <f>ROUND(G21*計算表!J124,0)</f>
        <v>0</v>
      </c>
      <c r="J21" s="78"/>
    </row>
    <row r="22" spans="2:25" s="97" customFormat="1" ht="12">
      <c r="B22" s="95" t="s">
        <v>424</v>
      </c>
      <c r="C22" s="96" t="s">
        <v>551</v>
      </c>
      <c r="D22" s="74">
        <f>計算表!D11</f>
        <v>0</v>
      </c>
      <c r="E22" s="74">
        <f>計算表!I11</f>
        <v>0</v>
      </c>
      <c r="F22" s="75">
        <f>計算表!O11</f>
        <v>0</v>
      </c>
      <c r="G22" s="76">
        <f t="shared" si="0"/>
        <v>0</v>
      </c>
      <c r="I22" s="77">
        <f>ROUND(G22*計算表!J125,0)</f>
        <v>0</v>
      </c>
      <c r="J22" s="78"/>
    </row>
    <row r="23" spans="2:25" s="97" customFormat="1" ht="12">
      <c r="B23" s="95" t="s">
        <v>425</v>
      </c>
      <c r="C23" s="96" t="s">
        <v>552</v>
      </c>
      <c r="D23" s="74">
        <f>計算表!D12</f>
        <v>0</v>
      </c>
      <c r="E23" s="74">
        <f>計算表!I12</f>
        <v>0</v>
      </c>
      <c r="F23" s="75">
        <f>計算表!O12</f>
        <v>0</v>
      </c>
      <c r="G23" s="76">
        <f t="shared" si="0"/>
        <v>0</v>
      </c>
      <c r="I23" s="77">
        <f>ROUND(G23*計算表!J126,0)</f>
        <v>0</v>
      </c>
      <c r="J23" s="78"/>
    </row>
    <row r="24" spans="2:25" s="97" customFormat="1" ht="12">
      <c r="B24" s="95" t="s">
        <v>426</v>
      </c>
      <c r="C24" s="371" t="s">
        <v>553</v>
      </c>
      <c r="D24" s="74">
        <f>計算表!D13</f>
        <v>0</v>
      </c>
      <c r="E24" s="74">
        <f>計算表!I13</f>
        <v>0</v>
      </c>
      <c r="F24" s="75">
        <f>計算表!O13</f>
        <v>0</v>
      </c>
      <c r="G24" s="76">
        <f t="shared" si="0"/>
        <v>0</v>
      </c>
      <c r="I24" s="77">
        <f>ROUND(G24*計算表!J127,0)</f>
        <v>0</v>
      </c>
      <c r="J24" s="78"/>
    </row>
    <row r="25" spans="2:25" s="97" customFormat="1" ht="12">
      <c r="B25" s="95" t="s">
        <v>427</v>
      </c>
      <c r="C25" s="96" t="s">
        <v>554</v>
      </c>
      <c r="D25" s="74">
        <f>計算表!D14</f>
        <v>0</v>
      </c>
      <c r="E25" s="74">
        <f>計算表!I14</f>
        <v>0</v>
      </c>
      <c r="F25" s="75">
        <f>計算表!O14</f>
        <v>0</v>
      </c>
      <c r="G25" s="76">
        <f t="shared" si="0"/>
        <v>0</v>
      </c>
      <c r="I25" s="77">
        <f>ROUND(G25*計算表!J128,0)</f>
        <v>0</v>
      </c>
      <c r="J25" s="78"/>
    </row>
    <row r="26" spans="2:25" s="97" customFormat="1" ht="12">
      <c r="B26" s="95" t="s">
        <v>428</v>
      </c>
      <c r="C26" s="371" t="s">
        <v>555</v>
      </c>
      <c r="D26" s="74">
        <f>計算表!D15</f>
        <v>0</v>
      </c>
      <c r="E26" s="74">
        <f>計算表!I15</f>
        <v>0</v>
      </c>
      <c r="F26" s="75">
        <f>計算表!O15</f>
        <v>0</v>
      </c>
      <c r="G26" s="76">
        <f t="shared" si="0"/>
        <v>0</v>
      </c>
      <c r="I26" s="77">
        <f>ROUND(G26*計算表!J129,0)</f>
        <v>0</v>
      </c>
      <c r="J26" s="78"/>
    </row>
    <row r="27" spans="2:25" s="97" customFormat="1" ht="24">
      <c r="B27" s="95" t="s">
        <v>429</v>
      </c>
      <c r="C27" s="371" t="s">
        <v>556</v>
      </c>
      <c r="D27" s="74">
        <f>計算表!D16</f>
        <v>0</v>
      </c>
      <c r="E27" s="74">
        <f>計算表!I16</f>
        <v>0</v>
      </c>
      <c r="F27" s="75">
        <f>計算表!O16</f>
        <v>0</v>
      </c>
      <c r="G27" s="76">
        <f t="shared" si="0"/>
        <v>0</v>
      </c>
      <c r="I27" s="77">
        <f>ROUND(G27*計算表!J130,0)</f>
        <v>0</v>
      </c>
      <c r="J27" s="78"/>
    </row>
    <row r="28" spans="2:25" s="97" customFormat="1" ht="12">
      <c r="B28" s="95" t="s">
        <v>430</v>
      </c>
      <c r="C28" s="96" t="s">
        <v>557</v>
      </c>
      <c r="D28" s="74">
        <f>計算表!D17</f>
        <v>0</v>
      </c>
      <c r="E28" s="74">
        <f>計算表!I17</f>
        <v>0</v>
      </c>
      <c r="F28" s="75">
        <f>計算表!O17</f>
        <v>0</v>
      </c>
      <c r="G28" s="76">
        <f t="shared" si="0"/>
        <v>0</v>
      </c>
      <c r="I28" s="77">
        <f>ROUND(G28*計算表!J131,0)</f>
        <v>0</v>
      </c>
      <c r="J28" s="78"/>
    </row>
    <row r="29" spans="2:25" s="97" customFormat="1" ht="12">
      <c r="B29" s="95" t="s">
        <v>431</v>
      </c>
      <c r="C29" s="96" t="s">
        <v>558</v>
      </c>
      <c r="D29" s="74">
        <f>計算表!D18</f>
        <v>0</v>
      </c>
      <c r="E29" s="74">
        <f>計算表!I18</f>
        <v>0</v>
      </c>
      <c r="F29" s="75">
        <f>計算表!O18</f>
        <v>0</v>
      </c>
      <c r="G29" s="76">
        <f t="shared" si="0"/>
        <v>0</v>
      </c>
      <c r="I29" s="77">
        <f>ROUND(G29*計算表!J132,0)</f>
        <v>0</v>
      </c>
      <c r="J29" s="78"/>
    </row>
    <row r="30" spans="2:25" s="97" customFormat="1" ht="12">
      <c r="B30" s="95" t="s">
        <v>432</v>
      </c>
      <c r="C30" s="371" t="s">
        <v>559</v>
      </c>
      <c r="D30" s="74">
        <f>計算表!D19</f>
        <v>0</v>
      </c>
      <c r="E30" s="74">
        <f>計算表!I19</f>
        <v>0</v>
      </c>
      <c r="F30" s="75">
        <f>計算表!O19</f>
        <v>0</v>
      </c>
      <c r="G30" s="76">
        <f t="shared" si="0"/>
        <v>0</v>
      </c>
      <c r="I30" s="77">
        <f>ROUND(G30*計算表!J133,0)</f>
        <v>0</v>
      </c>
      <c r="J30" s="78"/>
    </row>
    <row r="31" spans="2:25" s="97" customFormat="1" ht="12">
      <c r="B31" s="95" t="s">
        <v>433</v>
      </c>
      <c r="C31" s="96" t="s">
        <v>560</v>
      </c>
      <c r="D31" s="74">
        <f>計算表!D20</f>
        <v>0</v>
      </c>
      <c r="E31" s="74">
        <f>計算表!I20</f>
        <v>0</v>
      </c>
      <c r="F31" s="75">
        <f>計算表!O20</f>
        <v>0</v>
      </c>
      <c r="G31" s="76">
        <f t="shared" si="0"/>
        <v>0</v>
      </c>
      <c r="I31" s="77">
        <f>ROUND(G31*計算表!J134,0)</f>
        <v>0</v>
      </c>
      <c r="J31" s="78"/>
    </row>
    <row r="32" spans="2:25" s="97" customFormat="1" ht="12">
      <c r="B32" s="95" t="s">
        <v>434</v>
      </c>
      <c r="C32" s="96" t="s">
        <v>561</v>
      </c>
      <c r="D32" s="74">
        <f>計算表!D21</f>
        <v>0</v>
      </c>
      <c r="E32" s="74">
        <f>計算表!I21</f>
        <v>0</v>
      </c>
      <c r="F32" s="75">
        <f>計算表!O21</f>
        <v>0</v>
      </c>
      <c r="G32" s="76">
        <f t="shared" si="0"/>
        <v>0</v>
      </c>
      <c r="I32" s="77">
        <f>ROUND(G32*計算表!J135,0)</f>
        <v>0</v>
      </c>
      <c r="J32" s="78"/>
    </row>
    <row r="33" spans="2:10" s="97" customFormat="1" ht="12">
      <c r="B33" s="95" t="s">
        <v>435</v>
      </c>
      <c r="C33" s="371" t="s">
        <v>562</v>
      </c>
      <c r="D33" s="74">
        <f>計算表!D22</f>
        <v>0</v>
      </c>
      <c r="E33" s="74">
        <f>計算表!I22</f>
        <v>0</v>
      </c>
      <c r="F33" s="75">
        <f>計算表!O22</f>
        <v>0</v>
      </c>
      <c r="G33" s="76">
        <f t="shared" si="0"/>
        <v>0</v>
      </c>
      <c r="I33" s="77">
        <f>ROUND(G33*計算表!J136,0)</f>
        <v>0</v>
      </c>
      <c r="J33" s="78"/>
    </row>
    <row r="34" spans="2:10" s="97" customFormat="1" ht="12">
      <c r="B34" s="95" t="s">
        <v>436</v>
      </c>
      <c r="C34" s="96" t="s">
        <v>563</v>
      </c>
      <c r="D34" s="74">
        <f>計算表!D23</f>
        <v>0</v>
      </c>
      <c r="E34" s="74">
        <f>計算表!I23</f>
        <v>0</v>
      </c>
      <c r="F34" s="75">
        <f>計算表!O23</f>
        <v>0</v>
      </c>
      <c r="G34" s="76">
        <f t="shared" si="0"/>
        <v>0</v>
      </c>
      <c r="I34" s="77">
        <f>ROUND(G34*計算表!J137,0)</f>
        <v>0</v>
      </c>
      <c r="J34" s="78"/>
    </row>
    <row r="35" spans="2:10" s="97" customFormat="1" ht="12">
      <c r="B35" s="95" t="s">
        <v>437</v>
      </c>
      <c r="C35" s="371" t="s">
        <v>564</v>
      </c>
      <c r="D35" s="74">
        <f>計算表!D24</f>
        <v>0</v>
      </c>
      <c r="E35" s="74">
        <f>計算表!I24</f>
        <v>0</v>
      </c>
      <c r="F35" s="75">
        <f>計算表!O24</f>
        <v>0</v>
      </c>
      <c r="G35" s="76">
        <f t="shared" si="0"/>
        <v>0</v>
      </c>
      <c r="I35" s="77">
        <f>ROUND(G35*計算表!J138,0)</f>
        <v>0</v>
      </c>
      <c r="J35" s="78"/>
    </row>
    <row r="36" spans="2:10" s="97" customFormat="1" ht="12">
      <c r="B36" s="95" t="s">
        <v>438</v>
      </c>
      <c r="C36" s="371" t="s">
        <v>565</v>
      </c>
      <c r="D36" s="74">
        <f>計算表!D25</f>
        <v>0</v>
      </c>
      <c r="E36" s="74">
        <f>計算表!I25</f>
        <v>0</v>
      </c>
      <c r="F36" s="75">
        <f>計算表!O25</f>
        <v>0</v>
      </c>
      <c r="G36" s="76">
        <f t="shared" si="0"/>
        <v>0</v>
      </c>
      <c r="I36" s="77">
        <f>ROUND(G36*計算表!J139,0)</f>
        <v>0</v>
      </c>
      <c r="J36" s="78"/>
    </row>
    <row r="37" spans="2:10" s="97" customFormat="1" ht="12">
      <c r="B37" s="95" t="s">
        <v>439</v>
      </c>
      <c r="C37" s="96" t="s">
        <v>566</v>
      </c>
      <c r="D37" s="74">
        <f>計算表!D26</f>
        <v>0</v>
      </c>
      <c r="E37" s="74">
        <f>計算表!I26</f>
        <v>0</v>
      </c>
      <c r="F37" s="75">
        <f>計算表!O26</f>
        <v>0</v>
      </c>
      <c r="G37" s="76">
        <f t="shared" si="0"/>
        <v>0</v>
      </c>
      <c r="I37" s="77">
        <f>ROUND(G37*計算表!J140,0)</f>
        <v>0</v>
      </c>
      <c r="J37" s="78"/>
    </row>
    <row r="38" spans="2:10" s="97" customFormat="1" ht="12">
      <c r="B38" s="95" t="s">
        <v>440</v>
      </c>
      <c r="C38" s="96" t="s">
        <v>567</v>
      </c>
      <c r="D38" s="74">
        <f>計算表!D27</f>
        <v>0</v>
      </c>
      <c r="E38" s="74">
        <f>計算表!I27</f>
        <v>0</v>
      </c>
      <c r="F38" s="75">
        <f>計算表!O27</f>
        <v>0</v>
      </c>
      <c r="G38" s="76">
        <f t="shared" si="0"/>
        <v>0</v>
      </c>
      <c r="I38" s="77">
        <f>ROUND(G38*計算表!J141,0)</f>
        <v>0</v>
      </c>
      <c r="J38" s="78"/>
    </row>
    <row r="39" spans="2:10" s="97" customFormat="1" ht="24">
      <c r="B39" s="95" t="s">
        <v>441</v>
      </c>
      <c r="C39" s="371" t="s">
        <v>568</v>
      </c>
      <c r="D39" s="74">
        <f>計算表!D28</f>
        <v>0</v>
      </c>
      <c r="E39" s="74">
        <f>計算表!I28</f>
        <v>0</v>
      </c>
      <c r="F39" s="75">
        <f>計算表!O28</f>
        <v>0</v>
      </c>
      <c r="G39" s="76">
        <f t="shared" si="0"/>
        <v>0</v>
      </c>
      <c r="I39" s="77">
        <f>ROUND(G39*計算表!J142,0)</f>
        <v>0</v>
      </c>
      <c r="J39" s="78"/>
    </row>
    <row r="40" spans="2:10" s="97" customFormat="1" ht="12">
      <c r="B40" s="95" t="s">
        <v>442</v>
      </c>
      <c r="C40" s="96" t="s">
        <v>569</v>
      </c>
      <c r="D40" s="74">
        <f>計算表!D29</f>
        <v>0</v>
      </c>
      <c r="E40" s="74">
        <f>計算表!I29</f>
        <v>0</v>
      </c>
      <c r="F40" s="75">
        <f>計算表!O29</f>
        <v>0</v>
      </c>
      <c r="G40" s="76">
        <f t="shared" si="0"/>
        <v>0</v>
      </c>
      <c r="I40" s="77">
        <f>ROUND(G40*計算表!J143,0)</f>
        <v>0</v>
      </c>
      <c r="J40" s="78"/>
    </row>
    <row r="41" spans="2:10" s="97" customFormat="1" ht="12">
      <c r="B41" s="95" t="s">
        <v>443</v>
      </c>
      <c r="C41" s="96" t="s">
        <v>570</v>
      </c>
      <c r="D41" s="74">
        <f>計算表!D30</f>
        <v>0</v>
      </c>
      <c r="E41" s="74">
        <f>計算表!I30</f>
        <v>0</v>
      </c>
      <c r="F41" s="75">
        <f>計算表!O30</f>
        <v>0</v>
      </c>
      <c r="G41" s="76">
        <f t="shared" si="0"/>
        <v>0</v>
      </c>
      <c r="I41" s="77">
        <f>ROUND(G41*計算表!J144,0)</f>
        <v>0</v>
      </c>
      <c r="J41" s="78"/>
    </row>
    <row r="42" spans="2:10" s="97" customFormat="1" ht="12">
      <c r="B42" s="95" t="s">
        <v>444</v>
      </c>
      <c r="C42" s="371" t="s">
        <v>571</v>
      </c>
      <c r="D42" s="74">
        <f>計算表!D31</f>
        <v>0</v>
      </c>
      <c r="E42" s="74">
        <f>計算表!I31</f>
        <v>0</v>
      </c>
      <c r="F42" s="75">
        <f>計算表!O31</f>
        <v>0</v>
      </c>
      <c r="G42" s="76">
        <f t="shared" si="0"/>
        <v>0</v>
      </c>
      <c r="I42" s="77">
        <f>ROUND(G42*計算表!J145,0)</f>
        <v>0</v>
      </c>
      <c r="J42" s="78"/>
    </row>
    <row r="43" spans="2:10" s="97" customFormat="1" ht="12">
      <c r="B43" s="95" t="s">
        <v>445</v>
      </c>
      <c r="C43" s="96" t="s">
        <v>572</v>
      </c>
      <c r="D43" s="74">
        <f>計算表!D32</f>
        <v>0</v>
      </c>
      <c r="E43" s="74">
        <f>計算表!I32</f>
        <v>0</v>
      </c>
      <c r="F43" s="75">
        <f>計算表!O32</f>
        <v>0</v>
      </c>
      <c r="G43" s="76">
        <f t="shared" si="0"/>
        <v>0</v>
      </c>
      <c r="I43" s="77">
        <f>ROUND(G43*計算表!J146,0)</f>
        <v>0</v>
      </c>
      <c r="J43" s="78"/>
    </row>
    <row r="44" spans="2:10" s="97" customFormat="1" ht="12">
      <c r="B44" s="95" t="s">
        <v>446</v>
      </c>
      <c r="C44" s="371" t="s">
        <v>573</v>
      </c>
      <c r="D44" s="74">
        <f>計算表!D33</f>
        <v>0</v>
      </c>
      <c r="E44" s="74">
        <f>計算表!I33</f>
        <v>0</v>
      </c>
      <c r="F44" s="75">
        <f>計算表!O33</f>
        <v>0</v>
      </c>
      <c r="G44" s="76">
        <f t="shared" si="0"/>
        <v>0</v>
      </c>
      <c r="I44" s="77">
        <f>ROUND(G44*計算表!J147,0)</f>
        <v>0</v>
      </c>
      <c r="J44" s="78"/>
    </row>
    <row r="45" spans="2:10" s="97" customFormat="1" ht="12">
      <c r="B45" s="95" t="s">
        <v>447</v>
      </c>
      <c r="C45" s="371" t="s">
        <v>574</v>
      </c>
      <c r="D45" s="74">
        <f>計算表!D34</f>
        <v>0</v>
      </c>
      <c r="E45" s="74">
        <f>計算表!I34</f>
        <v>0</v>
      </c>
      <c r="F45" s="75">
        <f>計算表!O34</f>
        <v>0</v>
      </c>
      <c r="G45" s="76">
        <f t="shared" si="0"/>
        <v>0</v>
      </c>
      <c r="I45" s="77">
        <f>ROUND(G45*計算表!J148,0)</f>
        <v>0</v>
      </c>
      <c r="J45" s="78"/>
    </row>
    <row r="46" spans="2:10" s="97" customFormat="1" ht="12">
      <c r="B46" s="95" t="s">
        <v>448</v>
      </c>
      <c r="C46" s="96" t="s">
        <v>575</v>
      </c>
      <c r="D46" s="74">
        <f>計算表!D35</f>
        <v>0</v>
      </c>
      <c r="E46" s="74">
        <f>計算表!I35</f>
        <v>0</v>
      </c>
      <c r="F46" s="75">
        <f>計算表!O35</f>
        <v>0</v>
      </c>
      <c r="G46" s="76">
        <f t="shared" si="0"/>
        <v>0</v>
      </c>
      <c r="I46" s="77">
        <f>ROUND(G46*計算表!J149,0)</f>
        <v>0</v>
      </c>
      <c r="J46" s="78"/>
    </row>
    <row r="47" spans="2:10" s="97" customFormat="1" ht="12">
      <c r="B47" s="95" t="s">
        <v>449</v>
      </c>
      <c r="C47" s="96" t="s">
        <v>576</v>
      </c>
      <c r="D47" s="74">
        <f>計算表!D36</f>
        <v>0</v>
      </c>
      <c r="E47" s="74">
        <f>計算表!I36</f>
        <v>0</v>
      </c>
      <c r="F47" s="75">
        <f>計算表!O36</f>
        <v>0</v>
      </c>
      <c r="G47" s="76">
        <f t="shared" si="0"/>
        <v>0</v>
      </c>
      <c r="I47" s="77">
        <f>ROUND(G47*計算表!J150,0)</f>
        <v>0</v>
      </c>
      <c r="J47" s="78"/>
    </row>
    <row r="48" spans="2:10" s="97" customFormat="1" ht="12">
      <c r="B48" s="95" t="s">
        <v>450</v>
      </c>
      <c r="C48" s="371" t="s">
        <v>577</v>
      </c>
      <c r="D48" s="74">
        <f>計算表!D37</f>
        <v>0</v>
      </c>
      <c r="E48" s="74">
        <f>計算表!I37</f>
        <v>0</v>
      </c>
      <c r="F48" s="75">
        <f>計算表!O37</f>
        <v>0</v>
      </c>
      <c r="G48" s="76">
        <f t="shared" si="0"/>
        <v>0</v>
      </c>
      <c r="I48" s="77">
        <f>ROUND(G48*計算表!J151,0)</f>
        <v>0</v>
      </c>
      <c r="J48" s="78"/>
    </row>
    <row r="49" spans="2:10" s="97" customFormat="1" ht="12">
      <c r="B49" s="95" t="s">
        <v>451</v>
      </c>
      <c r="C49" s="96" t="s">
        <v>578</v>
      </c>
      <c r="D49" s="74">
        <f>計算表!D38</f>
        <v>0</v>
      </c>
      <c r="E49" s="74">
        <f>計算表!I38</f>
        <v>0</v>
      </c>
      <c r="F49" s="75">
        <f>計算表!O38</f>
        <v>0</v>
      </c>
      <c r="G49" s="76">
        <f t="shared" si="0"/>
        <v>0</v>
      </c>
      <c r="I49" s="77">
        <f>ROUND(G49*計算表!J152,0)</f>
        <v>0</v>
      </c>
      <c r="J49" s="78"/>
    </row>
    <row r="50" spans="2:10" s="97" customFormat="1" ht="12">
      <c r="B50" s="95" t="s">
        <v>452</v>
      </c>
      <c r="C50" s="96" t="s">
        <v>579</v>
      </c>
      <c r="D50" s="74">
        <f>計算表!D39</f>
        <v>0</v>
      </c>
      <c r="E50" s="74">
        <f>計算表!I39</f>
        <v>0</v>
      </c>
      <c r="F50" s="75">
        <f>計算表!O39</f>
        <v>0</v>
      </c>
      <c r="G50" s="76">
        <f t="shared" si="0"/>
        <v>0</v>
      </c>
      <c r="I50" s="77">
        <f>ROUND(G50*計算表!J153,0)</f>
        <v>0</v>
      </c>
      <c r="J50" s="78"/>
    </row>
    <row r="51" spans="2:10" s="97" customFormat="1" ht="12">
      <c r="B51" s="95" t="s">
        <v>453</v>
      </c>
      <c r="C51" s="371" t="s">
        <v>580</v>
      </c>
      <c r="D51" s="74">
        <f>計算表!D40</f>
        <v>0</v>
      </c>
      <c r="E51" s="74">
        <f>計算表!I40</f>
        <v>0</v>
      </c>
      <c r="F51" s="75">
        <f>計算表!O40</f>
        <v>0</v>
      </c>
      <c r="G51" s="76">
        <f t="shared" si="0"/>
        <v>0</v>
      </c>
      <c r="I51" s="77">
        <f>ROUND(G51*計算表!J154,0)</f>
        <v>0</v>
      </c>
      <c r="J51" s="78"/>
    </row>
    <row r="52" spans="2:10" s="97" customFormat="1" ht="12">
      <c r="B52" s="95" t="s">
        <v>454</v>
      </c>
      <c r="C52" s="96" t="s">
        <v>581</v>
      </c>
      <c r="D52" s="74">
        <f>計算表!D41</f>
        <v>0</v>
      </c>
      <c r="E52" s="74">
        <f>計算表!I41</f>
        <v>0</v>
      </c>
      <c r="F52" s="75">
        <f>計算表!O41</f>
        <v>0</v>
      </c>
      <c r="G52" s="76">
        <f t="shared" si="0"/>
        <v>0</v>
      </c>
      <c r="I52" s="77">
        <f>ROUND(G52*計算表!J155,0)</f>
        <v>0</v>
      </c>
      <c r="J52" s="78"/>
    </row>
    <row r="53" spans="2:10" s="97" customFormat="1" ht="12">
      <c r="B53" s="95" t="s">
        <v>455</v>
      </c>
      <c r="C53" s="371" t="s">
        <v>582</v>
      </c>
      <c r="D53" s="74">
        <f>計算表!D42</f>
        <v>0</v>
      </c>
      <c r="E53" s="74">
        <f>計算表!I42</f>
        <v>0</v>
      </c>
      <c r="F53" s="75">
        <f>計算表!O42</f>
        <v>0</v>
      </c>
      <c r="G53" s="76">
        <f t="shared" si="0"/>
        <v>0</v>
      </c>
      <c r="I53" s="77">
        <f>ROUND(G53*計算表!J156,0)</f>
        <v>0</v>
      </c>
      <c r="J53" s="78"/>
    </row>
    <row r="54" spans="2:10" s="97" customFormat="1" ht="12">
      <c r="B54" s="95" t="s">
        <v>456</v>
      </c>
      <c r="C54" s="371" t="s">
        <v>583</v>
      </c>
      <c r="D54" s="74">
        <f>計算表!D43</f>
        <v>0</v>
      </c>
      <c r="E54" s="74">
        <f>計算表!I43</f>
        <v>0</v>
      </c>
      <c r="F54" s="75">
        <f>計算表!O43</f>
        <v>0</v>
      </c>
      <c r="G54" s="76">
        <f t="shared" si="0"/>
        <v>0</v>
      </c>
      <c r="I54" s="77">
        <f>ROUND(G54*計算表!J157,0)</f>
        <v>0</v>
      </c>
      <c r="J54" s="78"/>
    </row>
    <row r="55" spans="2:10" s="97" customFormat="1" ht="12">
      <c r="B55" s="95" t="s">
        <v>457</v>
      </c>
      <c r="C55" s="96" t="s">
        <v>584</v>
      </c>
      <c r="D55" s="74">
        <f>計算表!D44</f>
        <v>0</v>
      </c>
      <c r="E55" s="74">
        <f>計算表!I44</f>
        <v>0</v>
      </c>
      <c r="F55" s="75">
        <f>計算表!O44</f>
        <v>0</v>
      </c>
      <c r="G55" s="76">
        <f t="shared" si="0"/>
        <v>0</v>
      </c>
      <c r="I55" s="77">
        <f>ROUND(G55*計算表!J158,0)</f>
        <v>0</v>
      </c>
      <c r="J55" s="78"/>
    </row>
    <row r="56" spans="2:10" s="97" customFormat="1" ht="12">
      <c r="B56" s="95" t="s">
        <v>458</v>
      </c>
      <c r="C56" s="96" t="s">
        <v>585</v>
      </c>
      <c r="D56" s="74">
        <f>計算表!D45</f>
        <v>0</v>
      </c>
      <c r="E56" s="74">
        <f>計算表!I45</f>
        <v>0</v>
      </c>
      <c r="F56" s="75">
        <f>計算表!O45</f>
        <v>0</v>
      </c>
      <c r="G56" s="76">
        <f t="shared" si="0"/>
        <v>0</v>
      </c>
      <c r="I56" s="77">
        <f>ROUND(G56*計算表!J159,0)</f>
        <v>0</v>
      </c>
      <c r="J56" s="78"/>
    </row>
    <row r="57" spans="2:10" s="97" customFormat="1" ht="12">
      <c r="B57" s="95" t="s">
        <v>459</v>
      </c>
      <c r="C57" s="371" t="s">
        <v>586</v>
      </c>
      <c r="D57" s="74">
        <f>計算表!D46</f>
        <v>0</v>
      </c>
      <c r="E57" s="74">
        <f>計算表!I46</f>
        <v>0</v>
      </c>
      <c r="F57" s="75">
        <f>計算表!O46</f>
        <v>0</v>
      </c>
      <c r="G57" s="76">
        <f t="shared" si="0"/>
        <v>0</v>
      </c>
      <c r="I57" s="77">
        <f>ROUND(G57*計算表!J160,0)</f>
        <v>0</v>
      </c>
      <c r="J57" s="78"/>
    </row>
    <row r="58" spans="2:10" s="97" customFormat="1" ht="12">
      <c r="B58" s="95" t="s">
        <v>460</v>
      </c>
      <c r="C58" s="96" t="s">
        <v>587</v>
      </c>
      <c r="D58" s="74">
        <f>計算表!D47</f>
        <v>0</v>
      </c>
      <c r="E58" s="74">
        <f>計算表!I47</f>
        <v>0</v>
      </c>
      <c r="F58" s="75">
        <f>計算表!O47</f>
        <v>0</v>
      </c>
      <c r="G58" s="76">
        <f t="shared" si="0"/>
        <v>0</v>
      </c>
      <c r="I58" s="77">
        <f>ROUND(G58*計算表!J161,0)</f>
        <v>0</v>
      </c>
      <c r="J58" s="78"/>
    </row>
    <row r="59" spans="2:10" s="97" customFormat="1" ht="12">
      <c r="B59" s="95" t="s">
        <v>461</v>
      </c>
      <c r="C59" s="96" t="s">
        <v>588</v>
      </c>
      <c r="D59" s="74">
        <f>計算表!D48</f>
        <v>0</v>
      </c>
      <c r="E59" s="74">
        <f>計算表!I48</f>
        <v>0</v>
      </c>
      <c r="F59" s="75">
        <f>計算表!O48</f>
        <v>0</v>
      </c>
      <c r="G59" s="76">
        <f t="shared" si="0"/>
        <v>0</v>
      </c>
      <c r="I59" s="77">
        <f>ROUND(G59*計算表!J162,0)</f>
        <v>0</v>
      </c>
      <c r="J59" s="78"/>
    </row>
    <row r="60" spans="2:10" s="97" customFormat="1" ht="12">
      <c r="B60" s="95" t="s">
        <v>462</v>
      </c>
      <c r="C60" s="371" t="s">
        <v>589</v>
      </c>
      <c r="D60" s="74">
        <f>計算表!D49</f>
        <v>0</v>
      </c>
      <c r="E60" s="74">
        <f>計算表!I49</f>
        <v>0</v>
      </c>
      <c r="F60" s="75">
        <f>計算表!O49</f>
        <v>0</v>
      </c>
      <c r="G60" s="76">
        <f t="shared" si="0"/>
        <v>0</v>
      </c>
      <c r="I60" s="77">
        <f>ROUND(G60*計算表!J163,0)</f>
        <v>0</v>
      </c>
      <c r="J60" s="78"/>
    </row>
    <row r="61" spans="2:10" s="97" customFormat="1" ht="12">
      <c r="B61" s="95" t="s">
        <v>463</v>
      </c>
      <c r="C61" s="96" t="s">
        <v>398</v>
      </c>
      <c r="D61" s="74">
        <f>計算表!D50</f>
        <v>0</v>
      </c>
      <c r="E61" s="74">
        <f>計算表!I50</f>
        <v>0</v>
      </c>
      <c r="F61" s="75">
        <f>計算表!O50</f>
        <v>0</v>
      </c>
      <c r="G61" s="76">
        <f t="shared" si="0"/>
        <v>0</v>
      </c>
      <c r="I61" s="77">
        <f>ROUND(G61*計算表!J164,0)</f>
        <v>0</v>
      </c>
      <c r="J61" s="78"/>
    </row>
    <row r="62" spans="2:10" s="97" customFormat="1" ht="12">
      <c r="B62" s="95" t="s">
        <v>464</v>
      </c>
      <c r="C62" s="371" t="s">
        <v>399</v>
      </c>
      <c r="D62" s="74">
        <f>計算表!D51</f>
        <v>0</v>
      </c>
      <c r="E62" s="74">
        <f>計算表!I51</f>
        <v>0</v>
      </c>
      <c r="F62" s="75">
        <f>計算表!O51</f>
        <v>0</v>
      </c>
      <c r="G62" s="76">
        <f t="shared" si="0"/>
        <v>0</v>
      </c>
      <c r="I62" s="77">
        <f>ROUND(G62*計算表!J165,0)</f>
        <v>0</v>
      </c>
      <c r="J62" s="78"/>
    </row>
    <row r="63" spans="2:10" s="97" customFormat="1" ht="12">
      <c r="B63" s="95" t="s">
        <v>465</v>
      </c>
      <c r="C63" s="371" t="s">
        <v>400</v>
      </c>
      <c r="D63" s="74">
        <f>計算表!D52</f>
        <v>0</v>
      </c>
      <c r="E63" s="74">
        <f>計算表!I52</f>
        <v>0</v>
      </c>
      <c r="F63" s="75">
        <f>計算表!O52</f>
        <v>0</v>
      </c>
      <c r="G63" s="76">
        <f t="shared" si="0"/>
        <v>0</v>
      </c>
      <c r="I63" s="77">
        <f>ROUND(G63*計算表!J166,0)</f>
        <v>0</v>
      </c>
      <c r="J63" s="78"/>
    </row>
    <row r="64" spans="2:10" s="97" customFormat="1" ht="12">
      <c r="B64" s="95" t="s">
        <v>466</v>
      </c>
      <c r="C64" s="96" t="s">
        <v>590</v>
      </c>
      <c r="D64" s="74">
        <f>計算表!D53</f>
        <v>0</v>
      </c>
      <c r="E64" s="74">
        <f>計算表!I53</f>
        <v>0</v>
      </c>
      <c r="F64" s="75">
        <f>計算表!O53</f>
        <v>0</v>
      </c>
      <c r="G64" s="76">
        <f t="shared" si="0"/>
        <v>0</v>
      </c>
      <c r="I64" s="77">
        <f>ROUND(G64*計算表!J167,0)</f>
        <v>0</v>
      </c>
      <c r="J64" s="78"/>
    </row>
    <row r="65" spans="2:10" s="97" customFormat="1" ht="12">
      <c r="B65" s="95" t="s">
        <v>467</v>
      </c>
      <c r="C65" s="96" t="s">
        <v>591</v>
      </c>
      <c r="D65" s="74">
        <f>計算表!D54</f>
        <v>0</v>
      </c>
      <c r="E65" s="74">
        <f>計算表!I54</f>
        <v>0</v>
      </c>
      <c r="F65" s="75">
        <f>計算表!O54</f>
        <v>0</v>
      </c>
      <c r="G65" s="76">
        <f t="shared" si="0"/>
        <v>0</v>
      </c>
      <c r="I65" s="77">
        <f>ROUND(G65*計算表!J168,0)</f>
        <v>0</v>
      </c>
      <c r="J65" s="78"/>
    </row>
    <row r="66" spans="2:10" s="97" customFormat="1" ht="12">
      <c r="B66" s="95" t="s">
        <v>468</v>
      </c>
      <c r="C66" s="371" t="s">
        <v>592</v>
      </c>
      <c r="D66" s="74">
        <f>計算表!D55</f>
        <v>0</v>
      </c>
      <c r="E66" s="74">
        <f>計算表!I55</f>
        <v>0</v>
      </c>
      <c r="F66" s="75">
        <f>計算表!O55</f>
        <v>0</v>
      </c>
      <c r="G66" s="76">
        <f t="shared" si="0"/>
        <v>0</v>
      </c>
      <c r="I66" s="77">
        <f>ROUND(G66*計算表!J169,0)</f>
        <v>0</v>
      </c>
      <c r="J66" s="78"/>
    </row>
    <row r="67" spans="2:10" s="97" customFormat="1" ht="12">
      <c r="B67" s="95" t="s">
        <v>469</v>
      </c>
      <c r="C67" s="96" t="s">
        <v>593</v>
      </c>
      <c r="D67" s="74">
        <f>計算表!D56</f>
        <v>0</v>
      </c>
      <c r="E67" s="74">
        <f>計算表!I56</f>
        <v>0</v>
      </c>
      <c r="F67" s="75">
        <f>計算表!O56</f>
        <v>0</v>
      </c>
      <c r="G67" s="76">
        <f t="shared" si="0"/>
        <v>0</v>
      </c>
      <c r="I67" s="77">
        <f>ROUND(G67*計算表!J170,0)</f>
        <v>0</v>
      </c>
      <c r="J67" s="78"/>
    </row>
    <row r="68" spans="2:10" s="97" customFormat="1" ht="12">
      <c r="B68" s="95" t="s">
        <v>470</v>
      </c>
      <c r="C68" s="96" t="s">
        <v>594</v>
      </c>
      <c r="D68" s="74">
        <f>計算表!D57</f>
        <v>0</v>
      </c>
      <c r="E68" s="74">
        <f>計算表!I57</f>
        <v>0</v>
      </c>
      <c r="F68" s="75">
        <f>計算表!O57</f>
        <v>0</v>
      </c>
      <c r="G68" s="76">
        <f t="shared" si="0"/>
        <v>0</v>
      </c>
      <c r="I68" s="77">
        <f>ROUND(G68*計算表!J171,0)</f>
        <v>0</v>
      </c>
      <c r="J68" s="78"/>
    </row>
    <row r="69" spans="2:10" s="97" customFormat="1" ht="12">
      <c r="B69" s="95" t="s">
        <v>471</v>
      </c>
      <c r="C69" s="371" t="s">
        <v>595</v>
      </c>
      <c r="D69" s="74">
        <f>計算表!D58</f>
        <v>0</v>
      </c>
      <c r="E69" s="74">
        <f>計算表!I58</f>
        <v>0</v>
      </c>
      <c r="F69" s="75">
        <f>計算表!O58</f>
        <v>0</v>
      </c>
      <c r="G69" s="76">
        <f t="shared" si="0"/>
        <v>0</v>
      </c>
      <c r="I69" s="77">
        <f>ROUND(G69*計算表!J172,0)</f>
        <v>0</v>
      </c>
      <c r="J69" s="78"/>
    </row>
    <row r="70" spans="2:10" s="97" customFormat="1" ht="12">
      <c r="B70" s="95" t="s">
        <v>472</v>
      </c>
      <c r="C70" s="96" t="s">
        <v>596</v>
      </c>
      <c r="D70" s="74">
        <f>計算表!D59</f>
        <v>0</v>
      </c>
      <c r="E70" s="74">
        <f>計算表!I59</f>
        <v>0</v>
      </c>
      <c r="F70" s="75">
        <f>計算表!O59</f>
        <v>0</v>
      </c>
      <c r="G70" s="76">
        <f t="shared" si="0"/>
        <v>0</v>
      </c>
      <c r="I70" s="77">
        <f>ROUND(G70*計算表!J173,0)</f>
        <v>0</v>
      </c>
      <c r="J70" s="78"/>
    </row>
    <row r="71" spans="2:10" s="97" customFormat="1" ht="12">
      <c r="B71" s="95" t="s">
        <v>473</v>
      </c>
      <c r="C71" s="371" t="s">
        <v>597</v>
      </c>
      <c r="D71" s="74">
        <f>計算表!D60</f>
        <v>0</v>
      </c>
      <c r="E71" s="74">
        <f>計算表!I60</f>
        <v>0</v>
      </c>
      <c r="F71" s="75">
        <f>計算表!O60</f>
        <v>0</v>
      </c>
      <c r="G71" s="76">
        <f t="shared" si="0"/>
        <v>0</v>
      </c>
      <c r="I71" s="77">
        <f>ROUND(G71*計算表!J174,0)</f>
        <v>0</v>
      </c>
      <c r="J71" s="78"/>
    </row>
    <row r="72" spans="2:10" s="97" customFormat="1" ht="12">
      <c r="B72" s="95" t="s">
        <v>474</v>
      </c>
      <c r="C72" s="371" t="s">
        <v>598</v>
      </c>
      <c r="D72" s="74">
        <f>計算表!D61</f>
        <v>0</v>
      </c>
      <c r="E72" s="74">
        <f>計算表!I61</f>
        <v>0</v>
      </c>
      <c r="F72" s="75">
        <f>計算表!O61</f>
        <v>0</v>
      </c>
      <c r="G72" s="76">
        <f t="shared" si="0"/>
        <v>0</v>
      </c>
      <c r="I72" s="77">
        <f>ROUND(G72*計算表!J175,0)</f>
        <v>0</v>
      </c>
      <c r="J72" s="78"/>
    </row>
    <row r="73" spans="2:10" s="97" customFormat="1" ht="12">
      <c r="B73" s="95" t="s">
        <v>475</v>
      </c>
      <c r="C73" s="96" t="s">
        <v>599</v>
      </c>
      <c r="D73" s="74">
        <f>計算表!D62</f>
        <v>0</v>
      </c>
      <c r="E73" s="74">
        <f>計算表!I62</f>
        <v>0</v>
      </c>
      <c r="F73" s="75">
        <f>計算表!O62</f>
        <v>0</v>
      </c>
      <c r="G73" s="76">
        <f t="shared" si="0"/>
        <v>0</v>
      </c>
      <c r="I73" s="77">
        <f>ROUND(G73*計算表!J176,0)</f>
        <v>0</v>
      </c>
      <c r="J73" s="78"/>
    </row>
    <row r="74" spans="2:10" s="97" customFormat="1" ht="12">
      <c r="B74" s="95" t="s">
        <v>476</v>
      </c>
      <c r="C74" s="96" t="s">
        <v>600</v>
      </c>
      <c r="D74" s="74">
        <f>計算表!D63</f>
        <v>0</v>
      </c>
      <c r="E74" s="74">
        <f>計算表!I63</f>
        <v>0</v>
      </c>
      <c r="F74" s="75">
        <f>計算表!O63</f>
        <v>0</v>
      </c>
      <c r="G74" s="76">
        <f t="shared" si="0"/>
        <v>0</v>
      </c>
      <c r="I74" s="77">
        <f>ROUND(G74*計算表!J177,0)</f>
        <v>0</v>
      </c>
      <c r="J74" s="78"/>
    </row>
    <row r="75" spans="2:10" s="97" customFormat="1" ht="12">
      <c r="B75" s="95" t="s">
        <v>477</v>
      </c>
      <c r="C75" s="371" t="s">
        <v>601</v>
      </c>
      <c r="D75" s="74">
        <f>計算表!D64</f>
        <v>0</v>
      </c>
      <c r="E75" s="74">
        <f>計算表!I64</f>
        <v>0</v>
      </c>
      <c r="F75" s="75">
        <f>計算表!O64</f>
        <v>0</v>
      </c>
      <c r="G75" s="76">
        <f t="shared" si="0"/>
        <v>0</v>
      </c>
      <c r="I75" s="77">
        <f>ROUND(G75*計算表!J178,0)</f>
        <v>0</v>
      </c>
      <c r="J75" s="78"/>
    </row>
    <row r="76" spans="2:10" s="97" customFormat="1" ht="12">
      <c r="B76" s="95" t="s">
        <v>478</v>
      </c>
      <c r="C76" s="96" t="s">
        <v>602</v>
      </c>
      <c r="D76" s="74">
        <f>計算表!D65</f>
        <v>0</v>
      </c>
      <c r="E76" s="74">
        <f>計算表!I65</f>
        <v>0</v>
      </c>
      <c r="F76" s="75">
        <f>計算表!O65</f>
        <v>0</v>
      </c>
      <c r="G76" s="76">
        <f t="shared" si="0"/>
        <v>0</v>
      </c>
      <c r="I76" s="77">
        <f>ROUND(G76*計算表!J179,0)</f>
        <v>0</v>
      </c>
      <c r="J76" s="78"/>
    </row>
    <row r="77" spans="2:10" s="97" customFormat="1" ht="12">
      <c r="B77" s="95" t="s">
        <v>479</v>
      </c>
      <c r="C77" s="96" t="s">
        <v>148</v>
      </c>
      <c r="D77" s="74">
        <f>計算表!D66</f>
        <v>0</v>
      </c>
      <c r="E77" s="74">
        <f>計算表!I66</f>
        <v>0</v>
      </c>
      <c r="F77" s="75">
        <f>計算表!O66</f>
        <v>0</v>
      </c>
      <c r="G77" s="76">
        <f t="shared" si="0"/>
        <v>0</v>
      </c>
      <c r="I77" s="77">
        <f>ROUND(G77*計算表!J180,0)</f>
        <v>0</v>
      </c>
      <c r="J77" s="78"/>
    </row>
    <row r="78" spans="2:10" s="97" customFormat="1" ht="12">
      <c r="B78" s="95" t="s">
        <v>480</v>
      </c>
      <c r="C78" s="371" t="s">
        <v>603</v>
      </c>
      <c r="D78" s="74">
        <f>計算表!D67</f>
        <v>0</v>
      </c>
      <c r="E78" s="74">
        <f>計算表!I67</f>
        <v>0</v>
      </c>
      <c r="F78" s="75">
        <f>計算表!O67</f>
        <v>0</v>
      </c>
      <c r="G78" s="76">
        <f t="shared" si="0"/>
        <v>0</v>
      </c>
      <c r="I78" s="77">
        <f>ROUND(G78*計算表!J181,0)</f>
        <v>0</v>
      </c>
      <c r="J78" s="78"/>
    </row>
    <row r="79" spans="2:10" s="97" customFormat="1" ht="12">
      <c r="B79" s="95" t="s">
        <v>481</v>
      </c>
      <c r="C79" s="96" t="s">
        <v>604</v>
      </c>
      <c r="D79" s="74">
        <f>計算表!D68</f>
        <v>0</v>
      </c>
      <c r="E79" s="74">
        <f>計算表!I68</f>
        <v>0</v>
      </c>
      <c r="F79" s="75">
        <f>計算表!O68</f>
        <v>0</v>
      </c>
      <c r="G79" s="76">
        <f t="shared" si="0"/>
        <v>0</v>
      </c>
      <c r="I79" s="77">
        <f>ROUND(G79*計算表!J182,0)</f>
        <v>0</v>
      </c>
      <c r="J79" s="78"/>
    </row>
    <row r="80" spans="2:10" s="97" customFormat="1" ht="12">
      <c r="B80" s="95" t="s">
        <v>482</v>
      </c>
      <c r="C80" s="371" t="s">
        <v>605</v>
      </c>
      <c r="D80" s="74">
        <f>計算表!D69</f>
        <v>0</v>
      </c>
      <c r="E80" s="74">
        <f>計算表!I69</f>
        <v>0</v>
      </c>
      <c r="F80" s="75">
        <f>計算表!O69</f>
        <v>0</v>
      </c>
      <c r="G80" s="76">
        <f t="shared" si="0"/>
        <v>0</v>
      </c>
      <c r="I80" s="77">
        <f>ROUND(G80*計算表!J183,0)</f>
        <v>0</v>
      </c>
      <c r="J80" s="78"/>
    </row>
    <row r="81" spans="2:10" s="97" customFormat="1" ht="12">
      <c r="B81" s="95" t="s">
        <v>483</v>
      </c>
      <c r="C81" s="371" t="s">
        <v>606</v>
      </c>
      <c r="D81" s="74">
        <f>計算表!D70</f>
        <v>0</v>
      </c>
      <c r="E81" s="74">
        <f>計算表!I70</f>
        <v>0</v>
      </c>
      <c r="F81" s="75">
        <f>計算表!O70</f>
        <v>0</v>
      </c>
      <c r="G81" s="76">
        <f t="shared" si="0"/>
        <v>0</v>
      </c>
      <c r="I81" s="77">
        <f>ROUND(G81*計算表!J184,0)</f>
        <v>0</v>
      </c>
      <c r="J81" s="78"/>
    </row>
    <row r="82" spans="2:10" s="97" customFormat="1" ht="12">
      <c r="B82" s="95" t="s">
        <v>484</v>
      </c>
      <c r="C82" s="96" t="s">
        <v>607</v>
      </c>
      <c r="D82" s="74">
        <f>計算表!D71</f>
        <v>0</v>
      </c>
      <c r="E82" s="74">
        <f>計算表!I71</f>
        <v>0</v>
      </c>
      <c r="F82" s="75">
        <f>計算表!O71</f>
        <v>0</v>
      </c>
      <c r="G82" s="76">
        <f t="shared" si="0"/>
        <v>0</v>
      </c>
      <c r="I82" s="77">
        <f>ROUND(G82*計算表!J185,0)</f>
        <v>0</v>
      </c>
      <c r="J82" s="78"/>
    </row>
    <row r="83" spans="2:10" s="97" customFormat="1" ht="12">
      <c r="B83" s="95" t="s">
        <v>485</v>
      </c>
      <c r="C83" s="96" t="s">
        <v>608</v>
      </c>
      <c r="D83" s="74">
        <f>計算表!D72</f>
        <v>0</v>
      </c>
      <c r="E83" s="74">
        <f>計算表!I72</f>
        <v>0</v>
      </c>
      <c r="F83" s="75">
        <f>計算表!O72</f>
        <v>0</v>
      </c>
      <c r="G83" s="76">
        <f t="shared" ref="G83:G125" si="1">SUM(D83:F83)</f>
        <v>0</v>
      </c>
      <c r="I83" s="77">
        <f>ROUND(G83*計算表!J186,0)</f>
        <v>0</v>
      </c>
      <c r="J83" s="78"/>
    </row>
    <row r="84" spans="2:10" s="97" customFormat="1" ht="12">
      <c r="B84" s="95" t="s">
        <v>486</v>
      </c>
      <c r="C84" s="371" t="s">
        <v>609</v>
      </c>
      <c r="D84" s="74">
        <f>計算表!D73</f>
        <v>0</v>
      </c>
      <c r="E84" s="74">
        <f>計算表!I73</f>
        <v>0</v>
      </c>
      <c r="F84" s="75">
        <f>計算表!O73</f>
        <v>0</v>
      </c>
      <c r="G84" s="76">
        <f t="shared" si="1"/>
        <v>0</v>
      </c>
      <c r="I84" s="77">
        <f>ROUND(G84*計算表!J187,0)</f>
        <v>0</v>
      </c>
      <c r="J84" s="78"/>
    </row>
    <row r="85" spans="2:10" s="97" customFormat="1" ht="12">
      <c r="B85" s="95" t="s">
        <v>487</v>
      </c>
      <c r="C85" s="96" t="s">
        <v>290</v>
      </c>
      <c r="D85" s="74">
        <f>計算表!D74</f>
        <v>0</v>
      </c>
      <c r="E85" s="74">
        <f>計算表!I74</f>
        <v>0</v>
      </c>
      <c r="F85" s="75">
        <f>計算表!O74</f>
        <v>0</v>
      </c>
      <c r="G85" s="76">
        <f t="shared" si="1"/>
        <v>0</v>
      </c>
      <c r="I85" s="77">
        <f>ROUND(G85*計算表!J188,0)</f>
        <v>0</v>
      </c>
      <c r="J85" s="78"/>
    </row>
    <row r="86" spans="2:10" s="97" customFormat="1" ht="12">
      <c r="B86" s="95" t="s">
        <v>488</v>
      </c>
      <c r="C86" s="96" t="s">
        <v>291</v>
      </c>
      <c r="D86" s="74">
        <f>計算表!D75</f>
        <v>0</v>
      </c>
      <c r="E86" s="74">
        <f>計算表!I75</f>
        <v>0</v>
      </c>
      <c r="F86" s="75">
        <f>計算表!O75</f>
        <v>0</v>
      </c>
      <c r="G86" s="76">
        <f t="shared" si="1"/>
        <v>0</v>
      </c>
      <c r="I86" s="77">
        <f>ROUND(G86*計算表!J189,0)</f>
        <v>0</v>
      </c>
      <c r="J86" s="78"/>
    </row>
    <row r="87" spans="2:10" s="97" customFormat="1" ht="12">
      <c r="B87" s="95" t="s">
        <v>489</v>
      </c>
      <c r="C87" s="371" t="s">
        <v>292</v>
      </c>
      <c r="D87" s="74">
        <f>計算表!D76</f>
        <v>0</v>
      </c>
      <c r="E87" s="74">
        <f>計算表!I76</f>
        <v>0</v>
      </c>
      <c r="F87" s="75">
        <f>計算表!O76</f>
        <v>0</v>
      </c>
      <c r="G87" s="76">
        <f t="shared" si="1"/>
        <v>0</v>
      </c>
      <c r="I87" s="77">
        <f>ROUND(G87*計算表!J190,0)</f>
        <v>0</v>
      </c>
      <c r="J87" s="78"/>
    </row>
    <row r="88" spans="2:10" s="97" customFormat="1" ht="12">
      <c r="B88" s="95" t="s">
        <v>490</v>
      </c>
      <c r="C88" s="96" t="s">
        <v>293</v>
      </c>
      <c r="D88" s="74">
        <f>計算表!D77</f>
        <v>0</v>
      </c>
      <c r="E88" s="74">
        <f>計算表!I77</f>
        <v>0</v>
      </c>
      <c r="F88" s="75">
        <f>計算表!O77</f>
        <v>0</v>
      </c>
      <c r="G88" s="76">
        <f t="shared" si="1"/>
        <v>0</v>
      </c>
      <c r="I88" s="77">
        <f>ROUND(G88*計算表!J191,0)</f>
        <v>0</v>
      </c>
      <c r="J88" s="78"/>
    </row>
    <row r="89" spans="2:10" s="97" customFormat="1" ht="12">
      <c r="B89" s="95" t="s">
        <v>491</v>
      </c>
      <c r="C89" s="371" t="s">
        <v>610</v>
      </c>
      <c r="D89" s="74">
        <f>計算表!D78</f>
        <v>0</v>
      </c>
      <c r="E89" s="74">
        <f>計算表!I78</f>
        <v>0</v>
      </c>
      <c r="F89" s="75">
        <f>計算表!O78</f>
        <v>0</v>
      </c>
      <c r="G89" s="76">
        <f t="shared" si="1"/>
        <v>0</v>
      </c>
      <c r="I89" s="77">
        <f>ROUND(G89*計算表!J192,0)</f>
        <v>0</v>
      </c>
      <c r="J89" s="78"/>
    </row>
    <row r="90" spans="2:10" s="97" customFormat="1" ht="12">
      <c r="B90" s="95" t="s">
        <v>492</v>
      </c>
      <c r="C90" s="371" t="s">
        <v>611</v>
      </c>
      <c r="D90" s="74">
        <f>計算表!D79</f>
        <v>0</v>
      </c>
      <c r="E90" s="74">
        <f>計算表!I79</f>
        <v>0</v>
      </c>
      <c r="F90" s="75">
        <f>計算表!O79</f>
        <v>0</v>
      </c>
      <c r="G90" s="76">
        <f t="shared" si="1"/>
        <v>0</v>
      </c>
      <c r="I90" s="77">
        <f>ROUND(G90*計算表!J193,0)</f>
        <v>0</v>
      </c>
      <c r="J90" s="78"/>
    </row>
    <row r="91" spans="2:10" s="97" customFormat="1" ht="12">
      <c r="B91" s="95" t="s">
        <v>493</v>
      </c>
      <c r="C91" s="96" t="s">
        <v>612</v>
      </c>
      <c r="D91" s="74">
        <f>計算表!D80</f>
        <v>0</v>
      </c>
      <c r="E91" s="74">
        <f>計算表!I80</f>
        <v>0</v>
      </c>
      <c r="F91" s="75">
        <f>計算表!O80</f>
        <v>0</v>
      </c>
      <c r="G91" s="76">
        <f t="shared" si="1"/>
        <v>0</v>
      </c>
      <c r="I91" s="77">
        <f>ROUND(G91*計算表!J194,0)</f>
        <v>0</v>
      </c>
      <c r="J91" s="78"/>
    </row>
    <row r="92" spans="2:10" s="97" customFormat="1" ht="12">
      <c r="B92" s="95" t="s">
        <v>494</v>
      </c>
      <c r="C92" s="96" t="s">
        <v>613</v>
      </c>
      <c r="D92" s="74">
        <f>計算表!D81</f>
        <v>0</v>
      </c>
      <c r="E92" s="74">
        <f>計算表!I81</f>
        <v>0</v>
      </c>
      <c r="F92" s="75">
        <f>計算表!O81</f>
        <v>0</v>
      </c>
      <c r="G92" s="76">
        <f t="shared" si="1"/>
        <v>0</v>
      </c>
      <c r="I92" s="77">
        <f>ROUND(G92*計算表!J195,0)</f>
        <v>0</v>
      </c>
      <c r="J92" s="78"/>
    </row>
    <row r="93" spans="2:10" s="97" customFormat="1" ht="12">
      <c r="B93" s="95" t="s">
        <v>495</v>
      </c>
      <c r="C93" s="371" t="s">
        <v>614</v>
      </c>
      <c r="D93" s="74">
        <f>計算表!D82</f>
        <v>0</v>
      </c>
      <c r="E93" s="74">
        <f>計算表!I82</f>
        <v>0</v>
      </c>
      <c r="F93" s="75">
        <f>計算表!O82</f>
        <v>0</v>
      </c>
      <c r="G93" s="76">
        <f t="shared" si="1"/>
        <v>0</v>
      </c>
      <c r="I93" s="77">
        <f>ROUND(G93*計算表!J196,0)</f>
        <v>0</v>
      </c>
      <c r="J93" s="78"/>
    </row>
    <row r="94" spans="2:10" s="97" customFormat="1" ht="12">
      <c r="B94" s="95" t="s">
        <v>496</v>
      </c>
      <c r="C94" s="96" t="s">
        <v>615</v>
      </c>
      <c r="D94" s="74">
        <f>計算表!D83</f>
        <v>0</v>
      </c>
      <c r="E94" s="74">
        <f>計算表!I83</f>
        <v>0</v>
      </c>
      <c r="F94" s="75">
        <f>計算表!O83</f>
        <v>0</v>
      </c>
      <c r="G94" s="76">
        <f t="shared" si="1"/>
        <v>0</v>
      </c>
      <c r="I94" s="77">
        <f>ROUND(G94*計算表!J197,0)</f>
        <v>0</v>
      </c>
      <c r="J94" s="78"/>
    </row>
    <row r="95" spans="2:10" s="97" customFormat="1" ht="12">
      <c r="B95" s="95" t="s">
        <v>497</v>
      </c>
      <c r="C95" s="96" t="s">
        <v>616</v>
      </c>
      <c r="D95" s="74">
        <f>計算表!D84</f>
        <v>0</v>
      </c>
      <c r="E95" s="74">
        <f>計算表!I84</f>
        <v>0</v>
      </c>
      <c r="F95" s="75">
        <f>計算表!O84</f>
        <v>0</v>
      </c>
      <c r="G95" s="76">
        <f t="shared" si="1"/>
        <v>0</v>
      </c>
      <c r="I95" s="77">
        <f>ROUND(G95*計算表!J198,0)</f>
        <v>0</v>
      </c>
      <c r="J95" s="78"/>
    </row>
    <row r="96" spans="2:10" s="97" customFormat="1" ht="12">
      <c r="B96" s="95" t="s">
        <v>498</v>
      </c>
      <c r="C96" s="371" t="s">
        <v>617</v>
      </c>
      <c r="D96" s="74">
        <f>計算表!D85</f>
        <v>0</v>
      </c>
      <c r="E96" s="74">
        <f>計算表!I85</f>
        <v>0</v>
      </c>
      <c r="F96" s="75">
        <f>計算表!O85</f>
        <v>0</v>
      </c>
      <c r="G96" s="76">
        <f t="shared" si="1"/>
        <v>0</v>
      </c>
      <c r="I96" s="77">
        <f>ROUND(G96*計算表!J199,0)</f>
        <v>0</v>
      </c>
      <c r="J96" s="78"/>
    </row>
    <row r="97" spans="2:10" s="97" customFormat="1" ht="12">
      <c r="B97" s="95" t="s">
        <v>499</v>
      </c>
      <c r="C97" s="96" t="s">
        <v>618</v>
      </c>
      <c r="D97" s="74">
        <f>計算表!D86</f>
        <v>0</v>
      </c>
      <c r="E97" s="74">
        <f>計算表!I86</f>
        <v>0</v>
      </c>
      <c r="F97" s="75">
        <f>計算表!O86</f>
        <v>0</v>
      </c>
      <c r="G97" s="76">
        <f t="shared" si="1"/>
        <v>0</v>
      </c>
      <c r="I97" s="77">
        <f>ROUND(G97*計算表!J200,0)</f>
        <v>0</v>
      </c>
      <c r="J97" s="78"/>
    </row>
    <row r="98" spans="2:10" s="97" customFormat="1" ht="12">
      <c r="B98" s="95" t="s">
        <v>500</v>
      </c>
      <c r="C98" s="371" t="s">
        <v>619</v>
      </c>
      <c r="D98" s="74">
        <f>計算表!D87</f>
        <v>0</v>
      </c>
      <c r="E98" s="74">
        <f>計算表!I87</f>
        <v>0</v>
      </c>
      <c r="F98" s="75">
        <f>計算表!O87</f>
        <v>0</v>
      </c>
      <c r="G98" s="76">
        <f t="shared" si="1"/>
        <v>0</v>
      </c>
      <c r="I98" s="77">
        <f>ROUND(G98*計算表!J201,0)</f>
        <v>0</v>
      </c>
      <c r="J98" s="78"/>
    </row>
    <row r="99" spans="2:10" s="97" customFormat="1" ht="12">
      <c r="B99" s="95" t="s">
        <v>501</v>
      </c>
      <c r="C99" s="371" t="s">
        <v>620</v>
      </c>
      <c r="D99" s="74">
        <f>計算表!D88</f>
        <v>0</v>
      </c>
      <c r="E99" s="74">
        <f>計算表!I88</f>
        <v>0</v>
      </c>
      <c r="F99" s="75">
        <f>計算表!O88</f>
        <v>0</v>
      </c>
      <c r="G99" s="76">
        <f t="shared" si="1"/>
        <v>0</v>
      </c>
      <c r="I99" s="77">
        <f>ROUND(G99*計算表!J202,0)</f>
        <v>0</v>
      </c>
      <c r="J99" s="78"/>
    </row>
    <row r="100" spans="2:10" s="97" customFormat="1" ht="12">
      <c r="B100" s="95" t="s">
        <v>502</v>
      </c>
      <c r="C100" s="96" t="s">
        <v>621</v>
      </c>
      <c r="D100" s="74">
        <f>計算表!D89</f>
        <v>0</v>
      </c>
      <c r="E100" s="74">
        <f>計算表!I89</f>
        <v>0</v>
      </c>
      <c r="F100" s="75">
        <f>計算表!O89</f>
        <v>0</v>
      </c>
      <c r="G100" s="76">
        <f t="shared" si="1"/>
        <v>0</v>
      </c>
      <c r="I100" s="77">
        <f>ROUND(G100*計算表!J203,0)</f>
        <v>0</v>
      </c>
      <c r="J100" s="78"/>
    </row>
    <row r="101" spans="2:10" s="97" customFormat="1" ht="12">
      <c r="B101" s="95" t="s">
        <v>503</v>
      </c>
      <c r="C101" s="96" t="s">
        <v>622</v>
      </c>
      <c r="D101" s="74">
        <f>計算表!D90</f>
        <v>0</v>
      </c>
      <c r="E101" s="74">
        <f>計算表!I90</f>
        <v>0</v>
      </c>
      <c r="F101" s="75">
        <f>計算表!O90</f>
        <v>0</v>
      </c>
      <c r="G101" s="76">
        <f t="shared" si="1"/>
        <v>0</v>
      </c>
      <c r="I101" s="77">
        <f>ROUND(G101*計算表!J204,0)</f>
        <v>0</v>
      </c>
      <c r="J101" s="78"/>
    </row>
    <row r="102" spans="2:10" s="97" customFormat="1" ht="12">
      <c r="B102" s="95" t="s">
        <v>504</v>
      </c>
      <c r="C102" s="371" t="s">
        <v>623</v>
      </c>
      <c r="D102" s="74">
        <f>計算表!D91</f>
        <v>0</v>
      </c>
      <c r="E102" s="74">
        <f>計算表!I91</f>
        <v>0</v>
      </c>
      <c r="F102" s="75">
        <f>計算表!O91</f>
        <v>0</v>
      </c>
      <c r="G102" s="76">
        <f t="shared" si="1"/>
        <v>0</v>
      </c>
      <c r="I102" s="77">
        <f>ROUND(G102*計算表!J205,0)</f>
        <v>0</v>
      </c>
      <c r="J102" s="78"/>
    </row>
    <row r="103" spans="2:10" s="97" customFormat="1" ht="12">
      <c r="B103" s="95" t="s">
        <v>505</v>
      </c>
      <c r="C103" s="96" t="s">
        <v>624</v>
      </c>
      <c r="D103" s="74">
        <f>計算表!D92</f>
        <v>0</v>
      </c>
      <c r="E103" s="74">
        <f>計算表!I92</f>
        <v>0</v>
      </c>
      <c r="F103" s="75">
        <f>計算表!O92</f>
        <v>0</v>
      </c>
      <c r="G103" s="76">
        <f t="shared" si="1"/>
        <v>0</v>
      </c>
      <c r="I103" s="77">
        <f>ROUND(G103*計算表!J206,0)</f>
        <v>0</v>
      </c>
      <c r="J103" s="78"/>
    </row>
    <row r="104" spans="2:10" s="97" customFormat="1" ht="12">
      <c r="B104" s="95" t="s">
        <v>506</v>
      </c>
      <c r="C104" s="96" t="s">
        <v>625</v>
      </c>
      <c r="D104" s="74">
        <f>計算表!D93</f>
        <v>0</v>
      </c>
      <c r="E104" s="74">
        <f>計算表!I93</f>
        <v>0</v>
      </c>
      <c r="F104" s="75">
        <f>計算表!O93</f>
        <v>0</v>
      </c>
      <c r="G104" s="76">
        <f t="shared" si="1"/>
        <v>0</v>
      </c>
      <c r="I104" s="77">
        <f>ROUND(G104*計算表!J207,0)</f>
        <v>0</v>
      </c>
      <c r="J104" s="78"/>
    </row>
    <row r="105" spans="2:10" s="97" customFormat="1" ht="12">
      <c r="B105" s="95" t="s">
        <v>507</v>
      </c>
      <c r="C105" s="371" t="s">
        <v>626</v>
      </c>
      <c r="D105" s="74">
        <f>計算表!D94</f>
        <v>0</v>
      </c>
      <c r="E105" s="74">
        <f>計算表!I94</f>
        <v>0</v>
      </c>
      <c r="F105" s="75">
        <f>計算表!O94</f>
        <v>0</v>
      </c>
      <c r="G105" s="76">
        <f t="shared" si="1"/>
        <v>0</v>
      </c>
      <c r="I105" s="77">
        <f>ROUND(G105*計算表!J208,0)</f>
        <v>0</v>
      </c>
      <c r="J105" s="78"/>
    </row>
    <row r="106" spans="2:10" s="97" customFormat="1" ht="12">
      <c r="B106" s="95" t="s">
        <v>508</v>
      </c>
      <c r="C106" s="96" t="s">
        <v>294</v>
      </c>
      <c r="D106" s="74">
        <f>計算表!D95</f>
        <v>0</v>
      </c>
      <c r="E106" s="74">
        <f>計算表!I95</f>
        <v>0</v>
      </c>
      <c r="F106" s="75">
        <f>計算表!O95</f>
        <v>0</v>
      </c>
      <c r="G106" s="76">
        <f t="shared" si="1"/>
        <v>0</v>
      </c>
      <c r="I106" s="77">
        <f>ROUND(G106*計算表!J209,0)</f>
        <v>0</v>
      </c>
      <c r="J106" s="78"/>
    </row>
    <row r="107" spans="2:10" s="97" customFormat="1" ht="12">
      <c r="B107" s="95" t="s">
        <v>509</v>
      </c>
      <c r="C107" s="371" t="s">
        <v>627</v>
      </c>
      <c r="D107" s="74">
        <f>計算表!D96</f>
        <v>0</v>
      </c>
      <c r="E107" s="74">
        <f>計算表!I96</f>
        <v>0</v>
      </c>
      <c r="F107" s="75">
        <f>計算表!O96</f>
        <v>0</v>
      </c>
      <c r="G107" s="76">
        <f t="shared" si="1"/>
        <v>0</v>
      </c>
      <c r="I107" s="77">
        <f>ROUND(G107*計算表!J210,0)</f>
        <v>0</v>
      </c>
      <c r="J107" s="78"/>
    </row>
    <row r="108" spans="2:10" s="97" customFormat="1" ht="12">
      <c r="B108" s="95" t="s">
        <v>510</v>
      </c>
      <c r="C108" s="371" t="s">
        <v>628</v>
      </c>
      <c r="D108" s="74">
        <f>計算表!D97</f>
        <v>0</v>
      </c>
      <c r="E108" s="74">
        <f>計算表!I97</f>
        <v>0</v>
      </c>
      <c r="F108" s="75">
        <f>計算表!O97</f>
        <v>0</v>
      </c>
      <c r="G108" s="76">
        <f t="shared" si="1"/>
        <v>0</v>
      </c>
      <c r="I108" s="77">
        <f>ROUND(G108*計算表!J211,0)</f>
        <v>0</v>
      </c>
      <c r="J108" s="78"/>
    </row>
    <row r="109" spans="2:10" s="97" customFormat="1" ht="12">
      <c r="B109" s="95" t="s">
        <v>511</v>
      </c>
      <c r="C109" s="96" t="s">
        <v>629</v>
      </c>
      <c r="D109" s="74">
        <f>計算表!D98</f>
        <v>0</v>
      </c>
      <c r="E109" s="74">
        <f>計算表!I98</f>
        <v>0</v>
      </c>
      <c r="F109" s="75">
        <f>計算表!O98</f>
        <v>0</v>
      </c>
      <c r="G109" s="76">
        <f t="shared" si="1"/>
        <v>0</v>
      </c>
      <c r="I109" s="77">
        <f>ROUND(G109*計算表!J212,0)</f>
        <v>0</v>
      </c>
      <c r="J109" s="78"/>
    </row>
    <row r="110" spans="2:10" s="97" customFormat="1" ht="12">
      <c r="B110" s="95" t="s">
        <v>512</v>
      </c>
      <c r="C110" s="96" t="s">
        <v>630</v>
      </c>
      <c r="D110" s="74">
        <f>計算表!D99</f>
        <v>0</v>
      </c>
      <c r="E110" s="74">
        <f>計算表!I99</f>
        <v>0</v>
      </c>
      <c r="F110" s="75">
        <f>計算表!O99</f>
        <v>0</v>
      </c>
      <c r="G110" s="76">
        <f t="shared" si="1"/>
        <v>0</v>
      </c>
      <c r="I110" s="77">
        <f>ROUND(G110*計算表!J213,0)</f>
        <v>0</v>
      </c>
      <c r="J110" s="78"/>
    </row>
    <row r="111" spans="2:10" s="97" customFormat="1" ht="12">
      <c r="B111" s="95" t="s">
        <v>513</v>
      </c>
      <c r="C111" s="371" t="s">
        <v>631</v>
      </c>
      <c r="D111" s="74">
        <f>計算表!D100</f>
        <v>0</v>
      </c>
      <c r="E111" s="74">
        <f>計算表!I100</f>
        <v>0</v>
      </c>
      <c r="F111" s="75">
        <f>計算表!O100</f>
        <v>0</v>
      </c>
      <c r="G111" s="76">
        <f t="shared" si="1"/>
        <v>0</v>
      </c>
      <c r="I111" s="77">
        <f>ROUND(G111*計算表!J214,0)</f>
        <v>0</v>
      </c>
      <c r="J111" s="78"/>
    </row>
    <row r="112" spans="2:10" s="97" customFormat="1" ht="12">
      <c r="B112" s="95" t="s">
        <v>514</v>
      </c>
      <c r="C112" s="96" t="s">
        <v>632</v>
      </c>
      <c r="D112" s="74">
        <f>計算表!D101</f>
        <v>0</v>
      </c>
      <c r="E112" s="74">
        <f>計算表!I101</f>
        <v>0</v>
      </c>
      <c r="F112" s="75">
        <f>計算表!O101</f>
        <v>0</v>
      </c>
      <c r="G112" s="76">
        <f t="shared" si="1"/>
        <v>0</v>
      </c>
      <c r="I112" s="77">
        <f>ROUND(G112*計算表!J215,0)</f>
        <v>0</v>
      </c>
      <c r="J112" s="78"/>
    </row>
    <row r="113" spans="2:10" s="97" customFormat="1" ht="12">
      <c r="B113" s="95" t="s">
        <v>515</v>
      </c>
      <c r="C113" s="96" t="s">
        <v>401</v>
      </c>
      <c r="D113" s="74">
        <f>計算表!D102</f>
        <v>0</v>
      </c>
      <c r="E113" s="74">
        <f>計算表!I102</f>
        <v>0</v>
      </c>
      <c r="F113" s="75">
        <f>計算表!O102</f>
        <v>0</v>
      </c>
      <c r="G113" s="76">
        <f t="shared" si="1"/>
        <v>0</v>
      </c>
      <c r="I113" s="77">
        <f>ROUND(G113*計算表!J216,0)</f>
        <v>0</v>
      </c>
      <c r="J113" s="78"/>
    </row>
    <row r="114" spans="2:10" s="97" customFormat="1" ht="12">
      <c r="B114" s="95" t="s">
        <v>516</v>
      </c>
      <c r="C114" s="371" t="s">
        <v>633</v>
      </c>
      <c r="D114" s="74">
        <f>計算表!D103</f>
        <v>0</v>
      </c>
      <c r="E114" s="74">
        <f>計算表!I103</f>
        <v>0</v>
      </c>
      <c r="F114" s="75">
        <f>計算表!O103</f>
        <v>0</v>
      </c>
      <c r="G114" s="76">
        <f t="shared" si="1"/>
        <v>0</v>
      </c>
      <c r="I114" s="77">
        <f>ROUND(G114*計算表!J217,0)</f>
        <v>0</v>
      </c>
      <c r="J114" s="78"/>
    </row>
    <row r="115" spans="2:10" s="97" customFormat="1" ht="12">
      <c r="B115" s="95" t="s">
        <v>517</v>
      </c>
      <c r="C115" s="96" t="s">
        <v>634</v>
      </c>
      <c r="D115" s="74">
        <f>計算表!D104</f>
        <v>0</v>
      </c>
      <c r="E115" s="74">
        <f>計算表!I104</f>
        <v>0</v>
      </c>
      <c r="F115" s="75">
        <f>計算表!O104</f>
        <v>0</v>
      </c>
      <c r="G115" s="76">
        <f t="shared" si="1"/>
        <v>0</v>
      </c>
      <c r="I115" s="77">
        <f>ROUND(G115*計算表!J218,0)</f>
        <v>0</v>
      </c>
      <c r="J115" s="78"/>
    </row>
    <row r="116" spans="2:10" s="97" customFormat="1" ht="12">
      <c r="B116" s="95" t="s">
        <v>518</v>
      </c>
      <c r="C116" s="371" t="s">
        <v>635</v>
      </c>
      <c r="D116" s="74">
        <f>計算表!D105</f>
        <v>0</v>
      </c>
      <c r="E116" s="74">
        <f>計算表!I105</f>
        <v>0</v>
      </c>
      <c r="F116" s="75">
        <f>計算表!O105</f>
        <v>0</v>
      </c>
      <c r="G116" s="76">
        <f t="shared" si="1"/>
        <v>0</v>
      </c>
      <c r="I116" s="77">
        <f>ROUND(G116*計算表!J219,0)</f>
        <v>0</v>
      </c>
      <c r="J116" s="78"/>
    </row>
    <row r="117" spans="2:10" s="97" customFormat="1" ht="12">
      <c r="B117" s="95" t="s">
        <v>519</v>
      </c>
      <c r="C117" s="371" t="s">
        <v>636</v>
      </c>
      <c r="D117" s="74">
        <f>計算表!D106</f>
        <v>0</v>
      </c>
      <c r="E117" s="74">
        <f>計算表!I106</f>
        <v>0</v>
      </c>
      <c r="F117" s="75">
        <f>計算表!O106</f>
        <v>0</v>
      </c>
      <c r="G117" s="76">
        <f t="shared" si="1"/>
        <v>0</v>
      </c>
      <c r="I117" s="77">
        <f>ROUND(G117*計算表!J220,0)</f>
        <v>0</v>
      </c>
      <c r="J117" s="78"/>
    </row>
    <row r="118" spans="2:10" s="97" customFormat="1" ht="12">
      <c r="B118" s="95" t="s">
        <v>520</v>
      </c>
      <c r="C118" s="96" t="s">
        <v>637</v>
      </c>
      <c r="D118" s="74">
        <f>計算表!D107</f>
        <v>0</v>
      </c>
      <c r="E118" s="74">
        <f>計算表!I107</f>
        <v>0</v>
      </c>
      <c r="F118" s="75">
        <f>計算表!O107</f>
        <v>0</v>
      </c>
      <c r="G118" s="76">
        <f t="shared" si="1"/>
        <v>0</v>
      </c>
      <c r="I118" s="77">
        <f>ROUND(G118*計算表!J221,0)</f>
        <v>0</v>
      </c>
      <c r="J118" s="78"/>
    </row>
    <row r="119" spans="2:10" s="97" customFormat="1" ht="12">
      <c r="B119" s="95" t="s">
        <v>521</v>
      </c>
      <c r="C119" s="96" t="s">
        <v>638</v>
      </c>
      <c r="D119" s="74">
        <f>計算表!D108</f>
        <v>0</v>
      </c>
      <c r="E119" s="74">
        <f>計算表!I108</f>
        <v>0</v>
      </c>
      <c r="F119" s="75">
        <f>計算表!O108</f>
        <v>0</v>
      </c>
      <c r="G119" s="76">
        <f t="shared" si="1"/>
        <v>0</v>
      </c>
      <c r="I119" s="77">
        <f>ROUND(G119*計算表!J222,0)</f>
        <v>0</v>
      </c>
      <c r="J119" s="78"/>
    </row>
    <row r="120" spans="2:10" s="97" customFormat="1" ht="12">
      <c r="B120" s="95" t="s">
        <v>522</v>
      </c>
      <c r="C120" s="371" t="s">
        <v>639</v>
      </c>
      <c r="D120" s="74">
        <f>計算表!D109</f>
        <v>0</v>
      </c>
      <c r="E120" s="74">
        <f>計算表!I109</f>
        <v>0</v>
      </c>
      <c r="F120" s="75">
        <f>計算表!O109</f>
        <v>0</v>
      </c>
      <c r="G120" s="76">
        <f t="shared" si="1"/>
        <v>0</v>
      </c>
      <c r="I120" s="77">
        <f>ROUND(G120*計算表!J223,0)</f>
        <v>0</v>
      </c>
      <c r="J120" s="78"/>
    </row>
    <row r="121" spans="2:10" s="97" customFormat="1" ht="24" customHeight="1">
      <c r="B121" s="95" t="s">
        <v>523</v>
      </c>
      <c r="C121" s="96" t="s">
        <v>640</v>
      </c>
      <c r="D121" s="74">
        <f>計算表!D110</f>
        <v>0</v>
      </c>
      <c r="E121" s="74">
        <f>計算表!I110</f>
        <v>0</v>
      </c>
      <c r="F121" s="75">
        <f>計算表!O110</f>
        <v>0</v>
      </c>
      <c r="G121" s="76">
        <f t="shared" si="1"/>
        <v>0</v>
      </c>
      <c r="I121" s="77">
        <f>ROUND(G121*計算表!J224,0)</f>
        <v>0</v>
      </c>
      <c r="J121" s="78"/>
    </row>
    <row r="122" spans="2:10" s="97" customFormat="1" ht="24" customHeight="1">
      <c r="B122" s="95" t="s">
        <v>681</v>
      </c>
      <c r="C122" s="96" t="s">
        <v>682</v>
      </c>
      <c r="D122" s="74">
        <f>計算表!D111</f>
        <v>0</v>
      </c>
      <c r="E122" s="74">
        <f>計算表!I111</f>
        <v>0</v>
      </c>
      <c r="F122" s="75">
        <f>計算表!O111</f>
        <v>0</v>
      </c>
      <c r="G122" s="76">
        <f>SUM(D122:F122)</f>
        <v>0</v>
      </c>
      <c r="I122" s="77">
        <f>ROUND(G122*計算表!J225,0)</f>
        <v>0</v>
      </c>
      <c r="J122" s="78"/>
    </row>
    <row r="123" spans="2:10" s="97" customFormat="1" ht="12">
      <c r="B123" s="95" t="s">
        <v>524</v>
      </c>
      <c r="C123" s="96" t="s">
        <v>641</v>
      </c>
      <c r="D123" s="74">
        <f>計算表!D112</f>
        <v>0</v>
      </c>
      <c r="E123" s="74">
        <f>計算表!I112</f>
        <v>0</v>
      </c>
      <c r="F123" s="75">
        <f>計算表!O112</f>
        <v>0</v>
      </c>
      <c r="G123" s="76">
        <f t="shared" si="1"/>
        <v>0</v>
      </c>
      <c r="I123" s="77">
        <f>ROUND(G123*計算表!J226,0)</f>
        <v>0</v>
      </c>
      <c r="J123" s="78"/>
    </row>
    <row r="124" spans="2:10" s="97" customFormat="1" ht="12">
      <c r="B124" s="95" t="s">
        <v>525</v>
      </c>
      <c r="C124" s="371" t="s">
        <v>402</v>
      </c>
      <c r="D124" s="74">
        <f>計算表!D113</f>
        <v>0</v>
      </c>
      <c r="E124" s="74">
        <f>計算表!I113</f>
        <v>0</v>
      </c>
      <c r="F124" s="75">
        <f>計算表!O113</f>
        <v>0</v>
      </c>
      <c r="G124" s="76">
        <f t="shared" si="1"/>
        <v>0</v>
      </c>
      <c r="I124" s="77">
        <f>ROUND(G124*計算表!J227,0)</f>
        <v>0</v>
      </c>
      <c r="J124" s="78"/>
    </row>
    <row r="125" spans="2:10" s="97" customFormat="1" ht="12">
      <c r="B125" s="95" t="s">
        <v>526</v>
      </c>
      <c r="C125" s="96" t="s">
        <v>403</v>
      </c>
      <c r="D125" s="74">
        <f>計算表!D114</f>
        <v>0</v>
      </c>
      <c r="E125" s="74">
        <f>計算表!I114</f>
        <v>0</v>
      </c>
      <c r="F125" s="75">
        <f>計算表!O114</f>
        <v>0</v>
      </c>
      <c r="G125" s="76">
        <f t="shared" si="1"/>
        <v>0</v>
      </c>
      <c r="I125" s="77">
        <f>ROUND(G125*計算表!J228,0)</f>
        <v>0</v>
      </c>
      <c r="J125" s="78"/>
    </row>
    <row r="126" spans="2:10" s="97" customFormat="1" ht="12" customHeight="1">
      <c r="B126" s="443" t="s">
        <v>74</v>
      </c>
      <c r="C126" s="444"/>
      <c r="D126" s="181">
        <f>計算表!D115</f>
        <v>0</v>
      </c>
      <c r="E126" s="181">
        <f>計算表!I115</f>
        <v>0</v>
      </c>
      <c r="F126" s="182">
        <f>計算表!O115</f>
        <v>0</v>
      </c>
      <c r="G126" s="183">
        <f>SUM(D126:F126)</f>
        <v>0</v>
      </c>
      <c r="I126" s="79">
        <f>SUM(I18:I125)</f>
        <v>0</v>
      </c>
      <c r="J126" s="80"/>
    </row>
    <row r="127" spans="2:10" s="97" customFormat="1" ht="20.100000000000001" customHeight="1">
      <c r="B127" s="81"/>
      <c r="C127" s="98"/>
      <c r="D127" s="80"/>
      <c r="E127" s="80"/>
      <c r="F127" s="80"/>
      <c r="G127" s="80"/>
    </row>
    <row r="128" spans="2:10" s="83" customFormat="1" ht="20.100000000000001" customHeight="1">
      <c r="C128" s="442"/>
      <c r="D128" s="442"/>
      <c r="E128" s="78"/>
      <c r="F128" s="78"/>
      <c r="G128" s="78"/>
      <c r="H128" s="78"/>
      <c r="I128" s="386"/>
      <c r="J128" s="80"/>
    </row>
  </sheetData>
  <mergeCells count="16">
    <mergeCell ref="B1:C1"/>
    <mergeCell ref="B12:C12"/>
    <mergeCell ref="B13:C13"/>
    <mergeCell ref="B6:C6"/>
    <mergeCell ref="B4:C4"/>
    <mergeCell ref="B5:C5"/>
    <mergeCell ref="B9:C9"/>
    <mergeCell ref="B10:C10"/>
    <mergeCell ref="B11:C11"/>
    <mergeCell ref="B8:C8"/>
    <mergeCell ref="I16:I17"/>
    <mergeCell ref="B16:C17"/>
    <mergeCell ref="D16:G16"/>
    <mergeCell ref="B14:C14"/>
    <mergeCell ref="C128:D128"/>
    <mergeCell ref="B126:C126"/>
  </mergeCells>
  <phoneticPr fontId="11"/>
  <conditionalFormatting sqref="B18:G125">
    <cfRule type="expression" dxfId="5" priority="3" stopIfTrue="1">
      <formula>MOD(ROW(A1),2)=1</formula>
    </cfRule>
  </conditionalFormatting>
  <conditionalFormatting sqref="B126:G126">
    <cfRule type="expression" dxfId="4" priority="54" stopIfTrue="1">
      <formula>MOD(ROW(A38),2)=1</formula>
    </cfRule>
  </conditionalFormatting>
  <conditionalFormatting sqref="C128:H128">
    <cfRule type="expression" dxfId="3" priority="1" stopIfTrue="1">
      <formula>MOD(ROW(B40),2)=1</formula>
    </cfRule>
  </conditionalFormatting>
  <conditionalFormatting sqref="I18:I125">
    <cfRule type="expression" dxfId="2" priority="5" stopIfTrue="1">
      <formula>MOD(ROW(A1),2)=1</formula>
    </cfRule>
  </conditionalFormatting>
  <conditionalFormatting sqref="I126">
    <cfRule type="expression" dxfId="1" priority="56" stopIfTrue="1">
      <formula>MOD(ROW(A38),2)=1</formula>
    </cfRule>
  </conditionalFormatting>
  <conditionalFormatting sqref="J128">
    <cfRule type="expression" dxfId="0" priority="2" stopIfTrue="1">
      <formula>MOD(ROW(B40),2)=1</formula>
    </cfRule>
  </conditionalFormatting>
  <pageMargins left="0.78740157480314965" right="0.78740157480314965" top="1.1811023622047245" bottom="0.59055118110236227" header="0" footer="0.19685039370078741"/>
  <headerFooter alignWithMargins="0">
    <oddFooter>&amp;R&amp;D　&amp;T　&amp;Z&amp;F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E2091-9EA9-4BDA-9A00-5399C8AE516A}">
  <sheetPr codeName="Sheet3">
    <pageSetUpPr fitToPage="1"/>
  </sheetPr>
  <dimension ref="A1:AF50"/>
  <sheetViews>
    <sheetView showGridLines="0" workbookViewId="0">
      <selection sqref="A1:K1"/>
    </sheetView>
  </sheetViews>
  <sheetFormatPr defaultColWidth="2.6640625" defaultRowHeight="15.75" customHeight="1"/>
  <cols>
    <col min="1" max="18" width="2.6640625" style="1"/>
    <col min="19" max="19" width="4.19921875" style="1" customWidth="1"/>
    <col min="20" max="16384" width="2.6640625" style="1"/>
  </cols>
  <sheetData>
    <row r="1" spans="1:32" ht="20.25" customHeight="1">
      <c r="A1" s="445" t="s">
        <v>141</v>
      </c>
      <c r="B1" s="463"/>
      <c r="C1" s="463"/>
      <c r="D1" s="463"/>
      <c r="E1" s="463"/>
      <c r="F1" s="463"/>
      <c r="G1" s="463"/>
      <c r="H1" s="463"/>
      <c r="I1" s="463"/>
      <c r="J1" s="463"/>
      <c r="K1" s="446"/>
    </row>
    <row r="2" spans="1:32" ht="9" customHeight="1">
      <c r="A2" s="99"/>
    </row>
    <row r="3" spans="1:32" ht="16.5" customHeight="1">
      <c r="A3" s="100"/>
      <c r="B3" s="100"/>
      <c r="C3" s="100"/>
      <c r="D3" s="100"/>
      <c r="E3" s="100"/>
      <c r="F3" s="100"/>
      <c r="G3" s="100"/>
      <c r="H3" s="100"/>
      <c r="I3" s="100"/>
      <c r="J3" s="100"/>
      <c r="L3" s="100"/>
      <c r="M3" s="100"/>
      <c r="AF3" s="101" t="s">
        <v>22</v>
      </c>
    </row>
    <row r="4" spans="1:32" ht="16.5" customHeight="1">
      <c r="A4" s="100"/>
      <c r="B4" s="476" t="s">
        <v>102</v>
      </c>
      <c r="C4" s="477"/>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8"/>
    </row>
    <row r="5" spans="1:32" ht="16.5" customHeight="1">
      <c r="A5" s="100"/>
      <c r="B5" s="479"/>
      <c r="C5" s="480"/>
      <c r="D5" s="480"/>
      <c r="E5" s="480"/>
      <c r="F5" s="480"/>
      <c r="G5" s="480"/>
      <c r="H5" s="480"/>
      <c r="I5" s="480"/>
      <c r="J5" s="480"/>
      <c r="K5" s="480"/>
      <c r="L5" s="480"/>
      <c r="M5" s="480"/>
      <c r="N5" s="480"/>
      <c r="O5" s="480"/>
      <c r="P5" s="480"/>
      <c r="Q5" s="480"/>
      <c r="R5" s="480"/>
      <c r="S5" s="480"/>
      <c r="T5" s="480"/>
      <c r="U5" s="480"/>
      <c r="V5" s="480"/>
      <c r="W5" s="480"/>
      <c r="X5" s="480"/>
      <c r="Y5" s="480"/>
      <c r="Z5" s="480"/>
      <c r="AA5" s="480"/>
      <c r="AB5" s="480"/>
      <c r="AC5" s="480"/>
      <c r="AD5" s="480"/>
      <c r="AE5" s="480"/>
      <c r="AF5" s="481"/>
    </row>
    <row r="6" spans="1:32" ht="16.5" customHeight="1">
      <c r="A6" s="100"/>
      <c r="B6" s="489">
        <f>計算表!C115</f>
        <v>0</v>
      </c>
      <c r="C6" s="490"/>
      <c r="D6" s="490"/>
      <c r="E6" s="490"/>
      <c r="F6" s="490"/>
      <c r="G6" s="490"/>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1"/>
    </row>
    <row r="7" spans="1:32" ht="16.5" customHeight="1">
      <c r="A7" s="100"/>
      <c r="B7" s="100"/>
      <c r="C7" s="103"/>
      <c r="D7" s="103"/>
      <c r="E7" s="104"/>
      <c r="F7" s="103"/>
      <c r="G7" s="103"/>
      <c r="H7" s="103"/>
      <c r="I7" s="103"/>
      <c r="J7" s="103"/>
      <c r="K7" s="100"/>
      <c r="L7" s="100"/>
      <c r="M7" s="100"/>
    </row>
    <row r="8" spans="1:32" ht="16.5" customHeight="1">
      <c r="B8" s="103"/>
      <c r="C8" s="105"/>
      <c r="D8" s="103"/>
      <c r="E8" s="103"/>
      <c r="F8" s="103"/>
      <c r="G8" s="100"/>
      <c r="H8" s="103"/>
      <c r="I8" s="103"/>
      <c r="J8" s="103"/>
      <c r="K8" s="103"/>
      <c r="L8" s="100"/>
      <c r="M8" s="100"/>
      <c r="P8" s="100" t="s">
        <v>680</v>
      </c>
    </row>
    <row r="9" spans="1:32" ht="16.5" customHeight="1">
      <c r="A9" s="301" t="s">
        <v>20</v>
      </c>
      <c r="B9" s="302"/>
      <c r="C9" s="302"/>
      <c r="D9" s="302"/>
      <c r="E9" s="302"/>
      <c r="F9" s="302"/>
      <c r="G9" s="302"/>
      <c r="H9" s="302"/>
      <c r="I9" s="302"/>
      <c r="J9" s="302"/>
      <c r="K9" s="302"/>
      <c r="L9" s="303"/>
      <c r="M9" s="303"/>
      <c r="N9" s="304"/>
      <c r="O9" s="304"/>
      <c r="P9" s="304"/>
      <c r="Q9" s="304"/>
      <c r="R9" s="304"/>
      <c r="S9" s="304"/>
      <c r="T9" s="304"/>
      <c r="U9" s="304"/>
      <c r="V9" s="304"/>
      <c r="W9" s="304"/>
      <c r="X9" s="304"/>
      <c r="Y9" s="304"/>
      <c r="Z9" s="304"/>
      <c r="AA9" s="304"/>
      <c r="AB9" s="304"/>
      <c r="AC9" s="304"/>
      <c r="AD9" s="304"/>
      <c r="AE9" s="304"/>
      <c r="AF9" s="304"/>
    </row>
    <row r="10" spans="1:32" ht="16.5" customHeight="1">
      <c r="A10" s="303"/>
      <c r="B10" s="464" t="s">
        <v>101</v>
      </c>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6"/>
      <c r="AF10" s="304"/>
    </row>
    <row r="11" spans="1:32" ht="16.5" customHeight="1">
      <c r="A11" s="303"/>
      <c r="B11" s="467"/>
      <c r="C11" s="468"/>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9"/>
      <c r="AF11" s="304"/>
    </row>
    <row r="12" spans="1:32" ht="16.5" customHeight="1">
      <c r="A12" s="303"/>
      <c r="B12" s="489">
        <f>計算表!D115</f>
        <v>0</v>
      </c>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1"/>
      <c r="AF12" s="304"/>
    </row>
    <row r="13" spans="1:32" ht="16.5" customHeight="1">
      <c r="A13" s="303"/>
      <c r="B13" s="302"/>
      <c r="C13" s="302"/>
      <c r="D13" s="302"/>
      <c r="E13" s="302"/>
      <c r="F13" s="302"/>
      <c r="G13" s="302"/>
      <c r="H13" s="302"/>
      <c r="I13" s="302"/>
      <c r="J13" s="302"/>
      <c r="K13" s="302"/>
      <c r="L13" s="303"/>
      <c r="M13" s="303"/>
      <c r="N13" s="304"/>
      <c r="O13" s="304"/>
      <c r="P13" s="304"/>
      <c r="Q13" s="304"/>
      <c r="R13" s="304"/>
      <c r="S13" s="304"/>
      <c r="T13" s="304"/>
      <c r="U13" s="304"/>
      <c r="V13" s="304"/>
      <c r="W13" s="304"/>
      <c r="X13" s="304"/>
      <c r="Y13" s="304"/>
      <c r="Z13" s="304"/>
      <c r="AA13" s="304"/>
      <c r="AB13" s="304"/>
      <c r="AC13" s="304"/>
      <c r="AD13" s="304"/>
      <c r="AE13" s="304"/>
      <c r="AF13" s="304"/>
    </row>
    <row r="14" spans="1:32" ht="16.5" customHeight="1">
      <c r="A14" s="303"/>
      <c r="B14" s="302"/>
      <c r="C14" s="301"/>
      <c r="D14" s="302"/>
      <c r="E14" s="302"/>
      <c r="F14" s="303"/>
      <c r="G14" s="302"/>
      <c r="H14" s="302"/>
      <c r="I14" s="302" t="s">
        <v>33</v>
      </c>
      <c r="J14" s="302"/>
      <c r="K14" s="302"/>
      <c r="L14" s="303"/>
      <c r="M14" s="303"/>
      <c r="N14" s="304"/>
      <c r="O14" s="304"/>
      <c r="P14" s="304"/>
      <c r="Q14" s="302"/>
      <c r="R14" s="304"/>
      <c r="S14" s="302" t="s">
        <v>34</v>
      </c>
      <c r="T14" s="304"/>
      <c r="U14" s="304"/>
      <c r="V14" s="302"/>
      <c r="W14" s="302"/>
      <c r="X14" s="304"/>
      <c r="Y14" s="304"/>
      <c r="Z14" s="302" t="s">
        <v>35</v>
      </c>
      <c r="AA14" s="304"/>
      <c r="AB14" s="304"/>
      <c r="AC14" s="304"/>
      <c r="AD14" s="304"/>
      <c r="AE14" s="304"/>
      <c r="AF14" s="304"/>
    </row>
    <row r="15" spans="1:32" ht="16.5" customHeight="1">
      <c r="A15" s="303"/>
      <c r="B15" s="302"/>
      <c r="C15" s="302"/>
      <c r="D15" s="302"/>
      <c r="E15" s="302"/>
      <c r="F15" s="302"/>
      <c r="G15" s="302"/>
      <c r="H15" s="302"/>
      <c r="I15" s="302"/>
      <c r="J15" s="302"/>
      <c r="K15" s="302"/>
      <c r="L15" s="303"/>
      <c r="M15" s="303"/>
      <c r="N15" s="304"/>
      <c r="O15" s="304"/>
      <c r="P15" s="304"/>
      <c r="Q15" s="304"/>
      <c r="R15" s="304"/>
      <c r="S15" s="304"/>
      <c r="T15" s="304"/>
      <c r="U15" s="304"/>
      <c r="V15" s="304"/>
      <c r="W15" s="304"/>
      <c r="X15" s="304"/>
      <c r="Y15" s="304"/>
      <c r="Z15" s="304"/>
      <c r="AA15" s="304"/>
      <c r="AB15" s="304"/>
      <c r="AC15" s="304"/>
      <c r="AD15" s="304"/>
      <c r="AE15" s="304"/>
      <c r="AF15" s="304"/>
    </row>
    <row r="16" spans="1:32" ht="16.5" customHeight="1">
      <c r="A16" s="303"/>
      <c r="B16" s="494" t="s">
        <v>119</v>
      </c>
      <c r="C16" s="495"/>
      <c r="D16" s="495"/>
      <c r="E16" s="495"/>
      <c r="F16" s="495"/>
      <c r="G16" s="495"/>
      <c r="H16" s="495"/>
      <c r="I16" s="495"/>
      <c r="J16" s="495"/>
      <c r="K16" s="495"/>
      <c r="L16" s="495"/>
      <c r="M16" s="495"/>
      <c r="N16" s="495"/>
      <c r="O16" s="495"/>
      <c r="P16" s="495"/>
      <c r="Q16" s="496"/>
      <c r="R16" s="499" t="s">
        <v>120</v>
      </c>
      <c r="S16" s="474"/>
      <c r="T16" s="474"/>
      <c r="U16" s="474"/>
      <c r="V16" s="474"/>
      <c r="W16" s="474"/>
      <c r="X16" s="474"/>
      <c r="Y16" s="474"/>
      <c r="Z16" s="474"/>
      <c r="AA16" s="474"/>
      <c r="AB16" s="474"/>
      <c r="AC16" s="474"/>
      <c r="AD16" s="474"/>
      <c r="AE16" s="475"/>
      <c r="AF16" s="303"/>
    </row>
    <row r="17" spans="1:32" ht="16.5" customHeight="1">
      <c r="A17" s="303"/>
      <c r="B17" s="497"/>
      <c r="C17" s="498"/>
      <c r="D17" s="498"/>
      <c r="E17" s="498"/>
      <c r="F17" s="498"/>
      <c r="G17" s="498"/>
      <c r="H17" s="498"/>
      <c r="I17" s="498"/>
      <c r="J17" s="498"/>
      <c r="K17" s="498"/>
      <c r="L17" s="498"/>
      <c r="M17" s="498"/>
      <c r="N17" s="498"/>
      <c r="O17" s="498"/>
      <c r="P17" s="498"/>
      <c r="Q17" s="493"/>
      <c r="R17" s="492"/>
      <c r="S17" s="493"/>
      <c r="T17" s="484" t="s">
        <v>121</v>
      </c>
      <c r="U17" s="485"/>
      <c r="V17" s="485"/>
      <c r="W17" s="485"/>
      <c r="X17" s="485"/>
      <c r="Y17" s="485"/>
      <c r="Z17" s="485"/>
      <c r="AA17" s="485"/>
      <c r="AB17" s="485"/>
      <c r="AC17" s="485"/>
      <c r="AD17" s="485"/>
      <c r="AE17" s="486"/>
      <c r="AF17" s="303"/>
    </row>
    <row r="18" spans="1:32" ht="16.5" customHeight="1">
      <c r="A18" s="303"/>
      <c r="B18" s="470">
        <f>計算表!G115</f>
        <v>0</v>
      </c>
      <c r="C18" s="471"/>
      <c r="D18" s="471"/>
      <c r="E18" s="471"/>
      <c r="F18" s="471"/>
      <c r="G18" s="471"/>
      <c r="H18" s="471"/>
      <c r="I18" s="471"/>
      <c r="J18" s="471"/>
      <c r="K18" s="471"/>
      <c r="L18" s="471"/>
      <c r="M18" s="471"/>
      <c r="N18" s="471"/>
      <c r="O18" s="471"/>
      <c r="P18" s="471"/>
      <c r="Q18" s="483"/>
      <c r="R18" s="487">
        <f>計算表!E115</f>
        <v>0</v>
      </c>
      <c r="S18" s="483"/>
      <c r="T18" s="487">
        <f>計算表!F115</f>
        <v>0</v>
      </c>
      <c r="U18" s="471"/>
      <c r="V18" s="471"/>
      <c r="W18" s="471"/>
      <c r="X18" s="471"/>
      <c r="Y18" s="471"/>
      <c r="Z18" s="471"/>
      <c r="AA18" s="471"/>
      <c r="AB18" s="471"/>
      <c r="AC18" s="471"/>
      <c r="AD18" s="471"/>
      <c r="AE18" s="472"/>
      <c r="AF18" s="303"/>
    </row>
    <row r="19" spans="1:32" ht="16.5" customHeight="1">
      <c r="A19" s="303"/>
      <c r="B19" s="302"/>
      <c r="C19" s="302"/>
      <c r="D19" s="302"/>
      <c r="E19" s="302"/>
      <c r="F19" s="302"/>
      <c r="G19" s="302"/>
      <c r="H19" s="302"/>
      <c r="I19" s="302"/>
      <c r="J19" s="302"/>
      <c r="K19" s="302"/>
      <c r="L19" s="303"/>
      <c r="M19" s="303"/>
      <c r="N19" s="304"/>
      <c r="O19" s="304"/>
      <c r="P19" s="304"/>
      <c r="Q19" s="304"/>
      <c r="R19" s="304"/>
      <c r="S19" s="304"/>
      <c r="T19" s="304"/>
      <c r="U19" s="304"/>
      <c r="V19" s="304"/>
      <c r="W19" s="304"/>
      <c r="X19" s="304"/>
      <c r="Y19" s="304"/>
      <c r="Z19" s="304"/>
      <c r="AA19" s="304"/>
      <c r="AB19" s="304"/>
      <c r="AC19" s="304"/>
      <c r="AD19" s="304"/>
      <c r="AE19" s="304"/>
      <c r="AF19" s="304"/>
    </row>
    <row r="20" spans="1:32" ht="16.5" customHeight="1">
      <c r="A20" s="100"/>
      <c r="B20" s="100"/>
      <c r="C20" s="100"/>
      <c r="D20" s="100"/>
      <c r="E20" s="100"/>
      <c r="F20" s="100"/>
      <c r="G20" s="100"/>
      <c r="H20" s="100"/>
      <c r="I20" s="100" t="s">
        <v>32</v>
      </c>
      <c r="J20" s="100"/>
      <c r="K20" s="100"/>
      <c r="L20" s="100"/>
      <c r="M20" s="100"/>
    </row>
    <row r="21" spans="1:32" ht="16.5" customHeight="1">
      <c r="A21" s="100"/>
      <c r="B21" s="100"/>
      <c r="C21" s="100"/>
      <c r="D21" s="100"/>
      <c r="E21" s="100"/>
      <c r="F21" s="100"/>
      <c r="G21" s="100"/>
      <c r="H21" s="100"/>
      <c r="I21" s="100"/>
      <c r="J21" s="100"/>
      <c r="K21" s="100"/>
      <c r="L21" s="100"/>
      <c r="M21" s="100"/>
    </row>
    <row r="22" spans="1:32" ht="16.5" customHeight="1">
      <c r="A22" s="100"/>
      <c r="B22" s="500" t="s">
        <v>67</v>
      </c>
      <c r="C22" s="501"/>
      <c r="D22" s="501"/>
      <c r="E22" s="501"/>
      <c r="F22" s="501"/>
      <c r="G22" s="501"/>
      <c r="H22" s="501"/>
      <c r="I22" s="501"/>
      <c r="J22" s="501"/>
      <c r="K22" s="501"/>
      <c r="L22" s="501"/>
      <c r="M22" s="501"/>
      <c r="N22" s="501"/>
      <c r="O22" s="501"/>
      <c r="P22" s="501"/>
      <c r="Q22" s="482"/>
      <c r="R22" s="103"/>
      <c r="S22" s="103"/>
      <c r="T22" s="100"/>
      <c r="V22" s="500" t="s">
        <v>24</v>
      </c>
      <c r="W22" s="501"/>
      <c r="X22" s="501"/>
      <c r="Y22" s="501"/>
      <c r="Z22" s="501"/>
      <c r="AA22" s="501"/>
      <c r="AB22" s="501"/>
      <c r="AC22" s="501"/>
      <c r="AD22" s="501"/>
      <c r="AE22" s="501"/>
      <c r="AF22" s="504"/>
    </row>
    <row r="23" spans="1:32" ht="16.5" customHeight="1">
      <c r="A23" s="100"/>
      <c r="B23" s="502"/>
      <c r="C23" s="503"/>
      <c r="D23" s="503"/>
      <c r="E23" s="503"/>
      <c r="F23" s="503"/>
      <c r="G23" s="503"/>
      <c r="H23" s="503"/>
      <c r="I23" s="503"/>
      <c r="J23" s="503"/>
      <c r="K23" s="503"/>
      <c r="L23" s="503"/>
      <c r="M23" s="503"/>
      <c r="N23" s="503"/>
      <c r="O23" s="503"/>
      <c r="P23" s="503"/>
      <c r="Q23" s="482"/>
      <c r="R23" s="103"/>
      <c r="S23" s="103"/>
      <c r="T23" s="100"/>
      <c r="V23" s="502"/>
      <c r="W23" s="503"/>
      <c r="X23" s="503"/>
      <c r="Y23" s="503"/>
      <c r="Z23" s="503"/>
      <c r="AA23" s="503"/>
      <c r="AB23" s="503"/>
      <c r="AC23" s="503"/>
      <c r="AD23" s="503"/>
      <c r="AE23" s="503"/>
      <c r="AF23" s="505"/>
    </row>
    <row r="24" spans="1:32" ht="16.5" customHeight="1">
      <c r="A24" s="100"/>
      <c r="B24" s="470">
        <f>計算表!H115</f>
        <v>0</v>
      </c>
      <c r="C24" s="471"/>
      <c r="D24" s="471"/>
      <c r="E24" s="471"/>
      <c r="F24" s="471"/>
      <c r="G24" s="471"/>
      <c r="H24" s="471"/>
      <c r="I24" s="471"/>
      <c r="J24" s="471"/>
      <c r="K24" s="471"/>
      <c r="L24" s="471"/>
      <c r="M24" s="471"/>
      <c r="N24" s="471"/>
      <c r="O24" s="471"/>
      <c r="P24" s="471"/>
      <c r="Q24" s="482"/>
      <c r="R24" s="103"/>
      <c r="S24" s="103"/>
      <c r="T24" s="100"/>
      <c r="V24" s="470">
        <f>計算表!L115</f>
        <v>0</v>
      </c>
      <c r="W24" s="471"/>
      <c r="X24" s="471"/>
      <c r="Y24" s="471"/>
      <c r="Z24" s="471"/>
      <c r="AA24" s="471"/>
      <c r="AB24" s="471"/>
      <c r="AC24" s="471"/>
      <c r="AD24" s="471"/>
      <c r="AE24" s="471"/>
      <c r="AF24" s="472"/>
    </row>
    <row r="25" spans="1:32" ht="16.5" customHeight="1">
      <c r="A25" s="100"/>
      <c r="B25" s="103"/>
      <c r="C25" s="103"/>
      <c r="D25" s="103"/>
      <c r="E25" s="103"/>
      <c r="F25" s="103"/>
      <c r="G25" s="103"/>
      <c r="H25" s="103"/>
      <c r="I25" s="100"/>
      <c r="J25" s="100"/>
      <c r="K25" s="100"/>
      <c r="L25" s="100"/>
      <c r="M25" s="100"/>
      <c r="AA25" s="100" t="s">
        <v>174</v>
      </c>
    </row>
    <row r="26" spans="1:32" ht="16.5" customHeight="1">
      <c r="B26" s="105"/>
      <c r="C26" s="105"/>
      <c r="D26" s="103"/>
      <c r="E26" s="103"/>
      <c r="F26" s="103"/>
      <c r="G26" s="103"/>
      <c r="H26" s="103"/>
      <c r="I26" s="103" t="s">
        <v>84</v>
      </c>
      <c r="J26" s="100"/>
      <c r="K26" s="100"/>
      <c r="L26" s="100"/>
      <c r="M26" s="100"/>
      <c r="AA26" s="100" t="s">
        <v>175</v>
      </c>
    </row>
    <row r="27" spans="1:32" ht="16.5" customHeight="1">
      <c r="A27" s="301" t="s">
        <v>107</v>
      </c>
      <c r="B27" s="302"/>
      <c r="C27" s="302"/>
      <c r="D27" s="302"/>
      <c r="E27" s="302"/>
      <c r="F27" s="302"/>
      <c r="G27" s="302"/>
      <c r="H27" s="302"/>
      <c r="I27" s="303"/>
      <c r="J27" s="303"/>
      <c r="K27" s="303"/>
      <c r="L27" s="303"/>
      <c r="M27" s="303"/>
      <c r="N27" s="303"/>
      <c r="O27" s="304"/>
      <c r="P27" s="304"/>
      <c r="Q27" s="304"/>
      <c r="R27" s="304"/>
    </row>
    <row r="28" spans="1:32" ht="16.5" customHeight="1">
      <c r="A28" s="302"/>
      <c r="B28" s="464" t="s">
        <v>23</v>
      </c>
      <c r="C28" s="465"/>
      <c r="D28" s="465"/>
      <c r="E28" s="465"/>
      <c r="F28" s="465"/>
      <c r="G28" s="465"/>
      <c r="H28" s="465"/>
      <c r="I28" s="465"/>
      <c r="J28" s="465"/>
      <c r="K28" s="465"/>
      <c r="L28" s="465"/>
      <c r="M28" s="465"/>
      <c r="N28" s="465"/>
      <c r="O28" s="465"/>
      <c r="P28" s="465"/>
      <c r="Q28" s="466"/>
      <c r="R28" s="303"/>
      <c r="S28" s="100"/>
      <c r="T28" s="100"/>
      <c r="U28" s="100"/>
      <c r="V28" s="500" t="s">
        <v>147</v>
      </c>
      <c r="W28" s="477"/>
      <c r="X28" s="477"/>
      <c r="Y28" s="477"/>
      <c r="Z28" s="477"/>
      <c r="AA28" s="477"/>
      <c r="AB28" s="477"/>
      <c r="AC28" s="477"/>
      <c r="AD28" s="477"/>
      <c r="AE28" s="477"/>
      <c r="AF28" s="478"/>
    </row>
    <row r="29" spans="1:32" ht="16.5" customHeight="1">
      <c r="A29" s="302"/>
      <c r="B29" s="467"/>
      <c r="C29" s="468"/>
      <c r="D29" s="468"/>
      <c r="E29" s="468"/>
      <c r="F29" s="468"/>
      <c r="G29" s="468"/>
      <c r="H29" s="468"/>
      <c r="I29" s="468"/>
      <c r="J29" s="468"/>
      <c r="K29" s="468"/>
      <c r="L29" s="468"/>
      <c r="M29" s="468"/>
      <c r="N29" s="468"/>
      <c r="O29" s="468"/>
      <c r="P29" s="468"/>
      <c r="Q29" s="469"/>
      <c r="R29" s="303"/>
      <c r="S29" s="100"/>
      <c r="T29" s="100"/>
      <c r="U29" s="100"/>
      <c r="V29" s="479"/>
      <c r="W29" s="480"/>
      <c r="X29" s="480"/>
      <c r="Y29" s="480"/>
      <c r="Z29" s="480"/>
      <c r="AA29" s="480"/>
      <c r="AB29" s="480"/>
      <c r="AC29" s="480"/>
      <c r="AD29" s="480"/>
      <c r="AE29" s="480"/>
      <c r="AF29" s="481"/>
    </row>
    <row r="30" spans="1:32" ht="16.5" customHeight="1">
      <c r="A30" s="302"/>
      <c r="B30" s="470">
        <f>計算表!I115</f>
        <v>0</v>
      </c>
      <c r="C30" s="471"/>
      <c r="D30" s="471"/>
      <c r="E30" s="471"/>
      <c r="F30" s="471"/>
      <c r="G30" s="471"/>
      <c r="H30" s="471"/>
      <c r="I30" s="471"/>
      <c r="J30" s="471"/>
      <c r="K30" s="471"/>
      <c r="L30" s="471"/>
      <c r="M30" s="471"/>
      <c r="N30" s="471"/>
      <c r="O30" s="471"/>
      <c r="P30" s="471"/>
      <c r="Q30" s="472"/>
      <c r="R30" s="302"/>
      <c r="S30" s="103"/>
      <c r="T30" s="100"/>
      <c r="U30" s="100"/>
      <c r="V30" s="470">
        <f>計算表!M115</f>
        <v>0</v>
      </c>
      <c r="W30" s="471"/>
      <c r="X30" s="471"/>
      <c r="Y30" s="471"/>
      <c r="Z30" s="471"/>
      <c r="AA30" s="471"/>
      <c r="AB30" s="471"/>
      <c r="AC30" s="471"/>
      <c r="AD30" s="471"/>
      <c r="AE30" s="471"/>
      <c r="AF30" s="472"/>
    </row>
    <row r="31" spans="1:32" ht="16.5" customHeight="1">
      <c r="A31" s="302"/>
      <c r="B31" s="302"/>
      <c r="C31" s="302"/>
      <c r="D31" s="302"/>
      <c r="E31" s="302"/>
      <c r="F31" s="302"/>
      <c r="G31" s="302"/>
      <c r="H31" s="302"/>
      <c r="I31" s="302"/>
      <c r="J31" s="303"/>
      <c r="K31" s="303"/>
      <c r="L31" s="303"/>
      <c r="M31" s="303"/>
      <c r="N31" s="303"/>
      <c r="O31" s="303"/>
      <c r="P31" s="304"/>
      <c r="Q31" s="304"/>
      <c r="R31" s="304"/>
    </row>
    <row r="32" spans="1:32" ht="16.5" customHeight="1">
      <c r="A32" s="302"/>
      <c r="B32" s="302"/>
      <c r="C32" s="302"/>
      <c r="D32" s="302" t="s">
        <v>34</v>
      </c>
      <c r="E32" s="302"/>
      <c r="F32" s="302"/>
      <c r="G32" s="302"/>
      <c r="H32" s="302"/>
      <c r="I32" s="303"/>
      <c r="J32" s="303"/>
      <c r="K32" s="302" t="s">
        <v>35</v>
      </c>
      <c r="L32" s="303"/>
      <c r="M32" s="303"/>
      <c r="N32" s="303"/>
      <c r="O32" s="303"/>
      <c r="P32" s="304"/>
      <c r="Q32" s="304"/>
      <c r="R32" s="304"/>
      <c r="AA32" s="100" t="s">
        <v>176</v>
      </c>
    </row>
    <row r="33" spans="1:32" ht="16.5" customHeight="1">
      <c r="A33" s="302"/>
      <c r="B33" s="302"/>
      <c r="C33" s="302"/>
      <c r="D33" s="302"/>
      <c r="E33" s="302"/>
      <c r="F33" s="302"/>
      <c r="G33" s="302"/>
      <c r="H33" s="302"/>
      <c r="I33" s="303"/>
      <c r="J33" s="303"/>
      <c r="K33" s="303"/>
      <c r="L33" s="303"/>
      <c r="M33" s="303"/>
      <c r="N33" s="303"/>
      <c r="O33" s="303"/>
      <c r="P33" s="304"/>
      <c r="Q33" s="304"/>
      <c r="R33" s="304"/>
    </row>
    <row r="34" spans="1:32" ht="16.5" customHeight="1">
      <c r="A34" s="302"/>
      <c r="B34" s="473" t="s">
        <v>36</v>
      </c>
      <c r="C34" s="474"/>
      <c r="D34" s="474"/>
      <c r="E34" s="474"/>
      <c r="F34" s="474"/>
      <c r="G34" s="474"/>
      <c r="H34" s="474"/>
      <c r="I34" s="474"/>
      <c r="J34" s="474"/>
      <c r="K34" s="474"/>
      <c r="L34" s="474"/>
      <c r="M34" s="474"/>
      <c r="N34" s="474"/>
      <c r="O34" s="474"/>
      <c r="P34" s="475"/>
      <c r="Q34" s="302"/>
      <c r="R34" s="303"/>
      <c r="S34" s="100"/>
      <c r="V34" s="500" t="s">
        <v>177</v>
      </c>
      <c r="W34" s="477"/>
      <c r="X34" s="477"/>
      <c r="Y34" s="477"/>
      <c r="Z34" s="477"/>
      <c r="AA34" s="477"/>
      <c r="AB34" s="477"/>
      <c r="AC34" s="477"/>
      <c r="AD34" s="477"/>
      <c r="AE34" s="477"/>
      <c r="AF34" s="478"/>
    </row>
    <row r="35" spans="1:32" ht="16.5" customHeight="1">
      <c r="A35" s="302"/>
      <c r="B35" s="497"/>
      <c r="C35" s="493"/>
      <c r="D35" s="460" t="s">
        <v>37</v>
      </c>
      <c r="E35" s="461"/>
      <c r="F35" s="461"/>
      <c r="G35" s="461"/>
      <c r="H35" s="461"/>
      <c r="I35" s="461"/>
      <c r="J35" s="461"/>
      <c r="K35" s="461"/>
      <c r="L35" s="461"/>
      <c r="M35" s="461"/>
      <c r="N35" s="461"/>
      <c r="O35" s="461"/>
      <c r="P35" s="462"/>
      <c r="Q35" s="302"/>
      <c r="R35" s="303"/>
      <c r="S35" s="100"/>
      <c r="V35" s="479"/>
      <c r="W35" s="480"/>
      <c r="X35" s="480"/>
      <c r="Y35" s="480"/>
      <c r="Z35" s="480"/>
      <c r="AA35" s="480"/>
      <c r="AB35" s="480"/>
      <c r="AC35" s="480"/>
      <c r="AD35" s="480"/>
      <c r="AE35" s="480"/>
      <c r="AF35" s="481"/>
    </row>
    <row r="36" spans="1:32" ht="16.5" customHeight="1">
      <c r="A36" s="302"/>
      <c r="B36" s="470">
        <f>計算表!J115</f>
        <v>0</v>
      </c>
      <c r="C36" s="483"/>
      <c r="D36" s="487">
        <f>計算表!K115</f>
        <v>0</v>
      </c>
      <c r="E36" s="471"/>
      <c r="F36" s="471"/>
      <c r="G36" s="471"/>
      <c r="H36" s="471"/>
      <c r="I36" s="471"/>
      <c r="J36" s="471"/>
      <c r="K36" s="471"/>
      <c r="L36" s="471"/>
      <c r="M36" s="471"/>
      <c r="N36" s="471"/>
      <c r="O36" s="471"/>
      <c r="P36" s="472"/>
      <c r="Q36" s="302"/>
      <c r="R36" s="303"/>
      <c r="S36" s="100"/>
      <c r="V36" s="470">
        <f>計算表!N115</f>
        <v>0</v>
      </c>
      <c r="W36" s="471"/>
      <c r="X36" s="471"/>
      <c r="Y36" s="471"/>
      <c r="Z36" s="471"/>
      <c r="AA36" s="471"/>
      <c r="AB36" s="471"/>
      <c r="AC36" s="471"/>
      <c r="AD36" s="471"/>
      <c r="AE36" s="471"/>
      <c r="AF36" s="472"/>
    </row>
    <row r="37" spans="1:32" ht="16.5" customHeight="1">
      <c r="A37" s="302"/>
      <c r="B37" s="302"/>
      <c r="C37" s="302"/>
      <c r="D37" s="302"/>
      <c r="E37" s="302"/>
      <c r="F37" s="302"/>
      <c r="G37" s="302"/>
      <c r="H37" s="302"/>
      <c r="I37" s="302"/>
      <c r="J37" s="303"/>
      <c r="K37" s="303"/>
      <c r="L37" s="303"/>
      <c r="M37" s="303"/>
      <c r="N37" s="303"/>
      <c r="O37" s="304"/>
      <c r="P37" s="304"/>
      <c r="Q37" s="304"/>
      <c r="R37" s="304"/>
    </row>
    <row r="38" spans="1:32" ht="16.5" customHeight="1">
      <c r="B38" s="105"/>
      <c r="C38" s="103"/>
      <c r="D38" s="103"/>
      <c r="E38" s="103"/>
      <c r="F38" s="103"/>
      <c r="G38" s="103"/>
      <c r="H38" s="100"/>
      <c r="I38" s="100"/>
    </row>
    <row r="39" spans="1:32" ht="16.5" customHeight="1">
      <c r="A39" s="301" t="s">
        <v>108</v>
      </c>
      <c r="B39" s="302"/>
      <c r="C39" s="302"/>
      <c r="D39" s="302"/>
      <c r="E39" s="302"/>
      <c r="F39" s="302"/>
      <c r="G39" s="302"/>
      <c r="H39" s="303"/>
      <c r="I39" s="303"/>
      <c r="J39" s="304"/>
      <c r="K39" s="304"/>
      <c r="L39" s="304"/>
      <c r="M39" s="304"/>
    </row>
    <row r="40" spans="1:32" ht="16.5" customHeight="1">
      <c r="A40" s="302"/>
      <c r="B40" s="464" t="s">
        <v>25</v>
      </c>
      <c r="C40" s="465"/>
      <c r="D40" s="465"/>
      <c r="E40" s="465"/>
      <c r="F40" s="465"/>
      <c r="G40" s="465"/>
      <c r="H40" s="465"/>
      <c r="I40" s="465"/>
      <c r="J40" s="465"/>
      <c r="K40" s="465"/>
      <c r="L40" s="466"/>
      <c r="M40" s="303"/>
      <c r="N40" s="480"/>
      <c r="O40" s="480"/>
      <c r="P40" s="480"/>
      <c r="Q40" s="480"/>
      <c r="R40" s="480"/>
      <c r="S40" s="480"/>
      <c r="T40" s="480"/>
      <c r="U40" s="480"/>
      <c r="V40" s="133"/>
      <c r="W40" s="133"/>
      <c r="X40" s="133"/>
      <c r="Y40" s="133"/>
      <c r="Z40" s="133"/>
      <c r="AA40" s="133"/>
      <c r="AB40" s="133"/>
      <c r="AC40" s="133"/>
      <c r="AD40" s="133"/>
      <c r="AE40" s="133"/>
      <c r="AF40" s="132"/>
    </row>
    <row r="41" spans="1:32" ht="16.5" customHeight="1">
      <c r="A41" s="302"/>
      <c r="B41" s="467"/>
      <c r="C41" s="468"/>
      <c r="D41" s="468"/>
      <c r="E41" s="468"/>
      <c r="F41" s="468"/>
      <c r="G41" s="468"/>
      <c r="H41" s="468"/>
      <c r="I41" s="468"/>
      <c r="J41" s="468"/>
      <c r="K41" s="468"/>
      <c r="L41" s="469"/>
      <c r="M41" s="303"/>
      <c r="O41" s="106"/>
      <c r="Q41" s="102"/>
      <c r="R41" s="103" t="s">
        <v>84</v>
      </c>
      <c r="S41" s="102"/>
      <c r="T41" s="102"/>
      <c r="U41" s="102"/>
      <c r="V41" s="100"/>
      <c r="W41" s="133"/>
      <c r="X41" s="133"/>
      <c r="Y41" s="133"/>
      <c r="Z41" s="133"/>
      <c r="AA41" s="133"/>
      <c r="AB41" s="133"/>
      <c r="AC41" s="133"/>
      <c r="AD41" s="133"/>
      <c r="AE41" s="133"/>
      <c r="AF41" s="132"/>
    </row>
    <row r="42" spans="1:32" ht="16.5" customHeight="1">
      <c r="A42" s="302"/>
      <c r="B42" s="470">
        <f>計算表!O115</f>
        <v>0</v>
      </c>
      <c r="C42" s="471"/>
      <c r="D42" s="471"/>
      <c r="E42" s="471"/>
      <c r="F42" s="471"/>
      <c r="G42" s="471"/>
      <c r="H42" s="471"/>
      <c r="I42" s="471"/>
      <c r="J42" s="471"/>
      <c r="K42" s="471"/>
      <c r="L42" s="472"/>
      <c r="M42" s="302"/>
      <c r="N42" s="100"/>
      <c r="O42" s="104"/>
      <c r="P42" s="103"/>
      <c r="Q42" s="100"/>
      <c r="R42" s="100"/>
      <c r="V42" s="459"/>
      <c r="W42" s="459"/>
      <c r="X42" s="459"/>
      <c r="Y42" s="459"/>
      <c r="Z42" s="459"/>
      <c r="AA42" s="459"/>
      <c r="AB42" s="459"/>
      <c r="AC42" s="459"/>
      <c r="AD42" s="459"/>
      <c r="AE42" s="459"/>
      <c r="AF42" s="132"/>
    </row>
    <row r="43" spans="1:32" ht="16.5" customHeight="1">
      <c r="A43" s="302"/>
      <c r="B43" s="302"/>
      <c r="C43" s="302"/>
      <c r="D43" s="302"/>
      <c r="E43" s="302"/>
      <c r="F43" s="302"/>
      <c r="G43" s="302"/>
      <c r="H43" s="302"/>
      <c r="I43" s="302"/>
      <c r="J43" s="302"/>
      <c r="K43" s="303"/>
      <c r="L43" s="306"/>
      <c r="M43" s="302"/>
      <c r="N43" s="100"/>
      <c r="O43" s="100"/>
    </row>
    <row r="44" spans="1:32" ht="16.5" customHeight="1">
      <c r="A44" s="302"/>
      <c r="B44" s="302"/>
      <c r="C44" s="302" t="s">
        <v>34</v>
      </c>
      <c r="D44" s="302"/>
      <c r="E44" s="302"/>
      <c r="F44" s="302"/>
      <c r="G44" s="302"/>
      <c r="H44" s="302"/>
      <c r="I44" s="302"/>
      <c r="J44" s="303"/>
      <c r="K44" s="302" t="s">
        <v>35</v>
      </c>
      <c r="L44" s="302"/>
      <c r="M44" s="303"/>
      <c r="N44" s="100"/>
      <c r="O44" s="100"/>
      <c r="AA44" s="103"/>
    </row>
    <row r="45" spans="1:32" ht="16.5" customHeight="1">
      <c r="A45" s="302"/>
      <c r="B45" s="302"/>
      <c r="C45" s="302"/>
      <c r="D45" s="302"/>
      <c r="E45" s="302"/>
      <c r="F45" s="302"/>
      <c r="G45" s="302"/>
      <c r="H45" s="302"/>
      <c r="I45" s="302"/>
      <c r="J45" s="303"/>
      <c r="K45" s="303"/>
      <c r="L45" s="303"/>
      <c r="M45" s="303"/>
      <c r="N45" s="100"/>
      <c r="O45" s="100"/>
    </row>
    <row r="46" spans="1:32" ht="16.5" customHeight="1">
      <c r="A46" s="302"/>
      <c r="B46" s="473" t="s">
        <v>38</v>
      </c>
      <c r="C46" s="474"/>
      <c r="D46" s="474"/>
      <c r="E46" s="474"/>
      <c r="F46" s="474"/>
      <c r="G46" s="474"/>
      <c r="H46" s="474"/>
      <c r="I46" s="474"/>
      <c r="J46" s="474"/>
      <c r="K46" s="475"/>
      <c r="L46" s="302"/>
      <c r="M46" s="303"/>
      <c r="N46" s="100"/>
      <c r="O46" s="100"/>
      <c r="P46" s="100"/>
      <c r="Q46" s="100"/>
    </row>
    <row r="47" spans="1:32" ht="16.5" customHeight="1">
      <c r="A47" s="302"/>
      <c r="B47" s="467"/>
      <c r="C47" s="488"/>
      <c r="D47" s="484" t="s">
        <v>39</v>
      </c>
      <c r="E47" s="485"/>
      <c r="F47" s="485"/>
      <c r="G47" s="485"/>
      <c r="H47" s="485"/>
      <c r="I47" s="485"/>
      <c r="J47" s="485"/>
      <c r="K47" s="486"/>
      <c r="L47" s="302"/>
      <c r="M47" s="305"/>
      <c r="N47" s="100"/>
      <c r="O47" s="100"/>
      <c r="P47" s="100"/>
      <c r="Q47" s="100"/>
    </row>
    <row r="48" spans="1:32" ht="16.5" customHeight="1">
      <c r="A48" s="302"/>
      <c r="B48" s="470">
        <f>計算表!P115</f>
        <v>0</v>
      </c>
      <c r="C48" s="483"/>
      <c r="D48" s="487">
        <f>計算表!Q115</f>
        <v>0</v>
      </c>
      <c r="E48" s="471"/>
      <c r="F48" s="471"/>
      <c r="G48" s="471"/>
      <c r="H48" s="471"/>
      <c r="I48" s="471"/>
      <c r="J48" s="471"/>
      <c r="K48" s="472"/>
      <c r="L48" s="302"/>
      <c r="M48" s="303"/>
      <c r="N48" s="100"/>
      <c r="O48" s="100"/>
      <c r="P48" s="100"/>
      <c r="Q48" s="100"/>
    </row>
    <row r="49" spans="1:13" ht="16.5" customHeight="1">
      <c r="A49" s="302"/>
      <c r="B49" s="302"/>
      <c r="C49" s="302"/>
      <c r="D49" s="302"/>
      <c r="E49" s="302"/>
      <c r="F49" s="302"/>
      <c r="G49" s="302"/>
      <c r="H49" s="303"/>
      <c r="I49" s="303"/>
      <c r="J49" s="303"/>
      <c r="K49" s="303"/>
      <c r="L49" s="303"/>
      <c r="M49" s="303"/>
    </row>
    <row r="50" spans="1:13" ht="15.75" customHeight="1">
      <c r="I50" s="100"/>
      <c r="J50" s="100"/>
      <c r="K50" s="100"/>
      <c r="L50" s="100"/>
      <c r="M50" s="100"/>
    </row>
  </sheetData>
  <mergeCells count="37">
    <mergeCell ref="V36:AF36"/>
    <mergeCell ref="B6:AF6"/>
    <mergeCell ref="R18:S18"/>
    <mergeCell ref="T17:AE17"/>
    <mergeCell ref="T18:AE18"/>
    <mergeCell ref="B18:Q18"/>
    <mergeCell ref="R17:S17"/>
    <mergeCell ref="B12:AE12"/>
    <mergeCell ref="B16:Q17"/>
    <mergeCell ref="R16:AE16"/>
    <mergeCell ref="B35:C35"/>
    <mergeCell ref="B22:P23"/>
    <mergeCell ref="V28:AF29"/>
    <mergeCell ref="V22:AF23"/>
    <mergeCell ref="V24:AF24"/>
    <mergeCell ref="V34:AF35"/>
    <mergeCell ref="B48:C48"/>
    <mergeCell ref="D47:K47"/>
    <mergeCell ref="D48:K48"/>
    <mergeCell ref="B46:K46"/>
    <mergeCell ref="B47:C47"/>
    <mergeCell ref="V42:AE42"/>
    <mergeCell ref="D35:P35"/>
    <mergeCell ref="A1:K1"/>
    <mergeCell ref="B28:Q29"/>
    <mergeCell ref="B30:Q30"/>
    <mergeCell ref="B34:P34"/>
    <mergeCell ref="B4:AF5"/>
    <mergeCell ref="B10:AE11"/>
    <mergeCell ref="B24:P24"/>
    <mergeCell ref="V30:AF30"/>
    <mergeCell ref="Q22:Q24"/>
    <mergeCell ref="B36:C36"/>
    <mergeCell ref="D36:P36"/>
    <mergeCell ref="B40:L41"/>
    <mergeCell ref="B42:L42"/>
    <mergeCell ref="N40:U40"/>
  </mergeCells>
  <phoneticPr fontId="11"/>
  <pageMargins left="0.78740157480314965" right="0.78740157480314965" top="0.78740157480314965" bottom="0.78740157480314965" header="0" footer="0.19685039370078741"/>
  <headerFooter alignWithMargins="0">
    <oddFooter>&amp;R&amp;D　&amp;T　&amp;Z&amp;F　&amp;A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6DCEA-E979-43F0-A256-8F7869034785}">
  <sheetPr codeName="Sheet7"/>
  <dimension ref="A1:U231"/>
  <sheetViews>
    <sheetView zoomScale="85" zoomScaleNormal="85" zoomScaleSheetLayoutView="100" workbookViewId="0"/>
  </sheetViews>
  <sheetFormatPr defaultColWidth="9" defaultRowHeight="15.75" customHeight="1"/>
  <cols>
    <col min="1" max="1" width="4.86328125" style="38" customWidth="1"/>
    <col min="2" max="2" width="20.19921875" style="38" customWidth="1"/>
    <col min="3" max="20" width="9.33203125" style="38" customWidth="1"/>
    <col min="21" max="21" width="2.19921875" style="38" customWidth="1"/>
    <col min="22" max="22" width="9" style="38"/>
    <col min="23" max="23" width="10.46484375" style="38" bestFit="1" customWidth="1"/>
    <col min="24" max="16384" width="9" style="38"/>
  </cols>
  <sheetData>
    <row r="1" spans="1:20" ht="14.25" customHeight="1">
      <c r="A1" s="113" t="s">
        <v>137</v>
      </c>
      <c r="B1" s="114"/>
    </row>
    <row r="2" spans="1:20" ht="16.5" customHeight="1">
      <c r="D2" s="310" t="s">
        <v>318</v>
      </c>
      <c r="E2" s="310"/>
      <c r="F2" s="310"/>
      <c r="I2" s="310" t="s">
        <v>318</v>
      </c>
      <c r="J2" s="310"/>
      <c r="K2" s="310"/>
      <c r="O2" s="310" t="s">
        <v>318</v>
      </c>
      <c r="P2" s="310"/>
      <c r="Q2" s="310"/>
      <c r="T2" s="38" t="s">
        <v>40</v>
      </c>
    </row>
    <row r="3" spans="1:20" s="41" customFormat="1" ht="16.5" customHeight="1">
      <c r="A3" s="40"/>
      <c r="B3" s="168"/>
      <c r="C3" s="506" t="s">
        <v>1</v>
      </c>
      <c r="D3" s="510" t="s">
        <v>27</v>
      </c>
      <c r="E3" s="511"/>
      <c r="F3" s="512"/>
      <c r="G3" s="508" t="s">
        <v>118</v>
      </c>
      <c r="H3" s="508" t="s">
        <v>68</v>
      </c>
      <c r="I3" s="510" t="s">
        <v>105</v>
      </c>
      <c r="J3" s="511"/>
      <c r="K3" s="512"/>
      <c r="L3" s="508" t="s">
        <v>50</v>
      </c>
      <c r="M3" s="513" t="s">
        <v>153</v>
      </c>
      <c r="N3" s="513" t="s">
        <v>154</v>
      </c>
      <c r="O3" s="510" t="s">
        <v>106</v>
      </c>
      <c r="P3" s="511"/>
      <c r="Q3" s="512"/>
      <c r="R3" s="510" t="s">
        <v>28</v>
      </c>
      <c r="S3" s="511"/>
      <c r="T3" s="514"/>
    </row>
    <row r="4" spans="1:20" s="44" customFormat="1" ht="52.5" customHeight="1">
      <c r="A4" s="42"/>
      <c r="B4" s="169"/>
      <c r="C4" s="507"/>
      <c r="D4" s="31" t="s">
        <v>0</v>
      </c>
      <c r="E4" s="31" t="s">
        <v>116</v>
      </c>
      <c r="F4" s="31" t="s">
        <v>117</v>
      </c>
      <c r="G4" s="509"/>
      <c r="H4" s="509"/>
      <c r="I4" s="31" t="s">
        <v>51</v>
      </c>
      <c r="J4" s="31" t="s">
        <v>52</v>
      </c>
      <c r="K4" s="31" t="s">
        <v>53</v>
      </c>
      <c r="L4" s="509"/>
      <c r="M4" s="509"/>
      <c r="N4" s="509"/>
      <c r="O4" s="31" t="s">
        <v>12</v>
      </c>
      <c r="P4" s="31" t="s">
        <v>61</v>
      </c>
      <c r="Q4" s="31" t="s">
        <v>62</v>
      </c>
      <c r="R4" s="31" t="s">
        <v>63</v>
      </c>
      <c r="S4" s="31" t="s">
        <v>64</v>
      </c>
      <c r="T4" s="43" t="s">
        <v>65</v>
      </c>
    </row>
    <row r="5" spans="1:20" s="47" customFormat="1" ht="18" customHeight="1">
      <c r="A5" s="45" t="s">
        <v>13</v>
      </c>
      <c r="B5" s="170"/>
      <c r="C5" s="166" t="s">
        <v>41</v>
      </c>
      <c r="D5" s="32" t="s">
        <v>42</v>
      </c>
      <c r="E5" s="32" t="s">
        <v>43</v>
      </c>
      <c r="F5" s="32" t="s">
        <v>44</v>
      </c>
      <c r="G5" s="32" t="s">
        <v>30</v>
      </c>
      <c r="H5" s="32" t="s">
        <v>45</v>
      </c>
      <c r="I5" s="32" t="s">
        <v>54</v>
      </c>
      <c r="J5" s="32" t="s">
        <v>55</v>
      </c>
      <c r="K5" s="32" t="s">
        <v>56</v>
      </c>
      <c r="L5" s="32" t="s">
        <v>57</v>
      </c>
      <c r="M5" s="32" t="s">
        <v>155</v>
      </c>
      <c r="N5" s="32" t="s">
        <v>156</v>
      </c>
      <c r="O5" s="32" t="s">
        <v>159</v>
      </c>
      <c r="P5" s="32" t="s">
        <v>160</v>
      </c>
      <c r="Q5" s="32" t="s">
        <v>161</v>
      </c>
      <c r="R5" s="32" t="s">
        <v>162</v>
      </c>
      <c r="S5" s="32" t="s">
        <v>163</v>
      </c>
      <c r="T5" s="46" t="s">
        <v>164</v>
      </c>
    </row>
    <row r="6" spans="1:20" s="48" customFormat="1" ht="18" customHeight="1">
      <c r="A6" s="154" t="s">
        <v>26</v>
      </c>
      <c r="B6" s="171"/>
      <c r="C6" s="167"/>
      <c r="D6" s="382" t="s">
        <v>679</v>
      </c>
      <c r="E6" s="155" t="s">
        <v>46</v>
      </c>
      <c r="F6" s="155" t="s">
        <v>47</v>
      </c>
      <c r="G6" s="155" t="s">
        <v>48</v>
      </c>
      <c r="H6" s="155" t="s">
        <v>49</v>
      </c>
      <c r="I6" s="155" t="s">
        <v>58</v>
      </c>
      <c r="J6" s="155" t="s">
        <v>59</v>
      </c>
      <c r="K6" s="155" t="s">
        <v>60</v>
      </c>
      <c r="L6" s="155" t="s">
        <v>31</v>
      </c>
      <c r="M6" s="184" t="s">
        <v>157</v>
      </c>
      <c r="N6" s="184" t="s">
        <v>158</v>
      </c>
      <c r="O6" s="184" t="s">
        <v>165</v>
      </c>
      <c r="P6" s="184" t="s">
        <v>166</v>
      </c>
      <c r="Q6" s="184" t="s">
        <v>167</v>
      </c>
      <c r="R6" s="184" t="s">
        <v>168</v>
      </c>
      <c r="S6" s="184" t="s">
        <v>169</v>
      </c>
      <c r="T6" s="185" t="s">
        <v>170</v>
      </c>
    </row>
    <row r="7" spans="1:20" ht="17.25" customHeight="1">
      <c r="A7" s="314" t="s">
        <v>420</v>
      </c>
      <c r="B7" s="141" t="s">
        <v>547</v>
      </c>
      <c r="C7" s="277">
        <f>入力!H11</f>
        <v>0</v>
      </c>
      <c r="D7" s="307">
        <f>ROUND(C7*IF(入力!J11="",入力!K11,入力!J11),0)</f>
        <v>0</v>
      </c>
      <c r="E7" s="307">
        <f t="shared" ref="E7:E38" si="0">ROUND(D7*D121,0)</f>
        <v>0</v>
      </c>
      <c r="F7" s="307">
        <f t="shared" ref="F7:F38" si="1">ROUND(D7*E121,0)</f>
        <v>0</v>
      </c>
      <c r="G7" s="282">
        <f>行列計算!DO6</f>
        <v>0</v>
      </c>
      <c r="H7" s="282">
        <f t="shared" ref="H7:H38" si="2">G7*C121</f>
        <v>0</v>
      </c>
      <c r="I7" s="307">
        <f>ROUND(行列計算!C6,0)</f>
        <v>0</v>
      </c>
      <c r="J7" s="307">
        <f t="shared" ref="J7:J38" si="3">ROUND(I7*D121,0)</f>
        <v>0</v>
      </c>
      <c r="K7" s="307">
        <f t="shared" ref="K7:K38" si="4">ROUND(I7*E121,0)</f>
        <v>0</v>
      </c>
      <c r="L7" s="515"/>
      <c r="M7" s="282">
        <f t="shared" ref="M7:M38" si="5">L$115*H$229*I121</f>
        <v>0</v>
      </c>
      <c r="N7" s="282">
        <f t="shared" ref="N7:N38" si="6">M7*C121</f>
        <v>0</v>
      </c>
      <c r="O7" s="307">
        <f>ROUND(行列計算!G6,0)</f>
        <v>0</v>
      </c>
      <c r="P7" s="307">
        <f t="shared" ref="P7:P38" si="7">ROUND(O7*D121,0)</f>
        <v>0</v>
      </c>
      <c r="Q7" s="307">
        <f t="shared" ref="Q7:Q38" si="8">ROUND(O7*E121,0)</f>
        <v>0</v>
      </c>
      <c r="R7" s="282">
        <f>D7+I7+O7</f>
        <v>0</v>
      </c>
      <c r="S7" s="282">
        <f>E7+J7+P7</f>
        <v>0</v>
      </c>
      <c r="T7" s="297">
        <f>F7+K7+Q7</f>
        <v>0</v>
      </c>
    </row>
    <row r="8" spans="1:20" ht="17.25" customHeight="1">
      <c r="A8" s="315" t="s">
        <v>421</v>
      </c>
      <c r="B8" s="142" t="s">
        <v>548</v>
      </c>
      <c r="C8" s="278">
        <f>入力!H12</f>
        <v>0</v>
      </c>
      <c r="D8" s="308">
        <f>ROUND(C8*IF(入力!J12="",入力!K12,入力!J12),0)</f>
        <v>0</v>
      </c>
      <c r="E8" s="308">
        <f t="shared" si="0"/>
        <v>0</v>
      </c>
      <c r="F8" s="308">
        <f t="shared" si="1"/>
        <v>0</v>
      </c>
      <c r="G8" s="283">
        <f>行列計算!DO7</f>
        <v>0</v>
      </c>
      <c r="H8" s="283">
        <f t="shared" si="2"/>
        <v>0</v>
      </c>
      <c r="I8" s="308">
        <f>ROUND(行列計算!C7,0)</f>
        <v>0</v>
      </c>
      <c r="J8" s="308">
        <f t="shared" si="3"/>
        <v>0</v>
      </c>
      <c r="K8" s="308">
        <f t="shared" si="4"/>
        <v>0</v>
      </c>
      <c r="L8" s="516"/>
      <c r="M8" s="283">
        <f t="shared" si="5"/>
        <v>0</v>
      </c>
      <c r="N8" s="283">
        <f t="shared" si="6"/>
        <v>0</v>
      </c>
      <c r="O8" s="308">
        <f>ROUND(行列計算!G7,0)</f>
        <v>0</v>
      </c>
      <c r="P8" s="308">
        <f t="shared" si="7"/>
        <v>0</v>
      </c>
      <c r="Q8" s="308">
        <f t="shared" si="8"/>
        <v>0</v>
      </c>
      <c r="R8" s="283">
        <f t="shared" ref="R8:R71" si="9">D8+I8+O8</f>
        <v>0</v>
      </c>
      <c r="S8" s="283">
        <f t="shared" ref="S8:S71" si="10">E8+J8+P8</f>
        <v>0</v>
      </c>
      <c r="T8" s="298">
        <f t="shared" ref="T8:T71" si="11">F8+K8+Q8</f>
        <v>0</v>
      </c>
    </row>
    <row r="9" spans="1:20" ht="17.25" customHeight="1">
      <c r="A9" s="315" t="s">
        <v>422</v>
      </c>
      <c r="B9" s="142" t="s">
        <v>549</v>
      </c>
      <c r="C9" s="278">
        <f>入力!H13</f>
        <v>0</v>
      </c>
      <c r="D9" s="308">
        <f>ROUND(C9*IF(入力!J13="",入力!K13,入力!J13),0)</f>
        <v>0</v>
      </c>
      <c r="E9" s="308">
        <f t="shared" si="0"/>
        <v>0</v>
      </c>
      <c r="F9" s="308">
        <f t="shared" si="1"/>
        <v>0</v>
      </c>
      <c r="G9" s="283">
        <f>行列計算!DO8</f>
        <v>0</v>
      </c>
      <c r="H9" s="283">
        <f t="shared" si="2"/>
        <v>0</v>
      </c>
      <c r="I9" s="308">
        <f>ROUND(行列計算!C8,0)</f>
        <v>0</v>
      </c>
      <c r="J9" s="308">
        <f t="shared" si="3"/>
        <v>0</v>
      </c>
      <c r="K9" s="308">
        <f t="shared" si="4"/>
        <v>0</v>
      </c>
      <c r="L9" s="516"/>
      <c r="M9" s="283">
        <f t="shared" si="5"/>
        <v>0</v>
      </c>
      <c r="N9" s="283">
        <f t="shared" si="6"/>
        <v>0</v>
      </c>
      <c r="O9" s="308">
        <f>ROUND(行列計算!G8,0)</f>
        <v>0</v>
      </c>
      <c r="P9" s="308">
        <f t="shared" si="7"/>
        <v>0</v>
      </c>
      <c r="Q9" s="308">
        <f t="shared" si="8"/>
        <v>0</v>
      </c>
      <c r="R9" s="283">
        <f t="shared" si="9"/>
        <v>0</v>
      </c>
      <c r="S9" s="283">
        <f t="shared" si="10"/>
        <v>0</v>
      </c>
      <c r="T9" s="298">
        <f t="shared" si="11"/>
        <v>0</v>
      </c>
    </row>
    <row r="10" spans="1:20" ht="17.25" customHeight="1">
      <c r="A10" s="315" t="s">
        <v>423</v>
      </c>
      <c r="B10" s="142" t="s">
        <v>550</v>
      </c>
      <c r="C10" s="278">
        <f>入力!H14</f>
        <v>0</v>
      </c>
      <c r="D10" s="308">
        <f>ROUND(C10*IF(入力!J14="",入力!K14,入力!J14),0)</f>
        <v>0</v>
      </c>
      <c r="E10" s="308">
        <f t="shared" si="0"/>
        <v>0</v>
      </c>
      <c r="F10" s="308">
        <f t="shared" si="1"/>
        <v>0</v>
      </c>
      <c r="G10" s="283">
        <f>行列計算!DO9</f>
        <v>0</v>
      </c>
      <c r="H10" s="283">
        <f t="shared" si="2"/>
        <v>0</v>
      </c>
      <c r="I10" s="308">
        <f>ROUND(行列計算!C9,0)</f>
        <v>0</v>
      </c>
      <c r="J10" s="308">
        <f t="shared" si="3"/>
        <v>0</v>
      </c>
      <c r="K10" s="308">
        <f t="shared" si="4"/>
        <v>0</v>
      </c>
      <c r="L10" s="516"/>
      <c r="M10" s="283">
        <f t="shared" si="5"/>
        <v>0</v>
      </c>
      <c r="N10" s="283">
        <f t="shared" si="6"/>
        <v>0</v>
      </c>
      <c r="O10" s="308">
        <f>ROUND(行列計算!G9,0)</f>
        <v>0</v>
      </c>
      <c r="P10" s="308">
        <f t="shared" si="7"/>
        <v>0</v>
      </c>
      <c r="Q10" s="308">
        <f t="shared" si="8"/>
        <v>0</v>
      </c>
      <c r="R10" s="283">
        <f t="shared" si="9"/>
        <v>0</v>
      </c>
      <c r="S10" s="283">
        <f t="shared" si="10"/>
        <v>0</v>
      </c>
      <c r="T10" s="298">
        <f t="shared" si="11"/>
        <v>0</v>
      </c>
    </row>
    <row r="11" spans="1:20" ht="17.25" customHeight="1">
      <c r="A11" s="315" t="s">
        <v>424</v>
      </c>
      <c r="B11" s="142" t="s">
        <v>551</v>
      </c>
      <c r="C11" s="278">
        <f>入力!H15</f>
        <v>0</v>
      </c>
      <c r="D11" s="308">
        <f>ROUND(C11*IF(入力!J15="",入力!K15,入力!J15),0)</f>
        <v>0</v>
      </c>
      <c r="E11" s="308">
        <f t="shared" si="0"/>
        <v>0</v>
      </c>
      <c r="F11" s="308">
        <f t="shared" si="1"/>
        <v>0</v>
      </c>
      <c r="G11" s="283">
        <f>行列計算!DO10</f>
        <v>0</v>
      </c>
      <c r="H11" s="283">
        <f t="shared" si="2"/>
        <v>0</v>
      </c>
      <c r="I11" s="308">
        <f>ROUND(行列計算!C10,0)</f>
        <v>0</v>
      </c>
      <c r="J11" s="308">
        <f t="shared" si="3"/>
        <v>0</v>
      </c>
      <c r="K11" s="308">
        <f t="shared" si="4"/>
        <v>0</v>
      </c>
      <c r="L11" s="516"/>
      <c r="M11" s="283">
        <f t="shared" si="5"/>
        <v>0</v>
      </c>
      <c r="N11" s="283">
        <f t="shared" si="6"/>
        <v>0</v>
      </c>
      <c r="O11" s="308">
        <f>ROUND(行列計算!G10,0)</f>
        <v>0</v>
      </c>
      <c r="P11" s="308">
        <f t="shared" si="7"/>
        <v>0</v>
      </c>
      <c r="Q11" s="308">
        <f t="shared" si="8"/>
        <v>0</v>
      </c>
      <c r="R11" s="283">
        <f t="shared" si="9"/>
        <v>0</v>
      </c>
      <c r="S11" s="283">
        <f t="shared" si="10"/>
        <v>0</v>
      </c>
      <c r="T11" s="298">
        <f t="shared" si="11"/>
        <v>0</v>
      </c>
    </row>
    <row r="12" spans="1:20" ht="17.25" customHeight="1">
      <c r="A12" s="315" t="s">
        <v>425</v>
      </c>
      <c r="B12" s="142" t="s">
        <v>552</v>
      </c>
      <c r="C12" s="278">
        <f>入力!H16</f>
        <v>0</v>
      </c>
      <c r="D12" s="308">
        <f>ROUND(C12*IF(入力!J16="",入力!K16,入力!J16),0)</f>
        <v>0</v>
      </c>
      <c r="E12" s="308">
        <f t="shared" si="0"/>
        <v>0</v>
      </c>
      <c r="F12" s="308">
        <f t="shared" si="1"/>
        <v>0</v>
      </c>
      <c r="G12" s="283">
        <f>行列計算!DO11</f>
        <v>0</v>
      </c>
      <c r="H12" s="283">
        <f t="shared" si="2"/>
        <v>0</v>
      </c>
      <c r="I12" s="308">
        <f>ROUND(行列計算!C11,0)</f>
        <v>0</v>
      </c>
      <c r="J12" s="308">
        <f t="shared" si="3"/>
        <v>0</v>
      </c>
      <c r="K12" s="308">
        <f t="shared" si="4"/>
        <v>0</v>
      </c>
      <c r="L12" s="516"/>
      <c r="M12" s="283">
        <f t="shared" si="5"/>
        <v>0</v>
      </c>
      <c r="N12" s="283">
        <f t="shared" si="6"/>
        <v>0</v>
      </c>
      <c r="O12" s="308">
        <f>ROUND(行列計算!G11,0)</f>
        <v>0</v>
      </c>
      <c r="P12" s="308">
        <f t="shared" si="7"/>
        <v>0</v>
      </c>
      <c r="Q12" s="308">
        <f t="shared" si="8"/>
        <v>0</v>
      </c>
      <c r="R12" s="283">
        <f t="shared" si="9"/>
        <v>0</v>
      </c>
      <c r="S12" s="283">
        <f t="shared" si="10"/>
        <v>0</v>
      </c>
      <c r="T12" s="298">
        <f t="shared" si="11"/>
        <v>0</v>
      </c>
    </row>
    <row r="13" spans="1:20" ht="17.25" customHeight="1">
      <c r="A13" s="315" t="s">
        <v>426</v>
      </c>
      <c r="B13" s="142" t="s">
        <v>553</v>
      </c>
      <c r="C13" s="278">
        <f>入力!H17</f>
        <v>0</v>
      </c>
      <c r="D13" s="308">
        <f>ROUND(C13*IF(入力!J17="",入力!K17,入力!J17),0)</f>
        <v>0</v>
      </c>
      <c r="E13" s="308">
        <f t="shared" si="0"/>
        <v>0</v>
      </c>
      <c r="F13" s="308">
        <f t="shared" si="1"/>
        <v>0</v>
      </c>
      <c r="G13" s="283">
        <f>行列計算!DO12</f>
        <v>0</v>
      </c>
      <c r="H13" s="283">
        <f t="shared" si="2"/>
        <v>0</v>
      </c>
      <c r="I13" s="308">
        <f>ROUND(行列計算!C12,0)</f>
        <v>0</v>
      </c>
      <c r="J13" s="308">
        <f t="shared" si="3"/>
        <v>0</v>
      </c>
      <c r="K13" s="308">
        <f t="shared" si="4"/>
        <v>0</v>
      </c>
      <c r="L13" s="516"/>
      <c r="M13" s="283">
        <f t="shared" si="5"/>
        <v>0</v>
      </c>
      <c r="N13" s="283">
        <f t="shared" si="6"/>
        <v>0</v>
      </c>
      <c r="O13" s="308">
        <f>ROUND(行列計算!G12,0)</f>
        <v>0</v>
      </c>
      <c r="P13" s="308">
        <f t="shared" si="7"/>
        <v>0</v>
      </c>
      <c r="Q13" s="308">
        <f t="shared" si="8"/>
        <v>0</v>
      </c>
      <c r="R13" s="283">
        <f t="shared" si="9"/>
        <v>0</v>
      </c>
      <c r="S13" s="283">
        <f t="shared" si="10"/>
        <v>0</v>
      </c>
      <c r="T13" s="298">
        <f t="shared" si="11"/>
        <v>0</v>
      </c>
    </row>
    <row r="14" spans="1:20" ht="17.25" customHeight="1">
      <c r="A14" s="315" t="s">
        <v>427</v>
      </c>
      <c r="B14" s="142" t="s">
        <v>554</v>
      </c>
      <c r="C14" s="278">
        <f>入力!H18</f>
        <v>0</v>
      </c>
      <c r="D14" s="308">
        <f>ROUND(C14*IF(入力!J18="",入力!K18,入力!J18),0)</f>
        <v>0</v>
      </c>
      <c r="E14" s="308">
        <f t="shared" si="0"/>
        <v>0</v>
      </c>
      <c r="F14" s="308">
        <f t="shared" si="1"/>
        <v>0</v>
      </c>
      <c r="G14" s="283">
        <f>行列計算!DO13</f>
        <v>0</v>
      </c>
      <c r="H14" s="283">
        <f t="shared" si="2"/>
        <v>0</v>
      </c>
      <c r="I14" s="308">
        <f>ROUND(行列計算!C13,0)</f>
        <v>0</v>
      </c>
      <c r="J14" s="308">
        <f t="shared" si="3"/>
        <v>0</v>
      </c>
      <c r="K14" s="308">
        <f t="shared" si="4"/>
        <v>0</v>
      </c>
      <c r="L14" s="516"/>
      <c r="M14" s="283">
        <f t="shared" si="5"/>
        <v>0</v>
      </c>
      <c r="N14" s="283">
        <f t="shared" si="6"/>
        <v>0</v>
      </c>
      <c r="O14" s="308">
        <f>ROUND(行列計算!G13,0)</f>
        <v>0</v>
      </c>
      <c r="P14" s="308">
        <f t="shared" si="7"/>
        <v>0</v>
      </c>
      <c r="Q14" s="308">
        <f t="shared" si="8"/>
        <v>0</v>
      </c>
      <c r="R14" s="283">
        <f t="shared" si="9"/>
        <v>0</v>
      </c>
      <c r="S14" s="283">
        <f t="shared" si="10"/>
        <v>0</v>
      </c>
      <c r="T14" s="298">
        <f t="shared" si="11"/>
        <v>0</v>
      </c>
    </row>
    <row r="15" spans="1:20" ht="17.25" customHeight="1">
      <c r="A15" s="315" t="s">
        <v>428</v>
      </c>
      <c r="B15" s="142" t="s">
        <v>555</v>
      </c>
      <c r="C15" s="278">
        <f>入力!H19</f>
        <v>0</v>
      </c>
      <c r="D15" s="308">
        <f>ROUND(C15*IF(入力!J19="",入力!K19,入力!J19),0)</f>
        <v>0</v>
      </c>
      <c r="E15" s="308">
        <f t="shared" si="0"/>
        <v>0</v>
      </c>
      <c r="F15" s="308">
        <f t="shared" si="1"/>
        <v>0</v>
      </c>
      <c r="G15" s="283">
        <f>行列計算!DO14</f>
        <v>0</v>
      </c>
      <c r="H15" s="283">
        <f t="shared" si="2"/>
        <v>0</v>
      </c>
      <c r="I15" s="308">
        <f>ROUND(行列計算!C14,0)</f>
        <v>0</v>
      </c>
      <c r="J15" s="308">
        <f t="shared" si="3"/>
        <v>0</v>
      </c>
      <c r="K15" s="308">
        <f t="shared" si="4"/>
        <v>0</v>
      </c>
      <c r="L15" s="516"/>
      <c r="M15" s="283">
        <f t="shared" si="5"/>
        <v>0</v>
      </c>
      <c r="N15" s="283">
        <f t="shared" si="6"/>
        <v>0</v>
      </c>
      <c r="O15" s="308">
        <f>ROUND(行列計算!G14,0)</f>
        <v>0</v>
      </c>
      <c r="P15" s="308">
        <f t="shared" si="7"/>
        <v>0</v>
      </c>
      <c r="Q15" s="308">
        <f t="shared" si="8"/>
        <v>0</v>
      </c>
      <c r="R15" s="283">
        <f t="shared" si="9"/>
        <v>0</v>
      </c>
      <c r="S15" s="283">
        <f t="shared" si="10"/>
        <v>0</v>
      </c>
      <c r="T15" s="298">
        <f t="shared" si="11"/>
        <v>0</v>
      </c>
    </row>
    <row r="16" spans="1:20" ht="17.25" customHeight="1">
      <c r="A16" s="315" t="s">
        <v>429</v>
      </c>
      <c r="B16" s="142" t="s">
        <v>556</v>
      </c>
      <c r="C16" s="278">
        <f>入力!H20</f>
        <v>0</v>
      </c>
      <c r="D16" s="308">
        <f>ROUND(C16*IF(入力!J20="",入力!K20,入力!J20),0)</f>
        <v>0</v>
      </c>
      <c r="E16" s="308">
        <f t="shared" si="0"/>
        <v>0</v>
      </c>
      <c r="F16" s="308">
        <f t="shared" si="1"/>
        <v>0</v>
      </c>
      <c r="G16" s="283">
        <f>行列計算!DO15</f>
        <v>0</v>
      </c>
      <c r="H16" s="283">
        <f t="shared" si="2"/>
        <v>0</v>
      </c>
      <c r="I16" s="308">
        <f>ROUND(行列計算!C15,0)</f>
        <v>0</v>
      </c>
      <c r="J16" s="308">
        <f t="shared" si="3"/>
        <v>0</v>
      </c>
      <c r="K16" s="308">
        <f t="shared" si="4"/>
        <v>0</v>
      </c>
      <c r="L16" s="516"/>
      <c r="M16" s="283">
        <f t="shared" si="5"/>
        <v>0</v>
      </c>
      <c r="N16" s="283">
        <f t="shared" si="6"/>
        <v>0</v>
      </c>
      <c r="O16" s="308">
        <f>ROUND(行列計算!G15,0)</f>
        <v>0</v>
      </c>
      <c r="P16" s="308">
        <f t="shared" si="7"/>
        <v>0</v>
      </c>
      <c r="Q16" s="308">
        <f t="shared" si="8"/>
        <v>0</v>
      </c>
      <c r="R16" s="283">
        <f t="shared" si="9"/>
        <v>0</v>
      </c>
      <c r="S16" s="283">
        <f t="shared" si="10"/>
        <v>0</v>
      </c>
      <c r="T16" s="298">
        <f t="shared" si="11"/>
        <v>0</v>
      </c>
    </row>
    <row r="17" spans="1:20" ht="17.25" customHeight="1">
      <c r="A17" s="315" t="s">
        <v>430</v>
      </c>
      <c r="B17" s="142" t="s">
        <v>557</v>
      </c>
      <c r="C17" s="278">
        <f>入力!H21</f>
        <v>0</v>
      </c>
      <c r="D17" s="308">
        <f>ROUND(C17*IF(入力!J21="",入力!K21,入力!J21),0)</f>
        <v>0</v>
      </c>
      <c r="E17" s="308">
        <f t="shared" si="0"/>
        <v>0</v>
      </c>
      <c r="F17" s="308">
        <f t="shared" si="1"/>
        <v>0</v>
      </c>
      <c r="G17" s="283">
        <f>行列計算!DO16</f>
        <v>0</v>
      </c>
      <c r="H17" s="283">
        <f t="shared" si="2"/>
        <v>0</v>
      </c>
      <c r="I17" s="308">
        <f>ROUND(行列計算!C16,0)</f>
        <v>0</v>
      </c>
      <c r="J17" s="308">
        <f t="shared" si="3"/>
        <v>0</v>
      </c>
      <c r="K17" s="308">
        <f t="shared" si="4"/>
        <v>0</v>
      </c>
      <c r="L17" s="516"/>
      <c r="M17" s="283">
        <f t="shared" si="5"/>
        <v>0</v>
      </c>
      <c r="N17" s="283">
        <f t="shared" si="6"/>
        <v>0</v>
      </c>
      <c r="O17" s="308">
        <f>ROUND(行列計算!G16,0)</f>
        <v>0</v>
      </c>
      <c r="P17" s="308">
        <f t="shared" si="7"/>
        <v>0</v>
      </c>
      <c r="Q17" s="308">
        <f t="shared" si="8"/>
        <v>0</v>
      </c>
      <c r="R17" s="283">
        <f t="shared" si="9"/>
        <v>0</v>
      </c>
      <c r="S17" s="283">
        <f t="shared" si="10"/>
        <v>0</v>
      </c>
      <c r="T17" s="298">
        <f t="shared" si="11"/>
        <v>0</v>
      </c>
    </row>
    <row r="18" spans="1:20" ht="17.25" customHeight="1">
      <c r="A18" s="315" t="s">
        <v>431</v>
      </c>
      <c r="B18" s="142" t="s">
        <v>558</v>
      </c>
      <c r="C18" s="278">
        <f>入力!H22</f>
        <v>0</v>
      </c>
      <c r="D18" s="308">
        <f>ROUND(C18*IF(入力!J22="",入力!K22,入力!J22),0)</f>
        <v>0</v>
      </c>
      <c r="E18" s="308">
        <f t="shared" si="0"/>
        <v>0</v>
      </c>
      <c r="F18" s="308">
        <f t="shared" si="1"/>
        <v>0</v>
      </c>
      <c r="G18" s="283">
        <f>行列計算!DO17</f>
        <v>0</v>
      </c>
      <c r="H18" s="283">
        <f t="shared" si="2"/>
        <v>0</v>
      </c>
      <c r="I18" s="308">
        <f>ROUND(行列計算!C17,0)</f>
        <v>0</v>
      </c>
      <c r="J18" s="308">
        <f t="shared" si="3"/>
        <v>0</v>
      </c>
      <c r="K18" s="308">
        <f t="shared" si="4"/>
        <v>0</v>
      </c>
      <c r="L18" s="516"/>
      <c r="M18" s="283">
        <f t="shared" si="5"/>
        <v>0</v>
      </c>
      <c r="N18" s="283">
        <f t="shared" si="6"/>
        <v>0</v>
      </c>
      <c r="O18" s="308">
        <f>ROUND(行列計算!G17,0)</f>
        <v>0</v>
      </c>
      <c r="P18" s="308">
        <f t="shared" si="7"/>
        <v>0</v>
      </c>
      <c r="Q18" s="308">
        <f t="shared" si="8"/>
        <v>0</v>
      </c>
      <c r="R18" s="283">
        <f t="shared" si="9"/>
        <v>0</v>
      </c>
      <c r="S18" s="283">
        <f t="shared" si="10"/>
        <v>0</v>
      </c>
      <c r="T18" s="298">
        <f t="shared" si="11"/>
        <v>0</v>
      </c>
    </row>
    <row r="19" spans="1:20" ht="17.25" customHeight="1">
      <c r="A19" s="315" t="s">
        <v>432</v>
      </c>
      <c r="B19" s="142" t="s">
        <v>559</v>
      </c>
      <c r="C19" s="278">
        <f>入力!H23</f>
        <v>0</v>
      </c>
      <c r="D19" s="308">
        <f>ROUND(C19*IF(入力!J23="",入力!K23,入力!J23),0)</f>
        <v>0</v>
      </c>
      <c r="E19" s="308">
        <f t="shared" si="0"/>
        <v>0</v>
      </c>
      <c r="F19" s="308">
        <f t="shared" si="1"/>
        <v>0</v>
      </c>
      <c r="G19" s="283">
        <f>行列計算!DO18</f>
        <v>0</v>
      </c>
      <c r="H19" s="283">
        <f t="shared" si="2"/>
        <v>0</v>
      </c>
      <c r="I19" s="308">
        <f>ROUND(行列計算!C18,0)</f>
        <v>0</v>
      </c>
      <c r="J19" s="308">
        <f t="shared" si="3"/>
        <v>0</v>
      </c>
      <c r="K19" s="308">
        <f t="shared" si="4"/>
        <v>0</v>
      </c>
      <c r="L19" s="516"/>
      <c r="M19" s="283">
        <f t="shared" si="5"/>
        <v>0</v>
      </c>
      <c r="N19" s="283">
        <f t="shared" si="6"/>
        <v>0</v>
      </c>
      <c r="O19" s="308">
        <f>ROUND(行列計算!G18,0)</f>
        <v>0</v>
      </c>
      <c r="P19" s="308">
        <f t="shared" si="7"/>
        <v>0</v>
      </c>
      <c r="Q19" s="308">
        <f t="shared" si="8"/>
        <v>0</v>
      </c>
      <c r="R19" s="283">
        <f t="shared" si="9"/>
        <v>0</v>
      </c>
      <c r="S19" s="283">
        <f t="shared" si="10"/>
        <v>0</v>
      </c>
      <c r="T19" s="298">
        <f t="shared" si="11"/>
        <v>0</v>
      </c>
    </row>
    <row r="20" spans="1:20" ht="17.25" customHeight="1">
      <c r="A20" s="315" t="s">
        <v>433</v>
      </c>
      <c r="B20" s="142" t="s">
        <v>560</v>
      </c>
      <c r="C20" s="278">
        <f>入力!H24</f>
        <v>0</v>
      </c>
      <c r="D20" s="308">
        <f>ROUND(C20*IF(入力!J24="",入力!K24,入力!J24),0)</f>
        <v>0</v>
      </c>
      <c r="E20" s="308">
        <f t="shared" si="0"/>
        <v>0</v>
      </c>
      <c r="F20" s="308">
        <f t="shared" si="1"/>
        <v>0</v>
      </c>
      <c r="G20" s="283">
        <f>行列計算!DO19</f>
        <v>0</v>
      </c>
      <c r="H20" s="283">
        <f t="shared" si="2"/>
        <v>0</v>
      </c>
      <c r="I20" s="308">
        <f>ROUND(行列計算!C19,0)</f>
        <v>0</v>
      </c>
      <c r="J20" s="308">
        <f t="shared" si="3"/>
        <v>0</v>
      </c>
      <c r="K20" s="308">
        <f t="shared" si="4"/>
        <v>0</v>
      </c>
      <c r="L20" s="516"/>
      <c r="M20" s="283">
        <f t="shared" si="5"/>
        <v>0</v>
      </c>
      <c r="N20" s="283">
        <f t="shared" si="6"/>
        <v>0</v>
      </c>
      <c r="O20" s="308">
        <f>ROUND(行列計算!G19,0)</f>
        <v>0</v>
      </c>
      <c r="P20" s="308">
        <f t="shared" si="7"/>
        <v>0</v>
      </c>
      <c r="Q20" s="308">
        <f t="shared" si="8"/>
        <v>0</v>
      </c>
      <c r="R20" s="283">
        <f t="shared" si="9"/>
        <v>0</v>
      </c>
      <c r="S20" s="283">
        <f t="shared" si="10"/>
        <v>0</v>
      </c>
      <c r="T20" s="298">
        <f t="shared" si="11"/>
        <v>0</v>
      </c>
    </row>
    <row r="21" spans="1:20" ht="17.25" customHeight="1">
      <c r="A21" s="315" t="s">
        <v>434</v>
      </c>
      <c r="B21" s="142" t="s">
        <v>561</v>
      </c>
      <c r="C21" s="278">
        <f>入力!H25</f>
        <v>0</v>
      </c>
      <c r="D21" s="308">
        <f>ROUND(C21*IF(入力!J25="",入力!K25,入力!J25),0)</f>
        <v>0</v>
      </c>
      <c r="E21" s="308">
        <f t="shared" si="0"/>
        <v>0</v>
      </c>
      <c r="F21" s="308">
        <f t="shared" si="1"/>
        <v>0</v>
      </c>
      <c r="G21" s="283">
        <f>行列計算!DO20</f>
        <v>0</v>
      </c>
      <c r="H21" s="283">
        <f t="shared" si="2"/>
        <v>0</v>
      </c>
      <c r="I21" s="308">
        <f>ROUND(行列計算!C20,0)</f>
        <v>0</v>
      </c>
      <c r="J21" s="308">
        <f t="shared" si="3"/>
        <v>0</v>
      </c>
      <c r="K21" s="308">
        <f t="shared" si="4"/>
        <v>0</v>
      </c>
      <c r="L21" s="516"/>
      <c r="M21" s="283">
        <f t="shared" si="5"/>
        <v>0</v>
      </c>
      <c r="N21" s="283">
        <f t="shared" si="6"/>
        <v>0</v>
      </c>
      <c r="O21" s="308">
        <f>ROUND(行列計算!G20,0)</f>
        <v>0</v>
      </c>
      <c r="P21" s="308">
        <f t="shared" si="7"/>
        <v>0</v>
      </c>
      <c r="Q21" s="308">
        <f t="shared" si="8"/>
        <v>0</v>
      </c>
      <c r="R21" s="283">
        <f t="shared" si="9"/>
        <v>0</v>
      </c>
      <c r="S21" s="283">
        <f t="shared" si="10"/>
        <v>0</v>
      </c>
      <c r="T21" s="298">
        <f t="shared" si="11"/>
        <v>0</v>
      </c>
    </row>
    <row r="22" spans="1:20" ht="17.25" customHeight="1">
      <c r="A22" s="315" t="s">
        <v>435</v>
      </c>
      <c r="B22" s="142" t="s">
        <v>562</v>
      </c>
      <c r="C22" s="278">
        <f>入力!H26</f>
        <v>0</v>
      </c>
      <c r="D22" s="308">
        <f>ROUND(C22*IF(入力!J26="",入力!K26,入力!J26),0)</f>
        <v>0</v>
      </c>
      <c r="E22" s="308">
        <f t="shared" si="0"/>
        <v>0</v>
      </c>
      <c r="F22" s="308">
        <f t="shared" si="1"/>
        <v>0</v>
      </c>
      <c r="G22" s="283">
        <f>行列計算!DO21</f>
        <v>0</v>
      </c>
      <c r="H22" s="283">
        <f t="shared" si="2"/>
        <v>0</v>
      </c>
      <c r="I22" s="308">
        <f>ROUND(行列計算!C21,0)</f>
        <v>0</v>
      </c>
      <c r="J22" s="308">
        <f t="shared" si="3"/>
        <v>0</v>
      </c>
      <c r="K22" s="308">
        <f t="shared" si="4"/>
        <v>0</v>
      </c>
      <c r="L22" s="516"/>
      <c r="M22" s="283">
        <f t="shared" si="5"/>
        <v>0</v>
      </c>
      <c r="N22" s="283">
        <f t="shared" si="6"/>
        <v>0</v>
      </c>
      <c r="O22" s="308">
        <f>ROUND(行列計算!G21,0)</f>
        <v>0</v>
      </c>
      <c r="P22" s="308">
        <f t="shared" si="7"/>
        <v>0</v>
      </c>
      <c r="Q22" s="308">
        <f t="shared" si="8"/>
        <v>0</v>
      </c>
      <c r="R22" s="283">
        <f t="shared" si="9"/>
        <v>0</v>
      </c>
      <c r="S22" s="283">
        <f t="shared" si="10"/>
        <v>0</v>
      </c>
      <c r="T22" s="298">
        <f t="shared" si="11"/>
        <v>0</v>
      </c>
    </row>
    <row r="23" spans="1:20" ht="17.25" customHeight="1">
      <c r="A23" s="315" t="s">
        <v>436</v>
      </c>
      <c r="B23" s="142" t="s">
        <v>563</v>
      </c>
      <c r="C23" s="278">
        <f>入力!H27</f>
        <v>0</v>
      </c>
      <c r="D23" s="308">
        <f>ROUND(C23*IF(入力!J27="",入力!K27,入力!J27),0)</f>
        <v>0</v>
      </c>
      <c r="E23" s="308">
        <f t="shared" si="0"/>
        <v>0</v>
      </c>
      <c r="F23" s="308">
        <f t="shared" si="1"/>
        <v>0</v>
      </c>
      <c r="G23" s="283">
        <f>行列計算!DO22</f>
        <v>0</v>
      </c>
      <c r="H23" s="283">
        <f t="shared" si="2"/>
        <v>0</v>
      </c>
      <c r="I23" s="308">
        <f>ROUND(行列計算!C22,0)</f>
        <v>0</v>
      </c>
      <c r="J23" s="308">
        <f t="shared" si="3"/>
        <v>0</v>
      </c>
      <c r="K23" s="308">
        <f t="shared" si="4"/>
        <v>0</v>
      </c>
      <c r="L23" s="516"/>
      <c r="M23" s="283">
        <f t="shared" si="5"/>
        <v>0</v>
      </c>
      <c r="N23" s="283">
        <f t="shared" si="6"/>
        <v>0</v>
      </c>
      <c r="O23" s="308">
        <f>ROUND(行列計算!G22,0)</f>
        <v>0</v>
      </c>
      <c r="P23" s="308">
        <f t="shared" si="7"/>
        <v>0</v>
      </c>
      <c r="Q23" s="308">
        <f t="shared" si="8"/>
        <v>0</v>
      </c>
      <c r="R23" s="283">
        <f t="shared" si="9"/>
        <v>0</v>
      </c>
      <c r="S23" s="283">
        <f t="shared" si="10"/>
        <v>0</v>
      </c>
      <c r="T23" s="298">
        <f t="shared" si="11"/>
        <v>0</v>
      </c>
    </row>
    <row r="24" spans="1:20" ht="17.25" customHeight="1">
      <c r="A24" s="315" t="s">
        <v>437</v>
      </c>
      <c r="B24" s="142" t="s">
        <v>564</v>
      </c>
      <c r="C24" s="278">
        <f>入力!H28</f>
        <v>0</v>
      </c>
      <c r="D24" s="308">
        <f>ROUND(C24*IF(入力!J28="",入力!K28,入力!J28),0)</f>
        <v>0</v>
      </c>
      <c r="E24" s="308">
        <f t="shared" si="0"/>
        <v>0</v>
      </c>
      <c r="F24" s="308">
        <f t="shared" si="1"/>
        <v>0</v>
      </c>
      <c r="G24" s="283">
        <f>行列計算!DO23</f>
        <v>0</v>
      </c>
      <c r="H24" s="283">
        <f t="shared" si="2"/>
        <v>0</v>
      </c>
      <c r="I24" s="308">
        <f>ROUND(行列計算!C23,0)</f>
        <v>0</v>
      </c>
      <c r="J24" s="308">
        <f t="shared" si="3"/>
        <v>0</v>
      </c>
      <c r="K24" s="308">
        <f t="shared" si="4"/>
        <v>0</v>
      </c>
      <c r="L24" s="516"/>
      <c r="M24" s="283">
        <f t="shared" si="5"/>
        <v>0</v>
      </c>
      <c r="N24" s="283">
        <f t="shared" si="6"/>
        <v>0</v>
      </c>
      <c r="O24" s="308">
        <f>ROUND(行列計算!G23,0)</f>
        <v>0</v>
      </c>
      <c r="P24" s="308">
        <f t="shared" si="7"/>
        <v>0</v>
      </c>
      <c r="Q24" s="308">
        <f t="shared" si="8"/>
        <v>0</v>
      </c>
      <c r="R24" s="283">
        <f t="shared" si="9"/>
        <v>0</v>
      </c>
      <c r="S24" s="283">
        <f t="shared" si="10"/>
        <v>0</v>
      </c>
      <c r="T24" s="298">
        <f t="shared" si="11"/>
        <v>0</v>
      </c>
    </row>
    <row r="25" spans="1:20" ht="17.25" customHeight="1">
      <c r="A25" s="315" t="s">
        <v>438</v>
      </c>
      <c r="B25" s="142" t="s">
        <v>565</v>
      </c>
      <c r="C25" s="278">
        <f>入力!H29</f>
        <v>0</v>
      </c>
      <c r="D25" s="308">
        <f>ROUND(C25*IF(入力!J29="",入力!K29,入力!J29),0)</f>
        <v>0</v>
      </c>
      <c r="E25" s="308">
        <f t="shared" si="0"/>
        <v>0</v>
      </c>
      <c r="F25" s="308">
        <f t="shared" si="1"/>
        <v>0</v>
      </c>
      <c r="G25" s="283">
        <f>行列計算!DO24</f>
        <v>0</v>
      </c>
      <c r="H25" s="283">
        <f t="shared" si="2"/>
        <v>0</v>
      </c>
      <c r="I25" s="308">
        <f>ROUND(行列計算!C24,0)</f>
        <v>0</v>
      </c>
      <c r="J25" s="308">
        <f t="shared" si="3"/>
        <v>0</v>
      </c>
      <c r="K25" s="308">
        <f t="shared" si="4"/>
        <v>0</v>
      </c>
      <c r="L25" s="516"/>
      <c r="M25" s="283">
        <f t="shared" si="5"/>
        <v>0</v>
      </c>
      <c r="N25" s="283">
        <f t="shared" si="6"/>
        <v>0</v>
      </c>
      <c r="O25" s="308">
        <f>ROUND(行列計算!G24,0)</f>
        <v>0</v>
      </c>
      <c r="P25" s="308">
        <f t="shared" si="7"/>
        <v>0</v>
      </c>
      <c r="Q25" s="308">
        <f t="shared" si="8"/>
        <v>0</v>
      </c>
      <c r="R25" s="283">
        <f t="shared" si="9"/>
        <v>0</v>
      </c>
      <c r="S25" s="283">
        <f t="shared" si="10"/>
        <v>0</v>
      </c>
      <c r="T25" s="298">
        <f t="shared" si="11"/>
        <v>0</v>
      </c>
    </row>
    <row r="26" spans="1:20" ht="17.25" customHeight="1">
      <c r="A26" s="315" t="s">
        <v>439</v>
      </c>
      <c r="B26" s="142" t="s">
        <v>566</v>
      </c>
      <c r="C26" s="278">
        <f>入力!H30</f>
        <v>0</v>
      </c>
      <c r="D26" s="308">
        <f>ROUND(C26*IF(入力!J30="",入力!K30,入力!J30),0)</f>
        <v>0</v>
      </c>
      <c r="E26" s="308">
        <f t="shared" si="0"/>
        <v>0</v>
      </c>
      <c r="F26" s="308">
        <f t="shared" si="1"/>
        <v>0</v>
      </c>
      <c r="G26" s="283">
        <f>行列計算!DO25</f>
        <v>0</v>
      </c>
      <c r="H26" s="283">
        <f t="shared" si="2"/>
        <v>0</v>
      </c>
      <c r="I26" s="308">
        <f>ROUND(行列計算!C25,0)</f>
        <v>0</v>
      </c>
      <c r="J26" s="308">
        <f t="shared" si="3"/>
        <v>0</v>
      </c>
      <c r="K26" s="308">
        <f t="shared" si="4"/>
        <v>0</v>
      </c>
      <c r="L26" s="516"/>
      <c r="M26" s="283">
        <f t="shared" si="5"/>
        <v>0</v>
      </c>
      <c r="N26" s="283">
        <f t="shared" si="6"/>
        <v>0</v>
      </c>
      <c r="O26" s="308">
        <f>ROUND(行列計算!G25,0)</f>
        <v>0</v>
      </c>
      <c r="P26" s="308">
        <f t="shared" si="7"/>
        <v>0</v>
      </c>
      <c r="Q26" s="308">
        <f t="shared" si="8"/>
        <v>0</v>
      </c>
      <c r="R26" s="283">
        <f t="shared" si="9"/>
        <v>0</v>
      </c>
      <c r="S26" s="283">
        <f t="shared" si="10"/>
        <v>0</v>
      </c>
      <c r="T26" s="298">
        <f t="shared" si="11"/>
        <v>0</v>
      </c>
    </row>
    <row r="27" spans="1:20" ht="17.25" customHeight="1">
      <c r="A27" s="315" t="s">
        <v>440</v>
      </c>
      <c r="B27" s="142" t="s">
        <v>567</v>
      </c>
      <c r="C27" s="278">
        <f>入力!H31</f>
        <v>0</v>
      </c>
      <c r="D27" s="308">
        <f>ROUND(C27*IF(入力!J31="",入力!K31,入力!J31),0)</f>
        <v>0</v>
      </c>
      <c r="E27" s="308">
        <f t="shared" si="0"/>
        <v>0</v>
      </c>
      <c r="F27" s="308">
        <f t="shared" si="1"/>
        <v>0</v>
      </c>
      <c r="G27" s="283">
        <f>行列計算!DO26</f>
        <v>0</v>
      </c>
      <c r="H27" s="283">
        <f t="shared" si="2"/>
        <v>0</v>
      </c>
      <c r="I27" s="308">
        <f>ROUND(行列計算!C26,0)</f>
        <v>0</v>
      </c>
      <c r="J27" s="308">
        <f t="shared" si="3"/>
        <v>0</v>
      </c>
      <c r="K27" s="308">
        <f t="shared" si="4"/>
        <v>0</v>
      </c>
      <c r="L27" s="516"/>
      <c r="M27" s="283">
        <f t="shared" si="5"/>
        <v>0</v>
      </c>
      <c r="N27" s="283">
        <f t="shared" si="6"/>
        <v>0</v>
      </c>
      <c r="O27" s="308">
        <f>ROUND(行列計算!G26,0)</f>
        <v>0</v>
      </c>
      <c r="P27" s="308">
        <f t="shared" si="7"/>
        <v>0</v>
      </c>
      <c r="Q27" s="308">
        <f t="shared" si="8"/>
        <v>0</v>
      </c>
      <c r="R27" s="283">
        <f t="shared" si="9"/>
        <v>0</v>
      </c>
      <c r="S27" s="283">
        <f t="shared" si="10"/>
        <v>0</v>
      </c>
      <c r="T27" s="298">
        <f t="shared" si="11"/>
        <v>0</v>
      </c>
    </row>
    <row r="28" spans="1:20" ht="17.25" customHeight="1">
      <c r="A28" s="315" t="s">
        <v>441</v>
      </c>
      <c r="B28" s="142" t="s">
        <v>568</v>
      </c>
      <c r="C28" s="278">
        <f>入力!H32</f>
        <v>0</v>
      </c>
      <c r="D28" s="308">
        <f>ROUND(C28*IF(入力!J32="",入力!K32,入力!J32),0)</f>
        <v>0</v>
      </c>
      <c r="E28" s="308">
        <f t="shared" si="0"/>
        <v>0</v>
      </c>
      <c r="F28" s="308">
        <f t="shared" si="1"/>
        <v>0</v>
      </c>
      <c r="G28" s="283">
        <f>行列計算!DO27</f>
        <v>0</v>
      </c>
      <c r="H28" s="283">
        <f t="shared" si="2"/>
        <v>0</v>
      </c>
      <c r="I28" s="308">
        <f>ROUND(行列計算!C27,0)</f>
        <v>0</v>
      </c>
      <c r="J28" s="308">
        <f t="shared" si="3"/>
        <v>0</v>
      </c>
      <c r="K28" s="308">
        <f t="shared" si="4"/>
        <v>0</v>
      </c>
      <c r="L28" s="516"/>
      <c r="M28" s="283">
        <f t="shared" si="5"/>
        <v>0</v>
      </c>
      <c r="N28" s="283">
        <f t="shared" si="6"/>
        <v>0</v>
      </c>
      <c r="O28" s="308">
        <f>ROUND(行列計算!G27,0)</f>
        <v>0</v>
      </c>
      <c r="P28" s="308">
        <f t="shared" si="7"/>
        <v>0</v>
      </c>
      <c r="Q28" s="308">
        <f t="shared" si="8"/>
        <v>0</v>
      </c>
      <c r="R28" s="283">
        <f t="shared" si="9"/>
        <v>0</v>
      </c>
      <c r="S28" s="283">
        <f t="shared" si="10"/>
        <v>0</v>
      </c>
      <c r="T28" s="298">
        <f t="shared" si="11"/>
        <v>0</v>
      </c>
    </row>
    <row r="29" spans="1:20" ht="17.25" customHeight="1">
      <c r="A29" s="315" t="s">
        <v>442</v>
      </c>
      <c r="B29" s="142" t="s">
        <v>569</v>
      </c>
      <c r="C29" s="278">
        <f>入力!H33</f>
        <v>0</v>
      </c>
      <c r="D29" s="308">
        <f>ROUND(C29*IF(入力!J33="",入力!K33,入力!J33),0)</f>
        <v>0</v>
      </c>
      <c r="E29" s="308">
        <f t="shared" si="0"/>
        <v>0</v>
      </c>
      <c r="F29" s="308">
        <f t="shared" si="1"/>
        <v>0</v>
      </c>
      <c r="G29" s="283">
        <f>行列計算!DO28</f>
        <v>0</v>
      </c>
      <c r="H29" s="283">
        <f t="shared" si="2"/>
        <v>0</v>
      </c>
      <c r="I29" s="308">
        <f>ROUND(行列計算!C28,0)</f>
        <v>0</v>
      </c>
      <c r="J29" s="308">
        <f t="shared" si="3"/>
        <v>0</v>
      </c>
      <c r="K29" s="308">
        <f t="shared" si="4"/>
        <v>0</v>
      </c>
      <c r="L29" s="516"/>
      <c r="M29" s="283">
        <f t="shared" si="5"/>
        <v>0</v>
      </c>
      <c r="N29" s="283">
        <f t="shared" si="6"/>
        <v>0</v>
      </c>
      <c r="O29" s="308">
        <f>ROUND(行列計算!G28,0)</f>
        <v>0</v>
      </c>
      <c r="P29" s="308">
        <f t="shared" si="7"/>
        <v>0</v>
      </c>
      <c r="Q29" s="308">
        <f t="shared" si="8"/>
        <v>0</v>
      </c>
      <c r="R29" s="283">
        <f t="shared" si="9"/>
        <v>0</v>
      </c>
      <c r="S29" s="283">
        <f t="shared" si="10"/>
        <v>0</v>
      </c>
      <c r="T29" s="298">
        <f t="shared" si="11"/>
        <v>0</v>
      </c>
    </row>
    <row r="30" spans="1:20" ht="17.25" customHeight="1">
      <c r="A30" s="315" t="s">
        <v>443</v>
      </c>
      <c r="B30" s="142" t="s">
        <v>570</v>
      </c>
      <c r="C30" s="278">
        <f>入力!H34</f>
        <v>0</v>
      </c>
      <c r="D30" s="308">
        <f>ROUND(C30*IF(入力!J34="",入力!K34,入力!J34),0)</f>
        <v>0</v>
      </c>
      <c r="E30" s="308">
        <f t="shared" si="0"/>
        <v>0</v>
      </c>
      <c r="F30" s="308">
        <f t="shared" si="1"/>
        <v>0</v>
      </c>
      <c r="G30" s="283">
        <f>行列計算!DO29</f>
        <v>0</v>
      </c>
      <c r="H30" s="283">
        <f t="shared" si="2"/>
        <v>0</v>
      </c>
      <c r="I30" s="308">
        <f>ROUND(行列計算!C29,0)</f>
        <v>0</v>
      </c>
      <c r="J30" s="308">
        <f t="shared" si="3"/>
        <v>0</v>
      </c>
      <c r="K30" s="308">
        <f t="shared" si="4"/>
        <v>0</v>
      </c>
      <c r="L30" s="516"/>
      <c r="M30" s="283">
        <f t="shared" si="5"/>
        <v>0</v>
      </c>
      <c r="N30" s="283">
        <f t="shared" si="6"/>
        <v>0</v>
      </c>
      <c r="O30" s="308">
        <f>ROUND(行列計算!G29,0)</f>
        <v>0</v>
      </c>
      <c r="P30" s="308">
        <f t="shared" si="7"/>
        <v>0</v>
      </c>
      <c r="Q30" s="308">
        <f t="shared" si="8"/>
        <v>0</v>
      </c>
      <c r="R30" s="283">
        <f t="shared" si="9"/>
        <v>0</v>
      </c>
      <c r="S30" s="283">
        <f t="shared" si="10"/>
        <v>0</v>
      </c>
      <c r="T30" s="298">
        <f t="shared" si="11"/>
        <v>0</v>
      </c>
    </row>
    <row r="31" spans="1:20" ht="17.25" customHeight="1">
      <c r="A31" s="315" t="s">
        <v>444</v>
      </c>
      <c r="B31" s="142" t="s">
        <v>571</v>
      </c>
      <c r="C31" s="278">
        <f>入力!H35</f>
        <v>0</v>
      </c>
      <c r="D31" s="308">
        <f>ROUND(C31*IF(入力!J35="",入力!K35,入力!J35),0)</f>
        <v>0</v>
      </c>
      <c r="E31" s="308">
        <f t="shared" si="0"/>
        <v>0</v>
      </c>
      <c r="F31" s="308">
        <f t="shared" si="1"/>
        <v>0</v>
      </c>
      <c r="G31" s="283">
        <f>行列計算!DO30</f>
        <v>0</v>
      </c>
      <c r="H31" s="283">
        <f t="shared" si="2"/>
        <v>0</v>
      </c>
      <c r="I31" s="308">
        <f>ROUND(行列計算!C30,0)</f>
        <v>0</v>
      </c>
      <c r="J31" s="308">
        <f t="shared" si="3"/>
        <v>0</v>
      </c>
      <c r="K31" s="308">
        <f t="shared" si="4"/>
        <v>0</v>
      </c>
      <c r="L31" s="516"/>
      <c r="M31" s="283">
        <f t="shared" si="5"/>
        <v>0</v>
      </c>
      <c r="N31" s="283">
        <f t="shared" si="6"/>
        <v>0</v>
      </c>
      <c r="O31" s="308">
        <f>ROUND(行列計算!G30,0)</f>
        <v>0</v>
      </c>
      <c r="P31" s="308">
        <f t="shared" si="7"/>
        <v>0</v>
      </c>
      <c r="Q31" s="308">
        <f t="shared" si="8"/>
        <v>0</v>
      </c>
      <c r="R31" s="283">
        <f t="shared" si="9"/>
        <v>0</v>
      </c>
      <c r="S31" s="283">
        <f t="shared" si="10"/>
        <v>0</v>
      </c>
      <c r="T31" s="298">
        <f t="shared" si="11"/>
        <v>0</v>
      </c>
    </row>
    <row r="32" spans="1:20" ht="17.25" customHeight="1">
      <c r="A32" s="315" t="s">
        <v>445</v>
      </c>
      <c r="B32" s="142" t="s">
        <v>572</v>
      </c>
      <c r="C32" s="278">
        <f>入力!H36</f>
        <v>0</v>
      </c>
      <c r="D32" s="308">
        <f>ROUND(C32*IF(入力!J36="",入力!K36,入力!J36),0)</f>
        <v>0</v>
      </c>
      <c r="E32" s="308">
        <f t="shared" si="0"/>
        <v>0</v>
      </c>
      <c r="F32" s="308">
        <f t="shared" si="1"/>
        <v>0</v>
      </c>
      <c r="G32" s="283">
        <f>行列計算!DO31</f>
        <v>0</v>
      </c>
      <c r="H32" s="283">
        <f t="shared" si="2"/>
        <v>0</v>
      </c>
      <c r="I32" s="308">
        <f>ROUND(行列計算!C31,0)</f>
        <v>0</v>
      </c>
      <c r="J32" s="308">
        <f t="shared" si="3"/>
        <v>0</v>
      </c>
      <c r="K32" s="308">
        <f t="shared" si="4"/>
        <v>0</v>
      </c>
      <c r="L32" s="516"/>
      <c r="M32" s="283">
        <f t="shared" si="5"/>
        <v>0</v>
      </c>
      <c r="N32" s="283">
        <f t="shared" si="6"/>
        <v>0</v>
      </c>
      <c r="O32" s="308">
        <f>ROUND(行列計算!G31,0)</f>
        <v>0</v>
      </c>
      <c r="P32" s="308">
        <f t="shared" si="7"/>
        <v>0</v>
      </c>
      <c r="Q32" s="308">
        <f t="shared" si="8"/>
        <v>0</v>
      </c>
      <c r="R32" s="283">
        <f t="shared" si="9"/>
        <v>0</v>
      </c>
      <c r="S32" s="283">
        <f t="shared" si="10"/>
        <v>0</v>
      </c>
      <c r="T32" s="298">
        <f t="shared" si="11"/>
        <v>0</v>
      </c>
    </row>
    <row r="33" spans="1:20" ht="17.25" customHeight="1">
      <c r="A33" s="315" t="s">
        <v>446</v>
      </c>
      <c r="B33" s="142" t="s">
        <v>573</v>
      </c>
      <c r="C33" s="278">
        <f>入力!H37</f>
        <v>0</v>
      </c>
      <c r="D33" s="308">
        <f>ROUND(C33*IF(入力!J37="",入力!K37,入力!J37),0)</f>
        <v>0</v>
      </c>
      <c r="E33" s="308">
        <f t="shared" si="0"/>
        <v>0</v>
      </c>
      <c r="F33" s="308">
        <f t="shared" si="1"/>
        <v>0</v>
      </c>
      <c r="G33" s="283">
        <f>行列計算!DO32</f>
        <v>0</v>
      </c>
      <c r="H33" s="283">
        <f t="shared" si="2"/>
        <v>0</v>
      </c>
      <c r="I33" s="308">
        <f>ROUND(行列計算!C32,0)</f>
        <v>0</v>
      </c>
      <c r="J33" s="308">
        <f t="shared" si="3"/>
        <v>0</v>
      </c>
      <c r="K33" s="308">
        <f t="shared" si="4"/>
        <v>0</v>
      </c>
      <c r="L33" s="516"/>
      <c r="M33" s="283">
        <f t="shared" si="5"/>
        <v>0</v>
      </c>
      <c r="N33" s="283">
        <f t="shared" si="6"/>
        <v>0</v>
      </c>
      <c r="O33" s="308">
        <f>ROUND(行列計算!G32,0)</f>
        <v>0</v>
      </c>
      <c r="P33" s="308">
        <f t="shared" si="7"/>
        <v>0</v>
      </c>
      <c r="Q33" s="308">
        <f t="shared" si="8"/>
        <v>0</v>
      </c>
      <c r="R33" s="283">
        <f t="shared" si="9"/>
        <v>0</v>
      </c>
      <c r="S33" s="283">
        <f t="shared" si="10"/>
        <v>0</v>
      </c>
      <c r="T33" s="298">
        <f t="shared" si="11"/>
        <v>0</v>
      </c>
    </row>
    <row r="34" spans="1:20" ht="17.25" customHeight="1">
      <c r="A34" s="315" t="s">
        <v>447</v>
      </c>
      <c r="B34" s="142" t="s">
        <v>574</v>
      </c>
      <c r="C34" s="278">
        <f>入力!H38</f>
        <v>0</v>
      </c>
      <c r="D34" s="308">
        <f>ROUND(C34*IF(入力!J38="",入力!K38,入力!J38),0)</f>
        <v>0</v>
      </c>
      <c r="E34" s="308">
        <f t="shared" si="0"/>
        <v>0</v>
      </c>
      <c r="F34" s="308">
        <f t="shared" si="1"/>
        <v>0</v>
      </c>
      <c r="G34" s="283">
        <f>行列計算!DO33</f>
        <v>0</v>
      </c>
      <c r="H34" s="283">
        <f t="shared" si="2"/>
        <v>0</v>
      </c>
      <c r="I34" s="308">
        <f>ROUND(行列計算!C33,0)</f>
        <v>0</v>
      </c>
      <c r="J34" s="308">
        <f t="shared" si="3"/>
        <v>0</v>
      </c>
      <c r="K34" s="308">
        <f t="shared" si="4"/>
        <v>0</v>
      </c>
      <c r="L34" s="516"/>
      <c r="M34" s="283">
        <f t="shared" si="5"/>
        <v>0</v>
      </c>
      <c r="N34" s="283">
        <f t="shared" si="6"/>
        <v>0</v>
      </c>
      <c r="O34" s="308">
        <f>ROUND(行列計算!G33,0)</f>
        <v>0</v>
      </c>
      <c r="P34" s="308">
        <f t="shared" si="7"/>
        <v>0</v>
      </c>
      <c r="Q34" s="308">
        <f t="shared" si="8"/>
        <v>0</v>
      </c>
      <c r="R34" s="283">
        <f t="shared" si="9"/>
        <v>0</v>
      </c>
      <c r="S34" s="283">
        <f t="shared" si="10"/>
        <v>0</v>
      </c>
      <c r="T34" s="298">
        <f t="shared" si="11"/>
        <v>0</v>
      </c>
    </row>
    <row r="35" spans="1:20" ht="17.25" customHeight="1">
      <c r="A35" s="315" t="s">
        <v>448</v>
      </c>
      <c r="B35" s="142" t="s">
        <v>575</v>
      </c>
      <c r="C35" s="278">
        <f>入力!H39</f>
        <v>0</v>
      </c>
      <c r="D35" s="308">
        <f>ROUND(C35*IF(入力!J39="",入力!K39,入力!J39),0)</f>
        <v>0</v>
      </c>
      <c r="E35" s="308">
        <f t="shared" si="0"/>
        <v>0</v>
      </c>
      <c r="F35" s="308">
        <f t="shared" si="1"/>
        <v>0</v>
      </c>
      <c r="G35" s="283">
        <f>行列計算!DO34</f>
        <v>0</v>
      </c>
      <c r="H35" s="283">
        <f t="shared" si="2"/>
        <v>0</v>
      </c>
      <c r="I35" s="308">
        <f>ROUND(行列計算!C34,0)</f>
        <v>0</v>
      </c>
      <c r="J35" s="308">
        <f t="shared" si="3"/>
        <v>0</v>
      </c>
      <c r="K35" s="308">
        <f t="shared" si="4"/>
        <v>0</v>
      </c>
      <c r="L35" s="516"/>
      <c r="M35" s="283">
        <f t="shared" si="5"/>
        <v>0</v>
      </c>
      <c r="N35" s="283">
        <f t="shared" si="6"/>
        <v>0</v>
      </c>
      <c r="O35" s="308">
        <f>ROUND(行列計算!G34,0)</f>
        <v>0</v>
      </c>
      <c r="P35" s="308">
        <f t="shared" si="7"/>
        <v>0</v>
      </c>
      <c r="Q35" s="308">
        <f t="shared" si="8"/>
        <v>0</v>
      </c>
      <c r="R35" s="283">
        <f t="shared" si="9"/>
        <v>0</v>
      </c>
      <c r="S35" s="283">
        <f t="shared" si="10"/>
        <v>0</v>
      </c>
      <c r="T35" s="298">
        <f t="shared" si="11"/>
        <v>0</v>
      </c>
    </row>
    <row r="36" spans="1:20" ht="17.25" customHeight="1">
      <c r="A36" s="315" t="s">
        <v>449</v>
      </c>
      <c r="B36" s="142" t="s">
        <v>576</v>
      </c>
      <c r="C36" s="278">
        <f>入力!H40</f>
        <v>0</v>
      </c>
      <c r="D36" s="308">
        <f>ROUND(C36*IF(入力!J40="",入力!K40,入力!J40),0)</f>
        <v>0</v>
      </c>
      <c r="E36" s="308">
        <f t="shared" si="0"/>
        <v>0</v>
      </c>
      <c r="F36" s="308">
        <f t="shared" si="1"/>
        <v>0</v>
      </c>
      <c r="G36" s="283">
        <f>行列計算!DO35</f>
        <v>0</v>
      </c>
      <c r="H36" s="283">
        <f t="shared" si="2"/>
        <v>0</v>
      </c>
      <c r="I36" s="308">
        <f>ROUND(行列計算!C35,0)</f>
        <v>0</v>
      </c>
      <c r="J36" s="308">
        <f t="shared" si="3"/>
        <v>0</v>
      </c>
      <c r="K36" s="308">
        <f t="shared" si="4"/>
        <v>0</v>
      </c>
      <c r="L36" s="516"/>
      <c r="M36" s="283">
        <f t="shared" si="5"/>
        <v>0</v>
      </c>
      <c r="N36" s="283">
        <f t="shared" si="6"/>
        <v>0</v>
      </c>
      <c r="O36" s="308">
        <f>ROUND(行列計算!G35,0)</f>
        <v>0</v>
      </c>
      <c r="P36" s="308">
        <f t="shared" si="7"/>
        <v>0</v>
      </c>
      <c r="Q36" s="308">
        <f t="shared" si="8"/>
        <v>0</v>
      </c>
      <c r="R36" s="283">
        <f t="shared" si="9"/>
        <v>0</v>
      </c>
      <c r="S36" s="283">
        <f t="shared" si="10"/>
        <v>0</v>
      </c>
      <c r="T36" s="298">
        <f t="shared" si="11"/>
        <v>0</v>
      </c>
    </row>
    <row r="37" spans="1:20" ht="17.25" customHeight="1">
      <c r="A37" s="315" t="s">
        <v>450</v>
      </c>
      <c r="B37" s="142" t="s">
        <v>577</v>
      </c>
      <c r="C37" s="278">
        <f>入力!H41</f>
        <v>0</v>
      </c>
      <c r="D37" s="308">
        <f>ROUND(C37*IF(入力!J41="",入力!K41,入力!J41),0)</f>
        <v>0</v>
      </c>
      <c r="E37" s="308">
        <f t="shared" si="0"/>
        <v>0</v>
      </c>
      <c r="F37" s="308">
        <f t="shared" si="1"/>
        <v>0</v>
      </c>
      <c r="G37" s="283">
        <f>行列計算!DO36</f>
        <v>0</v>
      </c>
      <c r="H37" s="283">
        <f t="shared" si="2"/>
        <v>0</v>
      </c>
      <c r="I37" s="308">
        <f>ROUND(行列計算!C36,0)</f>
        <v>0</v>
      </c>
      <c r="J37" s="308">
        <f t="shared" si="3"/>
        <v>0</v>
      </c>
      <c r="K37" s="308">
        <f t="shared" si="4"/>
        <v>0</v>
      </c>
      <c r="L37" s="516"/>
      <c r="M37" s="283">
        <f t="shared" si="5"/>
        <v>0</v>
      </c>
      <c r="N37" s="283">
        <f t="shared" si="6"/>
        <v>0</v>
      </c>
      <c r="O37" s="308">
        <f>ROUND(行列計算!G36,0)</f>
        <v>0</v>
      </c>
      <c r="P37" s="308">
        <f t="shared" si="7"/>
        <v>0</v>
      </c>
      <c r="Q37" s="308">
        <f t="shared" si="8"/>
        <v>0</v>
      </c>
      <c r="R37" s="283">
        <f t="shared" si="9"/>
        <v>0</v>
      </c>
      <c r="S37" s="283">
        <f t="shared" si="10"/>
        <v>0</v>
      </c>
      <c r="T37" s="298">
        <f t="shared" si="11"/>
        <v>0</v>
      </c>
    </row>
    <row r="38" spans="1:20" ht="17.25" customHeight="1">
      <c r="A38" s="315" t="s">
        <v>451</v>
      </c>
      <c r="B38" s="142" t="s">
        <v>578</v>
      </c>
      <c r="C38" s="278">
        <f>入力!H42</f>
        <v>0</v>
      </c>
      <c r="D38" s="308">
        <f>ROUND(C38*IF(入力!J42="",入力!K42,入力!J42),0)</f>
        <v>0</v>
      </c>
      <c r="E38" s="308">
        <f t="shared" si="0"/>
        <v>0</v>
      </c>
      <c r="F38" s="308">
        <f t="shared" si="1"/>
        <v>0</v>
      </c>
      <c r="G38" s="283">
        <f>行列計算!DO37</f>
        <v>0</v>
      </c>
      <c r="H38" s="283">
        <f t="shared" si="2"/>
        <v>0</v>
      </c>
      <c r="I38" s="308">
        <f>ROUND(行列計算!C37,0)</f>
        <v>0</v>
      </c>
      <c r="J38" s="308">
        <f t="shared" si="3"/>
        <v>0</v>
      </c>
      <c r="K38" s="308">
        <f t="shared" si="4"/>
        <v>0</v>
      </c>
      <c r="L38" s="516"/>
      <c r="M38" s="283">
        <f t="shared" si="5"/>
        <v>0</v>
      </c>
      <c r="N38" s="283">
        <f t="shared" si="6"/>
        <v>0</v>
      </c>
      <c r="O38" s="308">
        <f>ROUND(行列計算!G37,0)</f>
        <v>0</v>
      </c>
      <c r="P38" s="308">
        <f t="shared" si="7"/>
        <v>0</v>
      </c>
      <c r="Q38" s="308">
        <f t="shared" si="8"/>
        <v>0</v>
      </c>
      <c r="R38" s="283">
        <f t="shared" si="9"/>
        <v>0</v>
      </c>
      <c r="S38" s="283">
        <f t="shared" si="10"/>
        <v>0</v>
      </c>
      <c r="T38" s="298">
        <f t="shared" si="11"/>
        <v>0</v>
      </c>
    </row>
    <row r="39" spans="1:20" ht="17.25" customHeight="1">
      <c r="A39" s="315" t="s">
        <v>452</v>
      </c>
      <c r="B39" s="142" t="s">
        <v>579</v>
      </c>
      <c r="C39" s="278">
        <f>入力!H43</f>
        <v>0</v>
      </c>
      <c r="D39" s="308">
        <f>ROUND(C39*IF(入力!J43="",入力!K43,入力!J43),0)</f>
        <v>0</v>
      </c>
      <c r="E39" s="308">
        <f t="shared" ref="E39:E70" si="12">ROUND(D39*D153,0)</f>
        <v>0</v>
      </c>
      <c r="F39" s="308">
        <f t="shared" ref="F39:F70" si="13">ROUND(D39*E153,0)</f>
        <v>0</v>
      </c>
      <c r="G39" s="283">
        <f>行列計算!DO38</f>
        <v>0</v>
      </c>
      <c r="H39" s="283">
        <f t="shared" ref="H39:H70" si="14">G39*C153</f>
        <v>0</v>
      </c>
      <c r="I39" s="308">
        <f>ROUND(行列計算!C38,0)</f>
        <v>0</v>
      </c>
      <c r="J39" s="308">
        <f t="shared" ref="J39:J70" si="15">ROUND(I39*D153,0)</f>
        <v>0</v>
      </c>
      <c r="K39" s="308">
        <f t="shared" ref="K39:K70" si="16">ROUND(I39*E153,0)</f>
        <v>0</v>
      </c>
      <c r="L39" s="516"/>
      <c r="M39" s="283">
        <f t="shared" ref="M39:M70" si="17">L$115*H$229*I153</f>
        <v>0</v>
      </c>
      <c r="N39" s="283">
        <f t="shared" ref="N39:N70" si="18">M39*C153</f>
        <v>0</v>
      </c>
      <c r="O39" s="308">
        <f>ROUND(行列計算!G38,0)</f>
        <v>0</v>
      </c>
      <c r="P39" s="308">
        <f t="shared" ref="P39:P70" si="19">ROUND(O39*D153,0)</f>
        <v>0</v>
      </c>
      <c r="Q39" s="308">
        <f t="shared" ref="Q39:Q70" si="20">ROUND(O39*E153,0)</f>
        <v>0</v>
      </c>
      <c r="R39" s="283">
        <f t="shared" si="9"/>
        <v>0</v>
      </c>
      <c r="S39" s="283">
        <f t="shared" si="10"/>
        <v>0</v>
      </c>
      <c r="T39" s="298">
        <f t="shared" si="11"/>
        <v>0</v>
      </c>
    </row>
    <row r="40" spans="1:20" ht="17.25" customHeight="1">
      <c r="A40" s="315" t="s">
        <v>453</v>
      </c>
      <c r="B40" s="142" t="s">
        <v>580</v>
      </c>
      <c r="C40" s="278">
        <f>入力!H44</f>
        <v>0</v>
      </c>
      <c r="D40" s="308">
        <f>ROUND(C40*IF(入力!J44="",入力!K44,入力!J44),0)</f>
        <v>0</v>
      </c>
      <c r="E40" s="308">
        <f t="shared" si="12"/>
        <v>0</v>
      </c>
      <c r="F40" s="308">
        <f t="shared" si="13"/>
        <v>0</v>
      </c>
      <c r="G40" s="283">
        <f>行列計算!DO39</f>
        <v>0</v>
      </c>
      <c r="H40" s="283">
        <f t="shared" si="14"/>
        <v>0</v>
      </c>
      <c r="I40" s="308">
        <f>ROUND(行列計算!C39,0)</f>
        <v>0</v>
      </c>
      <c r="J40" s="308">
        <f t="shared" si="15"/>
        <v>0</v>
      </c>
      <c r="K40" s="308">
        <f t="shared" si="16"/>
        <v>0</v>
      </c>
      <c r="L40" s="516"/>
      <c r="M40" s="283">
        <f t="shared" si="17"/>
        <v>0</v>
      </c>
      <c r="N40" s="283">
        <f t="shared" si="18"/>
        <v>0</v>
      </c>
      <c r="O40" s="308">
        <f>ROUND(行列計算!G39,0)</f>
        <v>0</v>
      </c>
      <c r="P40" s="308">
        <f t="shared" si="19"/>
        <v>0</v>
      </c>
      <c r="Q40" s="308">
        <f t="shared" si="20"/>
        <v>0</v>
      </c>
      <c r="R40" s="283">
        <f t="shared" si="9"/>
        <v>0</v>
      </c>
      <c r="S40" s="283">
        <f t="shared" si="10"/>
        <v>0</v>
      </c>
      <c r="T40" s="298">
        <f t="shared" si="11"/>
        <v>0</v>
      </c>
    </row>
    <row r="41" spans="1:20" ht="17.25" customHeight="1">
      <c r="A41" s="315" t="s">
        <v>454</v>
      </c>
      <c r="B41" s="142" t="s">
        <v>581</v>
      </c>
      <c r="C41" s="278">
        <f>入力!H45</f>
        <v>0</v>
      </c>
      <c r="D41" s="308">
        <f>ROUND(C41*IF(入力!J45="",入力!K45,入力!J45),0)</f>
        <v>0</v>
      </c>
      <c r="E41" s="308">
        <f t="shared" si="12"/>
        <v>0</v>
      </c>
      <c r="F41" s="308">
        <f t="shared" si="13"/>
        <v>0</v>
      </c>
      <c r="G41" s="283">
        <f>行列計算!DO40</f>
        <v>0</v>
      </c>
      <c r="H41" s="283">
        <f t="shared" si="14"/>
        <v>0</v>
      </c>
      <c r="I41" s="308">
        <f>ROUND(行列計算!C40,0)</f>
        <v>0</v>
      </c>
      <c r="J41" s="308">
        <f t="shared" si="15"/>
        <v>0</v>
      </c>
      <c r="K41" s="308">
        <f t="shared" si="16"/>
        <v>0</v>
      </c>
      <c r="L41" s="516"/>
      <c r="M41" s="283">
        <f t="shared" si="17"/>
        <v>0</v>
      </c>
      <c r="N41" s="283">
        <f t="shared" si="18"/>
        <v>0</v>
      </c>
      <c r="O41" s="308">
        <f>ROUND(行列計算!G40,0)</f>
        <v>0</v>
      </c>
      <c r="P41" s="308">
        <f t="shared" si="19"/>
        <v>0</v>
      </c>
      <c r="Q41" s="308">
        <f t="shared" si="20"/>
        <v>0</v>
      </c>
      <c r="R41" s="283">
        <f t="shared" si="9"/>
        <v>0</v>
      </c>
      <c r="S41" s="283">
        <f t="shared" si="10"/>
        <v>0</v>
      </c>
      <c r="T41" s="298">
        <f t="shared" si="11"/>
        <v>0</v>
      </c>
    </row>
    <row r="42" spans="1:20" ht="17.25" customHeight="1">
      <c r="A42" s="315" t="s">
        <v>455</v>
      </c>
      <c r="B42" s="142" t="s">
        <v>582</v>
      </c>
      <c r="C42" s="278">
        <f>入力!H46</f>
        <v>0</v>
      </c>
      <c r="D42" s="308">
        <f>ROUND(C42*IF(入力!J46="",入力!K46,入力!J46),0)</f>
        <v>0</v>
      </c>
      <c r="E42" s="308">
        <f t="shared" si="12"/>
        <v>0</v>
      </c>
      <c r="F42" s="308">
        <f t="shared" si="13"/>
        <v>0</v>
      </c>
      <c r="G42" s="283">
        <f>行列計算!DO41</f>
        <v>0</v>
      </c>
      <c r="H42" s="283">
        <f t="shared" si="14"/>
        <v>0</v>
      </c>
      <c r="I42" s="308">
        <f>ROUND(行列計算!C41,0)</f>
        <v>0</v>
      </c>
      <c r="J42" s="308">
        <f t="shared" si="15"/>
        <v>0</v>
      </c>
      <c r="K42" s="308">
        <f t="shared" si="16"/>
        <v>0</v>
      </c>
      <c r="L42" s="516"/>
      <c r="M42" s="283">
        <f t="shared" si="17"/>
        <v>0</v>
      </c>
      <c r="N42" s="283">
        <f t="shared" si="18"/>
        <v>0</v>
      </c>
      <c r="O42" s="308">
        <f>ROUND(行列計算!G41,0)</f>
        <v>0</v>
      </c>
      <c r="P42" s="308">
        <f t="shared" si="19"/>
        <v>0</v>
      </c>
      <c r="Q42" s="308">
        <f t="shared" si="20"/>
        <v>0</v>
      </c>
      <c r="R42" s="283">
        <f t="shared" si="9"/>
        <v>0</v>
      </c>
      <c r="S42" s="283">
        <f t="shared" si="10"/>
        <v>0</v>
      </c>
      <c r="T42" s="298">
        <f t="shared" si="11"/>
        <v>0</v>
      </c>
    </row>
    <row r="43" spans="1:20" ht="17.25" customHeight="1">
      <c r="A43" s="315" t="s">
        <v>456</v>
      </c>
      <c r="B43" s="142" t="s">
        <v>583</v>
      </c>
      <c r="C43" s="278">
        <f>入力!H47</f>
        <v>0</v>
      </c>
      <c r="D43" s="308">
        <f>ROUND(C43*IF(入力!J47="",入力!K47,入力!J47),0)</f>
        <v>0</v>
      </c>
      <c r="E43" s="308">
        <f t="shared" si="12"/>
        <v>0</v>
      </c>
      <c r="F43" s="308">
        <f t="shared" si="13"/>
        <v>0</v>
      </c>
      <c r="G43" s="283">
        <f>行列計算!DO42</f>
        <v>0</v>
      </c>
      <c r="H43" s="283">
        <f t="shared" si="14"/>
        <v>0</v>
      </c>
      <c r="I43" s="308">
        <f>ROUND(行列計算!C42,0)</f>
        <v>0</v>
      </c>
      <c r="J43" s="308">
        <f t="shared" si="15"/>
        <v>0</v>
      </c>
      <c r="K43" s="308">
        <f t="shared" si="16"/>
        <v>0</v>
      </c>
      <c r="L43" s="516"/>
      <c r="M43" s="283">
        <f t="shared" si="17"/>
        <v>0</v>
      </c>
      <c r="N43" s="283">
        <f t="shared" si="18"/>
        <v>0</v>
      </c>
      <c r="O43" s="308">
        <f>ROUND(行列計算!G42,0)</f>
        <v>0</v>
      </c>
      <c r="P43" s="308">
        <f t="shared" si="19"/>
        <v>0</v>
      </c>
      <c r="Q43" s="308">
        <f t="shared" si="20"/>
        <v>0</v>
      </c>
      <c r="R43" s="283">
        <f t="shared" si="9"/>
        <v>0</v>
      </c>
      <c r="S43" s="283">
        <f t="shared" si="10"/>
        <v>0</v>
      </c>
      <c r="T43" s="298">
        <f t="shared" si="11"/>
        <v>0</v>
      </c>
    </row>
    <row r="44" spans="1:20" ht="17.25" customHeight="1">
      <c r="A44" s="315" t="s">
        <v>457</v>
      </c>
      <c r="B44" s="142" t="s">
        <v>584</v>
      </c>
      <c r="C44" s="278">
        <f>入力!H48</f>
        <v>0</v>
      </c>
      <c r="D44" s="308">
        <f>ROUND(C44*IF(入力!J48="",入力!K48,入力!J48),0)</f>
        <v>0</v>
      </c>
      <c r="E44" s="308">
        <f t="shared" si="12"/>
        <v>0</v>
      </c>
      <c r="F44" s="308">
        <f t="shared" si="13"/>
        <v>0</v>
      </c>
      <c r="G44" s="283">
        <f>行列計算!DO43</f>
        <v>0</v>
      </c>
      <c r="H44" s="283">
        <f t="shared" si="14"/>
        <v>0</v>
      </c>
      <c r="I44" s="308">
        <f>ROUND(行列計算!C43,0)</f>
        <v>0</v>
      </c>
      <c r="J44" s="308">
        <f t="shared" si="15"/>
        <v>0</v>
      </c>
      <c r="K44" s="308">
        <f t="shared" si="16"/>
        <v>0</v>
      </c>
      <c r="L44" s="516"/>
      <c r="M44" s="283">
        <f t="shared" si="17"/>
        <v>0</v>
      </c>
      <c r="N44" s="283">
        <f t="shared" si="18"/>
        <v>0</v>
      </c>
      <c r="O44" s="308">
        <f>ROUND(行列計算!G43,0)</f>
        <v>0</v>
      </c>
      <c r="P44" s="308">
        <f t="shared" si="19"/>
        <v>0</v>
      </c>
      <c r="Q44" s="308">
        <f t="shared" si="20"/>
        <v>0</v>
      </c>
      <c r="R44" s="283">
        <f t="shared" si="9"/>
        <v>0</v>
      </c>
      <c r="S44" s="283">
        <f t="shared" si="10"/>
        <v>0</v>
      </c>
      <c r="T44" s="298">
        <f t="shared" si="11"/>
        <v>0</v>
      </c>
    </row>
    <row r="45" spans="1:20" ht="17.25" customHeight="1">
      <c r="A45" s="315" t="s">
        <v>458</v>
      </c>
      <c r="B45" s="142" t="s">
        <v>585</v>
      </c>
      <c r="C45" s="278">
        <f>入力!H49</f>
        <v>0</v>
      </c>
      <c r="D45" s="308">
        <f>ROUND(C45*IF(入力!J49="",入力!K49,入力!J49),0)</f>
        <v>0</v>
      </c>
      <c r="E45" s="308">
        <f t="shared" si="12"/>
        <v>0</v>
      </c>
      <c r="F45" s="308">
        <f t="shared" si="13"/>
        <v>0</v>
      </c>
      <c r="G45" s="283">
        <f>行列計算!DO44</f>
        <v>0</v>
      </c>
      <c r="H45" s="283">
        <f t="shared" si="14"/>
        <v>0</v>
      </c>
      <c r="I45" s="308">
        <f>ROUND(行列計算!C44,0)</f>
        <v>0</v>
      </c>
      <c r="J45" s="308">
        <f t="shared" si="15"/>
        <v>0</v>
      </c>
      <c r="K45" s="308">
        <f t="shared" si="16"/>
        <v>0</v>
      </c>
      <c r="L45" s="516"/>
      <c r="M45" s="283">
        <f t="shared" si="17"/>
        <v>0</v>
      </c>
      <c r="N45" s="283">
        <f t="shared" si="18"/>
        <v>0</v>
      </c>
      <c r="O45" s="308">
        <f>ROUND(行列計算!G44,0)</f>
        <v>0</v>
      </c>
      <c r="P45" s="308">
        <f t="shared" si="19"/>
        <v>0</v>
      </c>
      <c r="Q45" s="308">
        <f t="shared" si="20"/>
        <v>0</v>
      </c>
      <c r="R45" s="283">
        <f t="shared" si="9"/>
        <v>0</v>
      </c>
      <c r="S45" s="283">
        <f t="shared" si="10"/>
        <v>0</v>
      </c>
      <c r="T45" s="298">
        <f t="shared" si="11"/>
        <v>0</v>
      </c>
    </row>
    <row r="46" spans="1:20" ht="17.25" customHeight="1">
      <c r="A46" s="315" t="s">
        <v>459</v>
      </c>
      <c r="B46" s="142" t="s">
        <v>586</v>
      </c>
      <c r="C46" s="278">
        <f>入力!H50</f>
        <v>0</v>
      </c>
      <c r="D46" s="308">
        <f>ROUND(C46*IF(入力!J50="",入力!K50,入力!J50),0)</f>
        <v>0</v>
      </c>
      <c r="E46" s="308">
        <f t="shared" si="12"/>
        <v>0</v>
      </c>
      <c r="F46" s="308">
        <f t="shared" si="13"/>
        <v>0</v>
      </c>
      <c r="G46" s="283">
        <f>行列計算!DO45</f>
        <v>0</v>
      </c>
      <c r="H46" s="283">
        <f t="shared" si="14"/>
        <v>0</v>
      </c>
      <c r="I46" s="308">
        <f>ROUND(行列計算!C45,0)</f>
        <v>0</v>
      </c>
      <c r="J46" s="308">
        <f t="shared" si="15"/>
        <v>0</v>
      </c>
      <c r="K46" s="308">
        <f t="shared" si="16"/>
        <v>0</v>
      </c>
      <c r="L46" s="516"/>
      <c r="M46" s="283">
        <f t="shared" si="17"/>
        <v>0</v>
      </c>
      <c r="N46" s="283">
        <f t="shared" si="18"/>
        <v>0</v>
      </c>
      <c r="O46" s="308">
        <f>ROUND(行列計算!G45,0)</f>
        <v>0</v>
      </c>
      <c r="P46" s="308">
        <f t="shared" si="19"/>
        <v>0</v>
      </c>
      <c r="Q46" s="308">
        <f t="shared" si="20"/>
        <v>0</v>
      </c>
      <c r="R46" s="283">
        <f t="shared" si="9"/>
        <v>0</v>
      </c>
      <c r="S46" s="283">
        <f t="shared" si="10"/>
        <v>0</v>
      </c>
      <c r="T46" s="298">
        <f t="shared" si="11"/>
        <v>0</v>
      </c>
    </row>
    <row r="47" spans="1:20" ht="17.25" customHeight="1">
      <c r="A47" s="315" t="s">
        <v>460</v>
      </c>
      <c r="B47" s="142" t="s">
        <v>587</v>
      </c>
      <c r="C47" s="278">
        <f>入力!H51</f>
        <v>0</v>
      </c>
      <c r="D47" s="308">
        <f>ROUND(C47*IF(入力!J51="",入力!K51,入力!J51),0)</f>
        <v>0</v>
      </c>
      <c r="E47" s="308">
        <f t="shared" si="12"/>
        <v>0</v>
      </c>
      <c r="F47" s="308">
        <f t="shared" si="13"/>
        <v>0</v>
      </c>
      <c r="G47" s="283">
        <f>行列計算!DO46</f>
        <v>0</v>
      </c>
      <c r="H47" s="283">
        <f t="shared" si="14"/>
        <v>0</v>
      </c>
      <c r="I47" s="308">
        <f>ROUND(行列計算!C46,0)</f>
        <v>0</v>
      </c>
      <c r="J47" s="308">
        <f t="shared" si="15"/>
        <v>0</v>
      </c>
      <c r="K47" s="308">
        <f t="shared" si="16"/>
        <v>0</v>
      </c>
      <c r="L47" s="516"/>
      <c r="M47" s="283">
        <f t="shared" si="17"/>
        <v>0</v>
      </c>
      <c r="N47" s="283">
        <f t="shared" si="18"/>
        <v>0</v>
      </c>
      <c r="O47" s="308">
        <f>ROUND(行列計算!G46,0)</f>
        <v>0</v>
      </c>
      <c r="P47" s="308">
        <f t="shared" si="19"/>
        <v>0</v>
      </c>
      <c r="Q47" s="308">
        <f t="shared" si="20"/>
        <v>0</v>
      </c>
      <c r="R47" s="283">
        <f t="shared" si="9"/>
        <v>0</v>
      </c>
      <c r="S47" s="283">
        <f t="shared" si="10"/>
        <v>0</v>
      </c>
      <c r="T47" s="298">
        <f t="shared" si="11"/>
        <v>0</v>
      </c>
    </row>
    <row r="48" spans="1:20" ht="17.25" customHeight="1">
      <c r="A48" s="315" t="s">
        <v>461</v>
      </c>
      <c r="B48" s="142" t="s">
        <v>588</v>
      </c>
      <c r="C48" s="278">
        <f>入力!H52</f>
        <v>0</v>
      </c>
      <c r="D48" s="308">
        <f>ROUND(C48*IF(入力!J52="",入力!K52,入力!J52),0)</f>
        <v>0</v>
      </c>
      <c r="E48" s="308">
        <f t="shared" si="12"/>
        <v>0</v>
      </c>
      <c r="F48" s="308">
        <f t="shared" si="13"/>
        <v>0</v>
      </c>
      <c r="G48" s="283">
        <f>行列計算!DO47</f>
        <v>0</v>
      </c>
      <c r="H48" s="283">
        <f t="shared" si="14"/>
        <v>0</v>
      </c>
      <c r="I48" s="308">
        <f>ROUND(行列計算!C47,0)</f>
        <v>0</v>
      </c>
      <c r="J48" s="308">
        <f t="shared" si="15"/>
        <v>0</v>
      </c>
      <c r="K48" s="308">
        <f t="shared" si="16"/>
        <v>0</v>
      </c>
      <c r="L48" s="516"/>
      <c r="M48" s="283">
        <f t="shared" si="17"/>
        <v>0</v>
      </c>
      <c r="N48" s="283">
        <f t="shared" si="18"/>
        <v>0</v>
      </c>
      <c r="O48" s="308">
        <f>ROUND(行列計算!G47,0)</f>
        <v>0</v>
      </c>
      <c r="P48" s="308">
        <f t="shared" si="19"/>
        <v>0</v>
      </c>
      <c r="Q48" s="308">
        <f t="shared" si="20"/>
        <v>0</v>
      </c>
      <c r="R48" s="283">
        <f t="shared" si="9"/>
        <v>0</v>
      </c>
      <c r="S48" s="283">
        <f t="shared" si="10"/>
        <v>0</v>
      </c>
      <c r="T48" s="298">
        <f t="shared" si="11"/>
        <v>0</v>
      </c>
    </row>
    <row r="49" spans="1:20" ht="17.25" customHeight="1">
      <c r="A49" s="315" t="s">
        <v>462</v>
      </c>
      <c r="B49" s="142" t="s">
        <v>589</v>
      </c>
      <c r="C49" s="278">
        <f>入力!H53</f>
        <v>0</v>
      </c>
      <c r="D49" s="308">
        <f>ROUND(C49*IF(入力!J53="",入力!K53,入力!J53),0)</f>
        <v>0</v>
      </c>
      <c r="E49" s="308">
        <f t="shared" si="12"/>
        <v>0</v>
      </c>
      <c r="F49" s="308">
        <f t="shared" si="13"/>
        <v>0</v>
      </c>
      <c r="G49" s="283">
        <f>行列計算!DO48</f>
        <v>0</v>
      </c>
      <c r="H49" s="283">
        <f t="shared" si="14"/>
        <v>0</v>
      </c>
      <c r="I49" s="308">
        <f>ROUND(行列計算!C48,0)</f>
        <v>0</v>
      </c>
      <c r="J49" s="308">
        <f t="shared" si="15"/>
        <v>0</v>
      </c>
      <c r="K49" s="308">
        <f t="shared" si="16"/>
        <v>0</v>
      </c>
      <c r="L49" s="516"/>
      <c r="M49" s="283">
        <f t="shared" si="17"/>
        <v>0</v>
      </c>
      <c r="N49" s="283">
        <f t="shared" si="18"/>
        <v>0</v>
      </c>
      <c r="O49" s="308">
        <f>ROUND(行列計算!G48,0)</f>
        <v>0</v>
      </c>
      <c r="P49" s="308">
        <f t="shared" si="19"/>
        <v>0</v>
      </c>
      <c r="Q49" s="308">
        <f t="shared" si="20"/>
        <v>0</v>
      </c>
      <c r="R49" s="283">
        <f t="shared" si="9"/>
        <v>0</v>
      </c>
      <c r="S49" s="283">
        <f t="shared" si="10"/>
        <v>0</v>
      </c>
      <c r="T49" s="298">
        <f t="shared" si="11"/>
        <v>0</v>
      </c>
    </row>
    <row r="50" spans="1:20" ht="17.25" customHeight="1">
      <c r="A50" s="315" t="s">
        <v>463</v>
      </c>
      <c r="B50" s="142" t="s">
        <v>398</v>
      </c>
      <c r="C50" s="278">
        <f>入力!H54</f>
        <v>0</v>
      </c>
      <c r="D50" s="308">
        <f>ROUND(C50*IF(入力!J54="",入力!K54,入力!J54),0)</f>
        <v>0</v>
      </c>
      <c r="E50" s="308">
        <f t="shared" si="12"/>
        <v>0</v>
      </c>
      <c r="F50" s="308">
        <f t="shared" si="13"/>
        <v>0</v>
      </c>
      <c r="G50" s="283">
        <f>行列計算!DO49</f>
        <v>0</v>
      </c>
      <c r="H50" s="283">
        <f t="shared" si="14"/>
        <v>0</v>
      </c>
      <c r="I50" s="308">
        <f>ROUND(行列計算!C49,0)</f>
        <v>0</v>
      </c>
      <c r="J50" s="308">
        <f t="shared" si="15"/>
        <v>0</v>
      </c>
      <c r="K50" s="308">
        <f t="shared" si="16"/>
        <v>0</v>
      </c>
      <c r="L50" s="516"/>
      <c r="M50" s="283">
        <f t="shared" si="17"/>
        <v>0</v>
      </c>
      <c r="N50" s="283">
        <f t="shared" si="18"/>
        <v>0</v>
      </c>
      <c r="O50" s="308">
        <f>ROUND(行列計算!G49,0)</f>
        <v>0</v>
      </c>
      <c r="P50" s="308">
        <f t="shared" si="19"/>
        <v>0</v>
      </c>
      <c r="Q50" s="308">
        <f t="shared" si="20"/>
        <v>0</v>
      </c>
      <c r="R50" s="283">
        <f t="shared" si="9"/>
        <v>0</v>
      </c>
      <c r="S50" s="283">
        <f t="shared" si="10"/>
        <v>0</v>
      </c>
      <c r="T50" s="298">
        <f t="shared" si="11"/>
        <v>0</v>
      </c>
    </row>
    <row r="51" spans="1:20" ht="17.25" customHeight="1">
      <c r="A51" s="315" t="s">
        <v>464</v>
      </c>
      <c r="B51" s="142" t="s">
        <v>399</v>
      </c>
      <c r="C51" s="278">
        <f>入力!H55</f>
        <v>0</v>
      </c>
      <c r="D51" s="308">
        <f>ROUND(C51*IF(入力!J55="",入力!K55,入力!J55),0)</f>
        <v>0</v>
      </c>
      <c r="E51" s="308">
        <f t="shared" si="12"/>
        <v>0</v>
      </c>
      <c r="F51" s="308">
        <f t="shared" si="13"/>
        <v>0</v>
      </c>
      <c r="G51" s="283">
        <f>行列計算!DO50</f>
        <v>0</v>
      </c>
      <c r="H51" s="283">
        <f t="shared" si="14"/>
        <v>0</v>
      </c>
      <c r="I51" s="308">
        <f>ROUND(行列計算!C50,0)</f>
        <v>0</v>
      </c>
      <c r="J51" s="308">
        <f t="shared" si="15"/>
        <v>0</v>
      </c>
      <c r="K51" s="308">
        <f t="shared" si="16"/>
        <v>0</v>
      </c>
      <c r="L51" s="516"/>
      <c r="M51" s="283">
        <f t="shared" si="17"/>
        <v>0</v>
      </c>
      <c r="N51" s="283">
        <f t="shared" si="18"/>
        <v>0</v>
      </c>
      <c r="O51" s="308">
        <f>ROUND(行列計算!G50,0)</f>
        <v>0</v>
      </c>
      <c r="P51" s="308">
        <f t="shared" si="19"/>
        <v>0</v>
      </c>
      <c r="Q51" s="308">
        <f t="shared" si="20"/>
        <v>0</v>
      </c>
      <c r="R51" s="283">
        <f t="shared" si="9"/>
        <v>0</v>
      </c>
      <c r="S51" s="283">
        <f t="shared" si="10"/>
        <v>0</v>
      </c>
      <c r="T51" s="298">
        <f t="shared" si="11"/>
        <v>0</v>
      </c>
    </row>
    <row r="52" spans="1:20" ht="17.25" customHeight="1">
      <c r="A52" s="315" t="s">
        <v>465</v>
      </c>
      <c r="B52" s="142" t="s">
        <v>400</v>
      </c>
      <c r="C52" s="278">
        <f>入力!H56</f>
        <v>0</v>
      </c>
      <c r="D52" s="308">
        <f>ROUND(C52*IF(入力!J56="",入力!K56,入力!J56),0)</f>
        <v>0</v>
      </c>
      <c r="E52" s="308">
        <f t="shared" si="12"/>
        <v>0</v>
      </c>
      <c r="F52" s="308">
        <f t="shared" si="13"/>
        <v>0</v>
      </c>
      <c r="G52" s="283">
        <f>行列計算!DO51</f>
        <v>0</v>
      </c>
      <c r="H52" s="283">
        <f t="shared" si="14"/>
        <v>0</v>
      </c>
      <c r="I52" s="308">
        <f>ROUND(行列計算!C51,0)</f>
        <v>0</v>
      </c>
      <c r="J52" s="308">
        <f t="shared" si="15"/>
        <v>0</v>
      </c>
      <c r="K52" s="308">
        <f t="shared" si="16"/>
        <v>0</v>
      </c>
      <c r="L52" s="516"/>
      <c r="M52" s="283">
        <f t="shared" si="17"/>
        <v>0</v>
      </c>
      <c r="N52" s="283">
        <f t="shared" si="18"/>
        <v>0</v>
      </c>
      <c r="O52" s="308">
        <f>ROUND(行列計算!G51,0)</f>
        <v>0</v>
      </c>
      <c r="P52" s="308">
        <f t="shared" si="19"/>
        <v>0</v>
      </c>
      <c r="Q52" s="308">
        <f t="shared" si="20"/>
        <v>0</v>
      </c>
      <c r="R52" s="283">
        <f t="shared" si="9"/>
        <v>0</v>
      </c>
      <c r="S52" s="283">
        <f t="shared" si="10"/>
        <v>0</v>
      </c>
      <c r="T52" s="298">
        <f t="shared" si="11"/>
        <v>0</v>
      </c>
    </row>
    <row r="53" spans="1:20" ht="17.25" customHeight="1">
      <c r="A53" s="315" t="s">
        <v>466</v>
      </c>
      <c r="B53" s="142" t="s">
        <v>590</v>
      </c>
      <c r="C53" s="278">
        <f>入力!H57</f>
        <v>0</v>
      </c>
      <c r="D53" s="308">
        <f>ROUND(C53*IF(入力!J57="",入力!K57,入力!J57),0)</f>
        <v>0</v>
      </c>
      <c r="E53" s="308">
        <f t="shared" si="12"/>
        <v>0</v>
      </c>
      <c r="F53" s="308">
        <f t="shared" si="13"/>
        <v>0</v>
      </c>
      <c r="G53" s="283">
        <f>行列計算!DO52</f>
        <v>0</v>
      </c>
      <c r="H53" s="283">
        <f t="shared" si="14"/>
        <v>0</v>
      </c>
      <c r="I53" s="308">
        <f>ROUND(行列計算!C52,0)</f>
        <v>0</v>
      </c>
      <c r="J53" s="308">
        <f t="shared" si="15"/>
        <v>0</v>
      </c>
      <c r="K53" s="308">
        <f t="shared" si="16"/>
        <v>0</v>
      </c>
      <c r="L53" s="516"/>
      <c r="M53" s="283">
        <f t="shared" si="17"/>
        <v>0</v>
      </c>
      <c r="N53" s="283">
        <f t="shared" si="18"/>
        <v>0</v>
      </c>
      <c r="O53" s="308">
        <f>ROUND(行列計算!G52,0)</f>
        <v>0</v>
      </c>
      <c r="P53" s="308">
        <f t="shared" si="19"/>
        <v>0</v>
      </c>
      <c r="Q53" s="308">
        <f t="shared" si="20"/>
        <v>0</v>
      </c>
      <c r="R53" s="283">
        <f t="shared" si="9"/>
        <v>0</v>
      </c>
      <c r="S53" s="283">
        <f t="shared" si="10"/>
        <v>0</v>
      </c>
      <c r="T53" s="298">
        <f t="shared" si="11"/>
        <v>0</v>
      </c>
    </row>
    <row r="54" spans="1:20" ht="17.25" customHeight="1">
      <c r="A54" s="315" t="s">
        <v>467</v>
      </c>
      <c r="B54" s="142" t="s">
        <v>591</v>
      </c>
      <c r="C54" s="278">
        <f>入力!H58</f>
        <v>0</v>
      </c>
      <c r="D54" s="308">
        <f>ROUND(C54*IF(入力!J58="",入力!K58,入力!J58),0)</f>
        <v>0</v>
      </c>
      <c r="E54" s="308">
        <f t="shared" si="12"/>
        <v>0</v>
      </c>
      <c r="F54" s="308">
        <f t="shared" si="13"/>
        <v>0</v>
      </c>
      <c r="G54" s="283">
        <f>行列計算!DO53</f>
        <v>0</v>
      </c>
      <c r="H54" s="283">
        <f t="shared" si="14"/>
        <v>0</v>
      </c>
      <c r="I54" s="308">
        <f>ROUND(行列計算!C53,0)</f>
        <v>0</v>
      </c>
      <c r="J54" s="308">
        <f t="shared" si="15"/>
        <v>0</v>
      </c>
      <c r="K54" s="308">
        <f t="shared" si="16"/>
        <v>0</v>
      </c>
      <c r="L54" s="516"/>
      <c r="M54" s="283">
        <f t="shared" si="17"/>
        <v>0</v>
      </c>
      <c r="N54" s="283">
        <f t="shared" si="18"/>
        <v>0</v>
      </c>
      <c r="O54" s="308">
        <f>ROUND(行列計算!G53,0)</f>
        <v>0</v>
      </c>
      <c r="P54" s="308">
        <f t="shared" si="19"/>
        <v>0</v>
      </c>
      <c r="Q54" s="308">
        <f t="shared" si="20"/>
        <v>0</v>
      </c>
      <c r="R54" s="283">
        <f t="shared" si="9"/>
        <v>0</v>
      </c>
      <c r="S54" s="283">
        <f t="shared" si="10"/>
        <v>0</v>
      </c>
      <c r="T54" s="298">
        <f t="shared" si="11"/>
        <v>0</v>
      </c>
    </row>
    <row r="55" spans="1:20" ht="17.25" customHeight="1">
      <c r="A55" s="315" t="s">
        <v>468</v>
      </c>
      <c r="B55" s="142" t="s">
        <v>592</v>
      </c>
      <c r="C55" s="278">
        <f>入力!H59</f>
        <v>0</v>
      </c>
      <c r="D55" s="308">
        <f>ROUND(C55*IF(入力!J59="",入力!K59,入力!J59),0)</f>
        <v>0</v>
      </c>
      <c r="E55" s="308">
        <f t="shared" si="12"/>
        <v>0</v>
      </c>
      <c r="F55" s="308">
        <f t="shared" si="13"/>
        <v>0</v>
      </c>
      <c r="G55" s="283">
        <f>行列計算!DO54</f>
        <v>0</v>
      </c>
      <c r="H55" s="283">
        <f t="shared" si="14"/>
        <v>0</v>
      </c>
      <c r="I55" s="308">
        <f>ROUND(行列計算!C54,0)</f>
        <v>0</v>
      </c>
      <c r="J55" s="308">
        <f t="shared" si="15"/>
        <v>0</v>
      </c>
      <c r="K55" s="308">
        <f t="shared" si="16"/>
        <v>0</v>
      </c>
      <c r="L55" s="516"/>
      <c r="M55" s="283">
        <f t="shared" si="17"/>
        <v>0</v>
      </c>
      <c r="N55" s="283">
        <f t="shared" si="18"/>
        <v>0</v>
      </c>
      <c r="O55" s="308">
        <f>ROUND(行列計算!G54,0)</f>
        <v>0</v>
      </c>
      <c r="P55" s="308">
        <f t="shared" si="19"/>
        <v>0</v>
      </c>
      <c r="Q55" s="308">
        <f t="shared" si="20"/>
        <v>0</v>
      </c>
      <c r="R55" s="283">
        <f t="shared" si="9"/>
        <v>0</v>
      </c>
      <c r="S55" s="283">
        <f t="shared" si="10"/>
        <v>0</v>
      </c>
      <c r="T55" s="298">
        <f t="shared" si="11"/>
        <v>0</v>
      </c>
    </row>
    <row r="56" spans="1:20" ht="17.25" customHeight="1">
      <c r="A56" s="315" t="s">
        <v>469</v>
      </c>
      <c r="B56" s="142" t="s">
        <v>593</v>
      </c>
      <c r="C56" s="278">
        <f>入力!H60</f>
        <v>0</v>
      </c>
      <c r="D56" s="308">
        <f>ROUND(C56*IF(入力!J60="",入力!K60,入力!J60),0)</f>
        <v>0</v>
      </c>
      <c r="E56" s="308">
        <f t="shared" si="12"/>
        <v>0</v>
      </c>
      <c r="F56" s="308">
        <f t="shared" si="13"/>
        <v>0</v>
      </c>
      <c r="G56" s="283">
        <f>行列計算!DO55</f>
        <v>0</v>
      </c>
      <c r="H56" s="283">
        <f t="shared" si="14"/>
        <v>0</v>
      </c>
      <c r="I56" s="308">
        <f>ROUND(行列計算!C55,0)</f>
        <v>0</v>
      </c>
      <c r="J56" s="308">
        <f t="shared" si="15"/>
        <v>0</v>
      </c>
      <c r="K56" s="308">
        <f t="shared" si="16"/>
        <v>0</v>
      </c>
      <c r="L56" s="516"/>
      <c r="M56" s="283">
        <f t="shared" si="17"/>
        <v>0</v>
      </c>
      <c r="N56" s="283">
        <f t="shared" si="18"/>
        <v>0</v>
      </c>
      <c r="O56" s="308">
        <f>ROUND(行列計算!G55,0)</f>
        <v>0</v>
      </c>
      <c r="P56" s="308">
        <f t="shared" si="19"/>
        <v>0</v>
      </c>
      <c r="Q56" s="308">
        <f t="shared" si="20"/>
        <v>0</v>
      </c>
      <c r="R56" s="283">
        <f t="shared" si="9"/>
        <v>0</v>
      </c>
      <c r="S56" s="283">
        <f t="shared" si="10"/>
        <v>0</v>
      </c>
      <c r="T56" s="298">
        <f t="shared" si="11"/>
        <v>0</v>
      </c>
    </row>
    <row r="57" spans="1:20" ht="17.25" customHeight="1">
      <c r="A57" s="315" t="s">
        <v>470</v>
      </c>
      <c r="B57" s="142" t="s">
        <v>594</v>
      </c>
      <c r="C57" s="278">
        <f>入力!H61</f>
        <v>0</v>
      </c>
      <c r="D57" s="308">
        <f>ROUND(C57*IF(入力!J61="",入力!K61,入力!J61),0)</f>
        <v>0</v>
      </c>
      <c r="E57" s="308">
        <f t="shared" si="12"/>
        <v>0</v>
      </c>
      <c r="F57" s="308">
        <f t="shared" si="13"/>
        <v>0</v>
      </c>
      <c r="G57" s="283">
        <f>行列計算!DO56</f>
        <v>0</v>
      </c>
      <c r="H57" s="283">
        <f t="shared" si="14"/>
        <v>0</v>
      </c>
      <c r="I57" s="308">
        <f>ROUND(行列計算!C56,0)</f>
        <v>0</v>
      </c>
      <c r="J57" s="308">
        <f t="shared" si="15"/>
        <v>0</v>
      </c>
      <c r="K57" s="308">
        <f t="shared" si="16"/>
        <v>0</v>
      </c>
      <c r="L57" s="516"/>
      <c r="M57" s="283">
        <f t="shared" si="17"/>
        <v>0</v>
      </c>
      <c r="N57" s="283">
        <f t="shared" si="18"/>
        <v>0</v>
      </c>
      <c r="O57" s="308">
        <f>ROUND(行列計算!G56,0)</f>
        <v>0</v>
      </c>
      <c r="P57" s="308">
        <f t="shared" si="19"/>
        <v>0</v>
      </c>
      <c r="Q57" s="308">
        <f t="shared" si="20"/>
        <v>0</v>
      </c>
      <c r="R57" s="283">
        <f t="shared" si="9"/>
        <v>0</v>
      </c>
      <c r="S57" s="283">
        <f t="shared" si="10"/>
        <v>0</v>
      </c>
      <c r="T57" s="298">
        <f t="shared" si="11"/>
        <v>0</v>
      </c>
    </row>
    <row r="58" spans="1:20" ht="17.25" customHeight="1">
      <c r="A58" s="315" t="s">
        <v>471</v>
      </c>
      <c r="B58" s="142" t="s">
        <v>595</v>
      </c>
      <c r="C58" s="278">
        <f>入力!H62</f>
        <v>0</v>
      </c>
      <c r="D58" s="308">
        <f>ROUND(C58*IF(入力!J62="",入力!K62,入力!J62),0)</f>
        <v>0</v>
      </c>
      <c r="E58" s="308">
        <f t="shared" si="12"/>
        <v>0</v>
      </c>
      <c r="F58" s="308">
        <f t="shared" si="13"/>
        <v>0</v>
      </c>
      <c r="G58" s="283">
        <f>行列計算!DO57</f>
        <v>0</v>
      </c>
      <c r="H58" s="283">
        <f t="shared" si="14"/>
        <v>0</v>
      </c>
      <c r="I58" s="308">
        <f>ROUND(行列計算!C57,0)</f>
        <v>0</v>
      </c>
      <c r="J58" s="308">
        <f t="shared" si="15"/>
        <v>0</v>
      </c>
      <c r="K58" s="308">
        <f t="shared" si="16"/>
        <v>0</v>
      </c>
      <c r="L58" s="516"/>
      <c r="M58" s="283">
        <f t="shared" si="17"/>
        <v>0</v>
      </c>
      <c r="N58" s="283">
        <f t="shared" si="18"/>
        <v>0</v>
      </c>
      <c r="O58" s="308">
        <f>ROUND(行列計算!G57,0)</f>
        <v>0</v>
      </c>
      <c r="P58" s="308">
        <f t="shared" si="19"/>
        <v>0</v>
      </c>
      <c r="Q58" s="308">
        <f t="shared" si="20"/>
        <v>0</v>
      </c>
      <c r="R58" s="283">
        <f t="shared" si="9"/>
        <v>0</v>
      </c>
      <c r="S58" s="283">
        <f t="shared" si="10"/>
        <v>0</v>
      </c>
      <c r="T58" s="298">
        <f t="shared" si="11"/>
        <v>0</v>
      </c>
    </row>
    <row r="59" spans="1:20" ht="17.25" customHeight="1">
      <c r="A59" s="315" t="s">
        <v>472</v>
      </c>
      <c r="B59" s="142" t="s">
        <v>596</v>
      </c>
      <c r="C59" s="278">
        <f>入力!H63</f>
        <v>0</v>
      </c>
      <c r="D59" s="308">
        <f>ROUND(C59*IF(入力!J63="",入力!K63,入力!J63),0)</f>
        <v>0</v>
      </c>
      <c r="E59" s="308">
        <f t="shared" si="12"/>
        <v>0</v>
      </c>
      <c r="F59" s="308">
        <f t="shared" si="13"/>
        <v>0</v>
      </c>
      <c r="G59" s="283">
        <f>行列計算!DO58</f>
        <v>0</v>
      </c>
      <c r="H59" s="283">
        <f t="shared" si="14"/>
        <v>0</v>
      </c>
      <c r="I59" s="308">
        <f>ROUND(行列計算!C58,0)</f>
        <v>0</v>
      </c>
      <c r="J59" s="308">
        <f t="shared" si="15"/>
        <v>0</v>
      </c>
      <c r="K59" s="308">
        <f t="shared" si="16"/>
        <v>0</v>
      </c>
      <c r="L59" s="516"/>
      <c r="M59" s="283">
        <f t="shared" si="17"/>
        <v>0</v>
      </c>
      <c r="N59" s="283">
        <f t="shared" si="18"/>
        <v>0</v>
      </c>
      <c r="O59" s="308">
        <f>ROUND(行列計算!G58,0)</f>
        <v>0</v>
      </c>
      <c r="P59" s="308">
        <f t="shared" si="19"/>
        <v>0</v>
      </c>
      <c r="Q59" s="308">
        <f t="shared" si="20"/>
        <v>0</v>
      </c>
      <c r="R59" s="283">
        <f t="shared" si="9"/>
        <v>0</v>
      </c>
      <c r="S59" s="283">
        <f t="shared" si="10"/>
        <v>0</v>
      </c>
      <c r="T59" s="298">
        <f t="shared" si="11"/>
        <v>0</v>
      </c>
    </row>
    <row r="60" spans="1:20" ht="17.25" customHeight="1">
      <c r="A60" s="315" t="s">
        <v>473</v>
      </c>
      <c r="B60" s="142" t="s">
        <v>597</v>
      </c>
      <c r="C60" s="278">
        <f>入力!H64</f>
        <v>0</v>
      </c>
      <c r="D60" s="308">
        <f>ROUND(C60*IF(入力!J64="",入力!K64,入力!J64),0)</f>
        <v>0</v>
      </c>
      <c r="E60" s="308">
        <f t="shared" si="12"/>
        <v>0</v>
      </c>
      <c r="F60" s="308">
        <f t="shared" si="13"/>
        <v>0</v>
      </c>
      <c r="G60" s="283">
        <f>行列計算!DO59</f>
        <v>0</v>
      </c>
      <c r="H60" s="283">
        <f t="shared" si="14"/>
        <v>0</v>
      </c>
      <c r="I60" s="308">
        <f>ROUND(行列計算!C59,0)</f>
        <v>0</v>
      </c>
      <c r="J60" s="308">
        <f t="shared" si="15"/>
        <v>0</v>
      </c>
      <c r="K60" s="308">
        <f t="shared" si="16"/>
        <v>0</v>
      </c>
      <c r="L60" s="516"/>
      <c r="M60" s="283">
        <f t="shared" si="17"/>
        <v>0</v>
      </c>
      <c r="N60" s="283">
        <f t="shared" si="18"/>
        <v>0</v>
      </c>
      <c r="O60" s="308">
        <f>ROUND(行列計算!G59,0)</f>
        <v>0</v>
      </c>
      <c r="P60" s="308">
        <f t="shared" si="19"/>
        <v>0</v>
      </c>
      <c r="Q60" s="308">
        <f t="shared" si="20"/>
        <v>0</v>
      </c>
      <c r="R60" s="283">
        <f t="shared" si="9"/>
        <v>0</v>
      </c>
      <c r="S60" s="283">
        <f t="shared" si="10"/>
        <v>0</v>
      </c>
      <c r="T60" s="298">
        <f t="shared" si="11"/>
        <v>0</v>
      </c>
    </row>
    <row r="61" spans="1:20" ht="17.25" customHeight="1">
      <c r="A61" s="315" t="s">
        <v>474</v>
      </c>
      <c r="B61" s="142" t="s">
        <v>598</v>
      </c>
      <c r="C61" s="278">
        <f>入力!H65</f>
        <v>0</v>
      </c>
      <c r="D61" s="308">
        <f>ROUND(C61*IF(入力!J65="",入力!K65,入力!J65),0)</f>
        <v>0</v>
      </c>
      <c r="E61" s="308">
        <f t="shared" si="12"/>
        <v>0</v>
      </c>
      <c r="F61" s="308">
        <f t="shared" si="13"/>
        <v>0</v>
      </c>
      <c r="G61" s="283">
        <f>行列計算!DO60</f>
        <v>0</v>
      </c>
      <c r="H61" s="283">
        <f t="shared" si="14"/>
        <v>0</v>
      </c>
      <c r="I61" s="308">
        <f>ROUND(行列計算!C60,0)</f>
        <v>0</v>
      </c>
      <c r="J61" s="308">
        <f t="shared" si="15"/>
        <v>0</v>
      </c>
      <c r="K61" s="308">
        <f t="shared" si="16"/>
        <v>0</v>
      </c>
      <c r="L61" s="516"/>
      <c r="M61" s="283">
        <f t="shared" si="17"/>
        <v>0</v>
      </c>
      <c r="N61" s="283">
        <f t="shared" si="18"/>
        <v>0</v>
      </c>
      <c r="O61" s="308">
        <f>ROUND(行列計算!G60,0)</f>
        <v>0</v>
      </c>
      <c r="P61" s="308">
        <f t="shared" si="19"/>
        <v>0</v>
      </c>
      <c r="Q61" s="308">
        <f t="shared" si="20"/>
        <v>0</v>
      </c>
      <c r="R61" s="283">
        <f t="shared" si="9"/>
        <v>0</v>
      </c>
      <c r="S61" s="283">
        <f t="shared" si="10"/>
        <v>0</v>
      </c>
      <c r="T61" s="298">
        <f t="shared" si="11"/>
        <v>0</v>
      </c>
    </row>
    <row r="62" spans="1:20" ht="17.25" customHeight="1">
      <c r="A62" s="315" t="s">
        <v>475</v>
      </c>
      <c r="B62" s="142" t="s">
        <v>599</v>
      </c>
      <c r="C62" s="278">
        <f>入力!H66</f>
        <v>0</v>
      </c>
      <c r="D62" s="308">
        <f>ROUND(C62*IF(入力!J66="",入力!K66,入力!J66),0)</f>
        <v>0</v>
      </c>
      <c r="E62" s="308">
        <f t="shared" si="12"/>
        <v>0</v>
      </c>
      <c r="F62" s="308">
        <f t="shared" si="13"/>
        <v>0</v>
      </c>
      <c r="G62" s="283">
        <f>行列計算!DO61</f>
        <v>0</v>
      </c>
      <c r="H62" s="283">
        <f t="shared" si="14"/>
        <v>0</v>
      </c>
      <c r="I62" s="308">
        <f>ROUND(行列計算!C61,0)</f>
        <v>0</v>
      </c>
      <c r="J62" s="308">
        <f t="shared" si="15"/>
        <v>0</v>
      </c>
      <c r="K62" s="308">
        <f t="shared" si="16"/>
        <v>0</v>
      </c>
      <c r="L62" s="516"/>
      <c r="M62" s="283">
        <f t="shared" si="17"/>
        <v>0</v>
      </c>
      <c r="N62" s="283">
        <f t="shared" si="18"/>
        <v>0</v>
      </c>
      <c r="O62" s="308">
        <f>ROUND(行列計算!G61,0)</f>
        <v>0</v>
      </c>
      <c r="P62" s="308">
        <f t="shared" si="19"/>
        <v>0</v>
      </c>
      <c r="Q62" s="308">
        <f t="shared" si="20"/>
        <v>0</v>
      </c>
      <c r="R62" s="283">
        <f t="shared" si="9"/>
        <v>0</v>
      </c>
      <c r="S62" s="283">
        <f t="shared" si="10"/>
        <v>0</v>
      </c>
      <c r="T62" s="298">
        <f t="shared" si="11"/>
        <v>0</v>
      </c>
    </row>
    <row r="63" spans="1:20" ht="17.25" customHeight="1">
      <c r="A63" s="315" t="s">
        <v>476</v>
      </c>
      <c r="B63" s="142" t="s">
        <v>600</v>
      </c>
      <c r="C63" s="278">
        <f>入力!H67</f>
        <v>0</v>
      </c>
      <c r="D63" s="308">
        <f>ROUND(C63*IF(入力!J67="",入力!K67,入力!J67),0)</f>
        <v>0</v>
      </c>
      <c r="E63" s="308">
        <f t="shared" si="12"/>
        <v>0</v>
      </c>
      <c r="F63" s="308">
        <f t="shared" si="13"/>
        <v>0</v>
      </c>
      <c r="G63" s="283">
        <f>行列計算!DO62</f>
        <v>0</v>
      </c>
      <c r="H63" s="283">
        <f t="shared" si="14"/>
        <v>0</v>
      </c>
      <c r="I63" s="308">
        <f>ROUND(行列計算!C62,0)</f>
        <v>0</v>
      </c>
      <c r="J63" s="308">
        <f t="shared" si="15"/>
        <v>0</v>
      </c>
      <c r="K63" s="308">
        <f t="shared" si="16"/>
        <v>0</v>
      </c>
      <c r="L63" s="516"/>
      <c r="M63" s="283">
        <f t="shared" si="17"/>
        <v>0</v>
      </c>
      <c r="N63" s="283">
        <f t="shared" si="18"/>
        <v>0</v>
      </c>
      <c r="O63" s="308">
        <f>ROUND(行列計算!G62,0)</f>
        <v>0</v>
      </c>
      <c r="P63" s="308">
        <f t="shared" si="19"/>
        <v>0</v>
      </c>
      <c r="Q63" s="308">
        <f t="shared" si="20"/>
        <v>0</v>
      </c>
      <c r="R63" s="283">
        <f t="shared" si="9"/>
        <v>0</v>
      </c>
      <c r="S63" s="283">
        <f t="shared" si="10"/>
        <v>0</v>
      </c>
      <c r="T63" s="298">
        <f t="shared" si="11"/>
        <v>0</v>
      </c>
    </row>
    <row r="64" spans="1:20" ht="17.25" customHeight="1">
      <c r="A64" s="315" t="s">
        <v>477</v>
      </c>
      <c r="B64" s="142" t="s">
        <v>601</v>
      </c>
      <c r="C64" s="278">
        <f>入力!H68</f>
        <v>0</v>
      </c>
      <c r="D64" s="308">
        <f>ROUND(C64*IF(入力!J68="",入力!K68,入力!J68),0)</f>
        <v>0</v>
      </c>
      <c r="E64" s="308">
        <f t="shared" si="12"/>
        <v>0</v>
      </c>
      <c r="F64" s="308">
        <f t="shared" si="13"/>
        <v>0</v>
      </c>
      <c r="G64" s="283">
        <f>行列計算!DO63</f>
        <v>0</v>
      </c>
      <c r="H64" s="283">
        <f t="shared" si="14"/>
        <v>0</v>
      </c>
      <c r="I64" s="308">
        <f>ROUND(行列計算!C63,0)</f>
        <v>0</v>
      </c>
      <c r="J64" s="308">
        <f t="shared" si="15"/>
        <v>0</v>
      </c>
      <c r="K64" s="308">
        <f t="shared" si="16"/>
        <v>0</v>
      </c>
      <c r="L64" s="516"/>
      <c r="M64" s="283">
        <f t="shared" si="17"/>
        <v>0</v>
      </c>
      <c r="N64" s="283">
        <f t="shared" si="18"/>
        <v>0</v>
      </c>
      <c r="O64" s="308">
        <f>ROUND(行列計算!G63,0)</f>
        <v>0</v>
      </c>
      <c r="P64" s="308">
        <f t="shared" si="19"/>
        <v>0</v>
      </c>
      <c r="Q64" s="308">
        <f t="shared" si="20"/>
        <v>0</v>
      </c>
      <c r="R64" s="283">
        <f t="shared" si="9"/>
        <v>0</v>
      </c>
      <c r="S64" s="283">
        <f t="shared" si="10"/>
        <v>0</v>
      </c>
      <c r="T64" s="298">
        <f t="shared" si="11"/>
        <v>0</v>
      </c>
    </row>
    <row r="65" spans="1:20" ht="17.25" customHeight="1">
      <c r="A65" s="315" t="s">
        <v>478</v>
      </c>
      <c r="B65" s="142" t="s">
        <v>602</v>
      </c>
      <c r="C65" s="278">
        <f>入力!H69</f>
        <v>0</v>
      </c>
      <c r="D65" s="308">
        <f>ROUND(C65*IF(入力!J69="",入力!K69,入力!J69),0)</f>
        <v>0</v>
      </c>
      <c r="E65" s="308">
        <f t="shared" si="12"/>
        <v>0</v>
      </c>
      <c r="F65" s="308">
        <f t="shared" si="13"/>
        <v>0</v>
      </c>
      <c r="G65" s="283">
        <f>行列計算!DO64</f>
        <v>0</v>
      </c>
      <c r="H65" s="283">
        <f t="shared" si="14"/>
        <v>0</v>
      </c>
      <c r="I65" s="308">
        <f>ROUND(行列計算!C64,0)</f>
        <v>0</v>
      </c>
      <c r="J65" s="308">
        <f t="shared" si="15"/>
        <v>0</v>
      </c>
      <c r="K65" s="308">
        <f t="shared" si="16"/>
        <v>0</v>
      </c>
      <c r="L65" s="516"/>
      <c r="M65" s="283">
        <f t="shared" si="17"/>
        <v>0</v>
      </c>
      <c r="N65" s="283">
        <f t="shared" si="18"/>
        <v>0</v>
      </c>
      <c r="O65" s="308">
        <f>ROUND(行列計算!G64,0)</f>
        <v>0</v>
      </c>
      <c r="P65" s="308">
        <f t="shared" si="19"/>
        <v>0</v>
      </c>
      <c r="Q65" s="308">
        <f t="shared" si="20"/>
        <v>0</v>
      </c>
      <c r="R65" s="283">
        <f t="shared" si="9"/>
        <v>0</v>
      </c>
      <c r="S65" s="283">
        <f t="shared" si="10"/>
        <v>0</v>
      </c>
      <c r="T65" s="298">
        <f t="shared" si="11"/>
        <v>0</v>
      </c>
    </row>
    <row r="66" spans="1:20" ht="17.25" customHeight="1">
      <c r="A66" s="315" t="s">
        <v>479</v>
      </c>
      <c r="B66" s="142" t="s">
        <v>148</v>
      </c>
      <c r="C66" s="278">
        <f>入力!H70</f>
        <v>0</v>
      </c>
      <c r="D66" s="308">
        <f>ROUND(C66*IF(入力!J70="",入力!K70,入力!J70),0)</f>
        <v>0</v>
      </c>
      <c r="E66" s="308">
        <f t="shared" si="12"/>
        <v>0</v>
      </c>
      <c r="F66" s="308">
        <f t="shared" si="13"/>
        <v>0</v>
      </c>
      <c r="G66" s="283">
        <f>行列計算!DO65</f>
        <v>0</v>
      </c>
      <c r="H66" s="283">
        <f t="shared" si="14"/>
        <v>0</v>
      </c>
      <c r="I66" s="308">
        <f>ROUND(行列計算!C65,0)</f>
        <v>0</v>
      </c>
      <c r="J66" s="308">
        <f t="shared" si="15"/>
        <v>0</v>
      </c>
      <c r="K66" s="308">
        <f t="shared" si="16"/>
        <v>0</v>
      </c>
      <c r="L66" s="516"/>
      <c r="M66" s="283">
        <f t="shared" si="17"/>
        <v>0</v>
      </c>
      <c r="N66" s="283">
        <f t="shared" si="18"/>
        <v>0</v>
      </c>
      <c r="O66" s="308">
        <f>ROUND(行列計算!G65,0)</f>
        <v>0</v>
      </c>
      <c r="P66" s="308">
        <f t="shared" si="19"/>
        <v>0</v>
      </c>
      <c r="Q66" s="308">
        <f t="shared" si="20"/>
        <v>0</v>
      </c>
      <c r="R66" s="283">
        <f t="shared" si="9"/>
        <v>0</v>
      </c>
      <c r="S66" s="283">
        <f t="shared" si="10"/>
        <v>0</v>
      </c>
      <c r="T66" s="298">
        <f t="shared" si="11"/>
        <v>0</v>
      </c>
    </row>
    <row r="67" spans="1:20" ht="17.25" customHeight="1">
      <c r="A67" s="315" t="s">
        <v>480</v>
      </c>
      <c r="B67" s="142" t="s">
        <v>603</v>
      </c>
      <c r="C67" s="278">
        <f>入力!H71</f>
        <v>0</v>
      </c>
      <c r="D67" s="308">
        <f>ROUND(C67*IF(入力!J71="",入力!K71,入力!J71),0)</f>
        <v>0</v>
      </c>
      <c r="E67" s="308">
        <f t="shared" si="12"/>
        <v>0</v>
      </c>
      <c r="F67" s="308">
        <f t="shared" si="13"/>
        <v>0</v>
      </c>
      <c r="G67" s="283">
        <f>行列計算!DO66</f>
        <v>0</v>
      </c>
      <c r="H67" s="283">
        <f t="shared" si="14"/>
        <v>0</v>
      </c>
      <c r="I67" s="308">
        <f>ROUND(行列計算!C66,0)</f>
        <v>0</v>
      </c>
      <c r="J67" s="308">
        <f t="shared" si="15"/>
        <v>0</v>
      </c>
      <c r="K67" s="308">
        <f t="shared" si="16"/>
        <v>0</v>
      </c>
      <c r="L67" s="516"/>
      <c r="M67" s="283">
        <f t="shared" si="17"/>
        <v>0</v>
      </c>
      <c r="N67" s="283">
        <f t="shared" si="18"/>
        <v>0</v>
      </c>
      <c r="O67" s="308">
        <f>ROUND(行列計算!G66,0)</f>
        <v>0</v>
      </c>
      <c r="P67" s="308">
        <f t="shared" si="19"/>
        <v>0</v>
      </c>
      <c r="Q67" s="308">
        <f t="shared" si="20"/>
        <v>0</v>
      </c>
      <c r="R67" s="283">
        <f t="shared" si="9"/>
        <v>0</v>
      </c>
      <c r="S67" s="283">
        <f t="shared" si="10"/>
        <v>0</v>
      </c>
      <c r="T67" s="298">
        <f t="shared" si="11"/>
        <v>0</v>
      </c>
    </row>
    <row r="68" spans="1:20" ht="17.25" customHeight="1">
      <c r="A68" s="315" t="s">
        <v>481</v>
      </c>
      <c r="B68" s="142" t="s">
        <v>604</v>
      </c>
      <c r="C68" s="278">
        <f>入力!H72</f>
        <v>0</v>
      </c>
      <c r="D68" s="308">
        <f>ROUND(C68*IF(入力!J72="",入力!K72,入力!J72),0)</f>
        <v>0</v>
      </c>
      <c r="E68" s="308">
        <f t="shared" si="12"/>
        <v>0</v>
      </c>
      <c r="F68" s="308">
        <f t="shared" si="13"/>
        <v>0</v>
      </c>
      <c r="G68" s="283">
        <f>行列計算!DO67</f>
        <v>0</v>
      </c>
      <c r="H68" s="283">
        <f t="shared" si="14"/>
        <v>0</v>
      </c>
      <c r="I68" s="308">
        <f>ROUND(行列計算!C67,0)</f>
        <v>0</v>
      </c>
      <c r="J68" s="308">
        <f t="shared" si="15"/>
        <v>0</v>
      </c>
      <c r="K68" s="308">
        <f t="shared" si="16"/>
        <v>0</v>
      </c>
      <c r="L68" s="516"/>
      <c r="M68" s="283">
        <f t="shared" si="17"/>
        <v>0</v>
      </c>
      <c r="N68" s="283">
        <f t="shared" si="18"/>
        <v>0</v>
      </c>
      <c r="O68" s="308">
        <f>ROUND(行列計算!G67,0)</f>
        <v>0</v>
      </c>
      <c r="P68" s="308">
        <f t="shared" si="19"/>
        <v>0</v>
      </c>
      <c r="Q68" s="308">
        <f t="shared" si="20"/>
        <v>0</v>
      </c>
      <c r="R68" s="283">
        <f t="shared" si="9"/>
        <v>0</v>
      </c>
      <c r="S68" s="283">
        <f t="shared" si="10"/>
        <v>0</v>
      </c>
      <c r="T68" s="298">
        <f t="shared" si="11"/>
        <v>0</v>
      </c>
    </row>
    <row r="69" spans="1:20" ht="17.25" customHeight="1">
      <c r="A69" s="315" t="s">
        <v>482</v>
      </c>
      <c r="B69" s="142" t="s">
        <v>605</v>
      </c>
      <c r="C69" s="278">
        <f>入力!H73</f>
        <v>0</v>
      </c>
      <c r="D69" s="308">
        <f>ROUND(C69*IF(入力!J73="",入力!K73,入力!J73),0)</f>
        <v>0</v>
      </c>
      <c r="E69" s="308">
        <f t="shared" si="12"/>
        <v>0</v>
      </c>
      <c r="F69" s="308">
        <f t="shared" si="13"/>
        <v>0</v>
      </c>
      <c r="G69" s="283">
        <f>行列計算!DO68</f>
        <v>0</v>
      </c>
      <c r="H69" s="283">
        <f t="shared" si="14"/>
        <v>0</v>
      </c>
      <c r="I69" s="308">
        <f>ROUND(行列計算!C68,0)</f>
        <v>0</v>
      </c>
      <c r="J69" s="308">
        <f t="shared" si="15"/>
        <v>0</v>
      </c>
      <c r="K69" s="308">
        <f t="shared" si="16"/>
        <v>0</v>
      </c>
      <c r="L69" s="516"/>
      <c r="M69" s="283">
        <f t="shared" si="17"/>
        <v>0</v>
      </c>
      <c r="N69" s="283">
        <f t="shared" si="18"/>
        <v>0</v>
      </c>
      <c r="O69" s="308">
        <f>ROUND(行列計算!G68,0)</f>
        <v>0</v>
      </c>
      <c r="P69" s="308">
        <f t="shared" si="19"/>
        <v>0</v>
      </c>
      <c r="Q69" s="308">
        <f t="shared" si="20"/>
        <v>0</v>
      </c>
      <c r="R69" s="283">
        <f t="shared" si="9"/>
        <v>0</v>
      </c>
      <c r="S69" s="283">
        <f t="shared" si="10"/>
        <v>0</v>
      </c>
      <c r="T69" s="298">
        <f t="shared" si="11"/>
        <v>0</v>
      </c>
    </row>
    <row r="70" spans="1:20" ht="17.25" customHeight="1">
      <c r="A70" s="315" t="s">
        <v>483</v>
      </c>
      <c r="B70" s="142" t="s">
        <v>606</v>
      </c>
      <c r="C70" s="278">
        <f>入力!H74</f>
        <v>0</v>
      </c>
      <c r="D70" s="308">
        <f>ROUND(C70*IF(入力!J74="",入力!K74,入力!J74),0)</f>
        <v>0</v>
      </c>
      <c r="E70" s="308">
        <f t="shared" si="12"/>
        <v>0</v>
      </c>
      <c r="F70" s="308">
        <f t="shared" si="13"/>
        <v>0</v>
      </c>
      <c r="G70" s="283">
        <f>行列計算!DO69</f>
        <v>0</v>
      </c>
      <c r="H70" s="283">
        <f t="shared" si="14"/>
        <v>0</v>
      </c>
      <c r="I70" s="308">
        <f>ROUND(行列計算!C69,0)</f>
        <v>0</v>
      </c>
      <c r="J70" s="308">
        <f t="shared" si="15"/>
        <v>0</v>
      </c>
      <c r="K70" s="308">
        <f t="shared" si="16"/>
        <v>0</v>
      </c>
      <c r="L70" s="516"/>
      <c r="M70" s="283">
        <f t="shared" si="17"/>
        <v>0</v>
      </c>
      <c r="N70" s="283">
        <f t="shared" si="18"/>
        <v>0</v>
      </c>
      <c r="O70" s="308">
        <f>ROUND(行列計算!G69,0)</f>
        <v>0</v>
      </c>
      <c r="P70" s="308">
        <f t="shared" si="19"/>
        <v>0</v>
      </c>
      <c r="Q70" s="308">
        <f t="shared" si="20"/>
        <v>0</v>
      </c>
      <c r="R70" s="283">
        <f t="shared" si="9"/>
        <v>0</v>
      </c>
      <c r="S70" s="283">
        <f t="shared" si="10"/>
        <v>0</v>
      </c>
      <c r="T70" s="298">
        <f t="shared" si="11"/>
        <v>0</v>
      </c>
    </row>
    <row r="71" spans="1:20" ht="17.25" customHeight="1">
      <c r="A71" s="315" t="s">
        <v>484</v>
      </c>
      <c r="B71" s="142" t="s">
        <v>607</v>
      </c>
      <c r="C71" s="278">
        <f>入力!H75</f>
        <v>0</v>
      </c>
      <c r="D71" s="308">
        <f>ROUND(C71*IF(入力!J75="",入力!K75,入力!J75),0)</f>
        <v>0</v>
      </c>
      <c r="E71" s="308">
        <f t="shared" ref="E71:E102" si="21">ROUND(D71*D185,0)</f>
        <v>0</v>
      </c>
      <c r="F71" s="308">
        <f t="shared" ref="F71:F102" si="22">ROUND(D71*E185,0)</f>
        <v>0</v>
      </c>
      <c r="G71" s="283">
        <f>行列計算!DO70</f>
        <v>0</v>
      </c>
      <c r="H71" s="283">
        <f t="shared" ref="H71:H102" si="23">G71*C185</f>
        <v>0</v>
      </c>
      <c r="I71" s="308">
        <f>ROUND(行列計算!C70,0)</f>
        <v>0</v>
      </c>
      <c r="J71" s="308">
        <f t="shared" ref="J71:J102" si="24">ROUND(I71*D185,0)</f>
        <v>0</v>
      </c>
      <c r="K71" s="308">
        <f t="shared" ref="K71:K102" si="25">ROUND(I71*E185,0)</f>
        <v>0</v>
      </c>
      <c r="L71" s="516"/>
      <c r="M71" s="283">
        <f t="shared" ref="M71:M102" si="26">L$115*H$229*I185</f>
        <v>0</v>
      </c>
      <c r="N71" s="283">
        <f t="shared" ref="N71:N102" si="27">M71*C185</f>
        <v>0</v>
      </c>
      <c r="O71" s="308">
        <f>ROUND(行列計算!G70,0)</f>
        <v>0</v>
      </c>
      <c r="P71" s="308">
        <f t="shared" ref="P71:P102" si="28">ROUND(O71*D185,0)</f>
        <v>0</v>
      </c>
      <c r="Q71" s="308">
        <f t="shared" ref="Q71:Q102" si="29">ROUND(O71*E185,0)</f>
        <v>0</v>
      </c>
      <c r="R71" s="283">
        <f t="shared" si="9"/>
        <v>0</v>
      </c>
      <c r="S71" s="283">
        <f t="shared" si="10"/>
        <v>0</v>
      </c>
      <c r="T71" s="298">
        <f t="shared" si="11"/>
        <v>0</v>
      </c>
    </row>
    <row r="72" spans="1:20" ht="17.25" customHeight="1">
      <c r="A72" s="315" t="s">
        <v>485</v>
      </c>
      <c r="B72" s="142" t="s">
        <v>608</v>
      </c>
      <c r="C72" s="278">
        <f>入力!H76</f>
        <v>0</v>
      </c>
      <c r="D72" s="308">
        <f>ROUND(C72*IF(入力!J76="",入力!K76,入力!J76),0)</f>
        <v>0</v>
      </c>
      <c r="E72" s="308">
        <f t="shared" si="21"/>
        <v>0</v>
      </c>
      <c r="F72" s="308">
        <f t="shared" si="22"/>
        <v>0</v>
      </c>
      <c r="G72" s="283">
        <f>行列計算!DO71</f>
        <v>0</v>
      </c>
      <c r="H72" s="283">
        <f t="shared" si="23"/>
        <v>0</v>
      </c>
      <c r="I72" s="308">
        <f>ROUND(行列計算!C71,0)</f>
        <v>0</v>
      </c>
      <c r="J72" s="308">
        <f t="shared" si="24"/>
        <v>0</v>
      </c>
      <c r="K72" s="308">
        <f t="shared" si="25"/>
        <v>0</v>
      </c>
      <c r="L72" s="516"/>
      <c r="M72" s="283">
        <f t="shared" si="26"/>
        <v>0</v>
      </c>
      <c r="N72" s="283">
        <f t="shared" si="27"/>
        <v>0</v>
      </c>
      <c r="O72" s="308">
        <f>ROUND(行列計算!G71,0)</f>
        <v>0</v>
      </c>
      <c r="P72" s="308">
        <f t="shared" si="28"/>
        <v>0</v>
      </c>
      <c r="Q72" s="308">
        <f t="shared" si="29"/>
        <v>0</v>
      </c>
      <c r="R72" s="283">
        <f t="shared" ref="R72:R114" si="30">D72+I72+O72</f>
        <v>0</v>
      </c>
      <c r="S72" s="283">
        <f t="shared" ref="S72:S114" si="31">E72+J72+P72</f>
        <v>0</v>
      </c>
      <c r="T72" s="298">
        <f t="shared" ref="T72:T114" si="32">F72+K72+Q72</f>
        <v>0</v>
      </c>
    </row>
    <row r="73" spans="1:20" ht="17.25" customHeight="1">
      <c r="A73" s="315" t="s">
        <v>486</v>
      </c>
      <c r="B73" s="142" t="s">
        <v>609</v>
      </c>
      <c r="C73" s="278">
        <f>入力!H77</f>
        <v>0</v>
      </c>
      <c r="D73" s="308">
        <f>ROUND(C73*IF(入力!J77="",入力!K77,入力!J77),0)</f>
        <v>0</v>
      </c>
      <c r="E73" s="308">
        <f t="shared" si="21"/>
        <v>0</v>
      </c>
      <c r="F73" s="308">
        <f t="shared" si="22"/>
        <v>0</v>
      </c>
      <c r="G73" s="283">
        <f>行列計算!DO72</f>
        <v>0</v>
      </c>
      <c r="H73" s="283">
        <f t="shared" si="23"/>
        <v>0</v>
      </c>
      <c r="I73" s="308">
        <f>ROUND(行列計算!C72,0)</f>
        <v>0</v>
      </c>
      <c r="J73" s="308">
        <f t="shared" si="24"/>
        <v>0</v>
      </c>
      <c r="K73" s="308">
        <f t="shared" si="25"/>
        <v>0</v>
      </c>
      <c r="L73" s="516"/>
      <c r="M73" s="283">
        <f t="shared" si="26"/>
        <v>0</v>
      </c>
      <c r="N73" s="283">
        <f t="shared" si="27"/>
        <v>0</v>
      </c>
      <c r="O73" s="308">
        <f>ROUND(行列計算!G72,0)</f>
        <v>0</v>
      </c>
      <c r="P73" s="308">
        <f t="shared" si="28"/>
        <v>0</v>
      </c>
      <c r="Q73" s="308">
        <f t="shared" si="29"/>
        <v>0</v>
      </c>
      <c r="R73" s="283">
        <f t="shared" si="30"/>
        <v>0</v>
      </c>
      <c r="S73" s="283">
        <f t="shared" si="31"/>
        <v>0</v>
      </c>
      <c r="T73" s="298">
        <f t="shared" si="32"/>
        <v>0</v>
      </c>
    </row>
    <row r="74" spans="1:20" ht="17.25" customHeight="1">
      <c r="A74" s="315" t="s">
        <v>487</v>
      </c>
      <c r="B74" s="142" t="s">
        <v>290</v>
      </c>
      <c r="C74" s="278">
        <f>入力!H78</f>
        <v>0</v>
      </c>
      <c r="D74" s="308">
        <f>ROUND(C74*IF(入力!J78="",入力!K78,入力!J78),0)</f>
        <v>0</v>
      </c>
      <c r="E74" s="308">
        <f t="shared" si="21"/>
        <v>0</v>
      </c>
      <c r="F74" s="308">
        <f t="shared" si="22"/>
        <v>0</v>
      </c>
      <c r="G74" s="283">
        <f>行列計算!DO73</f>
        <v>0</v>
      </c>
      <c r="H74" s="283">
        <f t="shared" si="23"/>
        <v>0</v>
      </c>
      <c r="I74" s="308">
        <f>ROUND(行列計算!C73,0)</f>
        <v>0</v>
      </c>
      <c r="J74" s="308">
        <f t="shared" si="24"/>
        <v>0</v>
      </c>
      <c r="K74" s="308">
        <f t="shared" si="25"/>
        <v>0</v>
      </c>
      <c r="L74" s="516"/>
      <c r="M74" s="283">
        <f t="shared" si="26"/>
        <v>0</v>
      </c>
      <c r="N74" s="283">
        <f t="shared" si="27"/>
        <v>0</v>
      </c>
      <c r="O74" s="308">
        <f>ROUND(行列計算!G73,0)</f>
        <v>0</v>
      </c>
      <c r="P74" s="308">
        <f t="shared" si="28"/>
        <v>0</v>
      </c>
      <c r="Q74" s="308">
        <f t="shared" si="29"/>
        <v>0</v>
      </c>
      <c r="R74" s="283">
        <f t="shared" si="30"/>
        <v>0</v>
      </c>
      <c r="S74" s="283">
        <f t="shared" si="31"/>
        <v>0</v>
      </c>
      <c r="T74" s="298">
        <f t="shared" si="32"/>
        <v>0</v>
      </c>
    </row>
    <row r="75" spans="1:20" ht="17.25" customHeight="1">
      <c r="A75" s="315" t="s">
        <v>488</v>
      </c>
      <c r="B75" s="142" t="s">
        <v>291</v>
      </c>
      <c r="C75" s="278">
        <f>入力!H79</f>
        <v>0</v>
      </c>
      <c r="D75" s="308">
        <f>ROUND(C75*IF(入力!J79="",入力!K79,入力!J79),0)</f>
        <v>0</v>
      </c>
      <c r="E75" s="308">
        <f t="shared" si="21"/>
        <v>0</v>
      </c>
      <c r="F75" s="308">
        <f t="shared" si="22"/>
        <v>0</v>
      </c>
      <c r="G75" s="283">
        <f>行列計算!DO74</f>
        <v>0</v>
      </c>
      <c r="H75" s="283">
        <f t="shared" si="23"/>
        <v>0</v>
      </c>
      <c r="I75" s="308">
        <f>ROUND(行列計算!C74,0)</f>
        <v>0</v>
      </c>
      <c r="J75" s="308">
        <f t="shared" si="24"/>
        <v>0</v>
      </c>
      <c r="K75" s="308">
        <f t="shared" si="25"/>
        <v>0</v>
      </c>
      <c r="L75" s="516"/>
      <c r="M75" s="283">
        <f t="shared" si="26"/>
        <v>0</v>
      </c>
      <c r="N75" s="283">
        <f t="shared" si="27"/>
        <v>0</v>
      </c>
      <c r="O75" s="308">
        <f>ROUND(行列計算!G74,0)</f>
        <v>0</v>
      </c>
      <c r="P75" s="308">
        <f t="shared" si="28"/>
        <v>0</v>
      </c>
      <c r="Q75" s="308">
        <f t="shared" si="29"/>
        <v>0</v>
      </c>
      <c r="R75" s="283">
        <f t="shared" si="30"/>
        <v>0</v>
      </c>
      <c r="S75" s="283">
        <f t="shared" si="31"/>
        <v>0</v>
      </c>
      <c r="T75" s="298">
        <f t="shared" si="32"/>
        <v>0</v>
      </c>
    </row>
    <row r="76" spans="1:20" ht="17.25" customHeight="1">
      <c r="A76" s="315" t="s">
        <v>489</v>
      </c>
      <c r="B76" s="142" t="s">
        <v>292</v>
      </c>
      <c r="C76" s="278">
        <f>入力!H80</f>
        <v>0</v>
      </c>
      <c r="D76" s="308">
        <f>ROUND(C76*IF(入力!J80="",入力!K80,入力!J80),0)</f>
        <v>0</v>
      </c>
      <c r="E76" s="308">
        <f t="shared" si="21"/>
        <v>0</v>
      </c>
      <c r="F76" s="308">
        <f t="shared" si="22"/>
        <v>0</v>
      </c>
      <c r="G76" s="283">
        <f>行列計算!DO75</f>
        <v>0</v>
      </c>
      <c r="H76" s="283">
        <f t="shared" si="23"/>
        <v>0</v>
      </c>
      <c r="I76" s="308">
        <f>ROUND(行列計算!C75,0)</f>
        <v>0</v>
      </c>
      <c r="J76" s="308">
        <f t="shared" si="24"/>
        <v>0</v>
      </c>
      <c r="K76" s="308">
        <f t="shared" si="25"/>
        <v>0</v>
      </c>
      <c r="L76" s="516"/>
      <c r="M76" s="283">
        <f t="shared" si="26"/>
        <v>0</v>
      </c>
      <c r="N76" s="283">
        <f t="shared" si="27"/>
        <v>0</v>
      </c>
      <c r="O76" s="308">
        <f>ROUND(行列計算!G75,0)</f>
        <v>0</v>
      </c>
      <c r="P76" s="308">
        <f t="shared" si="28"/>
        <v>0</v>
      </c>
      <c r="Q76" s="308">
        <f t="shared" si="29"/>
        <v>0</v>
      </c>
      <c r="R76" s="283">
        <f t="shared" si="30"/>
        <v>0</v>
      </c>
      <c r="S76" s="283">
        <f t="shared" si="31"/>
        <v>0</v>
      </c>
      <c r="T76" s="298">
        <f t="shared" si="32"/>
        <v>0</v>
      </c>
    </row>
    <row r="77" spans="1:20" ht="17.25" customHeight="1">
      <c r="A77" s="315" t="s">
        <v>490</v>
      </c>
      <c r="B77" s="142" t="s">
        <v>293</v>
      </c>
      <c r="C77" s="278">
        <f>入力!H81</f>
        <v>0</v>
      </c>
      <c r="D77" s="308">
        <f>ROUND(C77*IF(入力!J81="",入力!K81,入力!J81),0)</f>
        <v>0</v>
      </c>
      <c r="E77" s="308">
        <f t="shared" si="21"/>
        <v>0</v>
      </c>
      <c r="F77" s="308">
        <f t="shared" si="22"/>
        <v>0</v>
      </c>
      <c r="G77" s="283">
        <f>行列計算!DO76</f>
        <v>0</v>
      </c>
      <c r="H77" s="283">
        <f t="shared" si="23"/>
        <v>0</v>
      </c>
      <c r="I77" s="308">
        <f>ROUND(行列計算!C76,0)</f>
        <v>0</v>
      </c>
      <c r="J77" s="308">
        <f t="shared" si="24"/>
        <v>0</v>
      </c>
      <c r="K77" s="308">
        <f t="shared" si="25"/>
        <v>0</v>
      </c>
      <c r="L77" s="516"/>
      <c r="M77" s="283">
        <f t="shared" si="26"/>
        <v>0</v>
      </c>
      <c r="N77" s="283">
        <f t="shared" si="27"/>
        <v>0</v>
      </c>
      <c r="O77" s="308">
        <f>ROUND(行列計算!G76,0)</f>
        <v>0</v>
      </c>
      <c r="P77" s="308">
        <f t="shared" si="28"/>
        <v>0</v>
      </c>
      <c r="Q77" s="308">
        <f t="shared" si="29"/>
        <v>0</v>
      </c>
      <c r="R77" s="283">
        <f t="shared" si="30"/>
        <v>0</v>
      </c>
      <c r="S77" s="283">
        <f t="shared" si="31"/>
        <v>0</v>
      </c>
      <c r="T77" s="298">
        <f t="shared" si="32"/>
        <v>0</v>
      </c>
    </row>
    <row r="78" spans="1:20" ht="17.25" customHeight="1">
      <c r="A78" s="315" t="s">
        <v>491</v>
      </c>
      <c r="B78" s="142" t="s">
        <v>610</v>
      </c>
      <c r="C78" s="278">
        <f>入力!H82</f>
        <v>0</v>
      </c>
      <c r="D78" s="308">
        <f>ROUND(C78*IF(入力!J82="",入力!K82,入力!J82),0)</f>
        <v>0</v>
      </c>
      <c r="E78" s="308">
        <f t="shared" si="21"/>
        <v>0</v>
      </c>
      <c r="F78" s="308">
        <f t="shared" si="22"/>
        <v>0</v>
      </c>
      <c r="G78" s="283">
        <f>行列計算!DO77</f>
        <v>0</v>
      </c>
      <c r="H78" s="283">
        <f t="shared" si="23"/>
        <v>0</v>
      </c>
      <c r="I78" s="308">
        <f>ROUND(行列計算!C77,0)</f>
        <v>0</v>
      </c>
      <c r="J78" s="308">
        <f t="shared" si="24"/>
        <v>0</v>
      </c>
      <c r="K78" s="308">
        <f t="shared" si="25"/>
        <v>0</v>
      </c>
      <c r="L78" s="516"/>
      <c r="M78" s="283">
        <f t="shared" si="26"/>
        <v>0</v>
      </c>
      <c r="N78" s="283">
        <f t="shared" si="27"/>
        <v>0</v>
      </c>
      <c r="O78" s="308">
        <f>ROUND(行列計算!G77,0)</f>
        <v>0</v>
      </c>
      <c r="P78" s="308">
        <f t="shared" si="28"/>
        <v>0</v>
      </c>
      <c r="Q78" s="308">
        <f t="shared" si="29"/>
        <v>0</v>
      </c>
      <c r="R78" s="283">
        <f t="shared" si="30"/>
        <v>0</v>
      </c>
      <c r="S78" s="283">
        <f t="shared" si="31"/>
        <v>0</v>
      </c>
      <c r="T78" s="298">
        <f t="shared" si="32"/>
        <v>0</v>
      </c>
    </row>
    <row r="79" spans="1:20" ht="17.25" customHeight="1">
      <c r="A79" s="315" t="s">
        <v>492</v>
      </c>
      <c r="B79" s="142" t="s">
        <v>611</v>
      </c>
      <c r="C79" s="278">
        <f>入力!H83</f>
        <v>0</v>
      </c>
      <c r="D79" s="308">
        <f>ROUND(C79*IF(入力!J83="",入力!K83,入力!J83),0)</f>
        <v>0</v>
      </c>
      <c r="E79" s="308">
        <f t="shared" si="21"/>
        <v>0</v>
      </c>
      <c r="F79" s="308">
        <f t="shared" si="22"/>
        <v>0</v>
      </c>
      <c r="G79" s="283">
        <f>行列計算!DO78</f>
        <v>0</v>
      </c>
      <c r="H79" s="283">
        <f t="shared" si="23"/>
        <v>0</v>
      </c>
      <c r="I79" s="308">
        <f>ROUND(行列計算!C78,0)</f>
        <v>0</v>
      </c>
      <c r="J79" s="308">
        <f t="shared" si="24"/>
        <v>0</v>
      </c>
      <c r="K79" s="308">
        <f t="shared" si="25"/>
        <v>0</v>
      </c>
      <c r="L79" s="516"/>
      <c r="M79" s="283">
        <f t="shared" si="26"/>
        <v>0</v>
      </c>
      <c r="N79" s="283">
        <f t="shared" si="27"/>
        <v>0</v>
      </c>
      <c r="O79" s="308">
        <f>ROUND(行列計算!G78,0)</f>
        <v>0</v>
      </c>
      <c r="P79" s="308">
        <f t="shared" si="28"/>
        <v>0</v>
      </c>
      <c r="Q79" s="308">
        <f t="shared" si="29"/>
        <v>0</v>
      </c>
      <c r="R79" s="283">
        <f t="shared" si="30"/>
        <v>0</v>
      </c>
      <c r="S79" s="283">
        <f t="shared" si="31"/>
        <v>0</v>
      </c>
      <c r="T79" s="298">
        <f t="shared" si="32"/>
        <v>0</v>
      </c>
    </row>
    <row r="80" spans="1:20" ht="17.25" customHeight="1">
      <c r="A80" s="315" t="s">
        <v>493</v>
      </c>
      <c r="B80" s="142" t="s">
        <v>612</v>
      </c>
      <c r="C80" s="278">
        <f>入力!H84</f>
        <v>0</v>
      </c>
      <c r="D80" s="308">
        <f>ROUND(C80*IF(入力!J84="",入力!K84,入力!J84),0)</f>
        <v>0</v>
      </c>
      <c r="E80" s="308">
        <f t="shared" si="21"/>
        <v>0</v>
      </c>
      <c r="F80" s="308">
        <f t="shared" si="22"/>
        <v>0</v>
      </c>
      <c r="G80" s="283">
        <f>行列計算!DO79</f>
        <v>0</v>
      </c>
      <c r="H80" s="283">
        <f t="shared" si="23"/>
        <v>0</v>
      </c>
      <c r="I80" s="308">
        <f>ROUND(行列計算!C79,0)</f>
        <v>0</v>
      </c>
      <c r="J80" s="308">
        <f t="shared" si="24"/>
        <v>0</v>
      </c>
      <c r="K80" s="308">
        <f t="shared" si="25"/>
        <v>0</v>
      </c>
      <c r="L80" s="516"/>
      <c r="M80" s="283">
        <f t="shared" si="26"/>
        <v>0</v>
      </c>
      <c r="N80" s="283">
        <f t="shared" si="27"/>
        <v>0</v>
      </c>
      <c r="O80" s="308">
        <f>ROUND(行列計算!G79,0)</f>
        <v>0</v>
      </c>
      <c r="P80" s="308">
        <f t="shared" si="28"/>
        <v>0</v>
      </c>
      <c r="Q80" s="308">
        <f t="shared" si="29"/>
        <v>0</v>
      </c>
      <c r="R80" s="283">
        <f t="shared" si="30"/>
        <v>0</v>
      </c>
      <c r="S80" s="283">
        <f t="shared" si="31"/>
        <v>0</v>
      </c>
      <c r="T80" s="298">
        <f t="shared" si="32"/>
        <v>0</v>
      </c>
    </row>
    <row r="81" spans="1:20" ht="17.25" customHeight="1">
      <c r="A81" s="315" t="s">
        <v>494</v>
      </c>
      <c r="B81" s="142" t="s">
        <v>613</v>
      </c>
      <c r="C81" s="278">
        <f>入力!H85</f>
        <v>0</v>
      </c>
      <c r="D81" s="308">
        <f>ROUND(C81*IF(入力!J85="",入力!K85,入力!J85),0)</f>
        <v>0</v>
      </c>
      <c r="E81" s="308">
        <f t="shared" si="21"/>
        <v>0</v>
      </c>
      <c r="F81" s="308">
        <f t="shared" si="22"/>
        <v>0</v>
      </c>
      <c r="G81" s="283">
        <f>行列計算!DO80</f>
        <v>0</v>
      </c>
      <c r="H81" s="283">
        <f t="shared" si="23"/>
        <v>0</v>
      </c>
      <c r="I81" s="308">
        <f>ROUND(行列計算!C80,0)</f>
        <v>0</v>
      </c>
      <c r="J81" s="308">
        <f t="shared" si="24"/>
        <v>0</v>
      </c>
      <c r="K81" s="308">
        <f t="shared" si="25"/>
        <v>0</v>
      </c>
      <c r="L81" s="516"/>
      <c r="M81" s="283">
        <f t="shared" si="26"/>
        <v>0</v>
      </c>
      <c r="N81" s="283">
        <f t="shared" si="27"/>
        <v>0</v>
      </c>
      <c r="O81" s="308">
        <f>ROUND(行列計算!G80,0)</f>
        <v>0</v>
      </c>
      <c r="P81" s="308">
        <f t="shared" si="28"/>
        <v>0</v>
      </c>
      <c r="Q81" s="308">
        <f t="shared" si="29"/>
        <v>0</v>
      </c>
      <c r="R81" s="283">
        <f t="shared" si="30"/>
        <v>0</v>
      </c>
      <c r="S81" s="283">
        <f t="shared" si="31"/>
        <v>0</v>
      </c>
      <c r="T81" s="298">
        <f t="shared" si="32"/>
        <v>0</v>
      </c>
    </row>
    <row r="82" spans="1:20" ht="17.25" customHeight="1">
      <c r="A82" s="315" t="s">
        <v>495</v>
      </c>
      <c r="B82" s="142" t="s">
        <v>614</v>
      </c>
      <c r="C82" s="278">
        <f>入力!H86</f>
        <v>0</v>
      </c>
      <c r="D82" s="308">
        <f>ROUND(C82*IF(入力!J86="",入力!K86,入力!J86),0)</f>
        <v>0</v>
      </c>
      <c r="E82" s="308">
        <f t="shared" si="21"/>
        <v>0</v>
      </c>
      <c r="F82" s="308">
        <f t="shared" si="22"/>
        <v>0</v>
      </c>
      <c r="G82" s="283">
        <f>行列計算!DO81</f>
        <v>0</v>
      </c>
      <c r="H82" s="283">
        <f t="shared" si="23"/>
        <v>0</v>
      </c>
      <c r="I82" s="308">
        <f>ROUND(行列計算!C81,0)</f>
        <v>0</v>
      </c>
      <c r="J82" s="308">
        <f t="shared" si="24"/>
        <v>0</v>
      </c>
      <c r="K82" s="308">
        <f t="shared" si="25"/>
        <v>0</v>
      </c>
      <c r="L82" s="516"/>
      <c r="M82" s="283">
        <f t="shared" si="26"/>
        <v>0</v>
      </c>
      <c r="N82" s="283">
        <f t="shared" si="27"/>
        <v>0</v>
      </c>
      <c r="O82" s="308">
        <f>ROUND(行列計算!G81,0)</f>
        <v>0</v>
      </c>
      <c r="P82" s="308">
        <f t="shared" si="28"/>
        <v>0</v>
      </c>
      <c r="Q82" s="308">
        <f t="shared" si="29"/>
        <v>0</v>
      </c>
      <c r="R82" s="283">
        <f t="shared" si="30"/>
        <v>0</v>
      </c>
      <c r="S82" s="283">
        <f t="shared" si="31"/>
        <v>0</v>
      </c>
      <c r="T82" s="298">
        <f t="shared" si="32"/>
        <v>0</v>
      </c>
    </row>
    <row r="83" spans="1:20" ht="17.25" customHeight="1">
      <c r="A83" s="315" t="s">
        <v>496</v>
      </c>
      <c r="B83" s="142" t="s">
        <v>615</v>
      </c>
      <c r="C83" s="278">
        <f>入力!H87</f>
        <v>0</v>
      </c>
      <c r="D83" s="308">
        <f>ROUND(C83*IF(入力!J87="",入力!K87,入力!J87),0)</f>
        <v>0</v>
      </c>
      <c r="E83" s="308">
        <f t="shared" si="21"/>
        <v>0</v>
      </c>
      <c r="F83" s="308">
        <f t="shared" si="22"/>
        <v>0</v>
      </c>
      <c r="G83" s="283">
        <f>行列計算!DO82</f>
        <v>0</v>
      </c>
      <c r="H83" s="283">
        <f t="shared" si="23"/>
        <v>0</v>
      </c>
      <c r="I83" s="308">
        <f>ROUND(行列計算!C82,0)</f>
        <v>0</v>
      </c>
      <c r="J83" s="308">
        <f t="shared" si="24"/>
        <v>0</v>
      </c>
      <c r="K83" s="308">
        <f t="shared" si="25"/>
        <v>0</v>
      </c>
      <c r="L83" s="516"/>
      <c r="M83" s="283">
        <f t="shared" si="26"/>
        <v>0</v>
      </c>
      <c r="N83" s="283">
        <f t="shared" si="27"/>
        <v>0</v>
      </c>
      <c r="O83" s="308">
        <f>ROUND(行列計算!G82,0)</f>
        <v>0</v>
      </c>
      <c r="P83" s="308">
        <f t="shared" si="28"/>
        <v>0</v>
      </c>
      <c r="Q83" s="308">
        <f t="shared" si="29"/>
        <v>0</v>
      </c>
      <c r="R83" s="283">
        <f t="shared" si="30"/>
        <v>0</v>
      </c>
      <c r="S83" s="283">
        <f t="shared" si="31"/>
        <v>0</v>
      </c>
      <c r="T83" s="298">
        <f t="shared" si="32"/>
        <v>0</v>
      </c>
    </row>
    <row r="84" spans="1:20" ht="17.25" customHeight="1">
      <c r="A84" s="315" t="s">
        <v>497</v>
      </c>
      <c r="B84" s="142" t="s">
        <v>616</v>
      </c>
      <c r="C84" s="278">
        <f>入力!H88</f>
        <v>0</v>
      </c>
      <c r="D84" s="308">
        <f>ROUND(C84*IF(入力!J88="",入力!K88,入力!J88),0)</f>
        <v>0</v>
      </c>
      <c r="E84" s="308">
        <f t="shared" si="21"/>
        <v>0</v>
      </c>
      <c r="F84" s="308">
        <f t="shared" si="22"/>
        <v>0</v>
      </c>
      <c r="G84" s="283">
        <f>行列計算!DO83</f>
        <v>0</v>
      </c>
      <c r="H84" s="283">
        <f t="shared" si="23"/>
        <v>0</v>
      </c>
      <c r="I84" s="308">
        <f>ROUND(行列計算!C83,0)</f>
        <v>0</v>
      </c>
      <c r="J84" s="308">
        <f t="shared" si="24"/>
        <v>0</v>
      </c>
      <c r="K84" s="308">
        <f t="shared" si="25"/>
        <v>0</v>
      </c>
      <c r="L84" s="516"/>
      <c r="M84" s="283">
        <f t="shared" si="26"/>
        <v>0</v>
      </c>
      <c r="N84" s="283">
        <f t="shared" si="27"/>
        <v>0</v>
      </c>
      <c r="O84" s="308">
        <f>ROUND(行列計算!G83,0)</f>
        <v>0</v>
      </c>
      <c r="P84" s="308">
        <f t="shared" si="28"/>
        <v>0</v>
      </c>
      <c r="Q84" s="308">
        <f t="shared" si="29"/>
        <v>0</v>
      </c>
      <c r="R84" s="283">
        <f t="shared" si="30"/>
        <v>0</v>
      </c>
      <c r="S84" s="283">
        <f t="shared" si="31"/>
        <v>0</v>
      </c>
      <c r="T84" s="298">
        <f t="shared" si="32"/>
        <v>0</v>
      </c>
    </row>
    <row r="85" spans="1:20" ht="17.25" customHeight="1">
      <c r="A85" s="315" t="s">
        <v>498</v>
      </c>
      <c r="B85" s="142" t="s">
        <v>617</v>
      </c>
      <c r="C85" s="278">
        <f>入力!H89</f>
        <v>0</v>
      </c>
      <c r="D85" s="308">
        <f>ROUND(C85*IF(入力!J89="",入力!K89,入力!J89),0)</f>
        <v>0</v>
      </c>
      <c r="E85" s="308">
        <f t="shared" si="21"/>
        <v>0</v>
      </c>
      <c r="F85" s="308">
        <f t="shared" si="22"/>
        <v>0</v>
      </c>
      <c r="G85" s="283">
        <f>行列計算!DO84</f>
        <v>0</v>
      </c>
      <c r="H85" s="283">
        <f t="shared" si="23"/>
        <v>0</v>
      </c>
      <c r="I85" s="308">
        <f>ROUND(行列計算!C84,0)</f>
        <v>0</v>
      </c>
      <c r="J85" s="308">
        <f t="shared" si="24"/>
        <v>0</v>
      </c>
      <c r="K85" s="308">
        <f t="shared" si="25"/>
        <v>0</v>
      </c>
      <c r="L85" s="516"/>
      <c r="M85" s="283">
        <f t="shared" si="26"/>
        <v>0</v>
      </c>
      <c r="N85" s="283">
        <f t="shared" si="27"/>
        <v>0</v>
      </c>
      <c r="O85" s="308">
        <f>ROUND(行列計算!G84,0)</f>
        <v>0</v>
      </c>
      <c r="P85" s="308">
        <f t="shared" si="28"/>
        <v>0</v>
      </c>
      <c r="Q85" s="308">
        <f t="shared" si="29"/>
        <v>0</v>
      </c>
      <c r="R85" s="283">
        <f t="shared" si="30"/>
        <v>0</v>
      </c>
      <c r="S85" s="283">
        <f t="shared" si="31"/>
        <v>0</v>
      </c>
      <c r="T85" s="298">
        <f t="shared" si="32"/>
        <v>0</v>
      </c>
    </row>
    <row r="86" spans="1:20" ht="17.25" customHeight="1">
      <c r="A86" s="315" t="s">
        <v>499</v>
      </c>
      <c r="B86" s="142" t="s">
        <v>618</v>
      </c>
      <c r="C86" s="278">
        <f>入力!H90</f>
        <v>0</v>
      </c>
      <c r="D86" s="308">
        <f>ROUND(C86*IF(入力!J90="",入力!K90,入力!J90),0)</f>
        <v>0</v>
      </c>
      <c r="E86" s="308">
        <f t="shared" si="21"/>
        <v>0</v>
      </c>
      <c r="F86" s="308">
        <f t="shared" si="22"/>
        <v>0</v>
      </c>
      <c r="G86" s="283">
        <f>行列計算!DO85</f>
        <v>0</v>
      </c>
      <c r="H86" s="283">
        <f t="shared" si="23"/>
        <v>0</v>
      </c>
      <c r="I86" s="308">
        <f>ROUND(行列計算!C85,0)</f>
        <v>0</v>
      </c>
      <c r="J86" s="308">
        <f t="shared" si="24"/>
        <v>0</v>
      </c>
      <c r="K86" s="308">
        <f t="shared" si="25"/>
        <v>0</v>
      </c>
      <c r="L86" s="516"/>
      <c r="M86" s="283">
        <f t="shared" si="26"/>
        <v>0</v>
      </c>
      <c r="N86" s="283">
        <f t="shared" si="27"/>
        <v>0</v>
      </c>
      <c r="O86" s="308">
        <f>ROUND(行列計算!G85,0)</f>
        <v>0</v>
      </c>
      <c r="P86" s="308">
        <f t="shared" si="28"/>
        <v>0</v>
      </c>
      <c r="Q86" s="308">
        <f t="shared" si="29"/>
        <v>0</v>
      </c>
      <c r="R86" s="283">
        <f t="shared" si="30"/>
        <v>0</v>
      </c>
      <c r="S86" s="283">
        <f t="shared" si="31"/>
        <v>0</v>
      </c>
      <c r="T86" s="298">
        <f t="shared" si="32"/>
        <v>0</v>
      </c>
    </row>
    <row r="87" spans="1:20" ht="17.25" customHeight="1">
      <c r="A87" s="315" t="s">
        <v>500</v>
      </c>
      <c r="B87" s="142" t="s">
        <v>619</v>
      </c>
      <c r="C87" s="278">
        <f>入力!H91</f>
        <v>0</v>
      </c>
      <c r="D87" s="308">
        <f>ROUND(C87*IF(入力!J91="",入力!K91,入力!J91),0)</f>
        <v>0</v>
      </c>
      <c r="E87" s="308">
        <f t="shared" si="21"/>
        <v>0</v>
      </c>
      <c r="F87" s="308">
        <f t="shared" si="22"/>
        <v>0</v>
      </c>
      <c r="G87" s="283">
        <f>行列計算!DO86</f>
        <v>0</v>
      </c>
      <c r="H87" s="283">
        <f t="shared" si="23"/>
        <v>0</v>
      </c>
      <c r="I87" s="308">
        <f>ROUND(行列計算!C86,0)</f>
        <v>0</v>
      </c>
      <c r="J87" s="308">
        <f t="shared" si="24"/>
        <v>0</v>
      </c>
      <c r="K87" s="308">
        <f t="shared" si="25"/>
        <v>0</v>
      </c>
      <c r="L87" s="516"/>
      <c r="M87" s="283">
        <f t="shared" si="26"/>
        <v>0</v>
      </c>
      <c r="N87" s="283">
        <f t="shared" si="27"/>
        <v>0</v>
      </c>
      <c r="O87" s="308">
        <f>ROUND(行列計算!G86,0)</f>
        <v>0</v>
      </c>
      <c r="P87" s="308">
        <f t="shared" si="28"/>
        <v>0</v>
      </c>
      <c r="Q87" s="308">
        <f t="shared" si="29"/>
        <v>0</v>
      </c>
      <c r="R87" s="283">
        <f t="shared" si="30"/>
        <v>0</v>
      </c>
      <c r="S87" s="283">
        <f t="shared" si="31"/>
        <v>0</v>
      </c>
      <c r="T87" s="298">
        <f t="shared" si="32"/>
        <v>0</v>
      </c>
    </row>
    <row r="88" spans="1:20" ht="17.25" customHeight="1">
      <c r="A88" s="315" t="s">
        <v>501</v>
      </c>
      <c r="B88" s="142" t="s">
        <v>620</v>
      </c>
      <c r="C88" s="278">
        <f>入力!H92</f>
        <v>0</v>
      </c>
      <c r="D88" s="308">
        <f>ROUND(C88*IF(入力!J92="",入力!K92,入力!J92),0)</f>
        <v>0</v>
      </c>
      <c r="E88" s="308">
        <f t="shared" si="21"/>
        <v>0</v>
      </c>
      <c r="F88" s="308">
        <f t="shared" si="22"/>
        <v>0</v>
      </c>
      <c r="G88" s="283">
        <f>行列計算!DO87</f>
        <v>0</v>
      </c>
      <c r="H88" s="283">
        <f t="shared" si="23"/>
        <v>0</v>
      </c>
      <c r="I88" s="308">
        <f>ROUND(行列計算!C87,0)</f>
        <v>0</v>
      </c>
      <c r="J88" s="308">
        <f t="shared" si="24"/>
        <v>0</v>
      </c>
      <c r="K88" s="308">
        <f t="shared" si="25"/>
        <v>0</v>
      </c>
      <c r="L88" s="516"/>
      <c r="M88" s="283">
        <f t="shared" si="26"/>
        <v>0</v>
      </c>
      <c r="N88" s="283">
        <f t="shared" si="27"/>
        <v>0</v>
      </c>
      <c r="O88" s="308">
        <f>ROUND(行列計算!G87,0)</f>
        <v>0</v>
      </c>
      <c r="P88" s="308">
        <f t="shared" si="28"/>
        <v>0</v>
      </c>
      <c r="Q88" s="308">
        <f t="shared" si="29"/>
        <v>0</v>
      </c>
      <c r="R88" s="283">
        <f t="shared" si="30"/>
        <v>0</v>
      </c>
      <c r="S88" s="283">
        <f t="shared" si="31"/>
        <v>0</v>
      </c>
      <c r="T88" s="298">
        <f t="shared" si="32"/>
        <v>0</v>
      </c>
    </row>
    <row r="89" spans="1:20" ht="17.25" customHeight="1">
      <c r="A89" s="315" t="s">
        <v>502</v>
      </c>
      <c r="B89" s="142" t="s">
        <v>621</v>
      </c>
      <c r="C89" s="278">
        <f>入力!H93</f>
        <v>0</v>
      </c>
      <c r="D89" s="308">
        <f>ROUND(C89*IF(入力!J93="",入力!K93,入力!J93),0)</f>
        <v>0</v>
      </c>
      <c r="E89" s="308">
        <f t="shared" si="21"/>
        <v>0</v>
      </c>
      <c r="F89" s="308">
        <f t="shared" si="22"/>
        <v>0</v>
      </c>
      <c r="G89" s="283">
        <f>行列計算!DO88</f>
        <v>0</v>
      </c>
      <c r="H89" s="283">
        <f t="shared" si="23"/>
        <v>0</v>
      </c>
      <c r="I89" s="308">
        <f>ROUND(行列計算!C88,0)</f>
        <v>0</v>
      </c>
      <c r="J89" s="308">
        <f t="shared" si="24"/>
        <v>0</v>
      </c>
      <c r="K89" s="308">
        <f t="shared" si="25"/>
        <v>0</v>
      </c>
      <c r="L89" s="516"/>
      <c r="M89" s="283">
        <f t="shared" si="26"/>
        <v>0</v>
      </c>
      <c r="N89" s="283">
        <f t="shared" si="27"/>
        <v>0</v>
      </c>
      <c r="O89" s="308">
        <f>ROUND(行列計算!G88,0)</f>
        <v>0</v>
      </c>
      <c r="P89" s="308">
        <f t="shared" si="28"/>
        <v>0</v>
      </c>
      <c r="Q89" s="308">
        <f t="shared" si="29"/>
        <v>0</v>
      </c>
      <c r="R89" s="283">
        <f t="shared" si="30"/>
        <v>0</v>
      </c>
      <c r="S89" s="283">
        <f t="shared" si="31"/>
        <v>0</v>
      </c>
      <c r="T89" s="298">
        <f t="shared" si="32"/>
        <v>0</v>
      </c>
    </row>
    <row r="90" spans="1:20" ht="17.25" customHeight="1">
      <c r="A90" s="315" t="s">
        <v>503</v>
      </c>
      <c r="B90" s="142" t="s">
        <v>622</v>
      </c>
      <c r="C90" s="278">
        <f>入力!H94</f>
        <v>0</v>
      </c>
      <c r="D90" s="308">
        <f>ROUND(C90*IF(入力!J94="",入力!K94,入力!J94),0)</f>
        <v>0</v>
      </c>
      <c r="E90" s="308">
        <f t="shared" si="21"/>
        <v>0</v>
      </c>
      <c r="F90" s="308">
        <f t="shared" si="22"/>
        <v>0</v>
      </c>
      <c r="G90" s="283">
        <f>行列計算!DO89</f>
        <v>0</v>
      </c>
      <c r="H90" s="283">
        <f t="shared" si="23"/>
        <v>0</v>
      </c>
      <c r="I90" s="308">
        <f>ROUND(行列計算!C89,0)</f>
        <v>0</v>
      </c>
      <c r="J90" s="308">
        <f t="shared" si="24"/>
        <v>0</v>
      </c>
      <c r="K90" s="308">
        <f t="shared" si="25"/>
        <v>0</v>
      </c>
      <c r="L90" s="516"/>
      <c r="M90" s="283">
        <f t="shared" si="26"/>
        <v>0</v>
      </c>
      <c r="N90" s="283">
        <f t="shared" si="27"/>
        <v>0</v>
      </c>
      <c r="O90" s="308">
        <f>ROUND(行列計算!G89,0)</f>
        <v>0</v>
      </c>
      <c r="P90" s="308">
        <f t="shared" si="28"/>
        <v>0</v>
      </c>
      <c r="Q90" s="308">
        <f t="shared" si="29"/>
        <v>0</v>
      </c>
      <c r="R90" s="283">
        <f t="shared" si="30"/>
        <v>0</v>
      </c>
      <c r="S90" s="283">
        <f t="shared" si="31"/>
        <v>0</v>
      </c>
      <c r="T90" s="298">
        <f t="shared" si="32"/>
        <v>0</v>
      </c>
    </row>
    <row r="91" spans="1:20" ht="17.25" customHeight="1">
      <c r="A91" s="315" t="s">
        <v>504</v>
      </c>
      <c r="B91" s="142" t="s">
        <v>623</v>
      </c>
      <c r="C91" s="278">
        <f>入力!H95</f>
        <v>0</v>
      </c>
      <c r="D91" s="308">
        <f>ROUND(C91*IF(入力!J95="",入力!K95,入力!J95),0)</f>
        <v>0</v>
      </c>
      <c r="E91" s="308">
        <f t="shared" si="21"/>
        <v>0</v>
      </c>
      <c r="F91" s="308">
        <f t="shared" si="22"/>
        <v>0</v>
      </c>
      <c r="G91" s="283">
        <f>行列計算!DO90</f>
        <v>0</v>
      </c>
      <c r="H91" s="283">
        <f t="shared" si="23"/>
        <v>0</v>
      </c>
      <c r="I91" s="308">
        <f>ROUND(行列計算!C90,0)</f>
        <v>0</v>
      </c>
      <c r="J91" s="308">
        <f t="shared" si="24"/>
        <v>0</v>
      </c>
      <c r="K91" s="308">
        <f t="shared" si="25"/>
        <v>0</v>
      </c>
      <c r="L91" s="516"/>
      <c r="M91" s="283">
        <f t="shared" si="26"/>
        <v>0</v>
      </c>
      <c r="N91" s="283">
        <f t="shared" si="27"/>
        <v>0</v>
      </c>
      <c r="O91" s="308">
        <f>ROUND(行列計算!G90,0)</f>
        <v>0</v>
      </c>
      <c r="P91" s="308">
        <f t="shared" si="28"/>
        <v>0</v>
      </c>
      <c r="Q91" s="308">
        <f t="shared" si="29"/>
        <v>0</v>
      </c>
      <c r="R91" s="283">
        <f t="shared" si="30"/>
        <v>0</v>
      </c>
      <c r="S91" s="283">
        <f t="shared" si="31"/>
        <v>0</v>
      </c>
      <c r="T91" s="298">
        <f t="shared" si="32"/>
        <v>0</v>
      </c>
    </row>
    <row r="92" spans="1:20" ht="17.25" customHeight="1">
      <c r="A92" s="315" t="s">
        <v>505</v>
      </c>
      <c r="B92" s="142" t="s">
        <v>624</v>
      </c>
      <c r="C92" s="278">
        <f>入力!H96</f>
        <v>0</v>
      </c>
      <c r="D92" s="308">
        <f>ROUND(C92*IF(入力!J96="",入力!K96,入力!J96),0)</f>
        <v>0</v>
      </c>
      <c r="E92" s="308">
        <f t="shared" si="21"/>
        <v>0</v>
      </c>
      <c r="F92" s="308">
        <f t="shared" si="22"/>
        <v>0</v>
      </c>
      <c r="G92" s="283">
        <f>行列計算!DO91</f>
        <v>0</v>
      </c>
      <c r="H92" s="283">
        <f t="shared" si="23"/>
        <v>0</v>
      </c>
      <c r="I92" s="308">
        <f>ROUND(行列計算!C91,0)</f>
        <v>0</v>
      </c>
      <c r="J92" s="308">
        <f t="shared" si="24"/>
        <v>0</v>
      </c>
      <c r="K92" s="308">
        <f t="shared" si="25"/>
        <v>0</v>
      </c>
      <c r="L92" s="516"/>
      <c r="M92" s="283">
        <f t="shared" si="26"/>
        <v>0</v>
      </c>
      <c r="N92" s="283">
        <f t="shared" si="27"/>
        <v>0</v>
      </c>
      <c r="O92" s="308">
        <f>ROUND(行列計算!G91,0)</f>
        <v>0</v>
      </c>
      <c r="P92" s="308">
        <f t="shared" si="28"/>
        <v>0</v>
      </c>
      <c r="Q92" s="308">
        <f t="shared" si="29"/>
        <v>0</v>
      </c>
      <c r="R92" s="283">
        <f t="shared" si="30"/>
        <v>0</v>
      </c>
      <c r="S92" s="283">
        <f t="shared" si="31"/>
        <v>0</v>
      </c>
      <c r="T92" s="298">
        <f t="shared" si="32"/>
        <v>0</v>
      </c>
    </row>
    <row r="93" spans="1:20" ht="17.25" customHeight="1">
      <c r="A93" s="315" t="s">
        <v>506</v>
      </c>
      <c r="B93" s="142" t="s">
        <v>625</v>
      </c>
      <c r="C93" s="278">
        <f>入力!H97</f>
        <v>0</v>
      </c>
      <c r="D93" s="308">
        <f>ROUND(C93*IF(入力!J97="",入力!K97,入力!J97),0)</f>
        <v>0</v>
      </c>
      <c r="E93" s="308">
        <f t="shared" si="21"/>
        <v>0</v>
      </c>
      <c r="F93" s="308">
        <f t="shared" si="22"/>
        <v>0</v>
      </c>
      <c r="G93" s="283">
        <f>行列計算!DO92</f>
        <v>0</v>
      </c>
      <c r="H93" s="283">
        <f t="shared" si="23"/>
        <v>0</v>
      </c>
      <c r="I93" s="308">
        <f>ROUND(行列計算!C92,0)</f>
        <v>0</v>
      </c>
      <c r="J93" s="308">
        <f t="shared" si="24"/>
        <v>0</v>
      </c>
      <c r="K93" s="308">
        <f t="shared" si="25"/>
        <v>0</v>
      </c>
      <c r="L93" s="516"/>
      <c r="M93" s="283">
        <f t="shared" si="26"/>
        <v>0</v>
      </c>
      <c r="N93" s="283">
        <f t="shared" si="27"/>
        <v>0</v>
      </c>
      <c r="O93" s="308">
        <f>ROUND(行列計算!G92,0)</f>
        <v>0</v>
      </c>
      <c r="P93" s="308">
        <f t="shared" si="28"/>
        <v>0</v>
      </c>
      <c r="Q93" s="308">
        <f t="shared" si="29"/>
        <v>0</v>
      </c>
      <c r="R93" s="283">
        <f t="shared" si="30"/>
        <v>0</v>
      </c>
      <c r="S93" s="283">
        <f t="shared" si="31"/>
        <v>0</v>
      </c>
      <c r="T93" s="298">
        <f t="shared" si="32"/>
        <v>0</v>
      </c>
    </row>
    <row r="94" spans="1:20" ht="17.25" customHeight="1">
      <c r="A94" s="315" t="s">
        <v>507</v>
      </c>
      <c r="B94" s="143" t="s">
        <v>626</v>
      </c>
      <c r="C94" s="278">
        <f>入力!H98</f>
        <v>0</v>
      </c>
      <c r="D94" s="308">
        <f>ROUND(C94*IF(入力!J98="",入力!K98,入力!J98),0)</f>
        <v>0</v>
      </c>
      <c r="E94" s="308">
        <f t="shared" si="21"/>
        <v>0</v>
      </c>
      <c r="F94" s="308">
        <f t="shared" si="22"/>
        <v>0</v>
      </c>
      <c r="G94" s="283">
        <f>行列計算!DO93</f>
        <v>0</v>
      </c>
      <c r="H94" s="283">
        <f t="shared" si="23"/>
        <v>0</v>
      </c>
      <c r="I94" s="308">
        <f>ROUND(行列計算!C93,0)</f>
        <v>0</v>
      </c>
      <c r="J94" s="308">
        <f t="shared" si="24"/>
        <v>0</v>
      </c>
      <c r="K94" s="308">
        <f t="shared" si="25"/>
        <v>0</v>
      </c>
      <c r="L94" s="516"/>
      <c r="M94" s="283">
        <f t="shared" si="26"/>
        <v>0</v>
      </c>
      <c r="N94" s="283">
        <f t="shared" si="27"/>
        <v>0</v>
      </c>
      <c r="O94" s="308">
        <f>ROUND(行列計算!G93,0)</f>
        <v>0</v>
      </c>
      <c r="P94" s="308">
        <f t="shared" si="28"/>
        <v>0</v>
      </c>
      <c r="Q94" s="308">
        <f t="shared" si="29"/>
        <v>0</v>
      </c>
      <c r="R94" s="283">
        <f t="shared" si="30"/>
        <v>0</v>
      </c>
      <c r="S94" s="283">
        <f t="shared" si="31"/>
        <v>0</v>
      </c>
      <c r="T94" s="298">
        <f t="shared" si="32"/>
        <v>0</v>
      </c>
    </row>
    <row r="95" spans="1:20" ht="17.25" customHeight="1">
      <c r="A95" s="315" t="s">
        <v>508</v>
      </c>
      <c r="B95" s="142" t="s">
        <v>294</v>
      </c>
      <c r="C95" s="278">
        <f>入力!H99</f>
        <v>0</v>
      </c>
      <c r="D95" s="308">
        <f>ROUND(C95*IF(入力!J99="",入力!K99,入力!J99),0)</f>
        <v>0</v>
      </c>
      <c r="E95" s="308">
        <f t="shared" si="21"/>
        <v>0</v>
      </c>
      <c r="F95" s="308">
        <f t="shared" si="22"/>
        <v>0</v>
      </c>
      <c r="G95" s="283">
        <f>行列計算!DO94</f>
        <v>0</v>
      </c>
      <c r="H95" s="283">
        <f t="shared" si="23"/>
        <v>0</v>
      </c>
      <c r="I95" s="308">
        <f>ROUND(行列計算!C94,0)</f>
        <v>0</v>
      </c>
      <c r="J95" s="308">
        <f t="shared" si="24"/>
        <v>0</v>
      </c>
      <c r="K95" s="308">
        <f t="shared" si="25"/>
        <v>0</v>
      </c>
      <c r="L95" s="516"/>
      <c r="M95" s="283">
        <f t="shared" si="26"/>
        <v>0</v>
      </c>
      <c r="N95" s="283">
        <f t="shared" si="27"/>
        <v>0</v>
      </c>
      <c r="O95" s="308">
        <f>ROUND(行列計算!G94,0)</f>
        <v>0</v>
      </c>
      <c r="P95" s="308">
        <f t="shared" si="28"/>
        <v>0</v>
      </c>
      <c r="Q95" s="308">
        <f t="shared" si="29"/>
        <v>0</v>
      </c>
      <c r="R95" s="283">
        <f t="shared" si="30"/>
        <v>0</v>
      </c>
      <c r="S95" s="283">
        <f t="shared" si="31"/>
        <v>0</v>
      </c>
      <c r="T95" s="298">
        <f t="shared" si="32"/>
        <v>0</v>
      </c>
    </row>
    <row r="96" spans="1:20" ht="17.25" customHeight="1">
      <c r="A96" s="315" t="s">
        <v>509</v>
      </c>
      <c r="B96" s="144" t="s">
        <v>627</v>
      </c>
      <c r="C96" s="278">
        <f>入力!H100</f>
        <v>0</v>
      </c>
      <c r="D96" s="308">
        <f>ROUND(C96*IF(入力!J100="",入力!K100,入力!J100),0)</f>
        <v>0</v>
      </c>
      <c r="E96" s="308">
        <f t="shared" si="21"/>
        <v>0</v>
      </c>
      <c r="F96" s="308">
        <f t="shared" si="22"/>
        <v>0</v>
      </c>
      <c r="G96" s="283">
        <f>行列計算!DO95</f>
        <v>0</v>
      </c>
      <c r="H96" s="283">
        <f t="shared" si="23"/>
        <v>0</v>
      </c>
      <c r="I96" s="308">
        <f>ROUND(行列計算!C95,0)</f>
        <v>0</v>
      </c>
      <c r="J96" s="308">
        <f t="shared" si="24"/>
        <v>0</v>
      </c>
      <c r="K96" s="308">
        <f t="shared" si="25"/>
        <v>0</v>
      </c>
      <c r="L96" s="516"/>
      <c r="M96" s="283">
        <f t="shared" si="26"/>
        <v>0</v>
      </c>
      <c r="N96" s="283">
        <f t="shared" si="27"/>
        <v>0</v>
      </c>
      <c r="O96" s="308">
        <f>ROUND(行列計算!G95,0)</f>
        <v>0</v>
      </c>
      <c r="P96" s="308">
        <f t="shared" si="28"/>
        <v>0</v>
      </c>
      <c r="Q96" s="308">
        <f t="shared" si="29"/>
        <v>0</v>
      </c>
      <c r="R96" s="283">
        <f t="shared" si="30"/>
        <v>0</v>
      </c>
      <c r="S96" s="283">
        <f t="shared" si="31"/>
        <v>0</v>
      </c>
      <c r="T96" s="298">
        <f t="shared" si="32"/>
        <v>0</v>
      </c>
    </row>
    <row r="97" spans="1:20" ht="17.25" customHeight="1">
      <c r="A97" s="315" t="s">
        <v>510</v>
      </c>
      <c r="B97" s="144" t="s">
        <v>628</v>
      </c>
      <c r="C97" s="278">
        <f>入力!H101</f>
        <v>0</v>
      </c>
      <c r="D97" s="308">
        <f>ROUND(C97*IF(入力!J101="",入力!K101,入力!J101),0)</f>
        <v>0</v>
      </c>
      <c r="E97" s="308">
        <f t="shared" si="21"/>
        <v>0</v>
      </c>
      <c r="F97" s="308">
        <f t="shared" si="22"/>
        <v>0</v>
      </c>
      <c r="G97" s="283">
        <f>行列計算!DO96</f>
        <v>0</v>
      </c>
      <c r="H97" s="283">
        <f t="shared" si="23"/>
        <v>0</v>
      </c>
      <c r="I97" s="308">
        <f>ROUND(行列計算!C96,0)</f>
        <v>0</v>
      </c>
      <c r="J97" s="308">
        <f t="shared" si="24"/>
        <v>0</v>
      </c>
      <c r="K97" s="308">
        <f t="shared" si="25"/>
        <v>0</v>
      </c>
      <c r="L97" s="516"/>
      <c r="M97" s="283">
        <f t="shared" si="26"/>
        <v>0</v>
      </c>
      <c r="N97" s="283">
        <f t="shared" si="27"/>
        <v>0</v>
      </c>
      <c r="O97" s="308">
        <f>ROUND(行列計算!G96,0)</f>
        <v>0</v>
      </c>
      <c r="P97" s="308">
        <f t="shared" si="28"/>
        <v>0</v>
      </c>
      <c r="Q97" s="308">
        <f t="shared" si="29"/>
        <v>0</v>
      </c>
      <c r="R97" s="283">
        <f t="shared" si="30"/>
        <v>0</v>
      </c>
      <c r="S97" s="283">
        <f t="shared" si="31"/>
        <v>0</v>
      </c>
      <c r="T97" s="298">
        <f t="shared" si="32"/>
        <v>0</v>
      </c>
    </row>
    <row r="98" spans="1:20" ht="17.25" customHeight="1">
      <c r="A98" s="315" t="s">
        <v>511</v>
      </c>
      <c r="B98" s="142" t="s">
        <v>629</v>
      </c>
      <c r="C98" s="278">
        <f>入力!H102</f>
        <v>0</v>
      </c>
      <c r="D98" s="308">
        <f>ROUND(C98*IF(入力!J102="",入力!K102,入力!J102),0)</f>
        <v>0</v>
      </c>
      <c r="E98" s="308">
        <f t="shared" si="21"/>
        <v>0</v>
      </c>
      <c r="F98" s="308">
        <f t="shared" si="22"/>
        <v>0</v>
      </c>
      <c r="G98" s="283">
        <f>行列計算!DO97</f>
        <v>0</v>
      </c>
      <c r="H98" s="283">
        <f t="shared" si="23"/>
        <v>0</v>
      </c>
      <c r="I98" s="308">
        <f>ROUND(行列計算!C97,0)</f>
        <v>0</v>
      </c>
      <c r="J98" s="308">
        <f t="shared" si="24"/>
        <v>0</v>
      </c>
      <c r="K98" s="308">
        <f t="shared" si="25"/>
        <v>0</v>
      </c>
      <c r="L98" s="516"/>
      <c r="M98" s="283">
        <f t="shared" si="26"/>
        <v>0</v>
      </c>
      <c r="N98" s="283">
        <f t="shared" si="27"/>
        <v>0</v>
      </c>
      <c r="O98" s="308">
        <f>ROUND(行列計算!G97,0)</f>
        <v>0</v>
      </c>
      <c r="P98" s="308">
        <f t="shared" si="28"/>
        <v>0</v>
      </c>
      <c r="Q98" s="308">
        <f t="shared" si="29"/>
        <v>0</v>
      </c>
      <c r="R98" s="283">
        <f t="shared" si="30"/>
        <v>0</v>
      </c>
      <c r="S98" s="283">
        <f t="shared" si="31"/>
        <v>0</v>
      </c>
      <c r="T98" s="298">
        <f t="shared" si="32"/>
        <v>0</v>
      </c>
    </row>
    <row r="99" spans="1:20" ht="17.25" customHeight="1">
      <c r="A99" s="315" t="s">
        <v>512</v>
      </c>
      <c r="B99" s="142" t="s">
        <v>630</v>
      </c>
      <c r="C99" s="278">
        <f>入力!H103</f>
        <v>0</v>
      </c>
      <c r="D99" s="308">
        <f>ROUND(C99*IF(入力!J103="",入力!K103,入力!J103),0)</f>
        <v>0</v>
      </c>
      <c r="E99" s="308">
        <f t="shared" si="21"/>
        <v>0</v>
      </c>
      <c r="F99" s="308">
        <f t="shared" si="22"/>
        <v>0</v>
      </c>
      <c r="G99" s="283">
        <f>行列計算!DO98</f>
        <v>0</v>
      </c>
      <c r="H99" s="283">
        <f t="shared" si="23"/>
        <v>0</v>
      </c>
      <c r="I99" s="308">
        <f>ROUND(行列計算!C98,0)</f>
        <v>0</v>
      </c>
      <c r="J99" s="308">
        <f t="shared" si="24"/>
        <v>0</v>
      </c>
      <c r="K99" s="308">
        <f t="shared" si="25"/>
        <v>0</v>
      </c>
      <c r="L99" s="516"/>
      <c r="M99" s="283">
        <f t="shared" si="26"/>
        <v>0</v>
      </c>
      <c r="N99" s="283">
        <f t="shared" si="27"/>
        <v>0</v>
      </c>
      <c r="O99" s="308">
        <f>ROUND(行列計算!G98,0)</f>
        <v>0</v>
      </c>
      <c r="P99" s="308">
        <f t="shared" si="28"/>
        <v>0</v>
      </c>
      <c r="Q99" s="308">
        <f t="shared" si="29"/>
        <v>0</v>
      </c>
      <c r="R99" s="283">
        <f t="shared" si="30"/>
        <v>0</v>
      </c>
      <c r="S99" s="283">
        <f t="shared" si="31"/>
        <v>0</v>
      </c>
      <c r="T99" s="298">
        <f t="shared" si="32"/>
        <v>0</v>
      </c>
    </row>
    <row r="100" spans="1:20" ht="17.25" customHeight="1">
      <c r="A100" s="315" t="s">
        <v>513</v>
      </c>
      <c r="B100" s="142" t="s">
        <v>631</v>
      </c>
      <c r="C100" s="278">
        <f>入力!H104</f>
        <v>0</v>
      </c>
      <c r="D100" s="308">
        <f>ROUND(C100*IF(入力!J104="",入力!K104,入力!J104),0)</f>
        <v>0</v>
      </c>
      <c r="E100" s="308">
        <f t="shared" si="21"/>
        <v>0</v>
      </c>
      <c r="F100" s="308">
        <f t="shared" si="22"/>
        <v>0</v>
      </c>
      <c r="G100" s="283">
        <f>行列計算!DO99</f>
        <v>0</v>
      </c>
      <c r="H100" s="283">
        <f t="shared" si="23"/>
        <v>0</v>
      </c>
      <c r="I100" s="308">
        <f>ROUND(行列計算!C99,0)</f>
        <v>0</v>
      </c>
      <c r="J100" s="308">
        <f t="shared" si="24"/>
        <v>0</v>
      </c>
      <c r="K100" s="308">
        <f t="shared" si="25"/>
        <v>0</v>
      </c>
      <c r="L100" s="516"/>
      <c r="M100" s="283">
        <f t="shared" si="26"/>
        <v>0</v>
      </c>
      <c r="N100" s="283">
        <f t="shared" si="27"/>
        <v>0</v>
      </c>
      <c r="O100" s="308">
        <f>ROUND(行列計算!G99,0)</f>
        <v>0</v>
      </c>
      <c r="P100" s="308">
        <f t="shared" si="28"/>
        <v>0</v>
      </c>
      <c r="Q100" s="308">
        <f t="shared" si="29"/>
        <v>0</v>
      </c>
      <c r="R100" s="283">
        <f t="shared" si="30"/>
        <v>0</v>
      </c>
      <c r="S100" s="283">
        <f t="shared" si="31"/>
        <v>0</v>
      </c>
      <c r="T100" s="298">
        <f t="shared" si="32"/>
        <v>0</v>
      </c>
    </row>
    <row r="101" spans="1:20" ht="17.25" customHeight="1">
      <c r="A101" s="315" t="s">
        <v>514</v>
      </c>
      <c r="B101" s="142" t="s">
        <v>632</v>
      </c>
      <c r="C101" s="278">
        <f>入力!H105</f>
        <v>0</v>
      </c>
      <c r="D101" s="308">
        <f>ROUND(C101*IF(入力!J105="",入力!K105,入力!J105),0)</f>
        <v>0</v>
      </c>
      <c r="E101" s="308">
        <f t="shared" si="21"/>
        <v>0</v>
      </c>
      <c r="F101" s="308">
        <f t="shared" si="22"/>
        <v>0</v>
      </c>
      <c r="G101" s="283">
        <f>行列計算!DO100</f>
        <v>0</v>
      </c>
      <c r="H101" s="283">
        <f t="shared" si="23"/>
        <v>0</v>
      </c>
      <c r="I101" s="308">
        <f>ROUND(行列計算!C100,0)</f>
        <v>0</v>
      </c>
      <c r="J101" s="308">
        <f t="shared" si="24"/>
        <v>0</v>
      </c>
      <c r="K101" s="308">
        <f t="shared" si="25"/>
        <v>0</v>
      </c>
      <c r="L101" s="516"/>
      <c r="M101" s="283">
        <f t="shared" si="26"/>
        <v>0</v>
      </c>
      <c r="N101" s="283">
        <f t="shared" si="27"/>
        <v>0</v>
      </c>
      <c r="O101" s="308">
        <f>ROUND(行列計算!G100,0)</f>
        <v>0</v>
      </c>
      <c r="P101" s="308">
        <f t="shared" si="28"/>
        <v>0</v>
      </c>
      <c r="Q101" s="308">
        <f t="shared" si="29"/>
        <v>0</v>
      </c>
      <c r="R101" s="283">
        <f t="shared" si="30"/>
        <v>0</v>
      </c>
      <c r="S101" s="283">
        <f t="shared" si="31"/>
        <v>0</v>
      </c>
      <c r="T101" s="298">
        <f t="shared" si="32"/>
        <v>0</v>
      </c>
    </row>
    <row r="102" spans="1:20" ht="17.25" customHeight="1">
      <c r="A102" s="315" t="s">
        <v>515</v>
      </c>
      <c r="B102" s="142" t="s">
        <v>401</v>
      </c>
      <c r="C102" s="278">
        <f>入力!H106</f>
        <v>0</v>
      </c>
      <c r="D102" s="308">
        <f>ROUND(C102*IF(入力!J106="",入力!K106,入力!J106),0)</f>
        <v>0</v>
      </c>
      <c r="E102" s="308">
        <f t="shared" si="21"/>
        <v>0</v>
      </c>
      <c r="F102" s="308">
        <f t="shared" si="22"/>
        <v>0</v>
      </c>
      <c r="G102" s="283">
        <f>行列計算!DO101</f>
        <v>0</v>
      </c>
      <c r="H102" s="283">
        <f t="shared" si="23"/>
        <v>0</v>
      </c>
      <c r="I102" s="308">
        <f>ROUND(行列計算!C101,0)</f>
        <v>0</v>
      </c>
      <c r="J102" s="308">
        <f t="shared" si="24"/>
        <v>0</v>
      </c>
      <c r="K102" s="308">
        <f t="shared" si="25"/>
        <v>0</v>
      </c>
      <c r="L102" s="516"/>
      <c r="M102" s="283">
        <f t="shared" si="26"/>
        <v>0</v>
      </c>
      <c r="N102" s="283">
        <f t="shared" si="27"/>
        <v>0</v>
      </c>
      <c r="O102" s="308">
        <f>ROUND(行列計算!G101,0)</f>
        <v>0</v>
      </c>
      <c r="P102" s="308">
        <f t="shared" si="28"/>
        <v>0</v>
      </c>
      <c r="Q102" s="308">
        <f t="shared" si="29"/>
        <v>0</v>
      </c>
      <c r="R102" s="283">
        <f t="shared" si="30"/>
        <v>0</v>
      </c>
      <c r="S102" s="283">
        <f t="shared" si="31"/>
        <v>0</v>
      </c>
      <c r="T102" s="298">
        <f t="shared" si="32"/>
        <v>0</v>
      </c>
    </row>
    <row r="103" spans="1:20" ht="17.25" customHeight="1">
      <c r="A103" s="315" t="s">
        <v>516</v>
      </c>
      <c r="B103" s="142" t="s">
        <v>633</v>
      </c>
      <c r="C103" s="278">
        <f>入力!H107</f>
        <v>0</v>
      </c>
      <c r="D103" s="308">
        <f>ROUND(C103*IF(入力!J107="",入力!K107,入力!J107),0)</f>
        <v>0</v>
      </c>
      <c r="E103" s="308">
        <f t="shared" ref="E103:E114" si="33">ROUND(D103*D217,0)</f>
        <v>0</v>
      </c>
      <c r="F103" s="308">
        <f t="shared" ref="F103:F114" si="34">ROUND(D103*E217,0)</f>
        <v>0</v>
      </c>
      <c r="G103" s="283">
        <f>行列計算!DO102</f>
        <v>0</v>
      </c>
      <c r="H103" s="283">
        <f t="shared" ref="H103:H114" si="35">G103*C217</f>
        <v>0</v>
      </c>
      <c r="I103" s="308">
        <f>ROUND(行列計算!C102,0)</f>
        <v>0</v>
      </c>
      <c r="J103" s="308">
        <f t="shared" ref="J103:J114" si="36">ROUND(I103*D217,0)</f>
        <v>0</v>
      </c>
      <c r="K103" s="308">
        <f t="shared" ref="K103:K114" si="37">ROUND(I103*E217,0)</f>
        <v>0</v>
      </c>
      <c r="L103" s="516"/>
      <c r="M103" s="283">
        <f t="shared" ref="M103:M114" si="38">L$115*H$229*I217</f>
        <v>0</v>
      </c>
      <c r="N103" s="283">
        <f t="shared" ref="N103:N114" si="39">M103*C217</f>
        <v>0</v>
      </c>
      <c r="O103" s="308">
        <f>ROUND(行列計算!G102,0)</f>
        <v>0</v>
      </c>
      <c r="P103" s="308">
        <f t="shared" ref="P103:P114" si="40">ROUND(O103*D217,0)</f>
        <v>0</v>
      </c>
      <c r="Q103" s="308">
        <f t="shared" ref="Q103:Q114" si="41">ROUND(O103*E217,0)</f>
        <v>0</v>
      </c>
      <c r="R103" s="283">
        <f t="shared" si="30"/>
        <v>0</v>
      </c>
      <c r="S103" s="283">
        <f t="shared" si="31"/>
        <v>0</v>
      </c>
      <c r="T103" s="298">
        <f t="shared" si="32"/>
        <v>0</v>
      </c>
    </row>
    <row r="104" spans="1:20" ht="17.25" customHeight="1">
      <c r="A104" s="315" t="s">
        <v>517</v>
      </c>
      <c r="B104" s="142" t="s">
        <v>634</v>
      </c>
      <c r="C104" s="278">
        <f>入力!H108</f>
        <v>0</v>
      </c>
      <c r="D104" s="308">
        <f>ROUND(C104*IF(入力!J108="",入力!K108,入力!J108),0)</f>
        <v>0</v>
      </c>
      <c r="E104" s="308">
        <f t="shared" si="33"/>
        <v>0</v>
      </c>
      <c r="F104" s="308">
        <f t="shared" si="34"/>
        <v>0</v>
      </c>
      <c r="G104" s="283">
        <f>行列計算!DO103</f>
        <v>0</v>
      </c>
      <c r="H104" s="283">
        <f t="shared" si="35"/>
        <v>0</v>
      </c>
      <c r="I104" s="308">
        <f>ROUND(行列計算!C103,0)</f>
        <v>0</v>
      </c>
      <c r="J104" s="308">
        <f t="shared" si="36"/>
        <v>0</v>
      </c>
      <c r="K104" s="308">
        <f t="shared" si="37"/>
        <v>0</v>
      </c>
      <c r="L104" s="516"/>
      <c r="M104" s="283">
        <f t="shared" si="38"/>
        <v>0</v>
      </c>
      <c r="N104" s="283">
        <f t="shared" si="39"/>
        <v>0</v>
      </c>
      <c r="O104" s="308">
        <f>ROUND(行列計算!G103,0)</f>
        <v>0</v>
      </c>
      <c r="P104" s="308">
        <f t="shared" si="40"/>
        <v>0</v>
      </c>
      <c r="Q104" s="308">
        <f t="shared" si="41"/>
        <v>0</v>
      </c>
      <c r="R104" s="283">
        <f t="shared" si="30"/>
        <v>0</v>
      </c>
      <c r="S104" s="283">
        <f t="shared" si="31"/>
        <v>0</v>
      </c>
      <c r="T104" s="298">
        <f t="shared" si="32"/>
        <v>0</v>
      </c>
    </row>
    <row r="105" spans="1:20" ht="17.25" customHeight="1">
      <c r="A105" s="315" t="s">
        <v>518</v>
      </c>
      <c r="B105" s="145" t="s">
        <v>635</v>
      </c>
      <c r="C105" s="278">
        <f>入力!H109</f>
        <v>0</v>
      </c>
      <c r="D105" s="308">
        <f>ROUND(C105*IF(入力!J109="",入力!K109,入力!J109),0)</f>
        <v>0</v>
      </c>
      <c r="E105" s="308">
        <f t="shared" si="33"/>
        <v>0</v>
      </c>
      <c r="F105" s="308">
        <f t="shared" si="34"/>
        <v>0</v>
      </c>
      <c r="G105" s="283">
        <f>行列計算!DO104</f>
        <v>0</v>
      </c>
      <c r="H105" s="283">
        <f t="shared" si="35"/>
        <v>0</v>
      </c>
      <c r="I105" s="308">
        <f>ROUND(行列計算!C104,0)</f>
        <v>0</v>
      </c>
      <c r="J105" s="308">
        <f t="shared" si="36"/>
        <v>0</v>
      </c>
      <c r="K105" s="308">
        <f t="shared" si="37"/>
        <v>0</v>
      </c>
      <c r="L105" s="516"/>
      <c r="M105" s="283">
        <f t="shared" si="38"/>
        <v>0</v>
      </c>
      <c r="N105" s="283">
        <f t="shared" si="39"/>
        <v>0</v>
      </c>
      <c r="O105" s="308">
        <f>ROUND(行列計算!G104,0)</f>
        <v>0</v>
      </c>
      <c r="P105" s="308">
        <f t="shared" si="40"/>
        <v>0</v>
      </c>
      <c r="Q105" s="308">
        <f t="shared" si="41"/>
        <v>0</v>
      </c>
      <c r="R105" s="283">
        <f t="shared" si="30"/>
        <v>0</v>
      </c>
      <c r="S105" s="283">
        <f t="shared" si="31"/>
        <v>0</v>
      </c>
      <c r="T105" s="298">
        <f t="shared" si="32"/>
        <v>0</v>
      </c>
    </row>
    <row r="106" spans="1:20" ht="17.25" customHeight="1">
      <c r="A106" s="315" t="s">
        <v>519</v>
      </c>
      <c r="B106" s="145" t="s">
        <v>636</v>
      </c>
      <c r="C106" s="278">
        <f>入力!H110</f>
        <v>0</v>
      </c>
      <c r="D106" s="308">
        <f>ROUND(C106*IF(入力!J110="",入力!K110,入力!J110),0)</f>
        <v>0</v>
      </c>
      <c r="E106" s="308">
        <f t="shared" si="33"/>
        <v>0</v>
      </c>
      <c r="F106" s="308">
        <f t="shared" si="34"/>
        <v>0</v>
      </c>
      <c r="G106" s="283">
        <f>行列計算!DO105</f>
        <v>0</v>
      </c>
      <c r="H106" s="283">
        <f t="shared" si="35"/>
        <v>0</v>
      </c>
      <c r="I106" s="308">
        <f>ROUND(行列計算!C105,0)</f>
        <v>0</v>
      </c>
      <c r="J106" s="308">
        <f t="shared" si="36"/>
        <v>0</v>
      </c>
      <c r="K106" s="308">
        <f t="shared" si="37"/>
        <v>0</v>
      </c>
      <c r="L106" s="516"/>
      <c r="M106" s="283">
        <f t="shared" si="38"/>
        <v>0</v>
      </c>
      <c r="N106" s="283">
        <f t="shared" si="39"/>
        <v>0</v>
      </c>
      <c r="O106" s="308">
        <f>ROUND(行列計算!G105,0)</f>
        <v>0</v>
      </c>
      <c r="P106" s="308">
        <f t="shared" si="40"/>
        <v>0</v>
      </c>
      <c r="Q106" s="308">
        <f t="shared" si="41"/>
        <v>0</v>
      </c>
      <c r="R106" s="283">
        <f t="shared" si="30"/>
        <v>0</v>
      </c>
      <c r="S106" s="283">
        <f t="shared" si="31"/>
        <v>0</v>
      </c>
      <c r="T106" s="298">
        <f t="shared" si="32"/>
        <v>0</v>
      </c>
    </row>
    <row r="107" spans="1:20" ht="17.25" customHeight="1">
      <c r="A107" s="315" t="s">
        <v>520</v>
      </c>
      <c r="B107" s="145" t="s">
        <v>637</v>
      </c>
      <c r="C107" s="278">
        <f>入力!H111</f>
        <v>0</v>
      </c>
      <c r="D107" s="308">
        <f>ROUND(C107*IF(入力!J111="",入力!K111,入力!J111),0)</f>
        <v>0</v>
      </c>
      <c r="E107" s="308">
        <f t="shared" si="33"/>
        <v>0</v>
      </c>
      <c r="F107" s="308">
        <f t="shared" si="34"/>
        <v>0</v>
      </c>
      <c r="G107" s="283">
        <f>行列計算!DO106</f>
        <v>0</v>
      </c>
      <c r="H107" s="283">
        <f t="shared" si="35"/>
        <v>0</v>
      </c>
      <c r="I107" s="308">
        <f>ROUND(行列計算!C106,0)</f>
        <v>0</v>
      </c>
      <c r="J107" s="308">
        <f t="shared" si="36"/>
        <v>0</v>
      </c>
      <c r="K107" s="308">
        <f t="shared" si="37"/>
        <v>0</v>
      </c>
      <c r="L107" s="516"/>
      <c r="M107" s="283">
        <f t="shared" si="38"/>
        <v>0</v>
      </c>
      <c r="N107" s="283">
        <f t="shared" si="39"/>
        <v>0</v>
      </c>
      <c r="O107" s="308">
        <f>ROUND(行列計算!G106,0)</f>
        <v>0</v>
      </c>
      <c r="P107" s="308">
        <f t="shared" si="40"/>
        <v>0</v>
      </c>
      <c r="Q107" s="308">
        <f t="shared" si="41"/>
        <v>0</v>
      </c>
      <c r="R107" s="283">
        <f t="shared" si="30"/>
        <v>0</v>
      </c>
      <c r="S107" s="283">
        <f t="shared" si="31"/>
        <v>0</v>
      </c>
      <c r="T107" s="298">
        <f t="shared" si="32"/>
        <v>0</v>
      </c>
    </row>
    <row r="108" spans="1:20" ht="17.25" customHeight="1">
      <c r="A108" s="315" t="s">
        <v>521</v>
      </c>
      <c r="B108" s="145" t="s">
        <v>638</v>
      </c>
      <c r="C108" s="278">
        <f>入力!H112</f>
        <v>0</v>
      </c>
      <c r="D108" s="308">
        <f>ROUND(C108*IF(入力!J112="",入力!K112,入力!J112),0)</f>
        <v>0</v>
      </c>
      <c r="E108" s="308">
        <f t="shared" si="33"/>
        <v>0</v>
      </c>
      <c r="F108" s="308">
        <f t="shared" si="34"/>
        <v>0</v>
      </c>
      <c r="G108" s="283">
        <f>行列計算!DO107</f>
        <v>0</v>
      </c>
      <c r="H108" s="283">
        <f t="shared" si="35"/>
        <v>0</v>
      </c>
      <c r="I108" s="308">
        <f>ROUND(行列計算!C107,0)</f>
        <v>0</v>
      </c>
      <c r="J108" s="308">
        <f t="shared" si="36"/>
        <v>0</v>
      </c>
      <c r="K108" s="308">
        <f t="shared" si="37"/>
        <v>0</v>
      </c>
      <c r="L108" s="516"/>
      <c r="M108" s="283">
        <f t="shared" si="38"/>
        <v>0</v>
      </c>
      <c r="N108" s="283">
        <f t="shared" si="39"/>
        <v>0</v>
      </c>
      <c r="O108" s="308">
        <f>ROUND(行列計算!G107,0)</f>
        <v>0</v>
      </c>
      <c r="P108" s="308">
        <f t="shared" si="40"/>
        <v>0</v>
      </c>
      <c r="Q108" s="308">
        <f t="shared" si="41"/>
        <v>0</v>
      </c>
      <c r="R108" s="283">
        <f t="shared" si="30"/>
        <v>0</v>
      </c>
      <c r="S108" s="283">
        <f t="shared" si="31"/>
        <v>0</v>
      </c>
      <c r="T108" s="298">
        <f t="shared" si="32"/>
        <v>0</v>
      </c>
    </row>
    <row r="109" spans="1:20" ht="17.25" customHeight="1">
      <c r="A109" s="315" t="s">
        <v>522</v>
      </c>
      <c r="B109" s="143" t="s">
        <v>639</v>
      </c>
      <c r="C109" s="278">
        <f>入力!H113</f>
        <v>0</v>
      </c>
      <c r="D109" s="308">
        <f>ROUND(C109*IF(入力!J113="",入力!K113,入力!J113),0)</f>
        <v>0</v>
      </c>
      <c r="E109" s="308">
        <f t="shared" si="33"/>
        <v>0</v>
      </c>
      <c r="F109" s="308">
        <f t="shared" si="34"/>
        <v>0</v>
      </c>
      <c r="G109" s="283">
        <f>行列計算!DO108</f>
        <v>0</v>
      </c>
      <c r="H109" s="283">
        <f t="shared" si="35"/>
        <v>0</v>
      </c>
      <c r="I109" s="308">
        <f>ROUND(行列計算!C108,0)</f>
        <v>0</v>
      </c>
      <c r="J109" s="308">
        <f t="shared" si="36"/>
        <v>0</v>
      </c>
      <c r="K109" s="308">
        <f t="shared" si="37"/>
        <v>0</v>
      </c>
      <c r="L109" s="516"/>
      <c r="M109" s="283">
        <f t="shared" si="38"/>
        <v>0</v>
      </c>
      <c r="N109" s="283">
        <f t="shared" si="39"/>
        <v>0</v>
      </c>
      <c r="O109" s="308">
        <f>ROUND(行列計算!G108,0)</f>
        <v>0</v>
      </c>
      <c r="P109" s="308">
        <f t="shared" si="40"/>
        <v>0</v>
      </c>
      <c r="Q109" s="308">
        <f t="shared" si="41"/>
        <v>0</v>
      </c>
      <c r="R109" s="283">
        <f t="shared" si="30"/>
        <v>0</v>
      </c>
      <c r="S109" s="283">
        <f t="shared" si="31"/>
        <v>0</v>
      </c>
      <c r="T109" s="298">
        <f t="shared" si="32"/>
        <v>0</v>
      </c>
    </row>
    <row r="110" spans="1:20" ht="17.25" customHeight="1">
      <c r="A110" s="315" t="s">
        <v>523</v>
      </c>
      <c r="B110" s="143" t="s">
        <v>640</v>
      </c>
      <c r="C110" s="278">
        <f>入力!H114</f>
        <v>0</v>
      </c>
      <c r="D110" s="308">
        <f>ROUND(C110*IF(入力!J114="",入力!K114,入力!J114),0)</f>
        <v>0</v>
      </c>
      <c r="E110" s="308">
        <f t="shared" si="33"/>
        <v>0</v>
      </c>
      <c r="F110" s="308">
        <f t="shared" si="34"/>
        <v>0</v>
      </c>
      <c r="G110" s="283">
        <f>行列計算!DO109</f>
        <v>0</v>
      </c>
      <c r="H110" s="283">
        <f t="shared" si="35"/>
        <v>0</v>
      </c>
      <c r="I110" s="308">
        <f>ROUND(行列計算!C109,0)</f>
        <v>0</v>
      </c>
      <c r="J110" s="308">
        <f t="shared" si="36"/>
        <v>0</v>
      </c>
      <c r="K110" s="308">
        <f t="shared" si="37"/>
        <v>0</v>
      </c>
      <c r="L110" s="516"/>
      <c r="M110" s="283">
        <f t="shared" si="38"/>
        <v>0</v>
      </c>
      <c r="N110" s="283">
        <f t="shared" si="39"/>
        <v>0</v>
      </c>
      <c r="O110" s="308">
        <f>ROUND(行列計算!G109,0)</f>
        <v>0</v>
      </c>
      <c r="P110" s="308">
        <f t="shared" si="40"/>
        <v>0</v>
      </c>
      <c r="Q110" s="308">
        <f t="shared" si="41"/>
        <v>0</v>
      </c>
      <c r="R110" s="283">
        <f t="shared" si="30"/>
        <v>0</v>
      </c>
      <c r="S110" s="283">
        <f t="shared" si="31"/>
        <v>0</v>
      </c>
      <c r="T110" s="298">
        <f t="shared" si="32"/>
        <v>0</v>
      </c>
    </row>
    <row r="111" spans="1:20" ht="17.25" customHeight="1">
      <c r="A111" s="315" t="s">
        <v>681</v>
      </c>
      <c r="B111" s="143" t="s">
        <v>682</v>
      </c>
      <c r="C111" s="278">
        <f>入力!H115</f>
        <v>0</v>
      </c>
      <c r="D111" s="308">
        <f>ROUND(C111*IF(入力!J115="",入力!K115,入力!J115),0)</f>
        <v>0</v>
      </c>
      <c r="E111" s="308">
        <f t="shared" si="33"/>
        <v>0</v>
      </c>
      <c r="F111" s="308">
        <f t="shared" si="34"/>
        <v>0</v>
      </c>
      <c r="G111" s="283">
        <f>行列計算!DO111</f>
        <v>0</v>
      </c>
      <c r="H111" s="283">
        <f t="shared" si="35"/>
        <v>0</v>
      </c>
      <c r="I111" s="308">
        <f>ROUND(行列計算!C111,0)</f>
        <v>0</v>
      </c>
      <c r="J111" s="308">
        <f t="shared" si="36"/>
        <v>0</v>
      </c>
      <c r="K111" s="308">
        <f t="shared" si="37"/>
        <v>0</v>
      </c>
      <c r="L111" s="516"/>
      <c r="M111" s="283">
        <f t="shared" si="38"/>
        <v>0</v>
      </c>
      <c r="N111" s="283">
        <f t="shared" si="39"/>
        <v>0</v>
      </c>
      <c r="O111" s="308">
        <f>ROUND(行列計算!G111,0)</f>
        <v>0</v>
      </c>
      <c r="P111" s="308">
        <f t="shared" si="40"/>
        <v>0</v>
      </c>
      <c r="Q111" s="308">
        <f t="shared" si="41"/>
        <v>0</v>
      </c>
      <c r="R111" s="283">
        <f>D111+I111+O111</f>
        <v>0</v>
      </c>
      <c r="S111" s="283">
        <f>E111+J111+P111</f>
        <v>0</v>
      </c>
      <c r="T111" s="298">
        <f>F111+K111+Q111</f>
        <v>0</v>
      </c>
    </row>
    <row r="112" spans="1:20" ht="17.25" customHeight="1">
      <c r="A112" s="315" t="s">
        <v>524</v>
      </c>
      <c r="B112" s="142" t="s">
        <v>641</v>
      </c>
      <c r="C112" s="278">
        <f>入力!H116</f>
        <v>0</v>
      </c>
      <c r="D112" s="308">
        <f>ROUND(C112*IF(入力!J116="",入力!K116,入力!J116),0)</f>
        <v>0</v>
      </c>
      <c r="E112" s="308">
        <f t="shared" si="33"/>
        <v>0</v>
      </c>
      <c r="F112" s="308">
        <f t="shared" si="34"/>
        <v>0</v>
      </c>
      <c r="G112" s="283">
        <f>行列計算!DO111</f>
        <v>0</v>
      </c>
      <c r="H112" s="283">
        <f t="shared" si="35"/>
        <v>0</v>
      </c>
      <c r="I112" s="308">
        <f>ROUND(行列計算!C111,0)</f>
        <v>0</v>
      </c>
      <c r="J112" s="308">
        <f t="shared" si="36"/>
        <v>0</v>
      </c>
      <c r="K112" s="308">
        <f t="shared" si="37"/>
        <v>0</v>
      </c>
      <c r="L112" s="516"/>
      <c r="M112" s="283">
        <f t="shared" si="38"/>
        <v>0</v>
      </c>
      <c r="N112" s="283">
        <f t="shared" si="39"/>
        <v>0</v>
      </c>
      <c r="O112" s="308">
        <f>ROUND(行列計算!G111,0)</f>
        <v>0</v>
      </c>
      <c r="P112" s="308">
        <f t="shared" si="40"/>
        <v>0</v>
      </c>
      <c r="Q112" s="308">
        <f t="shared" si="41"/>
        <v>0</v>
      </c>
      <c r="R112" s="283">
        <f t="shared" si="30"/>
        <v>0</v>
      </c>
      <c r="S112" s="283">
        <f t="shared" si="31"/>
        <v>0</v>
      </c>
      <c r="T112" s="298">
        <f t="shared" si="32"/>
        <v>0</v>
      </c>
    </row>
    <row r="113" spans="1:21" ht="17.25" customHeight="1">
      <c r="A113" s="315" t="s">
        <v>525</v>
      </c>
      <c r="B113" s="142" t="s">
        <v>402</v>
      </c>
      <c r="C113" s="278">
        <f>入力!H117</f>
        <v>0</v>
      </c>
      <c r="D113" s="308">
        <f>ROUND(C113*IF(入力!J117="",入力!K117,入力!J117),0)</f>
        <v>0</v>
      </c>
      <c r="E113" s="308">
        <f t="shared" si="33"/>
        <v>0</v>
      </c>
      <c r="F113" s="308">
        <f t="shared" si="34"/>
        <v>0</v>
      </c>
      <c r="G113" s="283">
        <f>行列計算!DO112</f>
        <v>0</v>
      </c>
      <c r="H113" s="283">
        <f t="shared" si="35"/>
        <v>0</v>
      </c>
      <c r="I113" s="308">
        <f>ROUND(行列計算!C112,0)</f>
        <v>0</v>
      </c>
      <c r="J113" s="308">
        <f t="shared" si="36"/>
        <v>0</v>
      </c>
      <c r="K113" s="308">
        <f t="shared" si="37"/>
        <v>0</v>
      </c>
      <c r="L113" s="516"/>
      <c r="M113" s="283">
        <f t="shared" si="38"/>
        <v>0</v>
      </c>
      <c r="N113" s="283">
        <f t="shared" si="39"/>
        <v>0</v>
      </c>
      <c r="O113" s="308">
        <f>ROUND(行列計算!G112,0)</f>
        <v>0</v>
      </c>
      <c r="P113" s="308">
        <f t="shared" si="40"/>
        <v>0</v>
      </c>
      <c r="Q113" s="308">
        <f t="shared" si="41"/>
        <v>0</v>
      </c>
      <c r="R113" s="283">
        <f t="shared" si="30"/>
        <v>0</v>
      </c>
      <c r="S113" s="283">
        <f t="shared" si="31"/>
        <v>0</v>
      </c>
      <c r="T113" s="298">
        <f t="shared" si="32"/>
        <v>0</v>
      </c>
    </row>
    <row r="114" spans="1:21" ht="17.25" customHeight="1">
      <c r="A114" s="316" t="s">
        <v>526</v>
      </c>
      <c r="B114" s="146" t="s">
        <v>403</v>
      </c>
      <c r="C114" s="279">
        <f>入力!H118</f>
        <v>0</v>
      </c>
      <c r="D114" s="309">
        <f>ROUND(C114*IF(入力!J118="",入力!K118,入力!J118),0)</f>
        <v>0</v>
      </c>
      <c r="E114" s="309">
        <f t="shared" si="33"/>
        <v>0</v>
      </c>
      <c r="F114" s="309">
        <f t="shared" si="34"/>
        <v>0</v>
      </c>
      <c r="G114" s="284">
        <f>行列計算!DO113</f>
        <v>0</v>
      </c>
      <c r="H114" s="284">
        <f t="shared" si="35"/>
        <v>0</v>
      </c>
      <c r="I114" s="309">
        <f>ROUND(行列計算!C113,0)</f>
        <v>0</v>
      </c>
      <c r="J114" s="309">
        <f t="shared" si="36"/>
        <v>0</v>
      </c>
      <c r="K114" s="309">
        <f t="shared" si="37"/>
        <v>0</v>
      </c>
      <c r="L114" s="517"/>
      <c r="M114" s="284">
        <f t="shared" si="38"/>
        <v>0</v>
      </c>
      <c r="N114" s="284">
        <f t="shared" si="39"/>
        <v>0</v>
      </c>
      <c r="O114" s="309">
        <f>ROUND(行列計算!G113,0)</f>
        <v>0</v>
      </c>
      <c r="P114" s="309">
        <f t="shared" si="40"/>
        <v>0</v>
      </c>
      <c r="Q114" s="309">
        <f t="shared" si="41"/>
        <v>0</v>
      </c>
      <c r="R114" s="284">
        <f t="shared" si="30"/>
        <v>0</v>
      </c>
      <c r="S114" s="284">
        <f t="shared" si="31"/>
        <v>0</v>
      </c>
      <c r="T114" s="299">
        <f t="shared" si="32"/>
        <v>0</v>
      </c>
    </row>
    <row r="115" spans="1:21" ht="17.25" customHeight="1">
      <c r="A115" s="157" t="s">
        <v>314</v>
      </c>
      <c r="B115" s="172" t="s">
        <v>3</v>
      </c>
      <c r="C115" s="280">
        <f>入力!H119</f>
        <v>0</v>
      </c>
      <c r="D115" s="281">
        <f t="shared" ref="D115:K115" si="42">SUM(D7:D114)</f>
        <v>0</v>
      </c>
      <c r="E115" s="285">
        <f t="shared" si="42"/>
        <v>0</v>
      </c>
      <c r="F115" s="285">
        <f t="shared" si="42"/>
        <v>0</v>
      </c>
      <c r="G115" s="285">
        <f t="shared" si="42"/>
        <v>0</v>
      </c>
      <c r="H115" s="285">
        <f t="shared" si="42"/>
        <v>0</v>
      </c>
      <c r="I115" s="285">
        <f t="shared" si="42"/>
        <v>0</v>
      </c>
      <c r="J115" s="285">
        <f t="shared" si="42"/>
        <v>0</v>
      </c>
      <c r="K115" s="285">
        <f t="shared" si="42"/>
        <v>0</v>
      </c>
      <c r="L115" s="285">
        <f>F115+K115</f>
        <v>0</v>
      </c>
      <c r="M115" s="285">
        <f t="shared" ref="M115:T115" si="43">SUM(M7:M114)</f>
        <v>0</v>
      </c>
      <c r="N115" s="285">
        <f t="shared" si="43"/>
        <v>0</v>
      </c>
      <c r="O115" s="285">
        <f t="shared" si="43"/>
        <v>0</v>
      </c>
      <c r="P115" s="285">
        <f t="shared" si="43"/>
        <v>0</v>
      </c>
      <c r="Q115" s="285">
        <f t="shared" si="43"/>
        <v>0</v>
      </c>
      <c r="R115" s="285">
        <f t="shared" si="43"/>
        <v>0</v>
      </c>
      <c r="S115" s="285">
        <f t="shared" si="43"/>
        <v>0</v>
      </c>
      <c r="T115" s="296">
        <f t="shared" si="43"/>
        <v>0</v>
      </c>
    </row>
    <row r="116" spans="1:21" ht="17.25" customHeight="1">
      <c r="A116" s="49"/>
      <c r="B116" s="49"/>
      <c r="C116" s="50"/>
      <c r="D116" s="50"/>
      <c r="E116" s="50"/>
      <c r="F116" s="50"/>
      <c r="G116" s="50"/>
      <c r="H116" s="50"/>
      <c r="I116" s="50"/>
      <c r="J116" s="50"/>
      <c r="K116" s="50"/>
      <c r="L116" s="50"/>
      <c r="M116" s="50"/>
      <c r="N116" s="50"/>
      <c r="O116" s="50"/>
      <c r="P116" s="50"/>
      <c r="Q116" s="50"/>
      <c r="R116" s="50"/>
      <c r="S116" s="50"/>
      <c r="T116" s="50"/>
      <c r="U116" s="50"/>
    </row>
    <row r="117" spans="1:21" ht="17.25" customHeight="1">
      <c r="I117" s="39"/>
    </row>
    <row r="118" spans="1:21" ht="17.25" customHeight="1">
      <c r="A118" s="51"/>
      <c r="B118" s="110"/>
      <c r="C118" s="56" t="s">
        <v>66</v>
      </c>
      <c r="D118" s="56"/>
      <c r="E118" s="56"/>
      <c r="F118" s="56"/>
      <c r="G118" s="56"/>
      <c r="H118" s="56"/>
      <c r="I118" s="56"/>
      <c r="J118" s="56"/>
      <c r="K118" s="110"/>
    </row>
    <row r="119" spans="1:21" ht="52.5" customHeight="1">
      <c r="A119" s="52"/>
      <c r="B119" s="176"/>
      <c r="C119" s="173" t="s">
        <v>29</v>
      </c>
      <c r="D119" s="53" t="s">
        <v>125</v>
      </c>
      <c r="E119" s="53" t="s">
        <v>126</v>
      </c>
      <c r="F119" s="53" t="s">
        <v>127</v>
      </c>
      <c r="G119" s="53" t="s">
        <v>69</v>
      </c>
      <c r="H119" s="53" t="s">
        <v>19</v>
      </c>
      <c r="I119" s="54" t="s">
        <v>171</v>
      </c>
      <c r="J119" s="109" t="s">
        <v>79</v>
      </c>
      <c r="K119" s="395" t="s">
        <v>138</v>
      </c>
      <c r="N119" s="387"/>
      <c r="O119" s="387"/>
      <c r="P119" s="55"/>
      <c r="Q119" s="55"/>
      <c r="R119" s="55"/>
      <c r="T119" s="55"/>
      <c r="U119" s="55"/>
    </row>
    <row r="120" spans="1:21" s="55" customFormat="1" ht="15.75" customHeight="1">
      <c r="A120" s="158"/>
      <c r="B120" s="177"/>
      <c r="C120" s="174" t="s">
        <v>129</v>
      </c>
      <c r="D120" s="159" t="s">
        <v>130</v>
      </c>
      <c r="E120" s="159" t="s">
        <v>131</v>
      </c>
      <c r="F120" s="160" t="s">
        <v>132</v>
      </c>
      <c r="G120" s="160" t="s">
        <v>133</v>
      </c>
      <c r="H120" s="159" t="s">
        <v>134</v>
      </c>
      <c r="I120" s="161" t="s">
        <v>135</v>
      </c>
      <c r="J120" s="161" t="s">
        <v>136</v>
      </c>
      <c r="K120" s="162" t="s">
        <v>139</v>
      </c>
      <c r="N120" s="89"/>
      <c r="O120" s="89"/>
      <c r="T120" s="111"/>
      <c r="U120" s="111"/>
    </row>
    <row r="121" spans="1:21" ht="17.25" customHeight="1">
      <c r="A121" s="314" t="s">
        <v>420</v>
      </c>
      <c r="B121" s="141" t="s">
        <v>547</v>
      </c>
      <c r="C121" s="264">
        <f>1-ABS(取引基本表!DY6/取引基本表!DQ6)</f>
        <v>0.40021683692946697</v>
      </c>
      <c r="D121" s="265">
        <f t="array" ref="D121:D228">TRANSPOSE(投入係数表!D122:DG122)</f>
        <v>0.54020911320511167</v>
      </c>
      <c r="E121" s="265">
        <f t="array" ref="E121:E228">TRANSPOSE(投入係数表!D116:DG116)</f>
        <v>0.21128178649799922</v>
      </c>
      <c r="F121" s="270"/>
      <c r="G121" s="270"/>
      <c r="H121" s="383"/>
      <c r="I121" s="372">
        <f>取引基本表!DJ6/取引基本表!DJ$114</f>
        <v>7.4059765417895072E-3</v>
      </c>
      <c r="J121" s="275">
        <f>IFERROR(K121/取引基本表!EA6*1000,0)</f>
        <v>158.69368787917904</v>
      </c>
      <c r="K121" s="353">
        <v>6147</v>
      </c>
      <c r="N121" s="388"/>
      <c r="O121" s="388"/>
      <c r="P121" s="189"/>
      <c r="Q121" s="189"/>
      <c r="R121" s="189"/>
      <c r="T121" s="112"/>
      <c r="U121" s="55"/>
    </row>
    <row r="122" spans="1:21" ht="17.25" customHeight="1">
      <c r="A122" s="315" t="s">
        <v>421</v>
      </c>
      <c r="B122" s="142" t="s">
        <v>548</v>
      </c>
      <c r="C122" s="266">
        <f>1-ABS(取引基本表!DY7/取引基本表!DQ7)</f>
        <v>0.41029278988778539</v>
      </c>
      <c r="D122" s="267">
        <v>0.24480893386843483</v>
      </c>
      <c r="E122" s="267">
        <v>8.3406037340778227E-2</v>
      </c>
      <c r="F122" s="271"/>
      <c r="G122" s="271"/>
      <c r="H122" s="384"/>
      <c r="I122" s="267">
        <f>取引基本表!DJ7/取引基本表!DJ$114</f>
        <v>6.937682943128344E-4</v>
      </c>
      <c r="J122" s="273">
        <f>IFERROR(K122/取引基本表!EA7*1000,0)</f>
        <v>69.912173559006575</v>
      </c>
      <c r="K122" s="354">
        <v>1202</v>
      </c>
      <c r="N122" s="388"/>
      <c r="O122" s="388"/>
      <c r="P122" s="189"/>
      <c r="Q122" s="189"/>
      <c r="R122" s="189"/>
      <c r="T122" s="112"/>
      <c r="U122" s="55"/>
    </row>
    <row r="123" spans="1:21" ht="17.25" customHeight="1">
      <c r="A123" s="315" t="s">
        <v>422</v>
      </c>
      <c r="B123" s="142" t="s">
        <v>549</v>
      </c>
      <c r="C123" s="266">
        <f>1-ABS(取引基本表!DY8/取引基本表!DQ8)</f>
        <v>1</v>
      </c>
      <c r="D123" s="267">
        <v>0.60996255901025553</v>
      </c>
      <c r="E123" s="267">
        <v>0.2638775842422269</v>
      </c>
      <c r="F123" s="271"/>
      <c r="G123" s="271"/>
      <c r="H123" s="384"/>
      <c r="I123" s="267">
        <f>取引基本表!DJ8/取引基本表!DJ$114</f>
        <v>0</v>
      </c>
      <c r="J123" s="273">
        <f>IFERROR(K123/取引基本表!EA8*1000,0)</f>
        <v>160.99625590102556</v>
      </c>
      <c r="K123" s="354">
        <v>989</v>
      </c>
      <c r="N123" s="388"/>
      <c r="O123" s="388"/>
      <c r="P123" s="189"/>
      <c r="Q123" s="189"/>
      <c r="R123" s="189"/>
      <c r="T123" s="112"/>
      <c r="U123" s="55"/>
    </row>
    <row r="124" spans="1:21" ht="17.25" customHeight="1">
      <c r="A124" s="315" t="s">
        <v>423</v>
      </c>
      <c r="B124" s="142" t="s">
        <v>550</v>
      </c>
      <c r="C124" s="266">
        <f>1-ABS(取引基本表!DY9/取引基本表!DQ9)</f>
        <v>0.56417283273956342</v>
      </c>
      <c r="D124" s="267">
        <v>0.69036259541984735</v>
      </c>
      <c r="E124" s="267">
        <v>0.2212547709923664</v>
      </c>
      <c r="F124" s="271"/>
      <c r="G124" s="271"/>
      <c r="H124" s="384"/>
      <c r="I124" s="267">
        <f>取引基本表!DJ9/取引基本表!DJ$114</f>
        <v>5.0672292084613885E-4</v>
      </c>
      <c r="J124" s="273">
        <f>IFERROR(K124/取引基本表!EA9*1000,0)</f>
        <v>80.749045801526705</v>
      </c>
      <c r="K124" s="354">
        <v>677</v>
      </c>
      <c r="N124" s="388"/>
      <c r="O124" s="388"/>
      <c r="P124" s="189"/>
      <c r="Q124" s="189"/>
      <c r="R124" s="189"/>
      <c r="T124" s="112"/>
      <c r="U124" s="55"/>
    </row>
    <row r="125" spans="1:21" ht="17.25" customHeight="1">
      <c r="A125" s="315" t="s">
        <v>424</v>
      </c>
      <c r="B125" s="142" t="s">
        <v>551</v>
      </c>
      <c r="C125" s="266">
        <f>1-ABS(取引基本表!DY10/取引基本表!DQ10)</f>
        <v>0.47392215238725333</v>
      </c>
      <c r="D125" s="267">
        <v>0.6173770042483212</v>
      </c>
      <c r="E125" s="267">
        <v>0.1956283404138687</v>
      </c>
      <c r="F125" s="271"/>
      <c r="G125" s="271"/>
      <c r="H125" s="384"/>
      <c r="I125" s="267">
        <f>取引基本表!DJ10/取引基本表!DJ$114</f>
        <v>1.0192272441448846E-3</v>
      </c>
      <c r="J125" s="273">
        <f>IFERROR(K125/取引基本表!EA10*1000,0)</f>
        <v>56.324516924763607</v>
      </c>
      <c r="K125" s="354">
        <v>822</v>
      </c>
      <c r="N125" s="388"/>
      <c r="O125" s="388"/>
      <c r="P125" s="189"/>
      <c r="Q125" s="189"/>
      <c r="R125" s="189"/>
      <c r="T125" s="112"/>
      <c r="U125" s="55"/>
    </row>
    <row r="126" spans="1:21" ht="17.25" customHeight="1">
      <c r="A126" s="315" t="s">
        <v>425</v>
      </c>
      <c r="B126" s="142" t="s">
        <v>552</v>
      </c>
      <c r="C126" s="266">
        <f>1-ABS(取引基本表!DY11/取引基本表!DQ11)</f>
        <v>0</v>
      </c>
      <c r="D126" s="267">
        <v>0</v>
      </c>
      <c r="E126" s="267">
        <v>0</v>
      </c>
      <c r="F126" s="271"/>
      <c r="G126" s="271"/>
      <c r="H126" s="384"/>
      <c r="I126" s="267">
        <f>取引基本表!DJ11/取引基本表!DJ$114</f>
        <v>0</v>
      </c>
      <c r="J126" s="273">
        <f>IFERROR(K126/取引基本表!EA11*1000,0)</f>
        <v>0</v>
      </c>
      <c r="K126" s="354">
        <v>0</v>
      </c>
      <c r="N126" s="388"/>
      <c r="O126" s="388"/>
      <c r="P126" s="189"/>
      <c r="Q126" s="189"/>
      <c r="R126" s="189"/>
      <c r="T126" s="112"/>
      <c r="U126" s="55"/>
    </row>
    <row r="127" spans="1:21" ht="17.25" customHeight="1">
      <c r="A127" s="315" t="s">
        <v>426</v>
      </c>
      <c r="B127" s="142" t="s">
        <v>553</v>
      </c>
      <c r="C127" s="266">
        <f>1-ABS(取引基本表!DY12/取引基本表!DQ12)</f>
        <v>9.5066271301489813E-2</v>
      </c>
      <c r="D127" s="267">
        <v>0.56346305454024226</v>
      </c>
      <c r="E127" s="267">
        <v>0.21335913423636493</v>
      </c>
      <c r="F127" s="271"/>
      <c r="G127" s="271"/>
      <c r="H127" s="384"/>
      <c r="I127" s="267">
        <f>取引基本表!DJ12/取引基本表!DJ$114</f>
        <v>-1.904461984388173E-5</v>
      </c>
      <c r="J127" s="273">
        <f>IFERROR(K127/取引基本表!EA12*1000,0)</f>
        <v>37.984662796531211</v>
      </c>
      <c r="K127" s="354">
        <v>530</v>
      </c>
      <c r="N127" s="388"/>
      <c r="O127" s="388"/>
      <c r="P127" s="189"/>
      <c r="Q127" s="189"/>
      <c r="R127" s="189"/>
      <c r="T127" s="112"/>
      <c r="U127" s="55"/>
    </row>
    <row r="128" spans="1:21" ht="17.25" customHeight="1">
      <c r="A128" s="315" t="s">
        <v>427</v>
      </c>
      <c r="B128" s="142" t="s">
        <v>554</v>
      </c>
      <c r="C128" s="266">
        <f>1-ABS(取引基本表!DY13/取引基本表!DQ13)</f>
        <v>0.1468509440974004</v>
      </c>
      <c r="D128" s="267">
        <v>0.31691129846645216</v>
      </c>
      <c r="E128" s="267">
        <v>0.18450012916559028</v>
      </c>
      <c r="F128" s="271"/>
      <c r="G128" s="271"/>
      <c r="H128" s="384"/>
      <c r="I128" s="267">
        <f>取引基本表!DJ13/取引基本表!DJ$114</f>
        <v>6.1088338809228343E-2</v>
      </c>
      <c r="J128" s="273">
        <f>IFERROR(K128/取引基本表!EA13*1000,0)</f>
        <v>65.719452337897181</v>
      </c>
      <c r="K128" s="354">
        <v>13992</v>
      </c>
      <c r="N128" s="388"/>
      <c r="O128" s="388"/>
      <c r="P128" s="189"/>
      <c r="Q128" s="189"/>
      <c r="R128" s="189"/>
      <c r="T128" s="112"/>
      <c r="U128" s="55"/>
    </row>
    <row r="129" spans="1:21" ht="17.25" customHeight="1">
      <c r="A129" s="315" t="s">
        <v>428</v>
      </c>
      <c r="B129" s="142" t="s">
        <v>555</v>
      </c>
      <c r="C129" s="266">
        <f>1-ABS(取引基本表!DY14/取引基本表!DQ14)</f>
        <v>0.17603865104775784</v>
      </c>
      <c r="D129" s="267">
        <v>0.50444444444444447</v>
      </c>
      <c r="E129" s="267">
        <v>0.10136200716845878</v>
      </c>
      <c r="F129" s="271"/>
      <c r="G129" s="271"/>
      <c r="H129" s="384"/>
      <c r="I129" s="267">
        <f>取引基本表!DJ14/取引基本表!DJ$114</f>
        <v>1.3477469364518446E-2</v>
      </c>
      <c r="J129" s="273">
        <f>IFERROR(K129/取引基本表!EA14*1000,0)</f>
        <v>39.068100358422939</v>
      </c>
      <c r="K129" s="354">
        <v>1090</v>
      </c>
      <c r="N129" s="388"/>
      <c r="O129" s="388"/>
      <c r="P129" s="189"/>
      <c r="Q129" s="189"/>
      <c r="R129" s="189"/>
      <c r="T129" s="112"/>
      <c r="U129" s="55"/>
    </row>
    <row r="130" spans="1:21" ht="17.25" customHeight="1">
      <c r="A130" s="315" t="s">
        <v>429</v>
      </c>
      <c r="B130" s="142" t="s">
        <v>556</v>
      </c>
      <c r="C130" s="266">
        <f>1-ABS(取引基本表!DY15/取引基本表!DQ15)</f>
        <v>9.2256080514397931E-3</v>
      </c>
      <c r="D130" s="267">
        <v>0.25633199116768413</v>
      </c>
      <c r="E130" s="267">
        <v>5.741005325366931E-2</v>
      </c>
      <c r="F130" s="271"/>
      <c r="G130" s="271"/>
      <c r="H130" s="384"/>
      <c r="I130" s="267">
        <f>取引基本表!DJ15/取引基本表!DJ$114</f>
        <v>5.8392164771330231E-4</v>
      </c>
      <c r="J130" s="273">
        <f>IFERROR(K130/取引基本表!EA15*1000,0)</f>
        <v>9.6116378750487073</v>
      </c>
      <c r="K130" s="354">
        <v>148</v>
      </c>
      <c r="N130" s="388"/>
      <c r="O130" s="388"/>
      <c r="P130" s="189"/>
      <c r="Q130" s="189"/>
      <c r="R130" s="189"/>
      <c r="T130" s="112"/>
      <c r="U130" s="55"/>
    </row>
    <row r="131" spans="1:21" ht="17.25" customHeight="1">
      <c r="A131" s="315" t="s">
        <v>430</v>
      </c>
      <c r="B131" s="142" t="s">
        <v>557</v>
      </c>
      <c r="C131" s="266">
        <f>1-ABS(取引基本表!DY16/取引基本表!DQ16)</f>
        <v>0</v>
      </c>
      <c r="D131" s="267">
        <v>0</v>
      </c>
      <c r="E131" s="267">
        <v>0</v>
      </c>
      <c r="F131" s="271"/>
      <c r="G131" s="271"/>
      <c r="H131" s="384"/>
      <c r="I131" s="267">
        <f>取引基本表!DJ16/取引基本表!DJ$114</f>
        <v>1.4802430773657074E-2</v>
      </c>
      <c r="J131" s="273">
        <f>IFERROR(K131/取引基本表!EA16*1000,0)</f>
        <v>0</v>
      </c>
      <c r="K131" s="354">
        <v>0</v>
      </c>
      <c r="N131" s="388"/>
      <c r="O131" s="388"/>
      <c r="P131" s="189"/>
      <c r="Q131" s="189"/>
      <c r="R131" s="189"/>
      <c r="T131" s="112"/>
      <c r="U131" s="55"/>
    </row>
    <row r="132" spans="1:21" ht="17.25" customHeight="1">
      <c r="A132" s="315" t="s">
        <v>431</v>
      </c>
      <c r="B132" s="142" t="s">
        <v>558</v>
      </c>
      <c r="C132" s="266">
        <f>1-ABS(取引基本表!DY17/取引基本表!DQ17)</f>
        <v>2.4096385542168308E-3</v>
      </c>
      <c r="D132" s="267">
        <v>0.43697225572979492</v>
      </c>
      <c r="E132" s="267">
        <v>0.24246079613992763</v>
      </c>
      <c r="F132" s="271"/>
      <c r="G132" s="271"/>
      <c r="H132" s="384"/>
      <c r="I132" s="267">
        <f>取引基本表!DJ17/取引基本表!DJ$114</f>
        <v>2.4077840802621899E-4</v>
      </c>
      <c r="J132" s="273">
        <f>IFERROR(K132/取引基本表!EA17*1000,0)</f>
        <v>109.16767189384801</v>
      </c>
      <c r="K132" s="354">
        <v>362</v>
      </c>
      <c r="N132" s="388"/>
      <c r="O132" s="388"/>
      <c r="P132" s="189"/>
      <c r="Q132" s="189"/>
      <c r="R132" s="189"/>
      <c r="T132" s="112"/>
      <c r="U132" s="55"/>
    </row>
    <row r="133" spans="1:21" ht="17.25" customHeight="1">
      <c r="A133" s="315" t="s">
        <v>432</v>
      </c>
      <c r="B133" s="142" t="s">
        <v>559</v>
      </c>
      <c r="C133" s="266">
        <f>1-ABS(取引基本表!DY18/取引基本表!DQ18)</f>
        <v>2.4594923667696889E-2</v>
      </c>
      <c r="D133" s="267">
        <v>0.43693328418724658</v>
      </c>
      <c r="E133" s="267">
        <v>0.38120162182086254</v>
      </c>
      <c r="F133" s="271"/>
      <c r="G133" s="271"/>
      <c r="H133" s="384"/>
      <c r="I133" s="267">
        <f>取引基本表!DJ18/取引基本表!DJ$114</f>
        <v>1.0369115339999176E-2</v>
      </c>
      <c r="J133" s="273">
        <f>IFERROR(K133/取引基本表!EA18*1000,0)</f>
        <v>88.020641356431994</v>
      </c>
      <c r="K133" s="354">
        <v>1194</v>
      </c>
      <c r="N133" s="388"/>
      <c r="O133" s="388"/>
      <c r="P133" s="189"/>
      <c r="Q133" s="189"/>
      <c r="R133" s="189"/>
      <c r="T133" s="112"/>
      <c r="U133" s="55"/>
    </row>
    <row r="134" spans="1:21" ht="17.25" customHeight="1">
      <c r="A134" s="315" t="s">
        <v>433</v>
      </c>
      <c r="B134" s="142" t="s">
        <v>560</v>
      </c>
      <c r="C134" s="266">
        <f>1-ABS(取引基本表!DY19/取引基本表!DQ19)</f>
        <v>3.2903974116354262E-2</v>
      </c>
      <c r="D134" s="267">
        <v>0.47500428218366897</v>
      </c>
      <c r="E134" s="267">
        <v>0.13930555215699708</v>
      </c>
      <c r="F134" s="271"/>
      <c r="G134" s="271"/>
      <c r="H134" s="384"/>
      <c r="I134" s="267">
        <f>取引基本表!DJ19/取引基本表!DJ$114</f>
        <v>1.4555530880681035E-4</v>
      </c>
      <c r="J134" s="273">
        <f>IFERROR(K134/取引基本表!EA19*1000,0)</f>
        <v>40.228056867399125</v>
      </c>
      <c r="K134" s="354">
        <v>1644</v>
      </c>
      <c r="N134" s="388"/>
      <c r="O134" s="388"/>
      <c r="P134" s="189"/>
      <c r="Q134" s="189"/>
      <c r="R134" s="189"/>
      <c r="T134" s="112"/>
      <c r="U134" s="55"/>
    </row>
    <row r="135" spans="1:21" ht="17.25" customHeight="1">
      <c r="A135" s="315" t="s">
        <v>434</v>
      </c>
      <c r="B135" s="142" t="s">
        <v>561</v>
      </c>
      <c r="C135" s="266">
        <f>1-ABS(取引基本表!DY20/取引基本表!DQ20)</f>
        <v>0.12023435144100292</v>
      </c>
      <c r="D135" s="267">
        <v>0.43015805211448099</v>
      </c>
      <c r="E135" s="267">
        <v>0.28662964545066211</v>
      </c>
      <c r="F135" s="271"/>
      <c r="G135" s="271"/>
      <c r="H135" s="384"/>
      <c r="I135" s="267">
        <f>取引基本表!DJ20/取引基本表!DJ$114</f>
        <v>3.0199325752441029E-4</v>
      </c>
      <c r="J135" s="273">
        <f>IFERROR(K135/取引基本表!EA20*1000,0)</f>
        <v>103.37462622810764</v>
      </c>
      <c r="K135" s="354">
        <v>484</v>
      </c>
      <c r="N135" s="388"/>
      <c r="O135" s="388"/>
      <c r="P135" s="189"/>
      <c r="Q135" s="189"/>
      <c r="R135" s="189"/>
      <c r="T135" s="112"/>
      <c r="U135" s="55"/>
    </row>
    <row r="136" spans="1:21" ht="17.25" customHeight="1">
      <c r="A136" s="315" t="s">
        <v>435</v>
      </c>
      <c r="B136" s="142" t="s">
        <v>562</v>
      </c>
      <c r="C136" s="266">
        <f>1-ABS(取引基本表!DY21/取引基本表!DQ21)</f>
        <v>3.564608529599278E-4</v>
      </c>
      <c r="D136" s="267">
        <v>0.32408629875273759</v>
      </c>
      <c r="E136" s="267">
        <v>0.1040058402323667</v>
      </c>
      <c r="F136" s="271"/>
      <c r="G136" s="271"/>
      <c r="H136" s="384"/>
      <c r="I136" s="267">
        <f>取引基本表!DJ21/取引基本表!DJ$114</f>
        <v>-3.3260068227350593E-4</v>
      </c>
      <c r="J136" s="273">
        <f>IFERROR(K136/取引基本表!EA21*1000,0)</f>
        <v>15.594663021698947</v>
      </c>
      <c r="K136" s="354">
        <v>1004</v>
      </c>
      <c r="N136" s="388"/>
      <c r="O136" s="388"/>
      <c r="P136" s="189"/>
      <c r="Q136" s="189"/>
      <c r="R136" s="189"/>
      <c r="T136" s="112"/>
      <c r="U136" s="55"/>
    </row>
    <row r="137" spans="1:21" ht="17.25" customHeight="1">
      <c r="A137" s="315" t="s">
        <v>436</v>
      </c>
      <c r="B137" s="142" t="s">
        <v>563</v>
      </c>
      <c r="C137" s="266">
        <f>1-ABS(取引基本表!DY22/取引基本表!DQ22)</f>
        <v>0.20753800235996389</v>
      </c>
      <c r="D137" s="267">
        <v>0.4649591548430686</v>
      </c>
      <c r="E137" s="267">
        <v>0.28960137583686507</v>
      </c>
      <c r="F137" s="271"/>
      <c r="G137" s="271"/>
      <c r="H137" s="384"/>
      <c r="I137" s="267">
        <f>取引基本表!DJ22/取引基本表!DJ$114</f>
        <v>9.080202675565038E-4</v>
      </c>
      <c r="J137" s="273">
        <f>IFERROR(K137/取引基本表!EA22*1000,0)</f>
        <v>66.519255573981951</v>
      </c>
      <c r="K137" s="354">
        <v>1083</v>
      </c>
      <c r="N137" s="388"/>
      <c r="O137" s="388"/>
      <c r="P137" s="189"/>
      <c r="Q137" s="189"/>
      <c r="R137" s="189"/>
      <c r="T137" s="112"/>
      <c r="U137" s="55"/>
    </row>
    <row r="138" spans="1:21" ht="17.25" customHeight="1">
      <c r="A138" s="315" t="s">
        <v>437</v>
      </c>
      <c r="B138" s="142" t="s">
        <v>564</v>
      </c>
      <c r="C138" s="266">
        <f>1-ABS(取引基本表!DY23/取引基本表!DQ23)</f>
        <v>3.7646923585366032E-3</v>
      </c>
      <c r="D138" s="267">
        <v>0.60606060606060608</v>
      </c>
      <c r="E138" s="267">
        <v>0.28947704897071985</v>
      </c>
      <c r="F138" s="271"/>
      <c r="G138" s="271"/>
      <c r="H138" s="384"/>
      <c r="I138" s="267">
        <f>取引基本表!DJ23/取引基本表!DJ$114</f>
        <v>1.1630821404656342E-4</v>
      </c>
      <c r="J138" s="273">
        <f>IFERROR(K138/取引基本表!EA23*1000,0)</f>
        <v>87.840429612581516</v>
      </c>
      <c r="K138" s="354">
        <v>1374</v>
      </c>
      <c r="N138" s="388"/>
      <c r="O138" s="388"/>
      <c r="P138" s="189"/>
      <c r="Q138" s="189"/>
      <c r="R138" s="189"/>
      <c r="T138" s="112"/>
      <c r="U138" s="55"/>
    </row>
    <row r="139" spans="1:21" ht="17.25" customHeight="1">
      <c r="A139" s="315" t="s">
        <v>438</v>
      </c>
      <c r="B139" s="142" t="s">
        <v>565</v>
      </c>
      <c r="C139" s="266">
        <f>1-ABS(取引基本表!DY24/取引基本表!DQ24)</f>
        <v>5.2101274543575604E-2</v>
      </c>
      <c r="D139" s="267">
        <v>0.37336111111111109</v>
      </c>
      <c r="E139" s="267">
        <v>8.8333333333333333E-2</v>
      </c>
      <c r="F139" s="271"/>
      <c r="G139" s="271"/>
      <c r="H139" s="384"/>
      <c r="I139" s="267">
        <f>取引基本表!DJ24/取引基本表!DJ$114</f>
        <v>2.8907012263034768E-5</v>
      </c>
      <c r="J139" s="273">
        <f>IFERROR(K139/取引基本表!EA24*1000,0)</f>
        <v>17.472222222222221</v>
      </c>
      <c r="K139" s="354">
        <v>629</v>
      </c>
      <c r="N139" s="388"/>
      <c r="O139" s="388"/>
      <c r="P139" s="189"/>
      <c r="Q139" s="189"/>
      <c r="R139" s="189"/>
      <c r="T139" s="112"/>
      <c r="U139" s="55"/>
    </row>
    <row r="140" spans="1:21" ht="17.25" customHeight="1">
      <c r="A140" s="315" t="s">
        <v>439</v>
      </c>
      <c r="B140" s="142" t="s">
        <v>566</v>
      </c>
      <c r="C140" s="266">
        <f>1-ABS(取引基本表!DY25/取引基本表!DQ25)</f>
        <v>0.17066697842988254</v>
      </c>
      <c r="D140" s="267">
        <v>0.43001564342388982</v>
      </c>
      <c r="E140" s="267">
        <v>9.0158736124095099E-2</v>
      </c>
      <c r="F140" s="271"/>
      <c r="G140" s="271"/>
      <c r="H140" s="384"/>
      <c r="I140" s="267">
        <f>取引基本表!DJ25/取引基本表!DJ$114</f>
        <v>3.4348332218429548E-5</v>
      </c>
      <c r="J140" s="273">
        <f>IFERROR(K140/取引基本表!EA25*1000,0)</f>
        <v>15.892403309077412</v>
      </c>
      <c r="K140" s="354">
        <v>3383</v>
      </c>
      <c r="N140" s="388"/>
      <c r="O140" s="388"/>
      <c r="P140" s="189"/>
      <c r="Q140" s="189"/>
      <c r="R140" s="189"/>
      <c r="T140" s="112"/>
      <c r="U140" s="55"/>
    </row>
    <row r="141" spans="1:21" ht="17.25" customHeight="1">
      <c r="A141" s="315" t="s">
        <v>440</v>
      </c>
      <c r="B141" s="142" t="s">
        <v>567</v>
      </c>
      <c r="C141" s="266">
        <f>1-ABS(取引基本表!DY26/取引基本表!DQ26)</f>
        <v>0.47965759456963031</v>
      </c>
      <c r="D141" s="267">
        <v>0.13005541424418604</v>
      </c>
      <c r="E141" s="267">
        <v>1.4434956395348838E-2</v>
      </c>
      <c r="F141" s="271"/>
      <c r="G141" s="271"/>
      <c r="H141" s="384"/>
      <c r="I141" s="267">
        <f>取引基本表!DJ26/取引基本表!DJ$114</f>
        <v>0</v>
      </c>
      <c r="J141" s="273">
        <f>IFERROR(K141/取引基本表!EA26*1000,0)</f>
        <v>1.3081395348837208</v>
      </c>
      <c r="K141" s="354">
        <v>288</v>
      </c>
      <c r="N141" s="388"/>
      <c r="O141" s="388"/>
      <c r="P141" s="189"/>
      <c r="Q141" s="189"/>
      <c r="R141" s="189"/>
      <c r="T141" s="112"/>
      <c r="U141" s="55"/>
    </row>
    <row r="142" spans="1:21" ht="17.25" customHeight="1">
      <c r="A142" s="315" t="s">
        <v>441</v>
      </c>
      <c r="B142" s="142" t="s">
        <v>568</v>
      </c>
      <c r="C142" s="266">
        <f>1-ABS(取引基本表!DY27/取引基本表!DQ27)</f>
        <v>6.9260599612204987E-2</v>
      </c>
      <c r="D142" s="267">
        <v>0.24902711048457474</v>
      </c>
      <c r="E142" s="267">
        <v>7.7025614469154277E-2</v>
      </c>
      <c r="F142" s="271"/>
      <c r="G142" s="271"/>
      <c r="H142" s="384"/>
      <c r="I142" s="267">
        <f>取引基本表!DJ27/取引基本表!DJ$114</f>
        <v>3.4008249721217372E-7</v>
      </c>
      <c r="J142" s="273">
        <f>IFERROR(K142/取引基本表!EA27*1000,0)</f>
        <v>6.6227451882965562</v>
      </c>
      <c r="K142" s="354">
        <v>3453</v>
      </c>
      <c r="N142" s="388"/>
      <c r="O142" s="388"/>
      <c r="P142" s="189"/>
      <c r="Q142" s="189"/>
      <c r="R142" s="189"/>
      <c r="T142" s="112"/>
      <c r="U142" s="55"/>
    </row>
    <row r="143" spans="1:21" ht="17.25" customHeight="1">
      <c r="A143" s="315" t="s">
        <v>442</v>
      </c>
      <c r="B143" s="142" t="s">
        <v>569</v>
      </c>
      <c r="C143" s="266">
        <f>1-ABS(取引基本表!DY28/取引基本表!DQ28)</f>
        <v>3.7819602272727293E-2</v>
      </c>
      <c r="D143" s="267">
        <v>0.30328314359162689</v>
      </c>
      <c r="E143" s="267">
        <v>9.0495776716856408E-2</v>
      </c>
      <c r="F143" s="271"/>
      <c r="G143" s="271"/>
      <c r="H143" s="384"/>
      <c r="I143" s="267">
        <f>取引基本表!DJ28/取引基本表!DJ$114</f>
        <v>0</v>
      </c>
      <c r="J143" s="273">
        <f>IFERROR(K143/取引基本表!EA28*1000,0)</f>
        <v>10.172603745868527</v>
      </c>
      <c r="K143" s="354">
        <v>1385</v>
      </c>
      <c r="N143" s="388"/>
      <c r="O143" s="388"/>
      <c r="P143" s="189"/>
      <c r="Q143" s="189"/>
      <c r="R143" s="189"/>
      <c r="T143" s="112"/>
      <c r="U143" s="55"/>
    </row>
    <row r="144" spans="1:21" ht="17.25" customHeight="1">
      <c r="A144" s="315" t="s">
        <v>443</v>
      </c>
      <c r="B144" s="142" t="s">
        <v>570</v>
      </c>
      <c r="C144" s="266">
        <f>1-ABS(取引基本表!DY29/取引基本表!DQ29)</f>
        <v>3.0876904075751388E-2</v>
      </c>
      <c r="D144" s="267">
        <v>0.40536024595642295</v>
      </c>
      <c r="E144" s="267">
        <v>0.24334981954284188</v>
      </c>
      <c r="F144" s="271"/>
      <c r="G144" s="271"/>
      <c r="H144" s="384"/>
      <c r="I144" s="267">
        <f>取引基本表!DJ29/取引基本表!DJ$114</f>
        <v>0</v>
      </c>
      <c r="J144" s="273">
        <f>IFERROR(K144/取引基本表!EA29*1000,0)</f>
        <v>36.960299425210536</v>
      </c>
      <c r="K144" s="354">
        <v>553</v>
      </c>
      <c r="N144" s="388"/>
      <c r="O144" s="388"/>
      <c r="P144" s="189"/>
      <c r="Q144" s="189"/>
      <c r="R144" s="189"/>
      <c r="T144" s="112"/>
      <c r="U144" s="55"/>
    </row>
    <row r="145" spans="1:21" ht="17.25" customHeight="1">
      <c r="A145" s="315" t="s">
        <v>444</v>
      </c>
      <c r="B145" s="142" t="s">
        <v>571</v>
      </c>
      <c r="C145" s="266">
        <f>1-ABS(取引基本表!DY30/取引基本表!DQ30)</f>
        <v>3.6329695577254406E-2</v>
      </c>
      <c r="D145" s="267">
        <v>0.41478055399876412</v>
      </c>
      <c r="E145" s="267">
        <v>0.10215699437296891</v>
      </c>
      <c r="F145" s="271"/>
      <c r="G145" s="271"/>
      <c r="H145" s="384"/>
      <c r="I145" s="267">
        <f>取引基本表!DJ30/取引基本表!DJ$114</f>
        <v>2.1778883121467605E-3</v>
      </c>
      <c r="J145" s="273">
        <f>IFERROR(K145/取引基本表!EA30*1000,0)</f>
        <v>6.7992437073122662</v>
      </c>
      <c r="K145" s="354">
        <v>3312</v>
      </c>
      <c r="N145" s="388"/>
      <c r="O145" s="388"/>
      <c r="P145" s="189"/>
      <c r="Q145" s="189"/>
      <c r="R145" s="189"/>
      <c r="T145" s="112"/>
      <c r="U145" s="55"/>
    </row>
    <row r="146" spans="1:21" ht="17.25" customHeight="1">
      <c r="A146" s="315" t="s">
        <v>445</v>
      </c>
      <c r="B146" s="142" t="s">
        <v>572</v>
      </c>
      <c r="C146" s="266">
        <f>1-ABS(取引基本表!DY31/取引基本表!DQ31)</f>
        <v>3.2488808343634878E-2</v>
      </c>
      <c r="D146" s="267">
        <v>0.3603203840142889</v>
      </c>
      <c r="E146" s="267">
        <v>0.16461542755079259</v>
      </c>
      <c r="F146" s="271"/>
      <c r="G146" s="271"/>
      <c r="H146" s="384"/>
      <c r="I146" s="267">
        <f>取引基本表!DJ31/取引基本表!DJ$114</f>
        <v>5.3828257658742858E-3</v>
      </c>
      <c r="J146" s="273">
        <f>IFERROR(K146/取引基本表!EA31*1000,0)</f>
        <v>25.982362134405001</v>
      </c>
      <c r="K146" s="354">
        <v>1862</v>
      </c>
      <c r="N146" s="388"/>
      <c r="O146" s="388"/>
      <c r="P146" s="189"/>
      <c r="Q146" s="189"/>
      <c r="R146" s="189"/>
      <c r="T146" s="112"/>
      <c r="U146" s="55"/>
    </row>
    <row r="147" spans="1:21" ht="17.25" customHeight="1">
      <c r="A147" s="315" t="s">
        <v>446</v>
      </c>
      <c r="B147" s="142" t="s">
        <v>573</v>
      </c>
      <c r="C147" s="266">
        <f>1-ABS(取引基本表!DY32/取引基本表!DQ32)</f>
        <v>1.3247047842961157E-2</v>
      </c>
      <c r="D147" s="267">
        <v>0.41411485798519826</v>
      </c>
      <c r="E147" s="267">
        <v>1.3810452878580471E-2</v>
      </c>
      <c r="F147" s="271"/>
      <c r="G147" s="271"/>
      <c r="H147" s="384"/>
      <c r="I147" s="267">
        <f>取引基本表!DJ32/取引基本表!DJ$114</f>
        <v>1.7945473212891982E-2</v>
      </c>
      <c r="J147" s="273">
        <f>IFERROR(K147/取引基本表!EA32*1000,0)</f>
        <v>1.7640065510223406</v>
      </c>
      <c r="K147" s="354">
        <v>1509</v>
      </c>
      <c r="N147" s="388"/>
      <c r="O147" s="388"/>
      <c r="P147" s="189"/>
      <c r="Q147" s="189"/>
      <c r="R147" s="189"/>
      <c r="T147" s="112"/>
      <c r="U147" s="55"/>
    </row>
    <row r="148" spans="1:21" ht="17.25" customHeight="1">
      <c r="A148" s="315" t="s">
        <v>447</v>
      </c>
      <c r="B148" s="142" t="s">
        <v>574</v>
      </c>
      <c r="C148" s="266">
        <f>1-ABS(取引基本表!DY33/取引基本表!DQ33)</f>
        <v>0.17343756862400628</v>
      </c>
      <c r="D148" s="267">
        <v>0.46915381408920381</v>
      </c>
      <c r="E148" s="267">
        <v>0.10462692788661943</v>
      </c>
      <c r="F148" s="271"/>
      <c r="G148" s="271"/>
      <c r="H148" s="384"/>
      <c r="I148" s="267">
        <f>取引基本表!DJ33/取引基本表!DJ$114</f>
        <v>-1.7004124860608687E-6</v>
      </c>
      <c r="J148" s="273">
        <f>IFERROR(K148/取引基本表!EA33*1000,0)</f>
        <v>11.671529804085035</v>
      </c>
      <c r="K148" s="354">
        <v>56</v>
      </c>
      <c r="N148" s="388"/>
      <c r="O148" s="388"/>
      <c r="P148" s="189"/>
      <c r="Q148" s="189"/>
      <c r="R148" s="189"/>
      <c r="T148" s="112"/>
      <c r="U148" s="55"/>
    </row>
    <row r="149" spans="1:21" ht="17.25" customHeight="1">
      <c r="A149" s="315" t="s">
        <v>448</v>
      </c>
      <c r="B149" s="142" t="s">
        <v>575</v>
      </c>
      <c r="C149" s="266">
        <f>1-ABS(取引基本表!DY34/取引基本表!DQ34)</f>
        <v>3.3685611398152515E-2</v>
      </c>
      <c r="D149" s="267">
        <v>0.41295843049586617</v>
      </c>
      <c r="E149" s="267">
        <v>0.2392029139123899</v>
      </c>
      <c r="F149" s="271"/>
      <c r="G149" s="271"/>
      <c r="H149" s="384"/>
      <c r="I149" s="267">
        <f>取引基本表!DJ34/取引基本表!DJ$114</f>
        <v>1.305916789294747E-3</v>
      </c>
      <c r="J149" s="273">
        <f>IFERROR(K149/取引基本表!EA34*1000,0)</f>
        <v>45.558788953342713</v>
      </c>
      <c r="K149" s="354">
        <v>4728</v>
      </c>
      <c r="N149" s="388"/>
      <c r="O149" s="388"/>
      <c r="P149" s="189"/>
      <c r="Q149" s="189"/>
      <c r="R149" s="189"/>
      <c r="T149" s="112"/>
      <c r="U149" s="55"/>
    </row>
    <row r="150" spans="1:21" ht="17.25" customHeight="1">
      <c r="A150" s="315" t="s">
        <v>449</v>
      </c>
      <c r="B150" s="142" t="s">
        <v>576</v>
      </c>
      <c r="C150" s="266">
        <f>1-ABS(取引基本表!DY35/取引基本表!DQ35)</f>
        <v>2.6988345941525216E-2</v>
      </c>
      <c r="D150" s="267">
        <v>0.47020213264138921</v>
      </c>
      <c r="E150" s="267">
        <v>0.1234521460759552</v>
      </c>
      <c r="F150" s="271"/>
      <c r="G150" s="271"/>
      <c r="H150" s="384"/>
      <c r="I150" s="267">
        <f>取引基本表!DJ35/取引基本表!DJ$114</f>
        <v>1.0025632017814882E-3</v>
      </c>
      <c r="J150" s="273">
        <f>IFERROR(K150/取引基本表!EA35*1000,0)</f>
        <v>21.479951789100344</v>
      </c>
      <c r="K150" s="354">
        <v>2798</v>
      </c>
      <c r="N150" s="388"/>
      <c r="O150" s="388"/>
      <c r="P150" s="189"/>
      <c r="Q150" s="189"/>
      <c r="R150" s="189"/>
      <c r="T150" s="112"/>
      <c r="U150" s="55"/>
    </row>
    <row r="151" spans="1:21" ht="17.25" customHeight="1">
      <c r="A151" s="315" t="s">
        <v>450</v>
      </c>
      <c r="B151" s="142" t="s">
        <v>577</v>
      </c>
      <c r="C151" s="266">
        <f>1-ABS(取引基本表!DY36/取引基本表!DQ36)</f>
        <v>1.2000480019203064E-4</v>
      </c>
      <c r="D151" s="267">
        <v>0.40579710144927539</v>
      </c>
      <c r="E151" s="267">
        <v>0.44927536231884058</v>
      </c>
      <c r="F151" s="271"/>
      <c r="G151" s="271"/>
      <c r="H151" s="384"/>
      <c r="I151" s="267">
        <f>取引基本表!DJ36/取引基本表!DJ$114</f>
        <v>2.3139213110316302E-3</v>
      </c>
      <c r="J151" s="273">
        <f>IFERROR(K151/取引基本表!EA36*1000,0)</f>
        <v>231.8840579710145</v>
      </c>
      <c r="K151" s="354">
        <v>32</v>
      </c>
      <c r="N151" s="388"/>
      <c r="O151" s="388"/>
      <c r="P151" s="189"/>
      <c r="Q151" s="189"/>
      <c r="R151" s="189"/>
      <c r="T151" s="112"/>
      <c r="U151" s="55"/>
    </row>
    <row r="152" spans="1:21" ht="17.25" customHeight="1">
      <c r="A152" s="315" t="s">
        <v>451</v>
      </c>
      <c r="B152" s="142" t="s">
        <v>578</v>
      </c>
      <c r="C152" s="266">
        <f>1-ABS(取引基本表!DY37/取引基本表!DQ37)</f>
        <v>0.35072187414873335</v>
      </c>
      <c r="D152" s="267">
        <v>0.50827002215891104</v>
      </c>
      <c r="E152" s="267">
        <v>0.14150047483380818</v>
      </c>
      <c r="F152" s="271"/>
      <c r="G152" s="271"/>
      <c r="H152" s="384"/>
      <c r="I152" s="267">
        <f>取引基本表!DJ37/取引基本表!DJ$114</f>
        <v>1.5303712374547818E-5</v>
      </c>
      <c r="J152" s="273">
        <f>IFERROR(K152/取引基本表!EA37*1000,0)</f>
        <v>21.05096549540994</v>
      </c>
      <c r="K152" s="354">
        <v>532</v>
      </c>
      <c r="N152" s="388"/>
      <c r="O152" s="388"/>
      <c r="P152" s="189"/>
      <c r="Q152" s="189"/>
      <c r="R152" s="189"/>
      <c r="T152" s="112"/>
      <c r="U152" s="55"/>
    </row>
    <row r="153" spans="1:21" ht="17.25" customHeight="1">
      <c r="A153" s="315" t="s">
        <v>452</v>
      </c>
      <c r="B153" s="142" t="s">
        <v>579</v>
      </c>
      <c r="C153" s="266">
        <f>1-ABS(取引基本表!DY38/取引基本表!DQ38)</f>
        <v>0.40296962442985151</v>
      </c>
      <c r="D153" s="267">
        <v>0.43784507852548965</v>
      </c>
      <c r="E153" s="267">
        <v>0.13766218154028456</v>
      </c>
      <c r="F153" s="271"/>
      <c r="G153" s="271"/>
      <c r="H153" s="384"/>
      <c r="I153" s="267">
        <f>取引基本表!DJ38/取引基本表!DJ$114</f>
        <v>6.8016499442434747E-6</v>
      </c>
      <c r="J153" s="273">
        <f>IFERROR(K153/取引基本表!EA38*1000,0)</f>
        <v>23.304338866038695</v>
      </c>
      <c r="K153" s="354">
        <v>2714</v>
      </c>
      <c r="N153" s="388"/>
      <c r="O153" s="388"/>
      <c r="P153" s="189"/>
      <c r="Q153" s="189"/>
      <c r="R153" s="189"/>
      <c r="T153" s="112"/>
      <c r="U153" s="55"/>
    </row>
    <row r="154" spans="1:21" ht="17.25" customHeight="1">
      <c r="A154" s="315" t="s">
        <v>453</v>
      </c>
      <c r="B154" s="142" t="s">
        <v>580</v>
      </c>
      <c r="C154" s="266">
        <f>1-ABS(取引基本表!DY39/取引基本表!DQ39)</f>
        <v>2.1276595744680327E-3</v>
      </c>
      <c r="D154" s="267">
        <v>0.5</v>
      </c>
      <c r="E154" s="267">
        <v>0.30124575311438279</v>
      </c>
      <c r="F154" s="271"/>
      <c r="G154" s="271"/>
      <c r="H154" s="384"/>
      <c r="I154" s="267">
        <f>取引基本表!DJ39/取引基本表!DJ$114</f>
        <v>4.1149982162673018E-5</v>
      </c>
      <c r="J154" s="273">
        <f>IFERROR(K154/取引基本表!EA39*1000,0)</f>
        <v>453.56738391845983</v>
      </c>
      <c r="K154" s="354">
        <v>801</v>
      </c>
      <c r="N154" s="388"/>
      <c r="O154" s="388"/>
      <c r="P154" s="189"/>
      <c r="Q154" s="189"/>
      <c r="R154" s="189"/>
      <c r="T154" s="112"/>
      <c r="U154" s="55"/>
    </row>
    <row r="155" spans="1:21" ht="17.25" customHeight="1">
      <c r="A155" s="315" t="s">
        <v>454</v>
      </c>
      <c r="B155" s="142" t="s">
        <v>581</v>
      </c>
      <c r="C155" s="266">
        <f>1-ABS(取引基本表!DY40/取引基本表!DQ40)</f>
        <v>0.12124522119060621</v>
      </c>
      <c r="D155" s="267">
        <v>0.50727723795741164</v>
      </c>
      <c r="E155" s="267">
        <v>0.18108331610502376</v>
      </c>
      <c r="F155" s="271"/>
      <c r="G155" s="271"/>
      <c r="H155" s="384"/>
      <c r="I155" s="267">
        <f>取引基本表!DJ40/取引基本表!DJ$114</f>
        <v>2.0268916833845554E-4</v>
      </c>
      <c r="J155" s="273">
        <f>IFERROR(K155/取引基本表!EA40*1000,0)</f>
        <v>11.742815794914202</v>
      </c>
      <c r="K155" s="354">
        <v>568</v>
      </c>
      <c r="N155" s="388"/>
      <c r="O155" s="388"/>
      <c r="P155" s="189"/>
      <c r="Q155" s="189"/>
      <c r="R155" s="189"/>
      <c r="T155" s="112"/>
      <c r="U155" s="55"/>
    </row>
    <row r="156" spans="1:21" ht="17.25" customHeight="1">
      <c r="A156" s="315" t="s">
        <v>455</v>
      </c>
      <c r="B156" s="142" t="s">
        <v>582</v>
      </c>
      <c r="C156" s="266">
        <f>1-ABS(取引基本表!DY41/取引基本表!DQ41)</f>
        <v>0.15713014247780455</v>
      </c>
      <c r="D156" s="267">
        <v>0.33960530180295406</v>
      </c>
      <c r="E156" s="267">
        <v>4.2956352026073195E-2</v>
      </c>
      <c r="F156" s="271"/>
      <c r="G156" s="271"/>
      <c r="H156" s="384"/>
      <c r="I156" s="267">
        <f>取引基本表!DJ41/取引基本表!DJ$114</f>
        <v>-1.2140945150474601E-4</v>
      </c>
      <c r="J156" s="273">
        <f>IFERROR(K156/取引基本表!EA41*1000,0)</f>
        <v>13.955603558536794</v>
      </c>
      <c r="K156" s="354">
        <v>1473</v>
      </c>
      <c r="N156" s="388"/>
      <c r="O156" s="388"/>
      <c r="P156" s="189"/>
      <c r="Q156" s="189"/>
      <c r="R156" s="189"/>
      <c r="T156" s="112"/>
      <c r="U156" s="55"/>
    </row>
    <row r="157" spans="1:21" ht="17.25" customHeight="1">
      <c r="A157" s="315" t="s">
        <v>456</v>
      </c>
      <c r="B157" s="142" t="s">
        <v>583</v>
      </c>
      <c r="C157" s="266">
        <f>1-ABS(取引基本表!DY42/取引基本表!DQ42)</f>
        <v>3.252971489240486E-2</v>
      </c>
      <c r="D157" s="267">
        <v>0.26127345354654169</v>
      </c>
      <c r="E157" s="267">
        <v>7.8720750009450724E-2</v>
      </c>
      <c r="F157" s="271"/>
      <c r="G157" s="271"/>
      <c r="H157" s="384"/>
      <c r="I157" s="267">
        <f>取引基本表!DJ42/取引基本表!DJ$114</f>
        <v>0</v>
      </c>
      <c r="J157" s="273">
        <f>IFERROR(K157/取引基本表!EA42*1000,0)</f>
        <v>9.7859096006754118</v>
      </c>
      <c r="K157" s="354">
        <v>3883</v>
      </c>
      <c r="N157" s="388"/>
      <c r="O157" s="388"/>
      <c r="P157" s="189"/>
      <c r="Q157" s="189"/>
      <c r="R157" s="189"/>
      <c r="T157" s="112"/>
      <c r="U157" s="55"/>
    </row>
    <row r="158" spans="1:21" ht="17.25" customHeight="1">
      <c r="A158" s="315" t="s">
        <v>457</v>
      </c>
      <c r="B158" s="142" t="s">
        <v>584</v>
      </c>
      <c r="C158" s="266">
        <f>1-ABS(取引基本表!DY43/取引基本表!DQ43)</f>
        <v>8.4438692979618257E-2</v>
      </c>
      <c r="D158" s="267">
        <v>0.47094953519256311</v>
      </c>
      <c r="E158" s="267">
        <v>0.2151394422310757</v>
      </c>
      <c r="F158" s="271"/>
      <c r="G158" s="271"/>
      <c r="H158" s="384"/>
      <c r="I158" s="267">
        <f>取引基本表!DJ43/取引基本表!DJ$114</f>
        <v>0</v>
      </c>
      <c r="J158" s="273">
        <f>IFERROR(K158/取引基本表!EA43*1000,0)</f>
        <v>41.50066401062417</v>
      </c>
      <c r="K158" s="354">
        <v>250</v>
      </c>
      <c r="N158" s="388"/>
      <c r="O158" s="388"/>
      <c r="P158" s="189"/>
      <c r="Q158" s="189"/>
      <c r="R158" s="189"/>
      <c r="T158" s="112"/>
      <c r="U158" s="55"/>
    </row>
    <row r="159" spans="1:21" ht="17.25" customHeight="1">
      <c r="A159" s="315" t="s">
        <v>458</v>
      </c>
      <c r="B159" s="142" t="s">
        <v>585</v>
      </c>
      <c r="C159" s="266">
        <f>1-ABS(取引基本表!DY44/取引基本表!DQ44)</f>
        <v>8.6411609498681097E-3</v>
      </c>
      <c r="D159" s="267">
        <v>0.41095525094671714</v>
      </c>
      <c r="E159" s="267">
        <v>0.15387487332657743</v>
      </c>
      <c r="F159" s="271"/>
      <c r="G159" s="271"/>
      <c r="H159" s="384"/>
      <c r="I159" s="267">
        <f>取引基本表!DJ44/取引基本表!DJ$114</f>
        <v>0</v>
      </c>
      <c r="J159" s="273">
        <f>IFERROR(K159/取引基本表!EA44*1000,0)</f>
        <v>47.149181289668782</v>
      </c>
      <c r="K159" s="354">
        <v>884</v>
      </c>
      <c r="N159" s="388"/>
      <c r="O159" s="388"/>
      <c r="P159" s="189"/>
      <c r="Q159" s="189"/>
      <c r="R159" s="189"/>
      <c r="T159" s="112"/>
      <c r="U159" s="55"/>
    </row>
    <row r="160" spans="1:21" ht="17.25" customHeight="1">
      <c r="A160" s="315" t="s">
        <v>459</v>
      </c>
      <c r="B160" s="142" t="s">
        <v>586</v>
      </c>
      <c r="C160" s="266">
        <f>1-ABS(取引基本表!DY45/取引基本表!DQ45)</f>
        <v>2.2163526288949575E-2</v>
      </c>
      <c r="D160" s="267">
        <v>0.19639544793703315</v>
      </c>
      <c r="E160" s="267">
        <v>8.3496265102521686E-2</v>
      </c>
      <c r="F160" s="271"/>
      <c r="G160" s="271"/>
      <c r="H160" s="384"/>
      <c r="I160" s="267">
        <f>取引基本表!DJ45/取引基本表!DJ$114</f>
        <v>5.8630222519378747E-4</v>
      </c>
      <c r="J160" s="273">
        <f>IFERROR(K160/取引基本表!EA45*1000,0)</f>
        <v>15.666516268110493</v>
      </c>
      <c r="K160" s="354">
        <v>625</v>
      </c>
      <c r="N160" s="388"/>
      <c r="O160" s="388"/>
      <c r="P160" s="189"/>
      <c r="Q160" s="189"/>
      <c r="R160" s="189"/>
      <c r="T160" s="112"/>
      <c r="U160" s="55"/>
    </row>
    <row r="161" spans="1:21" ht="17.25" customHeight="1">
      <c r="A161" s="315" t="s">
        <v>460</v>
      </c>
      <c r="B161" s="142" t="s">
        <v>587</v>
      </c>
      <c r="C161" s="266">
        <f>1-ABS(取引基本表!DY46/取引基本表!DQ46)</f>
        <v>1.210535273593738E-2</v>
      </c>
      <c r="D161" s="267">
        <v>0.15955382516055533</v>
      </c>
      <c r="E161" s="267">
        <v>0.10818863531090775</v>
      </c>
      <c r="F161" s="271"/>
      <c r="G161" s="271"/>
      <c r="H161" s="384"/>
      <c r="I161" s="267">
        <f>取引基本表!DJ46/取引基本表!DJ$114</f>
        <v>1.6664042363396514E-5</v>
      </c>
      <c r="J161" s="273">
        <f>IFERROR(K161/取引基本表!EA46*1000,0)</f>
        <v>21.507530139335746</v>
      </c>
      <c r="K161" s="354">
        <v>1718</v>
      </c>
      <c r="N161" s="388"/>
      <c r="O161" s="388"/>
      <c r="P161" s="189"/>
      <c r="Q161" s="189"/>
      <c r="R161" s="189"/>
      <c r="T161" s="112"/>
      <c r="U161" s="55"/>
    </row>
    <row r="162" spans="1:21" ht="17.25" customHeight="1">
      <c r="A162" s="315" t="s">
        <v>461</v>
      </c>
      <c r="B162" s="142" t="s">
        <v>588</v>
      </c>
      <c r="C162" s="266">
        <f>1-ABS(取引基本表!DY47/取引基本表!DQ47)</f>
        <v>1.4297777607185314E-2</v>
      </c>
      <c r="D162" s="267">
        <v>0.47504067129035021</v>
      </c>
      <c r="E162" s="267">
        <v>0.22456260524588292</v>
      </c>
      <c r="F162" s="271"/>
      <c r="G162" s="271"/>
      <c r="H162" s="384"/>
      <c r="I162" s="267">
        <f>取引基本表!DJ47/取引基本表!DJ$114</f>
        <v>6.903674693407127E-5</v>
      </c>
      <c r="J162" s="273">
        <f>IFERROR(K162/取引基本表!EA47*1000,0)</f>
        <v>43.325627194109082</v>
      </c>
      <c r="K162" s="354">
        <v>3036</v>
      </c>
      <c r="N162" s="388"/>
      <c r="O162" s="388"/>
      <c r="P162" s="189"/>
      <c r="Q162" s="189"/>
      <c r="R162" s="189"/>
      <c r="T162" s="112"/>
      <c r="U162" s="55"/>
    </row>
    <row r="163" spans="1:21" ht="17.25" customHeight="1">
      <c r="A163" s="315" t="s">
        <v>462</v>
      </c>
      <c r="B163" s="142" t="s">
        <v>589</v>
      </c>
      <c r="C163" s="266">
        <f>1-ABS(取引基本表!DY48/取引基本表!DQ48)</f>
        <v>1.862796438991543E-2</v>
      </c>
      <c r="D163" s="267">
        <v>0.50981812804968207</v>
      </c>
      <c r="E163" s="267">
        <v>0.31688599733845929</v>
      </c>
      <c r="F163" s="271"/>
      <c r="G163" s="271"/>
      <c r="H163" s="384"/>
      <c r="I163" s="267">
        <f>取引基本表!DJ48/取引基本表!DJ$114</f>
        <v>8.1619799330921695E-4</v>
      </c>
      <c r="J163" s="273">
        <f>IFERROR(K163/取引基本表!EA48*1000,0)</f>
        <v>85.701611710779233</v>
      </c>
      <c r="K163" s="354">
        <v>5796</v>
      </c>
      <c r="N163" s="388"/>
      <c r="O163" s="388"/>
      <c r="P163" s="189"/>
      <c r="Q163" s="189"/>
      <c r="R163" s="189"/>
      <c r="T163" s="112"/>
      <c r="U163" s="55"/>
    </row>
    <row r="164" spans="1:21" ht="17.25" customHeight="1">
      <c r="A164" s="315" t="s">
        <v>463</v>
      </c>
      <c r="B164" s="142" t="s">
        <v>398</v>
      </c>
      <c r="C164" s="266">
        <f>1-ABS(取引基本表!DY49/取引基本表!DQ49)</f>
        <v>9.1893367300518447E-3</v>
      </c>
      <c r="D164" s="267">
        <v>0.45758302743012402</v>
      </c>
      <c r="E164" s="267">
        <v>0.26511932633850721</v>
      </c>
      <c r="F164" s="271"/>
      <c r="G164" s="271"/>
      <c r="H164" s="384"/>
      <c r="I164" s="267">
        <f>取引基本表!DJ49/取引基本表!DJ$114</f>
        <v>4.4890889632006929E-5</v>
      </c>
      <c r="J164" s="273">
        <f>IFERROR(K164/取引基本表!EA49*1000,0)</f>
        <v>36.14956980855758</v>
      </c>
      <c r="K164" s="354">
        <v>3752</v>
      </c>
      <c r="N164" s="388"/>
      <c r="O164" s="388"/>
      <c r="P164" s="189"/>
      <c r="Q164" s="189"/>
      <c r="R164" s="189"/>
      <c r="T164" s="112"/>
      <c r="U164" s="55"/>
    </row>
    <row r="165" spans="1:21" ht="17.25" customHeight="1">
      <c r="A165" s="315" t="s">
        <v>464</v>
      </c>
      <c r="B165" s="142" t="s">
        <v>399</v>
      </c>
      <c r="C165" s="266">
        <f>1-ABS(取引基本表!DY50/取引基本表!DQ50)</f>
        <v>1.81375510716828E-2</v>
      </c>
      <c r="D165" s="267">
        <v>0.52187893910940752</v>
      </c>
      <c r="E165" s="267">
        <v>0.24884881537313816</v>
      </c>
      <c r="F165" s="271"/>
      <c r="G165" s="271"/>
      <c r="H165" s="384"/>
      <c r="I165" s="267">
        <f>取引基本表!DJ50/取引基本表!DJ$114</f>
        <v>2.0064867335518249E-5</v>
      </c>
      <c r="J165" s="273">
        <f>IFERROR(K165/取引基本表!EA50*1000,0)</f>
        <v>38.323515036143341</v>
      </c>
      <c r="K165" s="354">
        <v>5959</v>
      </c>
      <c r="N165" s="388"/>
      <c r="O165" s="388"/>
      <c r="P165" s="189"/>
      <c r="Q165" s="189"/>
      <c r="R165" s="189"/>
      <c r="T165" s="112"/>
      <c r="U165" s="55"/>
    </row>
    <row r="166" spans="1:21" ht="17.25" customHeight="1">
      <c r="A166" s="315" t="s">
        <v>465</v>
      </c>
      <c r="B166" s="142" t="s">
        <v>400</v>
      </c>
      <c r="C166" s="266">
        <f>1-ABS(取引基本表!DY51/取引基本表!DQ51)</f>
        <v>5.2358007360473469E-3</v>
      </c>
      <c r="D166" s="267">
        <v>0.43296844816484226</v>
      </c>
      <c r="E166" s="267">
        <v>0.24538312942691565</v>
      </c>
      <c r="F166" s="271"/>
      <c r="G166" s="271"/>
      <c r="H166" s="384"/>
      <c r="I166" s="267">
        <f>取引基本表!DJ51/取引基本表!DJ$114</f>
        <v>1.8704537346669555E-4</v>
      </c>
      <c r="J166" s="273">
        <f>IFERROR(K166/取引基本表!EA51*1000,0)</f>
        <v>36.394075981970381</v>
      </c>
      <c r="K166" s="354">
        <v>1413</v>
      </c>
      <c r="N166" s="388"/>
      <c r="O166" s="388"/>
      <c r="P166" s="189"/>
      <c r="Q166" s="189"/>
      <c r="R166" s="189"/>
      <c r="T166" s="112"/>
      <c r="U166" s="55"/>
    </row>
    <row r="167" spans="1:21" ht="17.25" customHeight="1">
      <c r="A167" s="315" t="s">
        <v>466</v>
      </c>
      <c r="B167" s="142" t="s">
        <v>590</v>
      </c>
      <c r="C167" s="266">
        <f>1-ABS(取引基本表!DY52/取引基本表!DQ52)</f>
        <v>3.0993336432671992E-4</v>
      </c>
      <c r="D167" s="267">
        <v>0.463481022228943</v>
      </c>
      <c r="E167" s="267">
        <v>0.30727355209435958</v>
      </c>
      <c r="F167" s="271"/>
      <c r="G167" s="271"/>
      <c r="H167" s="384"/>
      <c r="I167" s="267">
        <f>取引基本表!DJ52/取引基本表!DJ$114</f>
        <v>5.4413199553947796E-6</v>
      </c>
      <c r="J167" s="273">
        <f>IFERROR(K167/取引基本表!EA52*1000,0)</f>
        <v>47.935883865114164</v>
      </c>
      <c r="K167" s="354">
        <v>317</v>
      </c>
      <c r="N167" s="388"/>
      <c r="O167" s="388"/>
      <c r="P167" s="189"/>
      <c r="Q167" s="189"/>
      <c r="R167" s="189"/>
      <c r="T167" s="112"/>
      <c r="U167" s="55"/>
    </row>
    <row r="168" spans="1:21" ht="17.25" customHeight="1">
      <c r="A168" s="315" t="s">
        <v>467</v>
      </c>
      <c r="B168" s="142" t="s">
        <v>591</v>
      </c>
      <c r="C168" s="266">
        <f>1-ABS(取引基本表!DY53/取引基本表!DQ53)</f>
        <v>4.5772843723312917E-3</v>
      </c>
      <c r="D168" s="267">
        <v>0.33929012287065347</v>
      </c>
      <c r="E168" s="267">
        <v>0.2819188332035627</v>
      </c>
      <c r="F168" s="271"/>
      <c r="G168" s="271"/>
      <c r="H168" s="384"/>
      <c r="I168" s="267">
        <f>取引基本表!DJ53/取引基本表!DJ$114</f>
        <v>1.1188714158280515E-4</v>
      </c>
      <c r="J168" s="273">
        <f>IFERROR(K168/取引基本表!EA53*1000,0)</f>
        <v>47.154224509561878</v>
      </c>
      <c r="K168" s="354">
        <v>2483</v>
      </c>
      <c r="N168" s="388"/>
      <c r="O168" s="388"/>
      <c r="P168" s="189"/>
      <c r="Q168" s="189"/>
      <c r="R168" s="189"/>
      <c r="T168" s="112"/>
      <c r="U168" s="55"/>
    </row>
    <row r="169" spans="1:21" ht="17.25" customHeight="1">
      <c r="A169" s="315" t="s">
        <v>468</v>
      </c>
      <c r="B169" s="142" t="s">
        <v>592</v>
      </c>
      <c r="C169" s="266">
        <f>1-ABS(取引基本表!DY54/取引基本表!DQ54)</f>
        <v>1.5309991558042357E-3</v>
      </c>
      <c r="D169" s="267">
        <v>0.36424125348787295</v>
      </c>
      <c r="E169" s="267">
        <v>0.50304070973742576</v>
      </c>
      <c r="F169" s="271"/>
      <c r="G169" s="271"/>
      <c r="H169" s="384"/>
      <c r="I169" s="267">
        <f>取引基本表!DJ54/取引基本表!DJ$114</f>
        <v>3.2307837235156503E-5</v>
      </c>
      <c r="J169" s="273">
        <f>IFERROR(K169/取引基本表!EA54*1000,0)</f>
        <v>130.78629176504259</v>
      </c>
      <c r="K169" s="354">
        <v>1828</v>
      </c>
      <c r="N169" s="388"/>
      <c r="O169" s="388"/>
      <c r="P169" s="189"/>
      <c r="Q169" s="189"/>
      <c r="R169" s="189"/>
      <c r="T169" s="112"/>
      <c r="U169" s="55"/>
    </row>
    <row r="170" spans="1:21" ht="17.25" customHeight="1">
      <c r="A170" s="315" t="s">
        <v>469</v>
      </c>
      <c r="B170" s="142" t="s">
        <v>593</v>
      </c>
      <c r="C170" s="266">
        <f>1-ABS(取引基本表!DY55/取引基本表!DQ55)</f>
        <v>2.9633006610439994E-3</v>
      </c>
      <c r="D170" s="267">
        <v>0.36140350877192984</v>
      </c>
      <c r="E170" s="267">
        <v>0.10277008310249308</v>
      </c>
      <c r="F170" s="271"/>
      <c r="G170" s="271"/>
      <c r="H170" s="384"/>
      <c r="I170" s="267">
        <f>取引基本表!DJ55/取引基本表!DJ$114</f>
        <v>6.0055168182697755E-3</v>
      </c>
      <c r="J170" s="273">
        <f>IFERROR(K170/取引基本表!EA55*1000,0)</f>
        <v>43.951985226223456</v>
      </c>
      <c r="K170" s="354">
        <v>476</v>
      </c>
      <c r="N170" s="388"/>
      <c r="O170" s="388"/>
      <c r="P170" s="189"/>
      <c r="Q170" s="189"/>
      <c r="R170" s="189"/>
      <c r="T170" s="112"/>
      <c r="U170" s="55"/>
    </row>
    <row r="171" spans="1:21" ht="17.25" customHeight="1">
      <c r="A171" s="315" t="s">
        <v>470</v>
      </c>
      <c r="B171" s="142" t="s">
        <v>594</v>
      </c>
      <c r="C171" s="266">
        <f>1-ABS(取引基本表!DY56/取引基本表!DQ56)</f>
        <v>7.464427338464974E-4</v>
      </c>
      <c r="D171" s="267">
        <v>0.39821387680329745</v>
      </c>
      <c r="E171" s="267">
        <v>0.2850927410121365</v>
      </c>
      <c r="F171" s="271"/>
      <c r="G171" s="271"/>
      <c r="H171" s="384"/>
      <c r="I171" s="267">
        <f>取引基本表!DJ56/取引基本表!DJ$114</f>
        <v>3.4008249721217372E-7</v>
      </c>
      <c r="J171" s="273">
        <f>IFERROR(K171/取引基本表!EA56*1000,0)</f>
        <v>52.667735287382648</v>
      </c>
      <c r="K171" s="354">
        <v>230</v>
      </c>
      <c r="N171" s="388"/>
      <c r="O171" s="388"/>
      <c r="P171" s="189"/>
      <c r="Q171" s="189"/>
      <c r="R171" s="189"/>
      <c r="T171" s="112"/>
      <c r="U171" s="55"/>
    </row>
    <row r="172" spans="1:21" ht="17.25" customHeight="1">
      <c r="A172" s="315" t="s">
        <v>471</v>
      </c>
      <c r="B172" s="142" t="s">
        <v>595</v>
      </c>
      <c r="C172" s="266">
        <f>1-ABS(取引基本表!DY57/取引基本表!DQ57)</f>
        <v>5.679720557749679E-5</v>
      </c>
      <c r="D172" s="267">
        <v>0.32577903682719545</v>
      </c>
      <c r="E172" s="267">
        <v>0.20963172804532579</v>
      </c>
      <c r="F172" s="271"/>
      <c r="G172" s="271"/>
      <c r="H172" s="384"/>
      <c r="I172" s="267">
        <f>取引基本表!DJ57/取引基本表!DJ$114</f>
        <v>2.088786697877171E-3</v>
      </c>
      <c r="J172" s="273">
        <f>IFERROR(K172/取引基本表!EA57*1000,0)</f>
        <v>53.824362606232292</v>
      </c>
      <c r="K172" s="354">
        <v>76</v>
      </c>
      <c r="N172" s="388"/>
      <c r="O172" s="388"/>
      <c r="P172" s="189"/>
      <c r="Q172" s="189"/>
      <c r="R172" s="189"/>
      <c r="T172" s="112"/>
      <c r="U172" s="55"/>
    </row>
    <row r="173" spans="1:21" ht="17.25" customHeight="1">
      <c r="A173" s="315" t="s">
        <v>472</v>
      </c>
      <c r="B173" s="142" t="s">
        <v>596</v>
      </c>
      <c r="C173" s="266">
        <f>1-ABS(取引基本表!DY58/取引基本表!DQ58)</f>
        <v>2.1402277202264841E-5</v>
      </c>
      <c r="D173" s="267">
        <v>0.215</v>
      </c>
      <c r="E173" s="267">
        <v>1.4950000000000001</v>
      </c>
      <c r="F173" s="271"/>
      <c r="G173" s="271"/>
      <c r="H173" s="384"/>
      <c r="I173" s="267">
        <f>取引基本表!DJ58/取引基本表!DJ$114</f>
        <v>7.684504107006278E-3</v>
      </c>
      <c r="J173" s="273">
        <f>IFERROR(K173/取引基本表!EA58*1000,0)</f>
        <v>1540</v>
      </c>
      <c r="K173" s="354">
        <v>308</v>
      </c>
      <c r="N173" s="388"/>
      <c r="O173" s="388"/>
      <c r="P173" s="189"/>
      <c r="Q173" s="189"/>
      <c r="R173" s="189"/>
      <c r="T173" s="112"/>
      <c r="U173" s="55"/>
    </row>
    <row r="174" spans="1:21" ht="17.25" customHeight="1">
      <c r="A174" s="315" t="s">
        <v>473</v>
      </c>
      <c r="B174" s="142" t="s">
        <v>597</v>
      </c>
      <c r="C174" s="266">
        <f>1-ABS(取引基本表!DY59/取引基本表!DQ59)</f>
        <v>0</v>
      </c>
      <c r="D174" s="267">
        <v>0</v>
      </c>
      <c r="E174" s="267">
        <v>0</v>
      </c>
      <c r="F174" s="271"/>
      <c r="G174" s="271"/>
      <c r="H174" s="384"/>
      <c r="I174" s="267">
        <f>取引基本表!DJ59/取引基本表!DJ$114</f>
        <v>1.8554901047896199E-3</v>
      </c>
      <c r="J174" s="273">
        <f>IFERROR(K174/取引基本表!EA59*1000,0)</f>
        <v>0</v>
      </c>
      <c r="K174" s="354">
        <v>0</v>
      </c>
      <c r="N174" s="388"/>
      <c r="O174" s="388"/>
      <c r="P174" s="189"/>
      <c r="Q174" s="189"/>
      <c r="R174" s="189"/>
      <c r="T174" s="112"/>
      <c r="U174" s="55"/>
    </row>
    <row r="175" spans="1:21" ht="17.25" customHeight="1">
      <c r="A175" s="315" t="s">
        <v>474</v>
      </c>
      <c r="B175" s="142" t="s">
        <v>598</v>
      </c>
      <c r="C175" s="266">
        <f>1-ABS(取引基本表!DY60/取引基本表!DQ60)</f>
        <v>2.8841683366733428E-2</v>
      </c>
      <c r="D175" s="267">
        <v>0.14852224976704115</v>
      </c>
      <c r="E175" s="267">
        <v>6.8703078573061169E-2</v>
      </c>
      <c r="F175" s="271"/>
      <c r="G175" s="271"/>
      <c r="H175" s="384"/>
      <c r="I175" s="267">
        <f>取引基本表!DJ60/取引基本表!DJ$114</f>
        <v>1.7577844033405624E-2</v>
      </c>
      <c r="J175" s="273">
        <f>IFERROR(K175/取引基本表!EA60*1000,0)</f>
        <v>8.5161840462752956</v>
      </c>
      <c r="K175" s="354">
        <v>3875</v>
      </c>
      <c r="N175" s="388"/>
      <c r="O175" s="388"/>
      <c r="P175" s="189"/>
      <c r="Q175" s="189"/>
      <c r="R175" s="189"/>
      <c r="T175" s="112"/>
      <c r="U175" s="55"/>
    </row>
    <row r="176" spans="1:21" ht="17.25" customHeight="1">
      <c r="A176" s="315" t="s">
        <v>475</v>
      </c>
      <c r="B176" s="142" t="s">
        <v>599</v>
      </c>
      <c r="C176" s="266">
        <f>1-ABS(取引基本表!DY61/取引基本表!DQ61)</f>
        <v>1.2186410051686636E-3</v>
      </c>
      <c r="D176" s="267">
        <v>0.22010557723204038</v>
      </c>
      <c r="E176" s="267">
        <v>9.6396603167316963E-2</v>
      </c>
      <c r="F176" s="271"/>
      <c r="G176" s="271"/>
      <c r="H176" s="384"/>
      <c r="I176" s="267">
        <f>取引基本表!DJ61/取引基本表!DJ$114</f>
        <v>9.9916237680936631E-4</v>
      </c>
      <c r="J176" s="273">
        <f>IFERROR(K176/取引基本表!EA61*1000,0)</f>
        <v>241.22102364011934</v>
      </c>
      <c r="K176" s="354">
        <v>1051</v>
      </c>
      <c r="N176" s="388"/>
      <c r="O176" s="388"/>
      <c r="P176" s="189"/>
      <c r="Q176" s="189"/>
      <c r="R176" s="189"/>
      <c r="T176" s="112"/>
      <c r="U176" s="55"/>
    </row>
    <row r="177" spans="1:21" ht="17.25" customHeight="1">
      <c r="A177" s="315" t="s">
        <v>476</v>
      </c>
      <c r="B177" s="142" t="s">
        <v>600</v>
      </c>
      <c r="C177" s="266">
        <f>1-ABS(取引基本表!DY62/取引基本表!DQ62)</f>
        <v>0.17514236718736287</v>
      </c>
      <c r="D177" s="267">
        <v>0.25459765746063118</v>
      </c>
      <c r="E177" s="267">
        <v>0.18767213804959915</v>
      </c>
      <c r="F177" s="271"/>
      <c r="G177" s="271"/>
      <c r="H177" s="384"/>
      <c r="I177" s="267">
        <f>取引基本表!DJ62/取引基本表!DJ$114</f>
        <v>4.1149982162673018E-5</v>
      </c>
      <c r="J177" s="273">
        <f>IFERROR(K177/取引基本表!EA62*1000,0)</f>
        <v>34.003660583237341</v>
      </c>
      <c r="K177" s="354">
        <v>5815</v>
      </c>
      <c r="N177" s="388"/>
      <c r="O177" s="388"/>
      <c r="P177" s="189"/>
      <c r="Q177" s="189"/>
      <c r="R177" s="189"/>
      <c r="T177" s="112"/>
      <c r="U177" s="55"/>
    </row>
    <row r="178" spans="1:21" ht="17.25" customHeight="1">
      <c r="A178" s="315" t="s">
        <v>477</v>
      </c>
      <c r="B178" s="142" t="s">
        <v>601</v>
      </c>
      <c r="C178" s="266">
        <f>1-ABS(取引基本表!DY63/取引基本表!DQ63)</f>
        <v>3.6735528737983247E-2</v>
      </c>
      <c r="D178" s="267">
        <v>0.27340262395638099</v>
      </c>
      <c r="E178" s="267">
        <v>0.18534673709320157</v>
      </c>
      <c r="F178" s="271"/>
      <c r="G178" s="271"/>
      <c r="H178" s="384"/>
      <c r="I178" s="267">
        <f>取引基本表!DJ63/取引基本表!DJ$114</f>
        <v>2.4485939799276507E-5</v>
      </c>
      <c r="J178" s="273">
        <f>IFERROR(K178/取引基本表!EA63*1000,0)</f>
        <v>15.096268529562105</v>
      </c>
      <c r="K178" s="354">
        <v>1772</v>
      </c>
      <c r="N178" s="388"/>
      <c r="O178" s="388"/>
      <c r="P178" s="189"/>
      <c r="Q178" s="189"/>
      <c r="R178" s="189"/>
      <c r="T178" s="112"/>
      <c r="U178" s="55"/>
    </row>
    <row r="179" spans="1:21" ht="17.25" customHeight="1">
      <c r="A179" s="315" t="s">
        <v>478</v>
      </c>
      <c r="B179" s="142" t="s">
        <v>602</v>
      </c>
      <c r="C179" s="266">
        <f>1-ABS(取引基本表!DY64/取引基本表!DQ64)</f>
        <v>9.8419930333894068E-2</v>
      </c>
      <c r="D179" s="267">
        <v>0.25283909574468083</v>
      </c>
      <c r="E179" s="267">
        <v>0.14405585106382979</v>
      </c>
      <c r="F179" s="271"/>
      <c r="G179" s="271"/>
      <c r="H179" s="384"/>
      <c r="I179" s="267">
        <f>取引基本表!DJ64/取引基本表!DJ$114</f>
        <v>3.2545894983205024E-4</v>
      </c>
      <c r="J179" s="273">
        <f>IFERROR(K179/取引基本表!EA64*1000,0)</f>
        <v>28.48404255319149</v>
      </c>
      <c r="K179" s="354">
        <v>4284</v>
      </c>
      <c r="N179" s="388"/>
      <c r="O179" s="388"/>
      <c r="P179" s="189"/>
      <c r="Q179" s="189"/>
      <c r="R179" s="189"/>
      <c r="T179" s="112"/>
      <c r="U179" s="55"/>
    </row>
    <row r="180" spans="1:21" ht="17.25" customHeight="1">
      <c r="A180" s="315" t="s">
        <v>479</v>
      </c>
      <c r="B180" s="142" t="s">
        <v>148</v>
      </c>
      <c r="C180" s="266">
        <f>1-ABS(取引基本表!DY65/取引基本表!DQ65)</f>
        <v>2.256317689530718E-3</v>
      </c>
      <c r="D180" s="267">
        <v>0.39294902334444975</v>
      </c>
      <c r="E180" s="267">
        <v>0.55493091948546924</v>
      </c>
      <c r="F180" s="271"/>
      <c r="G180" s="271"/>
      <c r="H180" s="384"/>
      <c r="I180" s="267">
        <f>取引基本表!DJ65/取引基本表!DJ$114</f>
        <v>3.8932644280849651E-3</v>
      </c>
      <c r="J180" s="273">
        <f>IFERROR(K180/取引基本表!EA65*1000,0)</f>
        <v>224.58313482610768</v>
      </c>
      <c r="K180" s="354">
        <v>2357</v>
      </c>
      <c r="N180" s="388"/>
      <c r="O180" s="388"/>
      <c r="P180" s="189"/>
      <c r="Q180" s="189"/>
      <c r="R180" s="189"/>
      <c r="T180" s="112"/>
      <c r="U180" s="55"/>
    </row>
    <row r="181" spans="1:21" ht="17.25" customHeight="1">
      <c r="A181" s="315" t="s">
        <v>480</v>
      </c>
      <c r="B181" s="142" t="s">
        <v>603</v>
      </c>
      <c r="C181" s="266">
        <f>1-ABS(取引基本表!DY66/取引基本表!DQ66)</f>
        <v>0.24114280721681014</v>
      </c>
      <c r="D181" s="267">
        <v>0.17662124782296895</v>
      </c>
      <c r="E181" s="267">
        <v>0.24505685892838849</v>
      </c>
      <c r="F181" s="271"/>
      <c r="G181" s="271"/>
      <c r="H181" s="384"/>
      <c r="I181" s="267">
        <f>取引基本表!DJ66/取引基本表!DJ$114</f>
        <v>2.1153131326597205E-4</v>
      </c>
      <c r="J181" s="273">
        <f>IFERROR(K181/取引基本表!EA66*1000,0)</f>
        <v>50.404671652494621</v>
      </c>
      <c r="K181" s="354">
        <v>492</v>
      </c>
      <c r="N181" s="388"/>
      <c r="O181" s="388"/>
      <c r="P181" s="189"/>
      <c r="Q181" s="189"/>
      <c r="R181" s="189"/>
      <c r="T181" s="112"/>
      <c r="U181" s="55"/>
    </row>
    <row r="182" spans="1:21" ht="17.25" customHeight="1">
      <c r="A182" s="315" t="s">
        <v>481</v>
      </c>
      <c r="B182" s="142" t="s">
        <v>604</v>
      </c>
      <c r="C182" s="266">
        <f>1-ABS(取引基本表!DY67/取引基本表!DQ67)</f>
        <v>1</v>
      </c>
      <c r="D182" s="267">
        <v>0.47416533051896653</v>
      </c>
      <c r="E182" s="267">
        <v>0.32983702380710761</v>
      </c>
      <c r="F182" s="271"/>
      <c r="G182" s="271"/>
      <c r="H182" s="384"/>
      <c r="I182" s="267">
        <f>取引基本表!DJ67/取引基本表!DJ$114</f>
        <v>0</v>
      </c>
      <c r="J182" s="273">
        <f>IFERROR(K182/取引基本表!EA67*1000,0)</f>
        <v>46.104199224696067</v>
      </c>
      <c r="K182" s="354">
        <v>11358</v>
      </c>
      <c r="N182" s="388"/>
      <c r="O182" s="388"/>
      <c r="P182" s="189"/>
      <c r="Q182" s="189"/>
      <c r="R182" s="189"/>
      <c r="T182" s="112"/>
      <c r="U182" s="55"/>
    </row>
    <row r="183" spans="1:21" ht="17.25" customHeight="1">
      <c r="A183" s="315" t="s">
        <v>482</v>
      </c>
      <c r="B183" s="142" t="s">
        <v>605</v>
      </c>
      <c r="C183" s="266">
        <f>1-ABS(取引基本表!DY68/取引基本表!DQ68)</f>
        <v>1</v>
      </c>
      <c r="D183" s="267">
        <v>0.47979410070454781</v>
      </c>
      <c r="E183" s="267">
        <v>0.34276915350870713</v>
      </c>
      <c r="F183" s="271"/>
      <c r="G183" s="271"/>
      <c r="H183" s="384"/>
      <c r="I183" s="267">
        <f>取引基本表!DJ68/取引基本表!DJ$114</f>
        <v>0</v>
      </c>
      <c r="J183" s="273">
        <f>IFERROR(K183/取引基本表!EA68*1000,0)</f>
        <v>84.715596059258829</v>
      </c>
      <c r="K183" s="354">
        <v>11471</v>
      </c>
      <c r="N183" s="388"/>
      <c r="O183" s="388"/>
      <c r="P183" s="189"/>
      <c r="Q183" s="189"/>
      <c r="R183" s="189"/>
      <c r="T183" s="112"/>
      <c r="U183" s="55"/>
    </row>
    <row r="184" spans="1:21" ht="17.25" customHeight="1">
      <c r="A184" s="315" t="s">
        <v>483</v>
      </c>
      <c r="B184" s="142" t="s">
        <v>606</v>
      </c>
      <c r="C184" s="266">
        <f>1-ABS(取引基本表!DY69/取引基本表!DQ69)</f>
        <v>1</v>
      </c>
      <c r="D184" s="267">
        <v>0.49833108137289378</v>
      </c>
      <c r="E184" s="267">
        <v>0.33088394074567656</v>
      </c>
      <c r="F184" s="271"/>
      <c r="G184" s="271"/>
      <c r="H184" s="384"/>
      <c r="I184" s="267">
        <f>取引基本表!DJ69/取引基本表!DJ$114</f>
        <v>0</v>
      </c>
      <c r="J184" s="273">
        <f>IFERROR(K184/取引基本表!EA69*1000,0)</f>
        <v>87.172463151140477</v>
      </c>
      <c r="K184" s="354">
        <v>14129</v>
      </c>
      <c r="N184" s="388"/>
      <c r="O184" s="388"/>
      <c r="P184" s="189"/>
      <c r="Q184" s="189"/>
      <c r="R184" s="189"/>
      <c r="T184" s="112"/>
      <c r="U184" s="55"/>
    </row>
    <row r="185" spans="1:21" ht="17.25" customHeight="1">
      <c r="A185" s="315" t="s">
        <v>484</v>
      </c>
      <c r="B185" s="142" t="s">
        <v>607</v>
      </c>
      <c r="C185" s="266">
        <f>1-ABS(取引基本表!DY70/取引基本表!DQ70)</f>
        <v>1</v>
      </c>
      <c r="D185" s="267">
        <v>0.52010296776469556</v>
      </c>
      <c r="E185" s="267">
        <v>0.40513515897164526</v>
      </c>
      <c r="F185" s="271"/>
      <c r="G185" s="271"/>
      <c r="H185" s="384"/>
      <c r="I185" s="267">
        <f>取引基本表!DJ70/取引基本表!DJ$114</f>
        <v>0</v>
      </c>
      <c r="J185" s="273">
        <f>IFERROR(K185/取引基本表!EA70*1000,0)</f>
        <v>79.805529831988352</v>
      </c>
      <c r="K185" s="354">
        <v>14478</v>
      </c>
      <c r="N185" s="388"/>
      <c r="O185" s="388"/>
      <c r="P185" s="189"/>
      <c r="Q185" s="189"/>
      <c r="R185" s="189"/>
      <c r="T185" s="112"/>
      <c r="U185" s="55"/>
    </row>
    <row r="186" spans="1:21" ht="17.25" customHeight="1">
      <c r="A186" s="315" t="s">
        <v>485</v>
      </c>
      <c r="B186" s="142" t="s">
        <v>608</v>
      </c>
      <c r="C186" s="266">
        <f>1-ABS(取引基本表!DY71/取引基本表!DQ71)</f>
        <v>0.98120079251844106</v>
      </c>
      <c r="D186" s="267">
        <v>0.45350253294996795</v>
      </c>
      <c r="E186" s="267">
        <v>0.1007234941017936</v>
      </c>
      <c r="F186" s="271"/>
      <c r="G186" s="271"/>
      <c r="H186" s="384"/>
      <c r="I186" s="267">
        <f>取引基本表!DJ71/取引基本表!DJ$114</f>
        <v>2.2065572666617468E-2</v>
      </c>
      <c r="J186" s="273">
        <f>IFERROR(K186/取引基本表!EA71*1000,0)</f>
        <v>2.3780184620706057</v>
      </c>
      <c r="K186" s="354">
        <v>1320</v>
      </c>
      <c r="N186" s="388"/>
      <c r="O186" s="388"/>
      <c r="P186" s="189"/>
      <c r="Q186" s="189"/>
      <c r="R186" s="189"/>
      <c r="T186" s="112"/>
      <c r="U186" s="55"/>
    </row>
    <row r="187" spans="1:21" ht="17.25" customHeight="1">
      <c r="A187" s="315" t="s">
        <v>486</v>
      </c>
      <c r="B187" s="142" t="s">
        <v>609</v>
      </c>
      <c r="C187" s="266">
        <f>1-ABS(取引基本表!DY72/取引基本表!DQ72)</f>
        <v>0.68146739130434786</v>
      </c>
      <c r="D187" s="267">
        <v>0.24311176681685873</v>
      </c>
      <c r="E187" s="267">
        <v>8.162207424538459E-2</v>
      </c>
      <c r="F187" s="271"/>
      <c r="G187" s="271"/>
      <c r="H187" s="384"/>
      <c r="I187" s="267">
        <f>取引基本表!DJ72/取引基本表!DJ$114</f>
        <v>2.3700349230716387E-3</v>
      </c>
      <c r="J187" s="273">
        <f>IFERROR(K187/取引基本表!EA72*1000,0)</f>
        <v>8.2140436221539943</v>
      </c>
      <c r="K187" s="354">
        <v>206</v>
      </c>
      <c r="N187" s="388"/>
      <c r="O187" s="388"/>
      <c r="P187" s="189"/>
      <c r="Q187" s="189"/>
      <c r="R187" s="189"/>
      <c r="T187" s="112"/>
      <c r="U187" s="55"/>
    </row>
    <row r="188" spans="1:21" ht="17.25" customHeight="1">
      <c r="A188" s="315" t="s">
        <v>487</v>
      </c>
      <c r="B188" s="142" t="s">
        <v>290</v>
      </c>
      <c r="C188" s="266">
        <f>1-ABS(取引基本表!DY73/取引基本表!DQ73)</f>
        <v>0.89786003470213993</v>
      </c>
      <c r="D188" s="267">
        <v>0.53835093141042145</v>
      </c>
      <c r="E188" s="267">
        <v>9.608120868744098E-2</v>
      </c>
      <c r="F188" s="271"/>
      <c r="G188" s="271"/>
      <c r="H188" s="384"/>
      <c r="I188" s="267">
        <f>取引基本表!DJ73/取引基本表!DJ$114</f>
        <v>6.1439303946351307E-3</v>
      </c>
      <c r="J188" s="273">
        <f>IFERROR(K188/取引基本表!EA73*1000,0)</f>
        <v>45.626234011503136</v>
      </c>
      <c r="K188" s="354">
        <v>2126</v>
      </c>
      <c r="N188" s="388"/>
      <c r="O188" s="388"/>
      <c r="P188" s="189"/>
      <c r="Q188" s="189"/>
      <c r="R188" s="189"/>
      <c r="T188" s="112"/>
      <c r="U188" s="55"/>
    </row>
    <row r="189" spans="1:21" ht="17.25" customHeight="1">
      <c r="A189" s="315" t="s">
        <v>488</v>
      </c>
      <c r="B189" s="142" t="s">
        <v>291</v>
      </c>
      <c r="C189" s="266">
        <f>1-ABS(取引基本表!DY74/取引基本表!DQ74)</f>
        <v>0.68229436367257512</v>
      </c>
      <c r="D189" s="267">
        <v>0.64726598702502314</v>
      </c>
      <c r="E189" s="267">
        <v>0.45262588816805682</v>
      </c>
      <c r="F189" s="271"/>
      <c r="G189" s="271"/>
      <c r="H189" s="384"/>
      <c r="I189" s="267">
        <f>取引基本表!DJ74/取引基本表!DJ$114</f>
        <v>1.7245583433629331E-3</v>
      </c>
      <c r="J189" s="273">
        <f>IFERROR(K189/取引基本表!EA74*1000,0)</f>
        <v>73.648439913500155</v>
      </c>
      <c r="K189" s="354">
        <v>4768</v>
      </c>
      <c r="N189" s="388"/>
      <c r="O189" s="388"/>
      <c r="P189" s="189"/>
      <c r="Q189" s="189"/>
      <c r="R189" s="189"/>
      <c r="T189" s="112"/>
      <c r="U189" s="55"/>
    </row>
    <row r="190" spans="1:21" ht="17.25" customHeight="1">
      <c r="A190" s="315" t="s">
        <v>489</v>
      </c>
      <c r="B190" s="142" t="s">
        <v>292</v>
      </c>
      <c r="C190" s="266">
        <f>1-ABS(取引基本表!DY75/取引基本表!DQ75)</f>
        <v>0.68245763544851257</v>
      </c>
      <c r="D190" s="267">
        <v>0.68304516032934315</v>
      </c>
      <c r="E190" s="267">
        <v>0.44702302502523539</v>
      </c>
      <c r="F190" s="271"/>
      <c r="G190" s="271"/>
      <c r="H190" s="384"/>
      <c r="I190" s="267">
        <f>取引基本表!DJ75/取引基本表!DJ$114</f>
        <v>0.18677398763392022</v>
      </c>
      <c r="J190" s="273">
        <f>IFERROR(K190/取引基本表!EA75*1000,0)</f>
        <v>133.50471658591795</v>
      </c>
      <c r="K190" s="354">
        <v>100385</v>
      </c>
      <c r="N190" s="388"/>
      <c r="O190" s="388"/>
      <c r="P190" s="189"/>
      <c r="Q190" s="189"/>
      <c r="R190" s="189"/>
      <c r="T190" s="112"/>
      <c r="U190" s="55"/>
    </row>
    <row r="191" spans="1:21" ht="17.25" customHeight="1">
      <c r="A191" s="315" t="s">
        <v>490</v>
      </c>
      <c r="B191" s="142" t="s">
        <v>293</v>
      </c>
      <c r="C191" s="266">
        <f>1-ABS(取引基本表!DY76/取引基本表!DQ76)</f>
        <v>0.71058762881387627</v>
      </c>
      <c r="D191" s="267">
        <v>0.62694167266742107</v>
      </c>
      <c r="E191" s="267">
        <v>0.35441484072283375</v>
      </c>
      <c r="F191" s="271"/>
      <c r="G191" s="271"/>
      <c r="H191" s="384"/>
      <c r="I191" s="267">
        <f>取引基本表!DJ76/取引基本表!DJ$114</f>
        <v>6.4498346008774812E-2</v>
      </c>
      <c r="J191" s="273">
        <f>IFERROR(K191/取引基本表!EA76*1000,0)</f>
        <v>44.734766656379662</v>
      </c>
      <c r="K191" s="354">
        <v>13046</v>
      </c>
      <c r="N191" s="388"/>
      <c r="O191" s="388"/>
      <c r="P191" s="189"/>
      <c r="Q191" s="189"/>
      <c r="R191" s="189"/>
      <c r="T191" s="112"/>
      <c r="U191" s="55"/>
    </row>
    <row r="192" spans="1:21" ht="17.25" customHeight="1">
      <c r="A192" s="315" t="s">
        <v>491</v>
      </c>
      <c r="B192" s="142" t="s">
        <v>610</v>
      </c>
      <c r="C192" s="266">
        <f>1-ABS(取引基本表!DY77/取引基本表!DQ77)</f>
        <v>0.7300535801266439</v>
      </c>
      <c r="D192" s="267">
        <v>0.73459232037621724</v>
      </c>
      <c r="E192" s="267">
        <v>0.1913694811484683</v>
      </c>
      <c r="F192" s="271"/>
      <c r="G192" s="271"/>
      <c r="H192" s="384"/>
      <c r="I192" s="267">
        <f>取引基本表!DJ77/取引基本表!DJ$114</f>
        <v>9.0597977257323077E-4</v>
      </c>
      <c r="J192" s="273">
        <f>IFERROR(K192/取引基本表!EA77*1000,0)</f>
        <v>29.939145673279555</v>
      </c>
      <c r="K192" s="354">
        <v>4049</v>
      </c>
      <c r="N192" s="388"/>
      <c r="O192" s="388"/>
      <c r="P192" s="189"/>
      <c r="Q192" s="189"/>
      <c r="R192" s="189"/>
      <c r="T192" s="112"/>
      <c r="U192" s="55"/>
    </row>
    <row r="193" spans="1:21" ht="17.25" customHeight="1">
      <c r="A193" s="315" t="s">
        <v>492</v>
      </c>
      <c r="B193" s="142" t="s">
        <v>611</v>
      </c>
      <c r="C193" s="266">
        <f>1-ABS(取引基本表!DY78/取引基本表!DQ78)</f>
        <v>0.59409794332417765</v>
      </c>
      <c r="D193" s="267">
        <v>0.64366132104177698</v>
      </c>
      <c r="E193" s="267">
        <v>0.17150327386654346</v>
      </c>
      <c r="F193" s="271"/>
      <c r="G193" s="271"/>
      <c r="H193" s="384"/>
      <c r="I193" s="267">
        <f>取引基本表!DJ78/取引基本表!DJ$114</f>
        <v>5.0755612296430871E-2</v>
      </c>
      <c r="J193" s="273">
        <f>IFERROR(K193/取引基本表!EA78*1000,0)</f>
        <v>21.029380275658436</v>
      </c>
      <c r="K193" s="354">
        <v>1866</v>
      </c>
      <c r="N193" s="388"/>
      <c r="O193" s="388"/>
      <c r="P193" s="189"/>
      <c r="Q193" s="189"/>
      <c r="R193" s="189"/>
      <c r="T193" s="112"/>
      <c r="U193" s="55"/>
    </row>
    <row r="194" spans="1:21" ht="17.25" customHeight="1">
      <c r="A194" s="315" t="s">
        <v>493</v>
      </c>
      <c r="B194" s="142" t="s">
        <v>612</v>
      </c>
      <c r="C194" s="266">
        <f>1-ABS(取引基本表!DY79/取引基本表!DQ79)</f>
        <v>0.99154852944412331</v>
      </c>
      <c r="D194" s="267">
        <v>0.89095761850196087</v>
      </c>
      <c r="E194" s="267">
        <v>0</v>
      </c>
      <c r="F194" s="271"/>
      <c r="G194" s="271"/>
      <c r="H194" s="384"/>
      <c r="I194" s="267">
        <f>取引基本表!DJ79/取引基本表!DJ$114</f>
        <v>0.1700116614288294</v>
      </c>
      <c r="J194" s="273">
        <f>IFERROR(K194/取引基本表!EA79*1000,0)</f>
        <v>0</v>
      </c>
      <c r="K194" s="354">
        <v>0</v>
      </c>
      <c r="N194" s="388"/>
      <c r="O194" s="388"/>
      <c r="P194" s="186"/>
      <c r="Q194" s="186"/>
      <c r="R194" s="187"/>
      <c r="T194" s="112"/>
      <c r="U194" s="55"/>
    </row>
    <row r="195" spans="1:21" ht="17.25" customHeight="1">
      <c r="A195" s="315" t="s">
        <v>494</v>
      </c>
      <c r="B195" s="142" t="s">
        <v>613</v>
      </c>
      <c r="C195" s="266">
        <f>1-ABS(取引基本表!DY80/取引基本表!DQ80)</f>
        <v>0.33075999781766596</v>
      </c>
      <c r="D195" s="267">
        <v>0.651012891344383</v>
      </c>
      <c r="E195" s="267">
        <v>0.40430655900269158</v>
      </c>
      <c r="F195" s="271"/>
      <c r="G195" s="271"/>
      <c r="H195" s="384"/>
      <c r="I195" s="267">
        <f>取引基本表!DJ80/取引基本表!DJ$114</f>
        <v>5.4222753355508977E-3</v>
      </c>
      <c r="J195" s="273">
        <f>IFERROR(K195/取引基本表!EA80*1000,0)</f>
        <v>130.8258960192662</v>
      </c>
      <c r="K195" s="354">
        <v>1847</v>
      </c>
      <c r="N195" s="388"/>
      <c r="O195" s="388"/>
      <c r="P195" s="50"/>
      <c r="Q195" s="50"/>
      <c r="R195" s="188"/>
      <c r="T195" s="112"/>
      <c r="U195" s="55"/>
    </row>
    <row r="196" spans="1:21" ht="17.25" customHeight="1">
      <c r="A196" s="315" t="s">
        <v>495</v>
      </c>
      <c r="B196" s="142" t="s">
        <v>614</v>
      </c>
      <c r="C196" s="266">
        <f>1-ABS(取引基本表!DY81/取引基本表!DQ81)</f>
        <v>0.73987778608168109</v>
      </c>
      <c r="D196" s="267">
        <v>0.78151339387172314</v>
      </c>
      <c r="E196" s="267">
        <v>0.57372805153997408</v>
      </c>
      <c r="F196" s="271"/>
      <c r="G196" s="271"/>
      <c r="H196" s="384"/>
      <c r="I196" s="267">
        <f>取引基本表!DJ81/取引基本表!DJ$114</f>
        <v>1.060751317054491E-2</v>
      </c>
      <c r="J196" s="273">
        <f>IFERROR(K196/取引基本表!EA81*1000,0)</f>
        <v>117.33841882157643</v>
      </c>
      <c r="K196" s="354">
        <v>23750</v>
      </c>
      <c r="N196" s="388"/>
      <c r="O196" s="388"/>
      <c r="P196" s="55"/>
      <c r="Q196" s="55"/>
      <c r="R196" s="47"/>
      <c r="T196" s="112"/>
      <c r="U196" s="55"/>
    </row>
    <row r="197" spans="1:21" ht="17.25" customHeight="1">
      <c r="A197" s="315" t="s">
        <v>496</v>
      </c>
      <c r="B197" s="142" t="s">
        <v>615</v>
      </c>
      <c r="C197" s="266">
        <f>1-ABS(取引基本表!DY82/取引基本表!DQ82)</f>
        <v>1</v>
      </c>
      <c r="D197" s="267">
        <v>0</v>
      </c>
      <c r="E197" s="267">
        <v>0</v>
      </c>
      <c r="F197" s="271"/>
      <c r="G197" s="271"/>
      <c r="H197" s="384"/>
      <c r="I197" s="267">
        <f>取引基本表!DJ82/取引基本表!DJ$114</f>
        <v>0</v>
      </c>
      <c r="J197" s="273">
        <f>IFERROR(K197/取引基本表!EA82*1000,0)</f>
        <v>0</v>
      </c>
      <c r="K197" s="354">
        <v>0</v>
      </c>
      <c r="N197" s="388"/>
      <c r="O197" s="388"/>
      <c r="P197" s="55"/>
      <c r="Q197" s="55"/>
      <c r="R197" s="55"/>
      <c r="T197" s="112"/>
      <c r="U197" s="55"/>
    </row>
    <row r="198" spans="1:21" ht="17.25" customHeight="1">
      <c r="A198" s="315" t="s">
        <v>497</v>
      </c>
      <c r="B198" s="142" t="s">
        <v>616</v>
      </c>
      <c r="C198" s="266">
        <f>1-ABS(取引基本表!DY83/取引基本表!DQ83)</f>
        <v>0.46636272795403444</v>
      </c>
      <c r="D198" s="267">
        <v>0.35306284805091487</v>
      </c>
      <c r="E198" s="267">
        <v>0.20866849347358496</v>
      </c>
      <c r="F198" s="271"/>
      <c r="G198" s="271"/>
      <c r="H198" s="384"/>
      <c r="I198" s="267">
        <f>取引基本表!DJ83/取引基本表!DJ$114</f>
        <v>4.3360518394552151E-4</v>
      </c>
      <c r="J198" s="273">
        <f>IFERROR(K198/取引基本表!EA83*1000,0)</f>
        <v>13.435870237779545</v>
      </c>
      <c r="K198" s="354">
        <v>2280</v>
      </c>
      <c r="N198" s="388"/>
      <c r="O198" s="388"/>
      <c r="P198" s="55"/>
      <c r="Q198" s="55"/>
      <c r="R198" s="47"/>
      <c r="T198" s="112"/>
      <c r="U198" s="55"/>
    </row>
    <row r="199" spans="1:21" ht="17.25" customHeight="1">
      <c r="A199" s="315" t="s">
        <v>498</v>
      </c>
      <c r="B199" s="142" t="s">
        <v>617</v>
      </c>
      <c r="C199" s="266">
        <f>1-ABS(取引基本表!DY84/取引基本表!DQ84)</f>
        <v>0.12373694125706458</v>
      </c>
      <c r="D199" s="267">
        <v>0.2361904761904762</v>
      </c>
      <c r="E199" s="267">
        <v>0.17968253968253969</v>
      </c>
      <c r="F199" s="271"/>
      <c r="G199" s="271"/>
      <c r="H199" s="384"/>
      <c r="I199" s="267">
        <f>取引基本表!DJ84/取引基本表!DJ$114</f>
        <v>1.2375602073551003E-3</v>
      </c>
      <c r="J199" s="273">
        <f>IFERROR(K199/取引基本表!EA84*1000,0)</f>
        <v>6.3492063492063489</v>
      </c>
      <c r="K199" s="354">
        <v>10</v>
      </c>
      <c r="N199" s="388"/>
      <c r="O199" s="388"/>
      <c r="P199" s="55"/>
      <c r="Q199" s="55"/>
      <c r="R199" s="47"/>
      <c r="T199" s="112"/>
      <c r="U199" s="55"/>
    </row>
    <row r="200" spans="1:21" ht="17.25" customHeight="1">
      <c r="A200" s="315" t="s">
        <v>499</v>
      </c>
      <c r="B200" s="142" t="s">
        <v>618</v>
      </c>
      <c r="C200" s="266">
        <f>1-ABS(取引基本表!DY85/取引基本表!DQ85)</f>
        <v>0.30485436893203888</v>
      </c>
      <c r="D200" s="267">
        <v>0.6820708825573315</v>
      </c>
      <c r="E200" s="267">
        <v>0.4642112578179291</v>
      </c>
      <c r="F200" s="271"/>
      <c r="G200" s="271"/>
      <c r="H200" s="384"/>
      <c r="I200" s="267">
        <f>取引基本表!DJ85/取引基本表!DJ$114</f>
        <v>5.4141133556178062E-4</v>
      </c>
      <c r="J200" s="273">
        <f>IFERROR(K200/取引基本表!EA85*1000,0)</f>
        <v>96.942321056289103</v>
      </c>
      <c r="K200" s="354">
        <v>558</v>
      </c>
      <c r="N200" s="388"/>
      <c r="O200" s="388"/>
      <c r="P200" s="55"/>
      <c r="Q200" s="55"/>
      <c r="R200" s="47"/>
      <c r="S200" s="57"/>
      <c r="T200" s="112"/>
      <c r="U200" s="55"/>
    </row>
    <row r="201" spans="1:21" ht="17.25" customHeight="1">
      <c r="A201" s="315" t="s">
        <v>500</v>
      </c>
      <c r="B201" s="142" t="s">
        <v>619</v>
      </c>
      <c r="C201" s="266">
        <f>1-ABS(取引基本表!DY86/取引基本表!DQ86)</f>
        <v>0.4251530588400243</v>
      </c>
      <c r="D201" s="267">
        <v>0.60135003316555469</v>
      </c>
      <c r="E201" s="267">
        <v>0.26185180849818562</v>
      </c>
      <c r="F201" s="271"/>
      <c r="G201" s="271"/>
      <c r="H201" s="384"/>
      <c r="I201" s="267">
        <f>取引基本表!DJ86/取引基本表!DJ$114</f>
        <v>1.2651068896292863E-3</v>
      </c>
      <c r="J201" s="273">
        <f>IFERROR(K201/取引基本表!EA86*1000,0)</f>
        <v>36.013890514651372</v>
      </c>
      <c r="K201" s="354">
        <v>923</v>
      </c>
      <c r="N201" s="388"/>
      <c r="O201" s="388"/>
      <c r="P201" s="55"/>
      <c r="Q201" s="55"/>
      <c r="R201" s="55"/>
      <c r="T201" s="112"/>
      <c r="U201" s="55"/>
    </row>
    <row r="202" spans="1:21" ht="17.25" customHeight="1">
      <c r="A202" s="315" t="s">
        <v>501</v>
      </c>
      <c r="B202" s="142" t="s">
        <v>620</v>
      </c>
      <c r="C202" s="266">
        <f>1-ABS(取引基本表!DY87/取引基本表!DQ87)</f>
        <v>0.86777876193288062</v>
      </c>
      <c r="D202" s="267">
        <v>0.60289308546681197</v>
      </c>
      <c r="E202" s="267">
        <v>0.23593475336102682</v>
      </c>
      <c r="F202" s="271"/>
      <c r="G202" s="271"/>
      <c r="H202" s="384"/>
      <c r="I202" s="267">
        <f>取引基本表!DJ87/取引基本表!DJ$114</f>
        <v>1.1377119861736061E-2</v>
      </c>
      <c r="J202" s="273">
        <f>IFERROR(K202/取引基本表!EA87*1000,0)</f>
        <v>48.522523053354149</v>
      </c>
      <c r="K202" s="354">
        <v>4941</v>
      </c>
      <c r="N202" s="388"/>
      <c r="O202" s="388"/>
      <c r="T202" s="112"/>
      <c r="U202" s="55"/>
    </row>
    <row r="203" spans="1:21" ht="17.25" customHeight="1">
      <c r="A203" s="315" t="s">
        <v>502</v>
      </c>
      <c r="B203" s="142" t="s">
        <v>621</v>
      </c>
      <c r="C203" s="266">
        <f>1-ABS(取引基本表!DY88/取引基本表!DQ88)</f>
        <v>0.67761345512541693</v>
      </c>
      <c r="D203" s="267">
        <v>0.78169238956891962</v>
      </c>
      <c r="E203" s="267">
        <v>0.5978712080894093</v>
      </c>
      <c r="F203" s="271"/>
      <c r="G203" s="271"/>
      <c r="H203" s="384"/>
      <c r="I203" s="267">
        <f>取引基本表!DJ88/取引基本表!DJ$114</f>
        <v>4.6115186621970759E-4</v>
      </c>
      <c r="J203" s="273">
        <f>IFERROR(K203/取引基本表!EA88*1000,0)</f>
        <v>461.30920702501334</v>
      </c>
      <c r="K203" s="354">
        <v>4334</v>
      </c>
      <c r="N203" s="388"/>
      <c r="O203" s="388"/>
      <c r="T203" s="112"/>
      <c r="U203" s="55"/>
    </row>
    <row r="204" spans="1:21" ht="17.25" customHeight="1">
      <c r="A204" s="315" t="s">
        <v>503</v>
      </c>
      <c r="B204" s="142" t="s">
        <v>622</v>
      </c>
      <c r="C204" s="266">
        <f>1-ABS(取引基本表!DY89/取引基本表!DQ89)</f>
        <v>0.88169872405256144</v>
      </c>
      <c r="D204" s="267">
        <v>0.45658610731114152</v>
      </c>
      <c r="E204" s="267">
        <v>9.9686882504939955E-2</v>
      </c>
      <c r="F204" s="271"/>
      <c r="G204" s="271"/>
      <c r="H204" s="384"/>
      <c r="I204" s="267">
        <f>取引基本表!DJ89/取引基本表!DJ$114</f>
        <v>3.5226085143734168E-2</v>
      </c>
      <c r="J204" s="273">
        <f>IFERROR(K204/取引基本表!EA89*1000,0)</f>
        <v>4.8031615747074028</v>
      </c>
      <c r="K204" s="354">
        <v>790</v>
      </c>
      <c r="N204" s="388"/>
      <c r="O204" s="388"/>
      <c r="T204" s="112"/>
      <c r="U204" s="55"/>
    </row>
    <row r="205" spans="1:21" ht="17.25" customHeight="1">
      <c r="A205" s="315" t="s">
        <v>504</v>
      </c>
      <c r="B205" s="142" t="s">
        <v>623</v>
      </c>
      <c r="C205" s="266">
        <f>1-ABS(取引基本表!DY90/取引基本表!DQ90)</f>
        <v>0.48231412230532333</v>
      </c>
      <c r="D205" s="267">
        <v>0.49049011454784452</v>
      </c>
      <c r="E205" s="267">
        <v>0.16538348043029213</v>
      </c>
      <c r="F205" s="271"/>
      <c r="G205" s="271"/>
      <c r="H205" s="384"/>
      <c r="I205" s="267">
        <f>取引基本表!DJ90/取引基本表!DJ$114</f>
        <v>5.2722989542803292E-3</v>
      </c>
      <c r="J205" s="273">
        <f>IFERROR(K205/取引基本表!EA90*1000,0)</f>
        <v>20.978083000241437</v>
      </c>
      <c r="K205" s="354">
        <v>782</v>
      </c>
      <c r="N205" s="388"/>
      <c r="O205" s="388"/>
      <c r="T205" s="112"/>
      <c r="U205" s="55"/>
    </row>
    <row r="206" spans="1:21" ht="17.25" customHeight="1">
      <c r="A206" s="315" t="s">
        <v>505</v>
      </c>
      <c r="B206" s="142" t="s">
        <v>624</v>
      </c>
      <c r="C206" s="266">
        <f>1-ABS(取引基本表!DY91/取引基本表!DQ91)</f>
        <v>9.8047056351726392E-2</v>
      </c>
      <c r="D206" s="267">
        <v>0.63689582381232179</v>
      </c>
      <c r="E206" s="267">
        <v>0.43102435202715939</v>
      </c>
      <c r="F206" s="271"/>
      <c r="G206" s="271"/>
      <c r="H206" s="384"/>
      <c r="I206" s="267">
        <f>取引基本表!DJ91/取引基本表!DJ$114</f>
        <v>7.7634032463595017E-3</v>
      </c>
      <c r="J206" s="273">
        <f>IFERROR(K206/取引基本表!EA91*1000,0)</f>
        <v>93.142695479967784</v>
      </c>
      <c r="K206" s="354">
        <v>4280</v>
      </c>
      <c r="N206" s="388"/>
      <c r="O206" s="388"/>
      <c r="T206" s="112"/>
      <c r="U206" s="55"/>
    </row>
    <row r="207" spans="1:21" ht="17.25" customHeight="1">
      <c r="A207" s="315" t="s">
        <v>506</v>
      </c>
      <c r="B207" s="142" t="s">
        <v>625</v>
      </c>
      <c r="C207" s="266">
        <f>1-ABS(取引基本表!DY92/取引基本表!DQ92)</f>
        <v>7.1166153116852371E-2</v>
      </c>
      <c r="D207" s="267">
        <v>0.40882277507053089</v>
      </c>
      <c r="E207" s="267">
        <v>0.24108745832264683</v>
      </c>
      <c r="F207" s="271"/>
      <c r="G207" s="271"/>
      <c r="H207" s="384"/>
      <c r="I207" s="267">
        <f>取引基本表!DJ92/取引基本表!DJ$114</f>
        <v>5.950423453721404E-3</v>
      </c>
      <c r="J207" s="273">
        <f>IFERROR(K207/取引基本表!EA92*1000,0)</f>
        <v>26.673506027186459</v>
      </c>
      <c r="K207" s="354">
        <v>104</v>
      </c>
      <c r="N207" s="388"/>
      <c r="O207" s="388"/>
      <c r="T207" s="112"/>
      <c r="U207" s="55"/>
    </row>
    <row r="208" spans="1:21" ht="17.25" customHeight="1">
      <c r="A208" s="315" t="s">
        <v>507</v>
      </c>
      <c r="B208" s="143" t="s">
        <v>626</v>
      </c>
      <c r="C208" s="266">
        <f>1-ABS(取引基本表!DY93/取引基本表!DQ93)</f>
        <v>0.44399952891296668</v>
      </c>
      <c r="D208" s="267">
        <v>0.50091014999271877</v>
      </c>
      <c r="E208" s="267">
        <v>0.24566768603465852</v>
      </c>
      <c r="F208" s="271"/>
      <c r="G208" s="271"/>
      <c r="H208" s="384"/>
      <c r="I208" s="267">
        <f>取引基本表!DJ93/取引基本表!DJ$114</f>
        <v>3.3270270702266957E-3</v>
      </c>
      <c r="J208" s="273">
        <f>IFERROR(K208/取引基本表!EA93*1000,0)</f>
        <v>38.772389689820884</v>
      </c>
      <c r="K208" s="354">
        <v>1065</v>
      </c>
      <c r="N208" s="388"/>
      <c r="O208" s="388"/>
      <c r="T208" s="112"/>
      <c r="U208" s="55"/>
    </row>
    <row r="209" spans="1:21" ht="17.25" customHeight="1">
      <c r="A209" s="315" t="s">
        <v>508</v>
      </c>
      <c r="B209" s="142" t="s">
        <v>294</v>
      </c>
      <c r="C209" s="266">
        <f>1-ABS(取引基本表!DY94/取引基本表!DQ94)</f>
        <v>1</v>
      </c>
      <c r="D209" s="267">
        <v>0.71184482255140269</v>
      </c>
      <c r="E209" s="267">
        <v>0.34023533761767405</v>
      </c>
      <c r="F209" s="271"/>
      <c r="G209" s="271"/>
      <c r="H209" s="384"/>
      <c r="I209" s="267">
        <f>取引基本表!DJ94/取引基本表!DJ$114</f>
        <v>4.9322164570681556E-3</v>
      </c>
      <c r="J209" s="273">
        <f>IFERROR(K209/取引基本表!EA94*1000,0)</f>
        <v>60.216766072055073</v>
      </c>
      <c r="K209" s="354">
        <v>28663</v>
      </c>
      <c r="N209" s="388"/>
      <c r="O209" s="388"/>
      <c r="T209" s="112"/>
      <c r="U209" s="55"/>
    </row>
    <row r="210" spans="1:21" ht="17.25" customHeight="1">
      <c r="A210" s="315" t="s">
        <v>509</v>
      </c>
      <c r="B210" s="144" t="s">
        <v>627</v>
      </c>
      <c r="C210" s="266">
        <f>1-ABS(取引基本表!DY95/取引基本表!DQ95)</f>
        <v>0.93374264705882348</v>
      </c>
      <c r="D210" s="267">
        <v>0.80316402161360467</v>
      </c>
      <c r="E210" s="267">
        <v>0.62119415552062296</v>
      </c>
      <c r="F210" s="271"/>
      <c r="G210" s="271"/>
      <c r="H210" s="384"/>
      <c r="I210" s="267">
        <f>取引基本表!DJ95/取引基本表!DJ$114</f>
        <v>2.5229360138182319E-2</v>
      </c>
      <c r="J210" s="273">
        <f>IFERROR(K210/取引基本表!EA95*1000,0)</f>
        <v>129.03275642981566</v>
      </c>
      <c r="K210" s="354">
        <v>33408</v>
      </c>
      <c r="N210" s="388"/>
      <c r="O210" s="388"/>
      <c r="T210" s="112"/>
      <c r="U210" s="55"/>
    </row>
    <row r="211" spans="1:21" ht="17.25" customHeight="1">
      <c r="A211" s="315" t="s">
        <v>510</v>
      </c>
      <c r="B211" s="144" t="s">
        <v>628</v>
      </c>
      <c r="C211" s="266">
        <f>1-ABS(取引基本表!DY96/取引基本表!DQ96)</f>
        <v>0.41318864774624375</v>
      </c>
      <c r="D211" s="267">
        <v>0.5585826301162915</v>
      </c>
      <c r="E211" s="267">
        <v>0.33333333333333331</v>
      </c>
      <c r="F211" s="271"/>
      <c r="G211" s="271"/>
      <c r="H211" s="384"/>
      <c r="I211" s="267">
        <f>取引基本表!DJ96/取引基本表!DJ$114</f>
        <v>2.5574203790355464E-4</v>
      </c>
      <c r="J211" s="273">
        <f>IFERROR(K211/取引基本表!EA96*1000,0)</f>
        <v>18.743059431000177</v>
      </c>
      <c r="K211" s="354">
        <v>3325</v>
      </c>
      <c r="N211" s="388"/>
      <c r="O211" s="388"/>
      <c r="T211" s="112"/>
      <c r="U211" s="55"/>
    </row>
    <row r="212" spans="1:21" ht="17.25" customHeight="1">
      <c r="A212" s="315" t="s">
        <v>511</v>
      </c>
      <c r="B212" s="142" t="s">
        <v>629</v>
      </c>
      <c r="C212" s="266">
        <f>1-ABS(取引基本表!DY97/取引基本表!DQ97)</f>
        <v>0.97777457451551586</v>
      </c>
      <c r="D212" s="267">
        <v>0.5279340205643791</v>
      </c>
      <c r="E212" s="267">
        <v>0.48835391358756614</v>
      </c>
      <c r="F212" s="271"/>
      <c r="G212" s="271"/>
      <c r="H212" s="384"/>
      <c r="I212" s="267">
        <f>取引基本表!DJ97/取引基本表!DJ$114</f>
        <v>2.7248770006628207E-2</v>
      </c>
      <c r="J212" s="273">
        <f>IFERROR(K212/取引基本表!EA97*1000,0)</f>
        <v>94.112990768856832</v>
      </c>
      <c r="K212" s="354">
        <v>57307</v>
      </c>
      <c r="N212" s="388"/>
      <c r="O212" s="388"/>
      <c r="T212" s="112"/>
      <c r="U212" s="55"/>
    </row>
    <row r="213" spans="1:21" ht="17.25" customHeight="1">
      <c r="A213" s="315" t="s">
        <v>512</v>
      </c>
      <c r="B213" s="142" t="s">
        <v>630</v>
      </c>
      <c r="C213" s="266">
        <f>1-ABS(取引基本表!DY98/取引基本表!DQ98)</f>
        <v>0.86696771099744252</v>
      </c>
      <c r="D213" s="267">
        <v>0.53814029943578123</v>
      </c>
      <c r="E213" s="267">
        <v>0.49273623883779821</v>
      </c>
      <c r="F213" s="271"/>
      <c r="G213" s="271"/>
      <c r="H213" s="384"/>
      <c r="I213" s="267">
        <f>取引基本表!DJ98/取引基本表!DJ$114</f>
        <v>1.8092388851687644E-4</v>
      </c>
      <c r="J213" s="273">
        <f>IFERROR(K213/取引基本表!EA98*1000,0)</f>
        <v>79.923586121107121</v>
      </c>
      <c r="K213" s="354">
        <v>1799</v>
      </c>
      <c r="N213" s="388"/>
      <c r="O213" s="388"/>
      <c r="T213" s="112"/>
      <c r="U213" s="55"/>
    </row>
    <row r="214" spans="1:21" ht="17.25" customHeight="1">
      <c r="A214" s="315" t="s">
        <v>513</v>
      </c>
      <c r="B214" s="142" t="s">
        <v>631</v>
      </c>
      <c r="C214" s="266">
        <f>1-ABS(取引基本表!DY99/取引基本表!DQ99)</f>
        <v>0.99297603195739015</v>
      </c>
      <c r="D214" s="267">
        <v>0.70372015081692496</v>
      </c>
      <c r="E214" s="267">
        <v>0.64767490573942188</v>
      </c>
      <c r="F214" s="271"/>
      <c r="G214" s="271"/>
      <c r="H214" s="384"/>
      <c r="I214" s="267">
        <f>取引基本表!DJ99/取引基本表!DJ$114</f>
        <v>2.5783694608638164E-2</v>
      </c>
      <c r="J214" s="273">
        <f>IFERROR(K214/取引基本表!EA99*1000,0)</f>
        <v>180.51110180142439</v>
      </c>
      <c r="K214" s="354">
        <v>21544</v>
      </c>
      <c r="N214" s="388"/>
      <c r="O214" s="388"/>
      <c r="T214" s="112"/>
      <c r="U214" s="55"/>
    </row>
    <row r="215" spans="1:21" ht="17.25" customHeight="1">
      <c r="A215" s="315" t="s">
        <v>514</v>
      </c>
      <c r="B215" s="142" t="s">
        <v>632</v>
      </c>
      <c r="C215" s="266">
        <f>1-ABS(取引基本表!DY100/取引基本表!DQ100)</f>
        <v>0.99354473854811787</v>
      </c>
      <c r="D215" s="267">
        <v>0.76659989414657348</v>
      </c>
      <c r="E215" s="267">
        <v>0.65631134306559558</v>
      </c>
      <c r="F215" s="271"/>
      <c r="G215" s="271"/>
      <c r="H215" s="384"/>
      <c r="I215" s="267">
        <f>取引基本表!DJ100/取引基本表!DJ$114</f>
        <v>3.5868500980967962E-3</v>
      </c>
      <c r="J215" s="273">
        <f>IFERROR(K215/取引基本表!EA100*1000,0)</f>
        <v>238.73967426622809</v>
      </c>
      <c r="K215" s="354">
        <v>35635</v>
      </c>
      <c r="N215" s="388"/>
      <c r="O215" s="388"/>
      <c r="T215" s="112"/>
      <c r="U215" s="55"/>
    </row>
    <row r="216" spans="1:21" ht="17.25" customHeight="1">
      <c r="A216" s="315" t="s">
        <v>515</v>
      </c>
      <c r="B216" s="142" t="s">
        <v>401</v>
      </c>
      <c r="C216" s="266">
        <f>1-ABS(取引基本表!DY101/取引基本表!DQ101)</f>
        <v>0.95791460935230899</v>
      </c>
      <c r="D216" s="267">
        <v>0.60825001988915117</v>
      </c>
      <c r="E216" s="267">
        <v>0.52243496247580157</v>
      </c>
      <c r="F216" s="271"/>
      <c r="G216" s="271"/>
      <c r="H216" s="384"/>
      <c r="I216" s="267">
        <f>取引基本表!DJ101/取引基本表!DJ$114</f>
        <v>1.9034077286468151E-2</v>
      </c>
      <c r="J216" s="273">
        <f>IFERROR(K216/取引基本表!EA101*1000,0)</f>
        <v>142.53891643904637</v>
      </c>
      <c r="K216" s="354">
        <v>10750</v>
      </c>
      <c r="N216" s="388"/>
      <c r="O216" s="388"/>
      <c r="T216" s="112"/>
      <c r="U216" s="55"/>
    </row>
    <row r="217" spans="1:21" ht="17.25" customHeight="1">
      <c r="A217" s="315" t="s">
        <v>516</v>
      </c>
      <c r="B217" s="142" t="s">
        <v>633</v>
      </c>
      <c r="C217" s="266">
        <f>1-ABS(取引基本表!DY102/取引基本表!DQ102)</f>
        <v>0.50773963332102867</v>
      </c>
      <c r="D217" s="267">
        <v>0.5503511671142326</v>
      </c>
      <c r="E217" s="267">
        <v>0.12206500034428149</v>
      </c>
      <c r="F217" s="271"/>
      <c r="G217" s="271"/>
      <c r="H217" s="384"/>
      <c r="I217" s="267">
        <f>取引基本表!DJ102/取引基本表!DJ$114</f>
        <v>9.7773717948499957E-4</v>
      </c>
      <c r="J217" s="273">
        <f>IFERROR(K217/取引基本表!EA102*1000,0)</f>
        <v>42.776974454313844</v>
      </c>
      <c r="K217" s="354">
        <v>2485</v>
      </c>
      <c r="N217" s="388"/>
      <c r="O217" s="388"/>
      <c r="T217" s="112"/>
      <c r="U217" s="55"/>
    </row>
    <row r="218" spans="1:21" ht="17.25" customHeight="1">
      <c r="A218" s="315" t="s">
        <v>517</v>
      </c>
      <c r="B218" s="142" t="s">
        <v>634</v>
      </c>
      <c r="C218" s="266">
        <f>1-ABS(取引基本表!DY103/取引基本表!DQ103)</f>
        <v>8.2618252525679448E-2</v>
      </c>
      <c r="D218" s="267">
        <v>0.16908212560386474</v>
      </c>
      <c r="E218" s="267">
        <v>0.12789219425375031</v>
      </c>
      <c r="F218" s="271"/>
      <c r="G218" s="271"/>
      <c r="H218" s="384"/>
      <c r="I218" s="267">
        <f>取引基本表!DJ103/取引基本表!DJ$114</f>
        <v>1.3943382385699123E-5</v>
      </c>
      <c r="J218" s="273">
        <f>IFERROR(K218/取引基本表!EA103*1000,0)</f>
        <v>17.120094923298584</v>
      </c>
      <c r="K218" s="354">
        <v>202</v>
      </c>
      <c r="N218" s="388"/>
      <c r="O218" s="388"/>
      <c r="T218" s="112"/>
      <c r="U218" s="55"/>
    </row>
    <row r="219" spans="1:21" ht="17.25" customHeight="1">
      <c r="A219" s="315" t="s">
        <v>518</v>
      </c>
      <c r="B219" s="142" t="s">
        <v>635</v>
      </c>
      <c r="C219" s="266">
        <f>1-ABS(取引基本表!DY104/取引基本表!DQ104)</f>
        <v>0.60390350677185456</v>
      </c>
      <c r="D219" s="267">
        <v>0.35501206857425782</v>
      </c>
      <c r="E219" s="267">
        <v>0.26070183401068636</v>
      </c>
      <c r="F219" s="271"/>
      <c r="G219" s="271"/>
      <c r="H219" s="384"/>
      <c r="I219" s="267">
        <f>取引基本表!DJ104/取引基本表!DJ$114</f>
        <v>7.7596623388901682E-3</v>
      </c>
      <c r="J219" s="273">
        <f>IFERROR(K219/取引基本表!EA104*1000,0)</f>
        <v>54.999690549378002</v>
      </c>
      <c r="K219" s="354">
        <v>5332</v>
      </c>
      <c r="N219" s="388"/>
      <c r="O219" s="388"/>
      <c r="T219" s="112"/>
      <c r="U219" s="55"/>
    </row>
    <row r="220" spans="1:21" ht="17.25" customHeight="1">
      <c r="A220" s="315" t="s">
        <v>519</v>
      </c>
      <c r="B220" s="142" t="s">
        <v>636</v>
      </c>
      <c r="C220" s="266">
        <f>1-ABS(取引基本表!DY105/取引基本表!DQ105)</f>
        <v>0.57021185155730669</v>
      </c>
      <c r="D220" s="267">
        <v>0.7239966706969958</v>
      </c>
      <c r="E220" s="267">
        <v>0.44554089185588092</v>
      </c>
      <c r="F220" s="271"/>
      <c r="G220" s="271"/>
      <c r="H220" s="384"/>
      <c r="I220" s="267">
        <f>取引基本表!DJ105/取引基本表!DJ$114</f>
        <v>2.6723682630932612E-3</v>
      </c>
      <c r="J220" s="273">
        <f>IFERROR(K220/取引基本表!EA105*1000,0)</f>
        <v>120.73518682801685</v>
      </c>
      <c r="K220" s="354">
        <v>35249</v>
      </c>
      <c r="N220" s="388"/>
      <c r="O220" s="388"/>
      <c r="T220" s="112"/>
      <c r="U220" s="55"/>
    </row>
    <row r="221" spans="1:21" ht="17.25" customHeight="1">
      <c r="A221" s="315" t="s">
        <v>520</v>
      </c>
      <c r="B221" s="142" t="s">
        <v>637</v>
      </c>
      <c r="C221" s="266">
        <f>1-ABS(取引基本表!DY106/取引基本表!DQ106)</f>
        <v>0.43372556975721921</v>
      </c>
      <c r="D221" s="267">
        <v>0.41590636472683656</v>
      </c>
      <c r="E221" s="267">
        <v>0.36229144705754063</v>
      </c>
      <c r="F221" s="271"/>
      <c r="G221" s="271"/>
      <c r="H221" s="384"/>
      <c r="I221" s="267">
        <f>取引基本表!DJ106/取引基本表!DJ$114</f>
        <v>6.1565134470319806E-3</v>
      </c>
      <c r="J221" s="273">
        <f>IFERROR(K221/取引基本表!EA106*1000,0)</f>
        <v>243.64799534731563</v>
      </c>
      <c r="K221" s="354">
        <v>6703</v>
      </c>
      <c r="N221" s="388"/>
      <c r="O221" s="388"/>
      <c r="T221" s="112"/>
      <c r="U221" s="55"/>
    </row>
    <row r="222" spans="1:21" ht="17.25" customHeight="1">
      <c r="A222" s="315" t="s">
        <v>521</v>
      </c>
      <c r="B222" s="145" t="s">
        <v>638</v>
      </c>
      <c r="C222" s="266">
        <f>1-ABS(取引基本表!DY107/取引基本表!DQ107)</f>
        <v>0.92273480239987749</v>
      </c>
      <c r="D222" s="267">
        <v>0.42014682703094158</v>
      </c>
      <c r="E222" s="267">
        <v>0.29839683058091815</v>
      </c>
      <c r="F222" s="271"/>
      <c r="G222" s="271"/>
      <c r="H222" s="384"/>
      <c r="I222" s="267">
        <f>取引基本表!DJ107/取引基本表!DJ$114</f>
        <v>3.3008407179413585E-2</v>
      </c>
      <c r="J222" s="273">
        <f>IFERROR(K222/取引基本表!EA107*1000,0)</f>
        <v>229.7473836672678</v>
      </c>
      <c r="K222" s="354">
        <v>32359</v>
      </c>
      <c r="N222" s="388"/>
      <c r="O222" s="388"/>
      <c r="T222" s="112"/>
      <c r="U222" s="55"/>
    </row>
    <row r="223" spans="1:21" ht="17.25" customHeight="1">
      <c r="A223" s="315" t="s">
        <v>522</v>
      </c>
      <c r="B223" s="143" t="s">
        <v>639</v>
      </c>
      <c r="C223" s="266">
        <f>1-ABS(取引基本表!DY108/取引基本表!DQ108)</f>
        <v>0.90496377543009665</v>
      </c>
      <c r="D223" s="267">
        <v>0.65884753901560622</v>
      </c>
      <c r="E223" s="267">
        <v>0.30496998799519809</v>
      </c>
      <c r="F223" s="271"/>
      <c r="G223" s="271"/>
      <c r="H223" s="384"/>
      <c r="I223" s="267">
        <f>取引基本表!DJ108/取引基本表!DJ$114</f>
        <v>1.0638120595294006E-2</v>
      </c>
      <c r="J223" s="273">
        <f>IFERROR(K223/取引基本表!EA108*1000,0)</f>
        <v>215.9423769507803</v>
      </c>
      <c r="K223" s="354">
        <v>8994</v>
      </c>
      <c r="N223" s="388"/>
      <c r="O223" s="388"/>
      <c r="T223" s="112"/>
      <c r="U223" s="55"/>
    </row>
    <row r="224" spans="1:21" ht="17.25" customHeight="1">
      <c r="A224" s="315" t="s">
        <v>523</v>
      </c>
      <c r="B224" s="143" t="s">
        <v>640</v>
      </c>
      <c r="C224" s="266">
        <f>1-ABS(取引基本表!DY109/取引基本表!DQ109)</f>
        <v>0.87068154198989434</v>
      </c>
      <c r="D224" s="267">
        <v>0.70243834829870011</v>
      </c>
      <c r="E224" s="267">
        <v>0.18144558513429229</v>
      </c>
      <c r="F224" s="271"/>
      <c r="G224" s="271"/>
      <c r="H224" s="384"/>
      <c r="I224" s="267">
        <f>取引基本表!DJ109/取引基本表!DJ$114</f>
        <v>3.3357671904050486E-2</v>
      </c>
      <c r="J224" s="273">
        <f>IFERROR(K224/取引基本表!EA109*1000,0)</f>
        <v>82.129669045945491</v>
      </c>
      <c r="K224" s="354">
        <v>8296</v>
      </c>
      <c r="N224" s="388"/>
      <c r="O224" s="388"/>
      <c r="T224" s="112"/>
      <c r="U224" s="55"/>
    </row>
    <row r="225" spans="1:21" ht="17.25" customHeight="1">
      <c r="A225" s="315" t="s">
        <v>681</v>
      </c>
      <c r="B225" s="143" t="s">
        <v>682</v>
      </c>
      <c r="C225" s="266"/>
      <c r="D225" s="267">
        <v>0.69389422095160302</v>
      </c>
      <c r="E225" s="267">
        <v>0.32816009801919543</v>
      </c>
      <c r="F225" s="271"/>
      <c r="G225" s="271"/>
      <c r="H225" s="384"/>
      <c r="I225" s="267">
        <f>取引基本表!DJ110/取引基本表!DJ$114</f>
        <v>2.5145699843868124E-3</v>
      </c>
      <c r="J225" s="273">
        <f>IFERROR(K225/取引基本表!EA110*1000,0)</f>
        <v>114.96834796814376</v>
      </c>
      <c r="K225" s="354">
        <v>563</v>
      </c>
      <c r="N225" s="388"/>
      <c r="O225" s="388"/>
      <c r="T225" s="112"/>
      <c r="U225" s="55"/>
    </row>
    <row r="226" spans="1:21" ht="17.25" customHeight="1">
      <c r="A226" s="315" t="s">
        <v>524</v>
      </c>
      <c r="B226" s="142" t="s">
        <v>641</v>
      </c>
      <c r="C226" s="266">
        <f>1-ABS(取引基本表!DY111/取引基本表!DQ111)</f>
        <v>0.72706437037522098</v>
      </c>
      <c r="D226" s="267">
        <v>0.71360052562417875</v>
      </c>
      <c r="E226" s="267">
        <v>0.33650897941305302</v>
      </c>
      <c r="F226" s="271"/>
      <c r="G226" s="271"/>
      <c r="H226" s="384"/>
      <c r="I226" s="267">
        <f>取引基本表!DJ111/取引基本表!DJ$114</f>
        <v>1.8268551585243549E-2</v>
      </c>
      <c r="J226" s="273">
        <f>IFERROR(K226/取引基本表!EA111*1000,0)</f>
        <v>97.437582128777933</v>
      </c>
      <c r="K226" s="354">
        <v>4449</v>
      </c>
      <c r="N226" s="388"/>
      <c r="O226" s="388"/>
      <c r="T226" s="112"/>
      <c r="U226" s="55"/>
    </row>
    <row r="227" spans="1:21" ht="17.25" customHeight="1">
      <c r="A227" s="315" t="s">
        <v>525</v>
      </c>
      <c r="B227" s="142" t="s">
        <v>402</v>
      </c>
      <c r="C227" s="266">
        <f>1-ABS(取引基本表!DY112/取引基本表!DQ112)</f>
        <v>1</v>
      </c>
      <c r="D227" s="267">
        <v>0</v>
      </c>
      <c r="E227" s="267">
        <v>0</v>
      </c>
      <c r="F227" s="271"/>
      <c r="G227" s="271"/>
      <c r="H227" s="384"/>
      <c r="I227" s="267">
        <f>取引基本表!DJ112/取引基本表!DJ$114</f>
        <v>0</v>
      </c>
      <c r="J227" s="273">
        <f>IFERROR(K227/取引基本表!EA112*1000,0)</f>
        <v>0</v>
      </c>
      <c r="K227" s="354">
        <v>0</v>
      </c>
      <c r="N227" s="388"/>
      <c r="O227" s="388"/>
      <c r="Q227" s="57"/>
      <c r="R227" s="57"/>
      <c r="T227" s="112"/>
      <c r="U227" s="55"/>
    </row>
    <row r="228" spans="1:21" ht="17.25" customHeight="1">
      <c r="A228" s="316" t="s">
        <v>526</v>
      </c>
      <c r="B228" s="146" t="s">
        <v>403</v>
      </c>
      <c r="C228" s="268">
        <f>1-ABS(取引基本表!DY113/取引基本表!DQ113)</f>
        <v>0.39792791189671195</v>
      </c>
      <c r="D228" s="269">
        <v>0.65002993414488131</v>
      </c>
      <c r="E228" s="269">
        <v>6.306126521652365E-3</v>
      </c>
      <c r="F228" s="272"/>
      <c r="G228" s="272"/>
      <c r="H228" s="385"/>
      <c r="I228" s="267">
        <f>取引基本表!DJ113/取引基本表!DJ$114</f>
        <v>5.7814024526069536E-6</v>
      </c>
      <c r="J228" s="273">
        <f>IFERROR(K228/取引基本表!EA113*1000,0)</f>
        <v>1.7960486928756734</v>
      </c>
      <c r="K228" s="355">
        <v>90</v>
      </c>
      <c r="N228" s="388"/>
      <c r="O228" s="388"/>
      <c r="Q228" s="57"/>
      <c r="R228" s="57"/>
      <c r="S228" s="57"/>
      <c r="T228" s="112"/>
      <c r="U228" s="55"/>
    </row>
    <row r="229" spans="1:21" ht="17.25" customHeight="1">
      <c r="A229" s="156" t="s">
        <v>314</v>
      </c>
      <c r="B229" s="178" t="s">
        <v>3</v>
      </c>
      <c r="C229" s="175" t="s">
        <v>128</v>
      </c>
      <c r="D229" s="163" t="s">
        <v>128</v>
      </c>
      <c r="E229" s="163" t="s">
        <v>128</v>
      </c>
      <c r="F229" s="163" t="s">
        <v>128</v>
      </c>
      <c r="G229" s="163" t="s">
        <v>128</v>
      </c>
      <c r="H229" s="293">
        <f>+入力!N4</f>
        <v>0.57199999999999995</v>
      </c>
      <c r="I229" s="274">
        <f>取引基本表!DJ114/取引基本表!DJ$114</f>
        <v>1</v>
      </c>
      <c r="J229" s="276">
        <f>IFERROR(K229/取引基本表!EA114*1000,0)</f>
        <v>51.08364553622976</v>
      </c>
      <c r="K229" s="356">
        <v>637517</v>
      </c>
      <c r="N229" s="389"/>
      <c r="O229" s="389"/>
      <c r="Q229" s="57"/>
      <c r="R229" s="57"/>
      <c r="S229" s="57"/>
      <c r="T229" s="49"/>
      <c r="U229" s="50"/>
    </row>
    <row r="230" spans="1:21" ht="17.25" customHeight="1">
      <c r="S230" s="57"/>
      <c r="T230" s="55"/>
      <c r="U230" s="55"/>
    </row>
    <row r="231" spans="1:21" ht="17.25" customHeight="1"/>
  </sheetData>
  <mergeCells count="11">
    <mergeCell ref="N3:N4"/>
    <mergeCell ref="O3:Q3"/>
    <mergeCell ref="R3:T3"/>
    <mergeCell ref="L7:L114"/>
    <mergeCell ref="M3:M4"/>
    <mergeCell ref="L3:L4"/>
    <mergeCell ref="C3:C4"/>
    <mergeCell ref="G3:G4"/>
    <mergeCell ref="H3:H4"/>
    <mergeCell ref="D3:F3"/>
    <mergeCell ref="I3:K3"/>
  </mergeCells>
  <phoneticPr fontId="2"/>
  <pageMargins left="0.59055118110236227" right="0.59055118110236227" top="0.78740157480314965" bottom="0.78740157480314965" header="0" footer="0.1968503937007874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9CF0E-56E7-45B8-B468-362BB7CD9989}">
  <sheetPr codeName="Sheet12"/>
  <dimension ref="A2:EI131"/>
  <sheetViews>
    <sheetView zoomScale="55" zoomScaleNormal="55" workbookViewId="0">
      <pane xSplit="2" ySplit="5" topLeftCell="C6" activePane="bottomRight" state="frozen"/>
      <selection pane="topRight" activeCell="C1" sqref="C1"/>
      <selection pane="bottomLeft" activeCell="A6" sqref="A6"/>
      <selection pane="bottomRight"/>
    </sheetView>
  </sheetViews>
  <sheetFormatPr defaultColWidth="10.1328125" defaultRowHeight="15" customHeight="1"/>
  <cols>
    <col min="1" max="1" width="3.33203125" style="60" customWidth="1"/>
    <col min="2" max="2" width="21.796875" style="60" customWidth="1"/>
    <col min="3" max="3" width="10.86328125" style="60" customWidth="1"/>
    <col min="4" max="4" width="2.796875" style="60" customWidth="1"/>
    <col min="5" max="5" width="4.33203125" style="60" customWidth="1"/>
    <col min="6" max="6" width="21.796875" style="60" customWidth="1"/>
    <col min="7" max="7" width="10.86328125" style="60" customWidth="1"/>
    <col min="8" max="8" width="6" style="60" customWidth="1"/>
    <col min="9" max="9" width="4.6640625" style="60" customWidth="1"/>
    <col min="10" max="10" width="21.796875" style="60" customWidth="1"/>
    <col min="11" max="119" width="9.46484375" style="60" customWidth="1"/>
    <col min="120" max="133" width="10.1328125" style="60" customWidth="1"/>
    <col min="134" max="139" width="10.1328125" style="60" hidden="1" customWidth="1"/>
    <col min="140" max="16384" width="10.1328125" style="60"/>
  </cols>
  <sheetData>
    <row r="2" spans="1:139" ht="20.25" customHeight="1">
      <c r="A2" s="522" t="s">
        <v>172</v>
      </c>
      <c r="B2" s="523"/>
      <c r="C2" s="59"/>
      <c r="D2" s="59"/>
      <c r="E2" s="522" t="s">
        <v>173</v>
      </c>
      <c r="F2" s="523"/>
      <c r="G2" s="59"/>
      <c r="I2" s="522" t="s">
        <v>122</v>
      </c>
      <c r="J2" s="523"/>
      <c r="K2" s="59"/>
    </row>
    <row r="3" spans="1:139" ht="15" customHeight="1">
      <c r="C3" s="61" t="s">
        <v>10</v>
      </c>
      <c r="D3" s="61"/>
      <c r="G3" s="61" t="s">
        <v>10</v>
      </c>
      <c r="DO3" s="61" t="s">
        <v>10</v>
      </c>
    </row>
    <row r="4" spans="1:139" ht="15" customHeight="1">
      <c r="A4" s="518"/>
      <c r="B4" s="524"/>
      <c r="C4" s="58"/>
      <c r="D4" s="63"/>
      <c r="E4" s="518"/>
      <c r="F4" s="524"/>
      <c r="G4" s="58"/>
      <c r="I4" s="518"/>
      <c r="J4" s="519"/>
      <c r="K4" s="62" t="s">
        <v>420</v>
      </c>
      <c r="L4" s="62" t="s">
        <v>421</v>
      </c>
      <c r="M4" s="62" t="s">
        <v>422</v>
      </c>
      <c r="N4" s="62" t="s">
        <v>423</v>
      </c>
      <c r="O4" s="62" t="s">
        <v>424</v>
      </c>
      <c r="P4" s="62" t="s">
        <v>425</v>
      </c>
      <c r="Q4" s="62" t="s">
        <v>426</v>
      </c>
      <c r="R4" s="62" t="s">
        <v>427</v>
      </c>
      <c r="S4" s="62" t="s">
        <v>428</v>
      </c>
      <c r="T4" s="62" t="s">
        <v>429</v>
      </c>
      <c r="U4" s="62" t="s">
        <v>430</v>
      </c>
      <c r="V4" s="62" t="s">
        <v>431</v>
      </c>
      <c r="W4" s="62" t="s">
        <v>432</v>
      </c>
      <c r="X4" s="62" t="s">
        <v>433</v>
      </c>
      <c r="Y4" s="62" t="s">
        <v>434</v>
      </c>
      <c r="Z4" s="62" t="s">
        <v>435</v>
      </c>
      <c r="AA4" s="62" t="s">
        <v>436</v>
      </c>
      <c r="AB4" s="62" t="s">
        <v>437</v>
      </c>
      <c r="AC4" s="62" t="s">
        <v>438</v>
      </c>
      <c r="AD4" s="62" t="s">
        <v>439</v>
      </c>
      <c r="AE4" s="62" t="s">
        <v>440</v>
      </c>
      <c r="AF4" s="62" t="s">
        <v>441</v>
      </c>
      <c r="AG4" s="62" t="s">
        <v>442</v>
      </c>
      <c r="AH4" s="62" t="s">
        <v>443</v>
      </c>
      <c r="AI4" s="62" t="s">
        <v>444</v>
      </c>
      <c r="AJ4" s="62" t="s">
        <v>445</v>
      </c>
      <c r="AK4" s="62" t="s">
        <v>446</v>
      </c>
      <c r="AL4" s="62" t="s">
        <v>447</v>
      </c>
      <c r="AM4" s="62" t="s">
        <v>448</v>
      </c>
      <c r="AN4" s="62" t="s">
        <v>449</v>
      </c>
      <c r="AO4" s="62" t="s">
        <v>450</v>
      </c>
      <c r="AP4" s="62" t="s">
        <v>451</v>
      </c>
      <c r="AQ4" s="62" t="s">
        <v>452</v>
      </c>
      <c r="AR4" s="62" t="s">
        <v>453</v>
      </c>
      <c r="AS4" s="62" t="s">
        <v>454</v>
      </c>
      <c r="AT4" s="62" t="s">
        <v>455</v>
      </c>
      <c r="AU4" s="62" t="s">
        <v>456</v>
      </c>
      <c r="AV4" s="62" t="s">
        <v>457</v>
      </c>
      <c r="AW4" s="62" t="s">
        <v>458</v>
      </c>
      <c r="AX4" s="62" t="s">
        <v>459</v>
      </c>
      <c r="AY4" s="62" t="s">
        <v>460</v>
      </c>
      <c r="AZ4" s="62" t="s">
        <v>461</v>
      </c>
      <c r="BA4" s="62" t="s">
        <v>462</v>
      </c>
      <c r="BB4" s="62" t="s">
        <v>463</v>
      </c>
      <c r="BC4" s="62" t="s">
        <v>464</v>
      </c>
      <c r="BD4" s="62" t="s">
        <v>465</v>
      </c>
      <c r="BE4" s="62" t="s">
        <v>466</v>
      </c>
      <c r="BF4" s="62" t="s">
        <v>467</v>
      </c>
      <c r="BG4" s="62" t="s">
        <v>468</v>
      </c>
      <c r="BH4" s="62" t="s">
        <v>469</v>
      </c>
      <c r="BI4" s="62" t="s">
        <v>470</v>
      </c>
      <c r="BJ4" s="62" t="s">
        <v>471</v>
      </c>
      <c r="BK4" s="62" t="s">
        <v>472</v>
      </c>
      <c r="BL4" s="62" t="s">
        <v>473</v>
      </c>
      <c r="BM4" s="62" t="s">
        <v>474</v>
      </c>
      <c r="BN4" s="62" t="s">
        <v>475</v>
      </c>
      <c r="BO4" s="62" t="s">
        <v>476</v>
      </c>
      <c r="BP4" s="62" t="s">
        <v>477</v>
      </c>
      <c r="BQ4" s="62" t="s">
        <v>478</v>
      </c>
      <c r="BR4" s="62" t="s">
        <v>479</v>
      </c>
      <c r="BS4" s="62" t="s">
        <v>480</v>
      </c>
      <c r="BT4" s="62" t="s">
        <v>481</v>
      </c>
      <c r="BU4" s="62" t="s">
        <v>482</v>
      </c>
      <c r="BV4" s="62" t="s">
        <v>483</v>
      </c>
      <c r="BW4" s="62" t="s">
        <v>484</v>
      </c>
      <c r="BX4" s="62" t="s">
        <v>485</v>
      </c>
      <c r="BY4" s="62" t="s">
        <v>486</v>
      </c>
      <c r="BZ4" s="62" t="s">
        <v>487</v>
      </c>
      <c r="CA4" s="62" t="s">
        <v>488</v>
      </c>
      <c r="CB4" s="62" t="s">
        <v>489</v>
      </c>
      <c r="CC4" s="62" t="s">
        <v>490</v>
      </c>
      <c r="CD4" s="62" t="s">
        <v>491</v>
      </c>
      <c r="CE4" s="62" t="s">
        <v>492</v>
      </c>
      <c r="CF4" s="62" t="s">
        <v>493</v>
      </c>
      <c r="CG4" s="62" t="s">
        <v>494</v>
      </c>
      <c r="CH4" s="62" t="s">
        <v>495</v>
      </c>
      <c r="CI4" s="62" t="s">
        <v>496</v>
      </c>
      <c r="CJ4" s="62" t="s">
        <v>497</v>
      </c>
      <c r="CK4" s="62" t="s">
        <v>498</v>
      </c>
      <c r="CL4" s="62" t="s">
        <v>499</v>
      </c>
      <c r="CM4" s="62" t="s">
        <v>500</v>
      </c>
      <c r="CN4" s="62" t="s">
        <v>501</v>
      </c>
      <c r="CO4" s="62" t="s">
        <v>502</v>
      </c>
      <c r="CP4" s="62" t="s">
        <v>503</v>
      </c>
      <c r="CQ4" s="62" t="s">
        <v>504</v>
      </c>
      <c r="CR4" s="62" t="s">
        <v>505</v>
      </c>
      <c r="CS4" s="62" t="s">
        <v>506</v>
      </c>
      <c r="CT4" s="62" t="s">
        <v>507</v>
      </c>
      <c r="CU4" s="62" t="s">
        <v>508</v>
      </c>
      <c r="CV4" s="62" t="s">
        <v>509</v>
      </c>
      <c r="CW4" s="62" t="s">
        <v>510</v>
      </c>
      <c r="CX4" s="62" t="s">
        <v>511</v>
      </c>
      <c r="CY4" s="62" t="s">
        <v>512</v>
      </c>
      <c r="CZ4" s="62" t="s">
        <v>513</v>
      </c>
      <c r="DA4" s="62" t="s">
        <v>514</v>
      </c>
      <c r="DB4" s="62" t="s">
        <v>515</v>
      </c>
      <c r="DC4" s="62" t="s">
        <v>516</v>
      </c>
      <c r="DD4" s="62" t="s">
        <v>517</v>
      </c>
      <c r="DE4" s="62" t="s">
        <v>518</v>
      </c>
      <c r="DF4" s="62" t="s">
        <v>519</v>
      </c>
      <c r="DG4" s="62" t="s">
        <v>520</v>
      </c>
      <c r="DH4" s="62" t="s">
        <v>521</v>
      </c>
      <c r="DI4" s="62" t="s">
        <v>522</v>
      </c>
      <c r="DJ4" s="62" t="s">
        <v>523</v>
      </c>
      <c r="DK4" s="62" t="s">
        <v>681</v>
      </c>
      <c r="DL4" s="62" t="s">
        <v>524</v>
      </c>
      <c r="DM4" s="62" t="s">
        <v>525</v>
      </c>
      <c r="DN4" s="62" t="s">
        <v>526</v>
      </c>
      <c r="DO4" s="58"/>
    </row>
    <row r="5" spans="1:139" s="63" customFormat="1" ht="36" customHeight="1">
      <c r="A5" s="520"/>
      <c r="B5" s="525"/>
      <c r="C5" s="338" t="s">
        <v>51</v>
      </c>
      <c r="D5" s="339"/>
      <c r="E5" s="520"/>
      <c r="F5" s="525"/>
      <c r="G5" s="338" t="s">
        <v>12</v>
      </c>
      <c r="I5" s="520"/>
      <c r="J5" s="521"/>
      <c r="K5" s="164" t="s">
        <v>547</v>
      </c>
      <c r="L5" s="164" t="s">
        <v>548</v>
      </c>
      <c r="M5" s="164" t="s">
        <v>549</v>
      </c>
      <c r="N5" s="164" t="s">
        <v>550</v>
      </c>
      <c r="O5" s="164" t="s">
        <v>551</v>
      </c>
      <c r="P5" s="164" t="s">
        <v>552</v>
      </c>
      <c r="Q5" s="164" t="s">
        <v>553</v>
      </c>
      <c r="R5" s="164" t="s">
        <v>554</v>
      </c>
      <c r="S5" s="164" t="s">
        <v>555</v>
      </c>
      <c r="T5" s="164" t="s">
        <v>556</v>
      </c>
      <c r="U5" s="164" t="s">
        <v>557</v>
      </c>
      <c r="V5" s="164" t="s">
        <v>558</v>
      </c>
      <c r="W5" s="164" t="s">
        <v>559</v>
      </c>
      <c r="X5" s="164" t="s">
        <v>560</v>
      </c>
      <c r="Y5" s="164" t="s">
        <v>561</v>
      </c>
      <c r="Z5" s="164" t="s">
        <v>562</v>
      </c>
      <c r="AA5" s="164" t="s">
        <v>563</v>
      </c>
      <c r="AB5" s="164" t="s">
        <v>564</v>
      </c>
      <c r="AC5" s="164" t="s">
        <v>565</v>
      </c>
      <c r="AD5" s="164" t="s">
        <v>566</v>
      </c>
      <c r="AE5" s="164" t="s">
        <v>567</v>
      </c>
      <c r="AF5" s="164" t="s">
        <v>568</v>
      </c>
      <c r="AG5" s="164" t="s">
        <v>569</v>
      </c>
      <c r="AH5" s="164" t="s">
        <v>570</v>
      </c>
      <c r="AI5" s="164" t="s">
        <v>571</v>
      </c>
      <c r="AJ5" s="164" t="s">
        <v>572</v>
      </c>
      <c r="AK5" s="164" t="s">
        <v>573</v>
      </c>
      <c r="AL5" s="164" t="s">
        <v>574</v>
      </c>
      <c r="AM5" s="164" t="s">
        <v>575</v>
      </c>
      <c r="AN5" s="164" t="s">
        <v>576</v>
      </c>
      <c r="AO5" s="164" t="s">
        <v>577</v>
      </c>
      <c r="AP5" s="164" t="s">
        <v>578</v>
      </c>
      <c r="AQ5" s="164" t="s">
        <v>579</v>
      </c>
      <c r="AR5" s="164" t="s">
        <v>580</v>
      </c>
      <c r="AS5" s="164" t="s">
        <v>581</v>
      </c>
      <c r="AT5" s="164" t="s">
        <v>582</v>
      </c>
      <c r="AU5" s="164" t="s">
        <v>583</v>
      </c>
      <c r="AV5" s="164" t="s">
        <v>584</v>
      </c>
      <c r="AW5" s="164" t="s">
        <v>585</v>
      </c>
      <c r="AX5" s="164" t="s">
        <v>586</v>
      </c>
      <c r="AY5" s="164" t="s">
        <v>587</v>
      </c>
      <c r="AZ5" s="164" t="s">
        <v>588</v>
      </c>
      <c r="BA5" s="164" t="s">
        <v>589</v>
      </c>
      <c r="BB5" s="164" t="s">
        <v>398</v>
      </c>
      <c r="BC5" s="164" t="s">
        <v>399</v>
      </c>
      <c r="BD5" s="164" t="s">
        <v>400</v>
      </c>
      <c r="BE5" s="164" t="s">
        <v>590</v>
      </c>
      <c r="BF5" s="164" t="s">
        <v>591</v>
      </c>
      <c r="BG5" s="164" t="s">
        <v>592</v>
      </c>
      <c r="BH5" s="164" t="s">
        <v>593</v>
      </c>
      <c r="BI5" s="164" t="s">
        <v>594</v>
      </c>
      <c r="BJ5" s="164" t="s">
        <v>595</v>
      </c>
      <c r="BK5" s="164" t="s">
        <v>596</v>
      </c>
      <c r="BL5" s="164" t="s">
        <v>597</v>
      </c>
      <c r="BM5" s="164" t="s">
        <v>598</v>
      </c>
      <c r="BN5" s="164" t="s">
        <v>599</v>
      </c>
      <c r="BO5" s="164" t="s">
        <v>600</v>
      </c>
      <c r="BP5" s="164" t="s">
        <v>601</v>
      </c>
      <c r="BQ5" s="164" t="s">
        <v>602</v>
      </c>
      <c r="BR5" s="164" t="s">
        <v>148</v>
      </c>
      <c r="BS5" s="164" t="s">
        <v>603</v>
      </c>
      <c r="BT5" s="164" t="s">
        <v>604</v>
      </c>
      <c r="BU5" s="164" t="s">
        <v>605</v>
      </c>
      <c r="BV5" s="164" t="s">
        <v>606</v>
      </c>
      <c r="BW5" s="164" t="s">
        <v>607</v>
      </c>
      <c r="BX5" s="164" t="s">
        <v>608</v>
      </c>
      <c r="BY5" s="164" t="s">
        <v>609</v>
      </c>
      <c r="BZ5" s="164" t="s">
        <v>290</v>
      </c>
      <c r="CA5" s="164" t="s">
        <v>291</v>
      </c>
      <c r="CB5" s="164" t="s">
        <v>292</v>
      </c>
      <c r="CC5" s="164" t="s">
        <v>293</v>
      </c>
      <c r="CD5" s="164" t="s">
        <v>610</v>
      </c>
      <c r="CE5" s="164" t="s">
        <v>611</v>
      </c>
      <c r="CF5" s="164" t="s">
        <v>612</v>
      </c>
      <c r="CG5" s="165" t="s">
        <v>613</v>
      </c>
      <c r="CH5" s="165" t="s">
        <v>614</v>
      </c>
      <c r="CI5" s="165" t="s">
        <v>615</v>
      </c>
      <c r="CJ5" s="165" t="s">
        <v>616</v>
      </c>
      <c r="CK5" s="165" t="s">
        <v>617</v>
      </c>
      <c r="CL5" s="165" t="s">
        <v>618</v>
      </c>
      <c r="CM5" s="165" t="s">
        <v>619</v>
      </c>
      <c r="CN5" s="165" t="s">
        <v>620</v>
      </c>
      <c r="CO5" s="165" t="s">
        <v>621</v>
      </c>
      <c r="CP5" s="165" t="s">
        <v>622</v>
      </c>
      <c r="CQ5" s="165" t="s">
        <v>623</v>
      </c>
      <c r="CR5" s="165" t="s">
        <v>624</v>
      </c>
      <c r="CS5" s="165" t="s">
        <v>625</v>
      </c>
      <c r="CT5" s="165" t="s">
        <v>626</v>
      </c>
      <c r="CU5" s="165" t="s">
        <v>294</v>
      </c>
      <c r="CV5" s="165" t="s">
        <v>627</v>
      </c>
      <c r="CW5" s="165" t="s">
        <v>628</v>
      </c>
      <c r="CX5" s="165" t="s">
        <v>629</v>
      </c>
      <c r="CY5" s="165" t="s">
        <v>630</v>
      </c>
      <c r="CZ5" s="165" t="s">
        <v>631</v>
      </c>
      <c r="DA5" s="165" t="s">
        <v>632</v>
      </c>
      <c r="DB5" s="165" t="s">
        <v>401</v>
      </c>
      <c r="DC5" s="165" t="s">
        <v>633</v>
      </c>
      <c r="DD5" s="165" t="s">
        <v>634</v>
      </c>
      <c r="DE5" s="165" t="s">
        <v>635</v>
      </c>
      <c r="DF5" s="165" t="s">
        <v>636</v>
      </c>
      <c r="DG5" s="165" t="s">
        <v>637</v>
      </c>
      <c r="DH5" s="165" t="s">
        <v>638</v>
      </c>
      <c r="DI5" s="165" t="s">
        <v>639</v>
      </c>
      <c r="DJ5" s="165" t="s">
        <v>640</v>
      </c>
      <c r="DK5" s="165" t="s">
        <v>682</v>
      </c>
      <c r="DL5" s="165" t="s">
        <v>641</v>
      </c>
      <c r="DM5" s="165" t="s">
        <v>402</v>
      </c>
      <c r="DN5" s="165" t="s">
        <v>403</v>
      </c>
      <c r="DO5" s="179" t="s">
        <v>11</v>
      </c>
      <c r="ED5" s="34" t="s">
        <v>3</v>
      </c>
      <c r="EE5" s="34"/>
      <c r="EF5" s="34" t="s">
        <v>4</v>
      </c>
      <c r="EG5" s="34"/>
      <c r="EH5" s="34" t="s">
        <v>5</v>
      </c>
      <c r="EI5" s="35"/>
    </row>
    <row r="6" spans="1:139" ht="15" customHeight="1">
      <c r="A6" s="329" t="s">
        <v>420</v>
      </c>
      <c r="B6" s="340" t="s">
        <v>547</v>
      </c>
      <c r="C6" s="294">
        <f t="array" ref="C6:C113">MMULT(逆行列係数!D6:DG113,計算表!H7:H114)</f>
        <v>0</v>
      </c>
      <c r="D6" s="33"/>
      <c r="E6" s="329" t="s">
        <v>420</v>
      </c>
      <c r="F6" s="340" t="s">
        <v>547</v>
      </c>
      <c r="G6" s="294">
        <f t="array" ref="G6:G113">MMULT(逆行列係数!D6:DG113,計算表!N7:N114)</f>
        <v>0</v>
      </c>
      <c r="I6" s="341" t="s">
        <v>420</v>
      </c>
      <c r="J6" s="342" t="s">
        <v>547</v>
      </c>
      <c r="K6" s="286">
        <f>K$122*投入係数表!D6</f>
        <v>0</v>
      </c>
      <c r="L6" s="286">
        <f>L$122*投入係数表!E6</f>
        <v>0</v>
      </c>
      <c r="M6" s="286">
        <f>M$122*投入係数表!F6</f>
        <v>0</v>
      </c>
      <c r="N6" s="286">
        <f>N$122*投入係数表!G6</f>
        <v>0</v>
      </c>
      <c r="O6" s="286">
        <f>O$122*投入係数表!H6</f>
        <v>0</v>
      </c>
      <c r="P6" s="286">
        <f>P$122*投入係数表!I6</f>
        <v>0</v>
      </c>
      <c r="Q6" s="286">
        <f>Q$122*投入係数表!J6</f>
        <v>0</v>
      </c>
      <c r="R6" s="286">
        <f>R$122*投入係数表!K6</f>
        <v>0</v>
      </c>
      <c r="S6" s="286">
        <f>S$122*投入係数表!L6</f>
        <v>0</v>
      </c>
      <c r="T6" s="286">
        <f>T$122*投入係数表!M6</f>
        <v>0</v>
      </c>
      <c r="U6" s="286">
        <f>U$122*投入係数表!N6</f>
        <v>0</v>
      </c>
      <c r="V6" s="286">
        <f>V$122*投入係数表!O6</f>
        <v>0</v>
      </c>
      <c r="W6" s="286">
        <f>W$122*投入係数表!P6</f>
        <v>0</v>
      </c>
      <c r="X6" s="286">
        <f>X$122*投入係数表!Q6</f>
        <v>0</v>
      </c>
      <c r="Y6" s="286">
        <f>Y$122*投入係数表!R6</f>
        <v>0</v>
      </c>
      <c r="Z6" s="286">
        <f>Z$122*投入係数表!S6</f>
        <v>0</v>
      </c>
      <c r="AA6" s="286">
        <f>AA$122*投入係数表!T6</f>
        <v>0</v>
      </c>
      <c r="AB6" s="286">
        <f>AB$122*投入係数表!U6</f>
        <v>0</v>
      </c>
      <c r="AC6" s="286">
        <f>AC$122*投入係数表!V6</f>
        <v>0</v>
      </c>
      <c r="AD6" s="286">
        <f>AD$122*投入係数表!W6</f>
        <v>0</v>
      </c>
      <c r="AE6" s="286">
        <f>AE$122*投入係数表!X6</f>
        <v>0</v>
      </c>
      <c r="AF6" s="286">
        <f>AF$122*投入係数表!Y6</f>
        <v>0</v>
      </c>
      <c r="AG6" s="286">
        <f>AG$122*投入係数表!Z6</f>
        <v>0</v>
      </c>
      <c r="AH6" s="286">
        <f>AH$122*投入係数表!AA6</f>
        <v>0</v>
      </c>
      <c r="AI6" s="286">
        <f>AI$122*投入係数表!AB6</f>
        <v>0</v>
      </c>
      <c r="AJ6" s="286">
        <f>AJ$122*投入係数表!AC6</f>
        <v>0</v>
      </c>
      <c r="AK6" s="286">
        <f>AK$122*投入係数表!AD6</f>
        <v>0</v>
      </c>
      <c r="AL6" s="286">
        <f>AL$122*投入係数表!AE6</f>
        <v>0</v>
      </c>
      <c r="AM6" s="286">
        <f>AM$122*投入係数表!AF6</f>
        <v>0</v>
      </c>
      <c r="AN6" s="286">
        <f>AN$122*投入係数表!AG6</f>
        <v>0</v>
      </c>
      <c r="AO6" s="286">
        <f>AO$122*投入係数表!AH6</f>
        <v>0</v>
      </c>
      <c r="AP6" s="286">
        <f>AP$122*投入係数表!AI6</f>
        <v>0</v>
      </c>
      <c r="AQ6" s="286">
        <f>AQ$122*投入係数表!AJ6</f>
        <v>0</v>
      </c>
      <c r="AR6" s="286">
        <f>AR$122*投入係数表!AK6</f>
        <v>0</v>
      </c>
      <c r="AS6" s="286">
        <f>AS$122*投入係数表!AL6</f>
        <v>0</v>
      </c>
      <c r="AT6" s="286">
        <f>AT$122*投入係数表!AM6</f>
        <v>0</v>
      </c>
      <c r="AU6" s="286">
        <f>AU$122*投入係数表!AN6</f>
        <v>0</v>
      </c>
      <c r="AV6" s="286">
        <f>AV$122*投入係数表!AO6</f>
        <v>0</v>
      </c>
      <c r="AW6" s="286">
        <f>AW$122*投入係数表!AP6</f>
        <v>0</v>
      </c>
      <c r="AX6" s="286">
        <f>AX$122*投入係数表!AQ6</f>
        <v>0</v>
      </c>
      <c r="AY6" s="286">
        <f>AY$122*投入係数表!AR6</f>
        <v>0</v>
      </c>
      <c r="AZ6" s="286">
        <f>AZ$122*投入係数表!AS6</f>
        <v>0</v>
      </c>
      <c r="BA6" s="286">
        <f>BA$122*投入係数表!AT6</f>
        <v>0</v>
      </c>
      <c r="BB6" s="286">
        <f>BB$122*投入係数表!AU6</f>
        <v>0</v>
      </c>
      <c r="BC6" s="286">
        <f>BC$122*投入係数表!AV6</f>
        <v>0</v>
      </c>
      <c r="BD6" s="286">
        <f>BD$122*投入係数表!AW6</f>
        <v>0</v>
      </c>
      <c r="BE6" s="286">
        <f>BE$122*投入係数表!AX6</f>
        <v>0</v>
      </c>
      <c r="BF6" s="286">
        <f>BF$122*投入係数表!AY6</f>
        <v>0</v>
      </c>
      <c r="BG6" s="286">
        <f>BG$122*投入係数表!AZ6</f>
        <v>0</v>
      </c>
      <c r="BH6" s="286">
        <f>BH$122*投入係数表!BA6</f>
        <v>0</v>
      </c>
      <c r="BI6" s="286">
        <f>BI$122*投入係数表!BB6</f>
        <v>0</v>
      </c>
      <c r="BJ6" s="286">
        <f>BJ$122*投入係数表!BC6</f>
        <v>0</v>
      </c>
      <c r="BK6" s="286">
        <f>BK$122*投入係数表!BD6</f>
        <v>0</v>
      </c>
      <c r="BL6" s="286">
        <f>BL$122*投入係数表!BE6</f>
        <v>0</v>
      </c>
      <c r="BM6" s="286">
        <f>BM$122*投入係数表!BF6</f>
        <v>0</v>
      </c>
      <c r="BN6" s="286">
        <f>BN$122*投入係数表!BG6</f>
        <v>0</v>
      </c>
      <c r="BO6" s="286">
        <f>BO$122*投入係数表!BH6</f>
        <v>0</v>
      </c>
      <c r="BP6" s="286">
        <f>BP$122*投入係数表!BI6</f>
        <v>0</v>
      </c>
      <c r="BQ6" s="286">
        <f>BQ$122*投入係数表!BJ6</f>
        <v>0</v>
      </c>
      <c r="BR6" s="286">
        <f>BR$122*投入係数表!BK6</f>
        <v>0</v>
      </c>
      <c r="BS6" s="286">
        <f>BS$122*投入係数表!BL6</f>
        <v>0</v>
      </c>
      <c r="BT6" s="286">
        <f>BT$122*投入係数表!BM6</f>
        <v>0</v>
      </c>
      <c r="BU6" s="286">
        <f>BU$122*投入係数表!BN6</f>
        <v>0</v>
      </c>
      <c r="BV6" s="286">
        <f>BV$122*投入係数表!BO6</f>
        <v>0</v>
      </c>
      <c r="BW6" s="286">
        <f>BW$122*投入係数表!BP6</f>
        <v>0</v>
      </c>
      <c r="BX6" s="286">
        <f>BX$122*投入係数表!BQ6</f>
        <v>0</v>
      </c>
      <c r="BY6" s="286">
        <f>BY$122*投入係数表!BR6</f>
        <v>0</v>
      </c>
      <c r="BZ6" s="286">
        <f>BZ$122*投入係数表!BS6</f>
        <v>0</v>
      </c>
      <c r="CA6" s="286">
        <f>CA$122*投入係数表!BT6</f>
        <v>0</v>
      </c>
      <c r="CB6" s="286">
        <f>CB$122*投入係数表!BU6</f>
        <v>0</v>
      </c>
      <c r="CC6" s="286">
        <f>CC$122*投入係数表!BV6</f>
        <v>0</v>
      </c>
      <c r="CD6" s="286">
        <f>CD$122*投入係数表!BW6</f>
        <v>0</v>
      </c>
      <c r="CE6" s="286">
        <f>CE$122*投入係数表!BX6</f>
        <v>0</v>
      </c>
      <c r="CF6" s="286">
        <f>CF$122*投入係数表!BY6</f>
        <v>0</v>
      </c>
      <c r="CG6" s="286">
        <f>CG$122*投入係数表!BZ6</f>
        <v>0</v>
      </c>
      <c r="CH6" s="286">
        <f>CH$122*投入係数表!CA6</f>
        <v>0</v>
      </c>
      <c r="CI6" s="286">
        <f>CI$122*投入係数表!CB6</f>
        <v>0</v>
      </c>
      <c r="CJ6" s="286">
        <f>CJ$122*投入係数表!CC6</f>
        <v>0</v>
      </c>
      <c r="CK6" s="286">
        <f>CK$122*投入係数表!CD6</f>
        <v>0</v>
      </c>
      <c r="CL6" s="286">
        <f>CL$122*投入係数表!CE6</f>
        <v>0</v>
      </c>
      <c r="CM6" s="286">
        <f>CM$122*投入係数表!CF6</f>
        <v>0</v>
      </c>
      <c r="CN6" s="286">
        <f>CN$122*投入係数表!CG6</f>
        <v>0</v>
      </c>
      <c r="CO6" s="286">
        <f>CO$122*投入係数表!CH6</f>
        <v>0</v>
      </c>
      <c r="CP6" s="286">
        <f>CP$122*投入係数表!CI6</f>
        <v>0</v>
      </c>
      <c r="CQ6" s="286">
        <f>CQ$122*投入係数表!CJ6</f>
        <v>0</v>
      </c>
      <c r="CR6" s="286">
        <f>CR$122*投入係数表!CK6</f>
        <v>0</v>
      </c>
      <c r="CS6" s="286">
        <f>CS$122*投入係数表!CL6</f>
        <v>0</v>
      </c>
      <c r="CT6" s="286">
        <f>CT$122*投入係数表!CM6</f>
        <v>0</v>
      </c>
      <c r="CU6" s="286">
        <f>CU$122*投入係数表!CN6</f>
        <v>0</v>
      </c>
      <c r="CV6" s="286">
        <f>CV$122*投入係数表!CO6</f>
        <v>0</v>
      </c>
      <c r="CW6" s="286">
        <f>CW$122*投入係数表!CP6</f>
        <v>0</v>
      </c>
      <c r="CX6" s="286">
        <f>CX$122*投入係数表!CQ6</f>
        <v>0</v>
      </c>
      <c r="CY6" s="286">
        <f>CY$122*投入係数表!CR6</f>
        <v>0</v>
      </c>
      <c r="CZ6" s="286">
        <f>CZ$122*投入係数表!CS6</f>
        <v>0</v>
      </c>
      <c r="DA6" s="286">
        <f>DA$122*投入係数表!CT6</f>
        <v>0</v>
      </c>
      <c r="DB6" s="286">
        <f>DB$122*投入係数表!CU6</f>
        <v>0</v>
      </c>
      <c r="DC6" s="286">
        <f>DC$122*投入係数表!CV6</f>
        <v>0</v>
      </c>
      <c r="DD6" s="286">
        <f>DD$122*投入係数表!CW6</f>
        <v>0</v>
      </c>
      <c r="DE6" s="286">
        <f>DE$122*投入係数表!CX6</f>
        <v>0</v>
      </c>
      <c r="DF6" s="286">
        <f>DF$122*投入係数表!CY6</f>
        <v>0</v>
      </c>
      <c r="DG6" s="286">
        <f>DG$122*投入係数表!CZ6</f>
        <v>0</v>
      </c>
      <c r="DH6" s="286">
        <f>DH$122*投入係数表!DA6</f>
        <v>0</v>
      </c>
      <c r="DI6" s="286">
        <f>DI$122*投入係数表!DB6</f>
        <v>0</v>
      </c>
      <c r="DJ6" s="286">
        <f>DJ$122*投入係数表!DC6</f>
        <v>0</v>
      </c>
      <c r="DK6" s="286">
        <f>DK$122*投入係数表!DD6</f>
        <v>0</v>
      </c>
      <c r="DL6" s="286">
        <f>DL$122*投入係数表!DE6</f>
        <v>0</v>
      </c>
      <c r="DM6" s="286">
        <f>DM$122*投入係数表!DF6</f>
        <v>0</v>
      </c>
      <c r="DN6" s="286">
        <f>DN$122*投入係数表!DG6</f>
        <v>0</v>
      </c>
      <c r="DO6" s="288">
        <f>SUM(K6:DN6)</f>
        <v>0</v>
      </c>
      <c r="ED6" s="36">
        <v>113706</v>
      </c>
      <c r="EE6" s="37" t="s">
        <v>6</v>
      </c>
      <c r="EF6" s="36">
        <v>124135</v>
      </c>
      <c r="EG6" s="37" t="s">
        <v>6</v>
      </c>
      <c r="EH6" s="36">
        <v>237841</v>
      </c>
      <c r="EI6" s="37" t="s">
        <v>6</v>
      </c>
    </row>
    <row r="7" spans="1:139" ht="15" customHeight="1">
      <c r="A7" s="329" t="s">
        <v>421</v>
      </c>
      <c r="B7" s="340" t="s">
        <v>548</v>
      </c>
      <c r="C7" s="294">
        <v>0</v>
      </c>
      <c r="D7" s="33"/>
      <c r="E7" s="329" t="s">
        <v>421</v>
      </c>
      <c r="F7" s="340" t="s">
        <v>548</v>
      </c>
      <c r="G7" s="294">
        <v>0</v>
      </c>
      <c r="I7" s="341" t="s">
        <v>421</v>
      </c>
      <c r="J7" s="342" t="s">
        <v>548</v>
      </c>
      <c r="K7" s="286">
        <f>K$122*投入係数表!D7</f>
        <v>0</v>
      </c>
      <c r="L7" s="286">
        <f>L$122*投入係数表!E7</f>
        <v>0</v>
      </c>
      <c r="M7" s="286">
        <f>M$122*投入係数表!F7</f>
        <v>0</v>
      </c>
      <c r="N7" s="286">
        <f>N$122*投入係数表!G7</f>
        <v>0</v>
      </c>
      <c r="O7" s="286">
        <f>O$122*投入係数表!H7</f>
        <v>0</v>
      </c>
      <c r="P7" s="286">
        <f>P$122*投入係数表!I7</f>
        <v>0</v>
      </c>
      <c r="Q7" s="286">
        <f>Q$122*投入係数表!J7</f>
        <v>0</v>
      </c>
      <c r="R7" s="286">
        <f>R$122*投入係数表!K7</f>
        <v>0</v>
      </c>
      <c r="S7" s="286">
        <f>S$122*投入係数表!L7</f>
        <v>0</v>
      </c>
      <c r="T7" s="286">
        <f>T$122*投入係数表!M7</f>
        <v>0</v>
      </c>
      <c r="U7" s="286">
        <f>U$122*投入係数表!N7</f>
        <v>0</v>
      </c>
      <c r="V7" s="286">
        <f>V$122*投入係数表!O7</f>
        <v>0</v>
      </c>
      <c r="W7" s="286">
        <f>W$122*投入係数表!P7</f>
        <v>0</v>
      </c>
      <c r="X7" s="286">
        <f>X$122*投入係数表!Q7</f>
        <v>0</v>
      </c>
      <c r="Y7" s="286">
        <f>Y$122*投入係数表!R7</f>
        <v>0</v>
      </c>
      <c r="Z7" s="286">
        <f>Z$122*投入係数表!S7</f>
        <v>0</v>
      </c>
      <c r="AA7" s="286">
        <f>AA$122*投入係数表!T7</f>
        <v>0</v>
      </c>
      <c r="AB7" s="286">
        <f>AB$122*投入係数表!U7</f>
        <v>0</v>
      </c>
      <c r="AC7" s="286">
        <f>AC$122*投入係数表!V7</f>
        <v>0</v>
      </c>
      <c r="AD7" s="286">
        <f>AD$122*投入係数表!W7</f>
        <v>0</v>
      </c>
      <c r="AE7" s="286">
        <f>AE$122*投入係数表!X7</f>
        <v>0</v>
      </c>
      <c r="AF7" s="286">
        <f>AF$122*投入係数表!Y7</f>
        <v>0</v>
      </c>
      <c r="AG7" s="286">
        <f>AG$122*投入係数表!Z7</f>
        <v>0</v>
      </c>
      <c r="AH7" s="286">
        <f>AH$122*投入係数表!AA7</f>
        <v>0</v>
      </c>
      <c r="AI7" s="286">
        <f>AI$122*投入係数表!AB7</f>
        <v>0</v>
      </c>
      <c r="AJ7" s="286">
        <f>AJ$122*投入係数表!AC7</f>
        <v>0</v>
      </c>
      <c r="AK7" s="286">
        <f>AK$122*投入係数表!AD7</f>
        <v>0</v>
      </c>
      <c r="AL7" s="286">
        <f>AL$122*投入係数表!AE7</f>
        <v>0</v>
      </c>
      <c r="AM7" s="286">
        <f>AM$122*投入係数表!AF7</f>
        <v>0</v>
      </c>
      <c r="AN7" s="286">
        <f>AN$122*投入係数表!AG7</f>
        <v>0</v>
      </c>
      <c r="AO7" s="286">
        <f>AO$122*投入係数表!AH7</f>
        <v>0</v>
      </c>
      <c r="AP7" s="286">
        <f>AP$122*投入係数表!AI7</f>
        <v>0</v>
      </c>
      <c r="AQ7" s="286">
        <f>AQ$122*投入係数表!AJ7</f>
        <v>0</v>
      </c>
      <c r="AR7" s="286">
        <f>AR$122*投入係数表!AK7</f>
        <v>0</v>
      </c>
      <c r="AS7" s="286">
        <f>AS$122*投入係数表!AL7</f>
        <v>0</v>
      </c>
      <c r="AT7" s="286">
        <f>AT$122*投入係数表!AM7</f>
        <v>0</v>
      </c>
      <c r="AU7" s="286">
        <f>AU$122*投入係数表!AN7</f>
        <v>0</v>
      </c>
      <c r="AV7" s="286">
        <f>AV$122*投入係数表!AO7</f>
        <v>0</v>
      </c>
      <c r="AW7" s="286">
        <f>AW$122*投入係数表!AP7</f>
        <v>0</v>
      </c>
      <c r="AX7" s="286">
        <f>AX$122*投入係数表!AQ7</f>
        <v>0</v>
      </c>
      <c r="AY7" s="286">
        <f>AY$122*投入係数表!AR7</f>
        <v>0</v>
      </c>
      <c r="AZ7" s="286">
        <f>AZ$122*投入係数表!AS7</f>
        <v>0</v>
      </c>
      <c r="BA7" s="286">
        <f>BA$122*投入係数表!AT7</f>
        <v>0</v>
      </c>
      <c r="BB7" s="286">
        <f>BB$122*投入係数表!AU7</f>
        <v>0</v>
      </c>
      <c r="BC7" s="286">
        <f>BC$122*投入係数表!AV7</f>
        <v>0</v>
      </c>
      <c r="BD7" s="286">
        <f>BD$122*投入係数表!AW7</f>
        <v>0</v>
      </c>
      <c r="BE7" s="286">
        <f>BE$122*投入係数表!AX7</f>
        <v>0</v>
      </c>
      <c r="BF7" s="286">
        <f>BF$122*投入係数表!AY7</f>
        <v>0</v>
      </c>
      <c r="BG7" s="286">
        <f>BG$122*投入係数表!AZ7</f>
        <v>0</v>
      </c>
      <c r="BH7" s="286">
        <f>BH$122*投入係数表!BA7</f>
        <v>0</v>
      </c>
      <c r="BI7" s="286">
        <f>BI$122*投入係数表!BB7</f>
        <v>0</v>
      </c>
      <c r="BJ7" s="286">
        <f>BJ$122*投入係数表!BC7</f>
        <v>0</v>
      </c>
      <c r="BK7" s="286">
        <f>BK$122*投入係数表!BD7</f>
        <v>0</v>
      </c>
      <c r="BL7" s="286">
        <f>BL$122*投入係数表!BE7</f>
        <v>0</v>
      </c>
      <c r="BM7" s="286">
        <f>BM$122*投入係数表!BF7</f>
        <v>0</v>
      </c>
      <c r="BN7" s="286">
        <f>BN$122*投入係数表!BG7</f>
        <v>0</v>
      </c>
      <c r="BO7" s="286">
        <f>BO$122*投入係数表!BH7</f>
        <v>0</v>
      </c>
      <c r="BP7" s="286">
        <f>BP$122*投入係数表!BI7</f>
        <v>0</v>
      </c>
      <c r="BQ7" s="286">
        <f>BQ$122*投入係数表!BJ7</f>
        <v>0</v>
      </c>
      <c r="BR7" s="286">
        <f>BR$122*投入係数表!BK7</f>
        <v>0</v>
      </c>
      <c r="BS7" s="286">
        <f>BS$122*投入係数表!BL7</f>
        <v>0</v>
      </c>
      <c r="BT7" s="286">
        <f>BT$122*投入係数表!BM7</f>
        <v>0</v>
      </c>
      <c r="BU7" s="286">
        <f>BU$122*投入係数表!BN7</f>
        <v>0</v>
      </c>
      <c r="BV7" s="286">
        <f>BV$122*投入係数表!BO7</f>
        <v>0</v>
      </c>
      <c r="BW7" s="286">
        <f>BW$122*投入係数表!BP7</f>
        <v>0</v>
      </c>
      <c r="BX7" s="286">
        <f>BX$122*投入係数表!BQ7</f>
        <v>0</v>
      </c>
      <c r="BY7" s="286">
        <f>BY$122*投入係数表!BR7</f>
        <v>0</v>
      </c>
      <c r="BZ7" s="286">
        <f>BZ$122*投入係数表!BS7</f>
        <v>0</v>
      </c>
      <c r="CA7" s="286">
        <f>CA$122*投入係数表!BT7</f>
        <v>0</v>
      </c>
      <c r="CB7" s="286">
        <f>CB$122*投入係数表!BU7</f>
        <v>0</v>
      </c>
      <c r="CC7" s="286">
        <f>CC$122*投入係数表!BV7</f>
        <v>0</v>
      </c>
      <c r="CD7" s="286">
        <f>CD$122*投入係数表!BW7</f>
        <v>0</v>
      </c>
      <c r="CE7" s="286">
        <f>CE$122*投入係数表!BX7</f>
        <v>0</v>
      </c>
      <c r="CF7" s="286">
        <f>CF$122*投入係数表!BY7</f>
        <v>0</v>
      </c>
      <c r="CG7" s="286">
        <f>CG$122*投入係数表!BZ7</f>
        <v>0</v>
      </c>
      <c r="CH7" s="286">
        <f>CH$122*投入係数表!CA7</f>
        <v>0</v>
      </c>
      <c r="CI7" s="286">
        <f>CI$122*投入係数表!CB7</f>
        <v>0</v>
      </c>
      <c r="CJ7" s="286">
        <f>CJ$122*投入係数表!CC7</f>
        <v>0</v>
      </c>
      <c r="CK7" s="286">
        <f>CK$122*投入係数表!CD7</f>
        <v>0</v>
      </c>
      <c r="CL7" s="286">
        <f>CL$122*投入係数表!CE7</f>
        <v>0</v>
      </c>
      <c r="CM7" s="286">
        <f>CM$122*投入係数表!CF7</f>
        <v>0</v>
      </c>
      <c r="CN7" s="286">
        <f>CN$122*投入係数表!CG7</f>
        <v>0</v>
      </c>
      <c r="CO7" s="286">
        <f>CO$122*投入係数表!CH7</f>
        <v>0</v>
      </c>
      <c r="CP7" s="286">
        <f>CP$122*投入係数表!CI7</f>
        <v>0</v>
      </c>
      <c r="CQ7" s="286">
        <f>CQ$122*投入係数表!CJ7</f>
        <v>0</v>
      </c>
      <c r="CR7" s="286">
        <f>CR$122*投入係数表!CK7</f>
        <v>0</v>
      </c>
      <c r="CS7" s="286">
        <f>CS$122*投入係数表!CL7</f>
        <v>0</v>
      </c>
      <c r="CT7" s="286">
        <f>CT$122*投入係数表!CM7</f>
        <v>0</v>
      </c>
      <c r="CU7" s="286">
        <f>CU$122*投入係数表!CN7</f>
        <v>0</v>
      </c>
      <c r="CV7" s="286">
        <f>CV$122*投入係数表!CO7</f>
        <v>0</v>
      </c>
      <c r="CW7" s="286">
        <f>CW$122*投入係数表!CP7</f>
        <v>0</v>
      </c>
      <c r="CX7" s="286">
        <f>CX$122*投入係数表!CQ7</f>
        <v>0</v>
      </c>
      <c r="CY7" s="286">
        <f>CY$122*投入係数表!CR7</f>
        <v>0</v>
      </c>
      <c r="CZ7" s="286">
        <f>CZ$122*投入係数表!CS7</f>
        <v>0</v>
      </c>
      <c r="DA7" s="286">
        <f>DA$122*投入係数表!CT7</f>
        <v>0</v>
      </c>
      <c r="DB7" s="286">
        <f>DB$122*投入係数表!CU7</f>
        <v>0</v>
      </c>
      <c r="DC7" s="286">
        <f>DC$122*投入係数表!CV7</f>
        <v>0</v>
      </c>
      <c r="DD7" s="286">
        <f>DD$122*投入係数表!CW7</f>
        <v>0</v>
      </c>
      <c r="DE7" s="286">
        <f>DE$122*投入係数表!CX7</f>
        <v>0</v>
      </c>
      <c r="DF7" s="286">
        <f>DF$122*投入係数表!CY7</f>
        <v>0</v>
      </c>
      <c r="DG7" s="286">
        <f>DG$122*投入係数表!CZ7</f>
        <v>0</v>
      </c>
      <c r="DH7" s="286">
        <f>DH$122*投入係数表!DA7</f>
        <v>0</v>
      </c>
      <c r="DI7" s="286">
        <f>DI$122*投入係数表!DB7</f>
        <v>0</v>
      </c>
      <c r="DJ7" s="286">
        <f>DJ$122*投入係数表!DC7</f>
        <v>0</v>
      </c>
      <c r="DK7" s="286">
        <f>DK$122*投入係数表!DD7</f>
        <v>0</v>
      </c>
      <c r="DL7" s="286">
        <f>DL$122*投入係数表!DE7</f>
        <v>0</v>
      </c>
      <c r="DM7" s="286">
        <f>DM$122*投入係数表!DF7</f>
        <v>0</v>
      </c>
      <c r="DN7" s="286">
        <f>DN$122*投入係数表!DG7</f>
        <v>0</v>
      </c>
      <c r="DO7" s="288">
        <f t="shared" ref="DO7:DO70" si="0">SUM(K7:DN7)</f>
        <v>0</v>
      </c>
      <c r="ED7" s="36">
        <v>58066</v>
      </c>
      <c r="EE7" s="37" t="s">
        <v>6</v>
      </c>
      <c r="EF7" s="36">
        <v>-31758</v>
      </c>
      <c r="EG7" s="37" t="s">
        <v>6</v>
      </c>
      <c r="EH7" s="36">
        <v>26308</v>
      </c>
      <c r="EI7" s="37" t="s">
        <v>6</v>
      </c>
    </row>
    <row r="8" spans="1:139" ht="15" customHeight="1">
      <c r="A8" s="329" t="s">
        <v>422</v>
      </c>
      <c r="B8" s="340" t="s">
        <v>549</v>
      </c>
      <c r="C8" s="294">
        <v>0</v>
      </c>
      <c r="D8" s="33"/>
      <c r="E8" s="329" t="s">
        <v>422</v>
      </c>
      <c r="F8" s="340" t="s">
        <v>549</v>
      </c>
      <c r="G8" s="294">
        <v>0</v>
      </c>
      <c r="I8" s="341" t="s">
        <v>422</v>
      </c>
      <c r="J8" s="342" t="s">
        <v>549</v>
      </c>
      <c r="K8" s="286">
        <f>K$122*投入係数表!D8</f>
        <v>0</v>
      </c>
      <c r="L8" s="286">
        <f>L$122*投入係数表!E8</f>
        <v>0</v>
      </c>
      <c r="M8" s="286">
        <f>M$122*投入係数表!F8</f>
        <v>0</v>
      </c>
      <c r="N8" s="286">
        <f>N$122*投入係数表!G8</f>
        <v>0</v>
      </c>
      <c r="O8" s="286">
        <f>O$122*投入係数表!H8</f>
        <v>0</v>
      </c>
      <c r="P8" s="286">
        <f>P$122*投入係数表!I8</f>
        <v>0</v>
      </c>
      <c r="Q8" s="286">
        <f>Q$122*投入係数表!J8</f>
        <v>0</v>
      </c>
      <c r="R8" s="286">
        <f>R$122*投入係数表!K8</f>
        <v>0</v>
      </c>
      <c r="S8" s="286">
        <f>S$122*投入係数表!L8</f>
        <v>0</v>
      </c>
      <c r="T8" s="286">
        <f>T$122*投入係数表!M8</f>
        <v>0</v>
      </c>
      <c r="U8" s="286">
        <f>U$122*投入係数表!N8</f>
        <v>0</v>
      </c>
      <c r="V8" s="286">
        <f>V$122*投入係数表!O8</f>
        <v>0</v>
      </c>
      <c r="W8" s="286">
        <f>W$122*投入係数表!P8</f>
        <v>0</v>
      </c>
      <c r="X8" s="286">
        <f>X$122*投入係数表!Q8</f>
        <v>0</v>
      </c>
      <c r="Y8" s="286">
        <f>Y$122*投入係数表!R8</f>
        <v>0</v>
      </c>
      <c r="Z8" s="286">
        <f>Z$122*投入係数表!S8</f>
        <v>0</v>
      </c>
      <c r="AA8" s="286">
        <f>AA$122*投入係数表!T8</f>
        <v>0</v>
      </c>
      <c r="AB8" s="286">
        <f>AB$122*投入係数表!U8</f>
        <v>0</v>
      </c>
      <c r="AC8" s="286">
        <f>AC$122*投入係数表!V8</f>
        <v>0</v>
      </c>
      <c r="AD8" s="286">
        <f>AD$122*投入係数表!W8</f>
        <v>0</v>
      </c>
      <c r="AE8" s="286">
        <f>AE$122*投入係数表!X8</f>
        <v>0</v>
      </c>
      <c r="AF8" s="286">
        <f>AF$122*投入係数表!Y8</f>
        <v>0</v>
      </c>
      <c r="AG8" s="286">
        <f>AG$122*投入係数表!Z8</f>
        <v>0</v>
      </c>
      <c r="AH8" s="286">
        <f>AH$122*投入係数表!AA8</f>
        <v>0</v>
      </c>
      <c r="AI8" s="286">
        <f>AI$122*投入係数表!AB8</f>
        <v>0</v>
      </c>
      <c r="AJ8" s="286">
        <f>AJ$122*投入係数表!AC8</f>
        <v>0</v>
      </c>
      <c r="AK8" s="286">
        <f>AK$122*投入係数表!AD8</f>
        <v>0</v>
      </c>
      <c r="AL8" s="286">
        <f>AL$122*投入係数表!AE8</f>
        <v>0</v>
      </c>
      <c r="AM8" s="286">
        <f>AM$122*投入係数表!AF8</f>
        <v>0</v>
      </c>
      <c r="AN8" s="286">
        <f>AN$122*投入係数表!AG8</f>
        <v>0</v>
      </c>
      <c r="AO8" s="286">
        <f>AO$122*投入係数表!AH8</f>
        <v>0</v>
      </c>
      <c r="AP8" s="286">
        <f>AP$122*投入係数表!AI8</f>
        <v>0</v>
      </c>
      <c r="AQ8" s="286">
        <f>AQ$122*投入係数表!AJ8</f>
        <v>0</v>
      </c>
      <c r="AR8" s="286">
        <f>AR$122*投入係数表!AK8</f>
        <v>0</v>
      </c>
      <c r="AS8" s="286">
        <f>AS$122*投入係数表!AL8</f>
        <v>0</v>
      </c>
      <c r="AT8" s="286">
        <f>AT$122*投入係数表!AM8</f>
        <v>0</v>
      </c>
      <c r="AU8" s="286">
        <f>AU$122*投入係数表!AN8</f>
        <v>0</v>
      </c>
      <c r="AV8" s="286">
        <f>AV$122*投入係数表!AO8</f>
        <v>0</v>
      </c>
      <c r="AW8" s="286">
        <f>AW$122*投入係数表!AP8</f>
        <v>0</v>
      </c>
      <c r="AX8" s="286">
        <f>AX$122*投入係数表!AQ8</f>
        <v>0</v>
      </c>
      <c r="AY8" s="286">
        <f>AY$122*投入係数表!AR8</f>
        <v>0</v>
      </c>
      <c r="AZ8" s="286">
        <f>AZ$122*投入係数表!AS8</f>
        <v>0</v>
      </c>
      <c r="BA8" s="286">
        <f>BA$122*投入係数表!AT8</f>
        <v>0</v>
      </c>
      <c r="BB8" s="286">
        <f>BB$122*投入係数表!AU8</f>
        <v>0</v>
      </c>
      <c r="BC8" s="286">
        <f>BC$122*投入係数表!AV8</f>
        <v>0</v>
      </c>
      <c r="BD8" s="286">
        <f>BD$122*投入係数表!AW8</f>
        <v>0</v>
      </c>
      <c r="BE8" s="286">
        <f>BE$122*投入係数表!AX8</f>
        <v>0</v>
      </c>
      <c r="BF8" s="286">
        <f>BF$122*投入係数表!AY8</f>
        <v>0</v>
      </c>
      <c r="BG8" s="286">
        <f>BG$122*投入係数表!AZ8</f>
        <v>0</v>
      </c>
      <c r="BH8" s="286">
        <f>BH$122*投入係数表!BA8</f>
        <v>0</v>
      </c>
      <c r="BI8" s="286">
        <f>BI$122*投入係数表!BB8</f>
        <v>0</v>
      </c>
      <c r="BJ8" s="286">
        <f>BJ$122*投入係数表!BC8</f>
        <v>0</v>
      </c>
      <c r="BK8" s="286">
        <f>BK$122*投入係数表!BD8</f>
        <v>0</v>
      </c>
      <c r="BL8" s="286">
        <f>BL$122*投入係数表!BE8</f>
        <v>0</v>
      </c>
      <c r="BM8" s="286">
        <f>BM$122*投入係数表!BF8</f>
        <v>0</v>
      </c>
      <c r="BN8" s="286">
        <f>BN$122*投入係数表!BG8</f>
        <v>0</v>
      </c>
      <c r="BO8" s="286">
        <f>BO$122*投入係数表!BH8</f>
        <v>0</v>
      </c>
      <c r="BP8" s="286">
        <f>BP$122*投入係数表!BI8</f>
        <v>0</v>
      </c>
      <c r="BQ8" s="286">
        <f>BQ$122*投入係数表!BJ8</f>
        <v>0</v>
      </c>
      <c r="BR8" s="286">
        <f>BR$122*投入係数表!BK8</f>
        <v>0</v>
      </c>
      <c r="BS8" s="286">
        <f>BS$122*投入係数表!BL8</f>
        <v>0</v>
      </c>
      <c r="BT8" s="286">
        <f>BT$122*投入係数表!BM8</f>
        <v>0</v>
      </c>
      <c r="BU8" s="286">
        <f>BU$122*投入係数表!BN8</f>
        <v>0</v>
      </c>
      <c r="BV8" s="286">
        <f>BV$122*投入係数表!BO8</f>
        <v>0</v>
      </c>
      <c r="BW8" s="286">
        <f>BW$122*投入係数表!BP8</f>
        <v>0</v>
      </c>
      <c r="BX8" s="286">
        <f>BX$122*投入係数表!BQ8</f>
        <v>0</v>
      </c>
      <c r="BY8" s="286">
        <f>BY$122*投入係数表!BR8</f>
        <v>0</v>
      </c>
      <c r="BZ8" s="286">
        <f>BZ$122*投入係数表!BS8</f>
        <v>0</v>
      </c>
      <c r="CA8" s="286">
        <f>CA$122*投入係数表!BT8</f>
        <v>0</v>
      </c>
      <c r="CB8" s="286">
        <f>CB$122*投入係数表!BU8</f>
        <v>0</v>
      </c>
      <c r="CC8" s="286">
        <f>CC$122*投入係数表!BV8</f>
        <v>0</v>
      </c>
      <c r="CD8" s="286">
        <f>CD$122*投入係数表!BW8</f>
        <v>0</v>
      </c>
      <c r="CE8" s="286">
        <f>CE$122*投入係数表!BX8</f>
        <v>0</v>
      </c>
      <c r="CF8" s="286">
        <f>CF$122*投入係数表!BY8</f>
        <v>0</v>
      </c>
      <c r="CG8" s="286">
        <f>CG$122*投入係数表!BZ8</f>
        <v>0</v>
      </c>
      <c r="CH8" s="286">
        <f>CH$122*投入係数表!CA8</f>
        <v>0</v>
      </c>
      <c r="CI8" s="286">
        <f>CI$122*投入係数表!CB8</f>
        <v>0</v>
      </c>
      <c r="CJ8" s="286">
        <f>CJ$122*投入係数表!CC8</f>
        <v>0</v>
      </c>
      <c r="CK8" s="286">
        <f>CK$122*投入係数表!CD8</f>
        <v>0</v>
      </c>
      <c r="CL8" s="286">
        <f>CL$122*投入係数表!CE8</f>
        <v>0</v>
      </c>
      <c r="CM8" s="286">
        <f>CM$122*投入係数表!CF8</f>
        <v>0</v>
      </c>
      <c r="CN8" s="286">
        <f>CN$122*投入係数表!CG8</f>
        <v>0</v>
      </c>
      <c r="CO8" s="286">
        <f>CO$122*投入係数表!CH8</f>
        <v>0</v>
      </c>
      <c r="CP8" s="286">
        <f>CP$122*投入係数表!CI8</f>
        <v>0</v>
      </c>
      <c r="CQ8" s="286">
        <f>CQ$122*投入係数表!CJ8</f>
        <v>0</v>
      </c>
      <c r="CR8" s="286">
        <f>CR$122*投入係数表!CK8</f>
        <v>0</v>
      </c>
      <c r="CS8" s="286">
        <f>CS$122*投入係数表!CL8</f>
        <v>0</v>
      </c>
      <c r="CT8" s="286">
        <f>CT$122*投入係数表!CM8</f>
        <v>0</v>
      </c>
      <c r="CU8" s="286">
        <f>CU$122*投入係数表!CN8</f>
        <v>0</v>
      </c>
      <c r="CV8" s="286">
        <f>CV$122*投入係数表!CO8</f>
        <v>0</v>
      </c>
      <c r="CW8" s="286">
        <f>CW$122*投入係数表!CP8</f>
        <v>0</v>
      </c>
      <c r="CX8" s="286">
        <f>CX$122*投入係数表!CQ8</f>
        <v>0</v>
      </c>
      <c r="CY8" s="286">
        <f>CY$122*投入係数表!CR8</f>
        <v>0</v>
      </c>
      <c r="CZ8" s="286">
        <f>CZ$122*投入係数表!CS8</f>
        <v>0</v>
      </c>
      <c r="DA8" s="286">
        <f>DA$122*投入係数表!CT8</f>
        <v>0</v>
      </c>
      <c r="DB8" s="286">
        <f>DB$122*投入係数表!CU8</f>
        <v>0</v>
      </c>
      <c r="DC8" s="286">
        <f>DC$122*投入係数表!CV8</f>
        <v>0</v>
      </c>
      <c r="DD8" s="286">
        <f>DD$122*投入係数表!CW8</f>
        <v>0</v>
      </c>
      <c r="DE8" s="286">
        <f>DE$122*投入係数表!CX8</f>
        <v>0</v>
      </c>
      <c r="DF8" s="286">
        <f>DF$122*投入係数表!CY8</f>
        <v>0</v>
      </c>
      <c r="DG8" s="286">
        <f>DG$122*投入係数表!CZ8</f>
        <v>0</v>
      </c>
      <c r="DH8" s="286">
        <f>DH$122*投入係数表!DA8</f>
        <v>0</v>
      </c>
      <c r="DI8" s="286">
        <f>DI$122*投入係数表!DB8</f>
        <v>0</v>
      </c>
      <c r="DJ8" s="286">
        <f>DJ$122*投入係数表!DC8</f>
        <v>0</v>
      </c>
      <c r="DK8" s="286">
        <f>DK$122*投入係数表!DD8</f>
        <v>0</v>
      </c>
      <c r="DL8" s="286">
        <f>DL$122*投入係数表!DE8</f>
        <v>0</v>
      </c>
      <c r="DM8" s="286">
        <f>DM$122*投入係数表!DF8</f>
        <v>0</v>
      </c>
      <c r="DN8" s="286">
        <f>DN$122*投入係数表!DG8</f>
        <v>0</v>
      </c>
      <c r="DO8" s="288">
        <f t="shared" si="0"/>
        <v>0</v>
      </c>
      <c r="ED8" s="36"/>
      <c r="EE8" s="37"/>
      <c r="EF8" s="36"/>
      <c r="EG8" s="37"/>
      <c r="EH8" s="36"/>
      <c r="EI8" s="37"/>
    </row>
    <row r="9" spans="1:139" ht="15" customHeight="1">
      <c r="A9" s="329" t="s">
        <v>423</v>
      </c>
      <c r="B9" s="340" t="s">
        <v>550</v>
      </c>
      <c r="C9" s="294">
        <v>0</v>
      </c>
      <c r="D9" s="33"/>
      <c r="E9" s="329" t="s">
        <v>423</v>
      </c>
      <c r="F9" s="340" t="s">
        <v>550</v>
      </c>
      <c r="G9" s="294">
        <v>0</v>
      </c>
      <c r="I9" s="341" t="s">
        <v>423</v>
      </c>
      <c r="J9" s="342" t="s">
        <v>550</v>
      </c>
      <c r="K9" s="286">
        <f>K$122*投入係数表!D9</f>
        <v>0</v>
      </c>
      <c r="L9" s="286">
        <f>L$122*投入係数表!E9</f>
        <v>0</v>
      </c>
      <c r="M9" s="286">
        <f>M$122*投入係数表!F9</f>
        <v>0</v>
      </c>
      <c r="N9" s="286">
        <f>N$122*投入係数表!G9</f>
        <v>0</v>
      </c>
      <c r="O9" s="286">
        <f>O$122*投入係数表!H9</f>
        <v>0</v>
      </c>
      <c r="P9" s="286">
        <f>P$122*投入係数表!I9</f>
        <v>0</v>
      </c>
      <c r="Q9" s="286">
        <f>Q$122*投入係数表!J9</f>
        <v>0</v>
      </c>
      <c r="R9" s="286">
        <f>R$122*投入係数表!K9</f>
        <v>0</v>
      </c>
      <c r="S9" s="286">
        <f>S$122*投入係数表!L9</f>
        <v>0</v>
      </c>
      <c r="T9" s="286">
        <f>T$122*投入係数表!M9</f>
        <v>0</v>
      </c>
      <c r="U9" s="286">
        <f>U$122*投入係数表!N9</f>
        <v>0</v>
      </c>
      <c r="V9" s="286">
        <f>V$122*投入係数表!O9</f>
        <v>0</v>
      </c>
      <c r="W9" s="286">
        <f>W$122*投入係数表!P9</f>
        <v>0</v>
      </c>
      <c r="X9" s="286">
        <f>X$122*投入係数表!Q9</f>
        <v>0</v>
      </c>
      <c r="Y9" s="286">
        <f>Y$122*投入係数表!R9</f>
        <v>0</v>
      </c>
      <c r="Z9" s="286">
        <f>Z$122*投入係数表!S9</f>
        <v>0</v>
      </c>
      <c r="AA9" s="286">
        <f>AA$122*投入係数表!T9</f>
        <v>0</v>
      </c>
      <c r="AB9" s="286">
        <f>AB$122*投入係数表!U9</f>
        <v>0</v>
      </c>
      <c r="AC9" s="286">
        <f>AC$122*投入係数表!V9</f>
        <v>0</v>
      </c>
      <c r="AD9" s="286">
        <f>AD$122*投入係数表!W9</f>
        <v>0</v>
      </c>
      <c r="AE9" s="286">
        <f>AE$122*投入係数表!X9</f>
        <v>0</v>
      </c>
      <c r="AF9" s="286">
        <f>AF$122*投入係数表!Y9</f>
        <v>0</v>
      </c>
      <c r="AG9" s="286">
        <f>AG$122*投入係数表!Z9</f>
        <v>0</v>
      </c>
      <c r="AH9" s="286">
        <f>AH$122*投入係数表!AA9</f>
        <v>0</v>
      </c>
      <c r="AI9" s="286">
        <f>AI$122*投入係数表!AB9</f>
        <v>0</v>
      </c>
      <c r="AJ9" s="286">
        <f>AJ$122*投入係数表!AC9</f>
        <v>0</v>
      </c>
      <c r="AK9" s="286">
        <f>AK$122*投入係数表!AD9</f>
        <v>0</v>
      </c>
      <c r="AL9" s="286">
        <f>AL$122*投入係数表!AE9</f>
        <v>0</v>
      </c>
      <c r="AM9" s="286">
        <f>AM$122*投入係数表!AF9</f>
        <v>0</v>
      </c>
      <c r="AN9" s="286">
        <f>AN$122*投入係数表!AG9</f>
        <v>0</v>
      </c>
      <c r="AO9" s="286">
        <f>AO$122*投入係数表!AH9</f>
        <v>0</v>
      </c>
      <c r="AP9" s="286">
        <f>AP$122*投入係数表!AI9</f>
        <v>0</v>
      </c>
      <c r="AQ9" s="286">
        <f>AQ$122*投入係数表!AJ9</f>
        <v>0</v>
      </c>
      <c r="AR9" s="286">
        <f>AR$122*投入係数表!AK9</f>
        <v>0</v>
      </c>
      <c r="AS9" s="286">
        <f>AS$122*投入係数表!AL9</f>
        <v>0</v>
      </c>
      <c r="AT9" s="286">
        <f>AT$122*投入係数表!AM9</f>
        <v>0</v>
      </c>
      <c r="AU9" s="286">
        <f>AU$122*投入係数表!AN9</f>
        <v>0</v>
      </c>
      <c r="AV9" s="286">
        <f>AV$122*投入係数表!AO9</f>
        <v>0</v>
      </c>
      <c r="AW9" s="286">
        <f>AW$122*投入係数表!AP9</f>
        <v>0</v>
      </c>
      <c r="AX9" s="286">
        <f>AX$122*投入係数表!AQ9</f>
        <v>0</v>
      </c>
      <c r="AY9" s="286">
        <f>AY$122*投入係数表!AR9</f>
        <v>0</v>
      </c>
      <c r="AZ9" s="286">
        <f>AZ$122*投入係数表!AS9</f>
        <v>0</v>
      </c>
      <c r="BA9" s="286">
        <f>BA$122*投入係数表!AT9</f>
        <v>0</v>
      </c>
      <c r="BB9" s="286">
        <f>BB$122*投入係数表!AU9</f>
        <v>0</v>
      </c>
      <c r="BC9" s="286">
        <f>BC$122*投入係数表!AV9</f>
        <v>0</v>
      </c>
      <c r="BD9" s="286">
        <f>BD$122*投入係数表!AW9</f>
        <v>0</v>
      </c>
      <c r="BE9" s="286">
        <f>BE$122*投入係数表!AX9</f>
        <v>0</v>
      </c>
      <c r="BF9" s="286">
        <f>BF$122*投入係数表!AY9</f>
        <v>0</v>
      </c>
      <c r="BG9" s="286">
        <f>BG$122*投入係数表!AZ9</f>
        <v>0</v>
      </c>
      <c r="BH9" s="286">
        <f>BH$122*投入係数表!BA9</f>
        <v>0</v>
      </c>
      <c r="BI9" s="286">
        <f>BI$122*投入係数表!BB9</f>
        <v>0</v>
      </c>
      <c r="BJ9" s="286">
        <f>BJ$122*投入係数表!BC9</f>
        <v>0</v>
      </c>
      <c r="BK9" s="286">
        <f>BK$122*投入係数表!BD9</f>
        <v>0</v>
      </c>
      <c r="BL9" s="286">
        <f>BL$122*投入係数表!BE9</f>
        <v>0</v>
      </c>
      <c r="BM9" s="286">
        <f>BM$122*投入係数表!BF9</f>
        <v>0</v>
      </c>
      <c r="BN9" s="286">
        <f>BN$122*投入係数表!BG9</f>
        <v>0</v>
      </c>
      <c r="BO9" s="286">
        <f>BO$122*投入係数表!BH9</f>
        <v>0</v>
      </c>
      <c r="BP9" s="286">
        <f>BP$122*投入係数表!BI9</f>
        <v>0</v>
      </c>
      <c r="BQ9" s="286">
        <f>BQ$122*投入係数表!BJ9</f>
        <v>0</v>
      </c>
      <c r="BR9" s="286">
        <f>BR$122*投入係数表!BK9</f>
        <v>0</v>
      </c>
      <c r="BS9" s="286">
        <f>BS$122*投入係数表!BL9</f>
        <v>0</v>
      </c>
      <c r="BT9" s="286">
        <f>BT$122*投入係数表!BM9</f>
        <v>0</v>
      </c>
      <c r="BU9" s="286">
        <f>BU$122*投入係数表!BN9</f>
        <v>0</v>
      </c>
      <c r="BV9" s="286">
        <f>BV$122*投入係数表!BO9</f>
        <v>0</v>
      </c>
      <c r="BW9" s="286">
        <f>BW$122*投入係数表!BP9</f>
        <v>0</v>
      </c>
      <c r="BX9" s="286">
        <f>BX$122*投入係数表!BQ9</f>
        <v>0</v>
      </c>
      <c r="BY9" s="286">
        <f>BY$122*投入係数表!BR9</f>
        <v>0</v>
      </c>
      <c r="BZ9" s="286">
        <f>BZ$122*投入係数表!BS9</f>
        <v>0</v>
      </c>
      <c r="CA9" s="286">
        <f>CA$122*投入係数表!BT9</f>
        <v>0</v>
      </c>
      <c r="CB9" s="286">
        <f>CB$122*投入係数表!BU9</f>
        <v>0</v>
      </c>
      <c r="CC9" s="286">
        <f>CC$122*投入係数表!BV9</f>
        <v>0</v>
      </c>
      <c r="CD9" s="286">
        <f>CD$122*投入係数表!BW9</f>
        <v>0</v>
      </c>
      <c r="CE9" s="286">
        <f>CE$122*投入係数表!BX9</f>
        <v>0</v>
      </c>
      <c r="CF9" s="286">
        <f>CF$122*投入係数表!BY9</f>
        <v>0</v>
      </c>
      <c r="CG9" s="286">
        <f>CG$122*投入係数表!BZ9</f>
        <v>0</v>
      </c>
      <c r="CH9" s="286">
        <f>CH$122*投入係数表!CA9</f>
        <v>0</v>
      </c>
      <c r="CI9" s="286">
        <f>CI$122*投入係数表!CB9</f>
        <v>0</v>
      </c>
      <c r="CJ9" s="286">
        <f>CJ$122*投入係数表!CC9</f>
        <v>0</v>
      </c>
      <c r="CK9" s="286">
        <f>CK$122*投入係数表!CD9</f>
        <v>0</v>
      </c>
      <c r="CL9" s="286">
        <f>CL$122*投入係数表!CE9</f>
        <v>0</v>
      </c>
      <c r="CM9" s="286">
        <f>CM$122*投入係数表!CF9</f>
        <v>0</v>
      </c>
      <c r="CN9" s="286">
        <f>CN$122*投入係数表!CG9</f>
        <v>0</v>
      </c>
      <c r="CO9" s="286">
        <f>CO$122*投入係数表!CH9</f>
        <v>0</v>
      </c>
      <c r="CP9" s="286">
        <f>CP$122*投入係数表!CI9</f>
        <v>0</v>
      </c>
      <c r="CQ9" s="286">
        <f>CQ$122*投入係数表!CJ9</f>
        <v>0</v>
      </c>
      <c r="CR9" s="286">
        <f>CR$122*投入係数表!CK9</f>
        <v>0</v>
      </c>
      <c r="CS9" s="286">
        <f>CS$122*投入係数表!CL9</f>
        <v>0</v>
      </c>
      <c r="CT9" s="286">
        <f>CT$122*投入係数表!CM9</f>
        <v>0</v>
      </c>
      <c r="CU9" s="286">
        <f>CU$122*投入係数表!CN9</f>
        <v>0</v>
      </c>
      <c r="CV9" s="286">
        <f>CV$122*投入係数表!CO9</f>
        <v>0</v>
      </c>
      <c r="CW9" s="286">
        <f>CW$122*投入係数表!CP9</f>
        <v>0</v>
      </c>
      <c r="CX9" s="286">
        <f>CX$122*投入係数表!CQ9</f>
        <v>0</v>
      </c>
      <c r="CY9" s="286">
        <f>CY$122*投入係数表!CR9</f>
        <v>0</v>
      </c>
      <c r="CZ9" s="286">
        <f>CZ$122*投入係数表!CS9</f>
        <v>0</v>
      </c>
      <c r="DA9" s="286">
        <f>DA$122*投入係数表!CT9</f>
        <v>0</v>
      </c>
      <c r="DB9" s="286">
        <f>DB$122*投入係数表!CU9</f>
        <v>0</v>
      </c>
      <c r="DC9" s="286">
        <f>DC$122*投入係数表!CV9</f>
        <v>0</v>
      </c>
      <c r="DD9" s="286">
        <f>DD$122*投入係数表!CW9</f>
        <v>0</v>
      </c>
      <c r="DE9" s="286">
        <f>DE$122*投入係数表!CX9</f>
        <v>0</v>
      </c>
      <c r="DF9" s="286">
        <f>DF$122*投入係数表!CY9</f>
        <v>0</v>
      </c>
      <c r="DG9" s="286">
        <f>DG$122*投入係数表!CZ9</f>
        <v>0</v>
      </c>
      <c r="DH9" s="286">
        <f>DH$122*投入係数表!DA9</f>
        <v>0</v>
      </c>
      <c r="DI9" s="286">
        <f>DI$122*投入係数表!DB9</f>
        <v>0</v>
      </c>
      <c r="DJ9" s="286">
        <f>DJ$122*投入係数表!DC9</f>
        <v>0</v>
      </c>
      <c r="DK9" s="286">
        <f>DK$122*投入係数表!DD9</f>
        <v>0</v>
      </c>
      <c r="DL9" s="286">
        <f>DL$122*投入係数表!DE9</f>
        <v>0</v>
      </c>
      <c r="DM9" s="286">
        <f>DM$122*投入係数表!DF9</f>
        <v>0</v>
      </c>
      <c r="DN9" s="286">
        <f>DN$122*投入係数表!DG9</f>
        <v>0</v>
      </c>
      <c r="DO9" s="288">
        <f t="shared" si="0"/>
        <v>0</v>
      </c>
      <c r="ED9" s="36"/>
      <c r="EE9" s="37"/>
      <c r="EF9" s="36"/>
      <c r="EG9" s="37"/>
      <c r="EH9" s="36"/>
      <c r="EI9" s="37"/>
    </row>
    <row r="10" spans="1:139" ht="15" customHeight="1">
      <c r="A10" s="329" t="s">
        <v>424</v>
      </c>
      <c r="B10" s="340" t="s">
        <v>551</v>
      </c>
      <c r="C10" s="294">
        <v>0</v>
      </c>
      <c r="D10" s="33"/>
      <c r="E10" s="329" t="s">
        <v>424</v>
      </c>
      <c r="F10" s="340" t="s">
        <v>551</v>
      </c>
      <c r="G10" s="294">
        <v>0</v>
      </c>
      <c r="I10" s="341" t="s">
        <v>424</v>
      </c>
      <c r="J10" s="342" t="s">
        <v>551</v>
      </c>
      <c r="K10" s="286">
        <f>K$122*投入係数表!D10</f>
        <v>0</v>
      </c>
      <c r="L10" s="286">
        <f>L$122*投入係数表!E10</f>
        <v>0</v>
      </c>
      <c r="M10" s="286">
        <f>M$122*投入係数表!F10</f>
        <v>0</v>
      </c>
      <c r="N10" s="286">
        <f>N$122*投入係数表!G10</f>
        <v>0</v>
      </c>
      <c r="O10" s="286">
        <f>O$122*投入係数表!H10</f>
        <v>0</v>
      </c>
      <c r="P10" s="286">
        <f>P$122*投入係数表!I10</f>
        <v>0</v>
      </c>
      <c r="Q10" s="286">
        <f>Q$122*投入係数表!J10</f>
        <v>0</v>
      </c>
      <c r="R10" s="286">
        <f>R$122*投入係数表!K10</f>
        <v>0</v>
      </c>
      <c r="S10" s="286">
        <f>S$122*投入係数表!L10</f>
        <v>0</v>
      </c>
      <c r="T10" s="286">
        <f>T$122*投入係数表!M10</f>
        <v>0</v>
      </c>
      <c r="U10" s="286">
        <f>U$122*投入係数表!N10</f>
        <v>0</v>
      </c>
      <c r="V10" s="286">
        <f>V$122*投入係数表!O10</f>
        <v>0</v>
      </c>
      <c r="W10" s="286">
        <f>W$122*投入係数表!P10</f>
        <v>0</v>
      </c>
      <c r="X10" s="286">
        <f>X$122*投入係数表!Q10</f>
        <v>0</v>
      </c>
      <c r="Y10" s="286">
        <f>Y$122*投入係数表!R10</f>
        <v>0</v>
      </c>
      <c r="Z10" s="286">
        <f>Z$122*投入係数表!S10</f>
        <v>0</v>
      </c>
      <c r="AA10" s="286">
        <f>AA$122*投入係数表!T10</f>
        <v>0</v>
      </c>
      <c r="AB10" s="286">
        <f>AB$122*投入係数表!U10</f>
        <v>0</v>
      </c>
      <c r="AC10" s="286">
        <f>AC$122*投入係数表!V10</f>
        <v>0</v>
      </c>
      <c r="AD10" s="286">
        <f>AD$122*投入係数表!W10</f>
        <v>0</v>
      </c>
      <c r="AE10" s="286">
        <f>AE$122*投入係数表!X10</f>
        <v>0</v>
      </c>
      <c r="AF10" s="286">
        <f>AF$122*投入係数表!Y10</f>
        <v>0</v>
      </c>
      <c r="AG10" s="286">
        <f>AG$122*投入係数表!Z10</f>
        <v>0</v>
      </c>
      <c r="AH10" s="286">
        <f>AH$122*投入係数表!AA10</f>
        <v>0</v>
      </c>
      <c r="AI10" s="286">
        <f>AI$122*投入係数表!AB10</f>
        <v>0</v>
      </c>
      <c r="AJ10" s="286">
        <f>AJ$122*投入係数表!AC10</f>
        <v>0</v>
      </c>
      <c r="AK10" s="286">
        <f>AK$122*投入係数表!AD10</f>
        <v>0</v>
      </c>
      <c r="AL10" s="286">
        <f>AL$122*投入係数表!AE10</f>
        <v>0</v>
      </c>
      <c r="AM10" s="286">
        <f>AM$122*投入係数表!AF10</f>
        <v>0</v>
      </c>
      <c r="AN10" s="286">
        <f>AN$122*投入係数表!AG10</f>
        <v>0</v>
      </c>
      <c r="AO10" s="286">
        <f>AO$122*投入係数表!AH10</f>
        <v>0</v>
      </c>
      <c r="AP10" s="286">
        <f>AP$122*投入係数表!AI10</f>
        <v>0</v>
      </c>
      <c r="AQ10" s="286">
        <f>AQ$122*投入係数表!AJ10</f>
        <v>0</v>
      </c>
      <c r="AR10" s="286">
        <f>AR$122*投入係数表!AK10</f>
        <v>0</v>
      </c>
      <c r="AS10" s="286">
        <f>AS$122*投入係数表!AL10</f>
        <v>0</v>
      </c>
      <c r="AT10" s="286">
        <f>AT$122*投入係数表!AM10</f>
        <v>0</v>
      </c>
      <c r="AU10" s="286">
        <f>AU$122*投入係数表!AN10</f>
        <v>0</v>
      </c>
      <c r="AV10" s="286">
        <f>AV$122*投入係数表!AO10</f>
        <v>0</v>
      </c>
      <c r="AW10" s="286">
        <f>AW$122*投入係数表!AP10</f>
        <v>0</v>
      </c>
      <c r="AX10" s="286">
        <f>AX$122*投入係数表!AQ10</f>
        <v>0</v>
      </c>
      <c r="AY10" s="286">
        <f>AY$122*投入係数表!AR10</f>
        <v>0</v>
      </c>
      <c r="AZ10" s="286">
        <f>AZ$122*投入係数表!AS10</f>
        <v>0</v>
      </c>
      <c r="BA10" s="286">
        <f>BA$122*投入係数表!AT10</f>
        <v>0</v>
      </c>
      <c r="BB10" s="286">
        <f>BB$122*投入係数表!AU10</f>
        <v>0</v>
      </c>
      <c r="BC10" s="286">
        <f>BC$122*投入係数表!AV10</f>
        <v>0</v>
      </c>
      <c r="BD10" s="286">
        <f>BD$122*投入係数表!AW10</f>
        <v>0</v>
      </c>
      <c r="BE10" s="286">
        <f>BE$122*投入係数表!AX10</f>
        <v>0</v>
      </c>
      <c r="BF10" s="286">
        <f>BF$122*投入係数表!AY10</f>
        <v>0</v>
      </c>
      <c r="BG10" s="286">
        <f>BG$122*投入係数表!AZ10</f>
        <v>0</v>
      </c>
      <c r="BH10" s="286">
        <f>BH$122*投入係数表!BA10</f>
        <v>0</v>
      </c>
      <c r="BI10" s="286">
        <f>BI$122*投入係数表!BB10</f>
        <v>0</v>
      </c>
      <c r="BJ10" s="286">
        <f>BJ$122*投入係数表!BC10</f>
        <v>0</v>
      </c>
      <c r="BK10" s="286">
        <f>BK$122*投入係数表!BD10</f>
        <v>0</v>
      </c>
      <c r="BL10" s="286">
        <f>BL$122*投入係数表!BE10</f>
        <v>0</v>
      </c>
      <c r="BM10" s="286">
        <f>BM$122*投入係数表!BF10</f>
        <v>0</v>
      </c>
      <c r="BN10" s="286">
        <f>BN$122*投入係数表!BG10</f>
        <v>0</v>
      </c>
      <c r="BO10" s="286">
        <f>BO$122*投入係数表!BH10</f>
        <v>0</v>
      </c>
      <c r="BP10" s="286">
        <f>BP$122*投入係数表!BI10</f>
        <v>0</v>
      </c>
      <c r="BQ10" s="286">
        <f>BQ$122*投入係数表!BJ10</f>
        <v>0</v>
      </c>
      <c r="BR10" s="286">
        <f>BR$122*投入係数表!BK10</f>
        <v>0</v>
      </c>
      <c r="BS10" s="286">
        <f>BS$122*投入係数表!BL10</f>
        <v>0</v>
      </c>
      <c r="BT10" s="286">
        <f>BT$122*投入係数表!BM10</f>
        <v>0</v>
      </c>
      <c r="BU10" s="286">
        <f>BU$122*投入係数表!BN10</f>
        <v>0</v>
      </c>
      <c r="BV10" s="286">
        <f>BV$122*投入係数表!BO10</f>
        <v>0</v>
      </c>
      <c r="BW10" s="286">
        <f>BW$122*投入係数表!BP10</f>
        <v>0</v>
      </c>
      <c r="BX10" s="286">
        <f>BX$122*投入係数表!BQ10</f>
        <v>0</v>
      </c>
      <c r="BY10" s="286">
        <f>BY$122*投入係数表!BR10</f>
        <v>0</v>
      </c>
      <c r="BZ10" s="286">
        <f>BZ$122*投入係数表!BS10</f>
        <v>0</v>
      </c>
      <c r="CA10" s="286">
        <f>CA$122*投入係数表!BT10</f>
        <v>0</v>
      </c>
      <c r="CB10" s="286">
        <f>CB$122*投入係数表!BU10</f>
        <v>0</v>
      </c>
      <c r="CC10" s="286">
        <f>CC$122*投入係数表!BV10</f>
        <v>0</v>
      </c>
      <c r="CD10" s="286">
        <f>CD$122*投入係数表!BW10</f>
        <v>0</v>
      </c>
      <c r="CE10" s="286">
        <f>CE$122*投入係数表!BX10</f>
        <v>0</v>
      </c>
      <c r="CF10" s="286">
        <f>CF$122*投入係数表!BY10</f>
        <v>0</v>
      </c>
      <c r="CG10" s="286">
        <f>CG$122*投入係数表!BZ10</f>
        <v>0</v>
      </c>
      <c r="CH10" s="286">
        <f>CH$122*投入係数表!CA10</f>
        <v>0</v>
      </c>
      <c r="CI10" s="286">
        <f>CI$122*投入係数表!CB10</f>
        <v>0</v>
      </c>
      <c r="CJ10" s="286">
        <f>CJ$122*投入係数表!CC10</f>
        <v>0</v>
      </c>
      <c r="CK10" s="286">
        <f>CK$122*投入係数表!CD10</f>
        <v>0</v>
      </c>
      <c r="CL10" s="286">
        <f>CL$122*投入係数表!CE10</f>
        <v>0</v>
      </c>
      <c r="CM10" s="286">
        <f>CM$122*投入係数表!CF10</f>
        <v>0</v>
      </c>
      <c r="CN10" s="286">
        <f>CN$122*投入係数表!CG10</f>
        <v>0</v>
      </c>
      <c r="CO10" s="286">
        <f>CO$122*投入係数表!CH10</f>
        <v>0</v>
      </c>
      <c r="CP10" s="286">
        <f>CP$122*投入係数表!CI10</f>
        <v>0</v>
      </c>
      <c r="CQ10" s="286">
        <f>CQ$122*投入係数表!CJ10</f>
        <v>0</v>
      </c>
      <c r="CR10" s="286">
        <f>CR$122*投入係数表!CK10</f>
        <v>0</v>
      </c>
      <c r="CS10" s="286">
        <f>CS$122*投入係数表!CL10</f>
        <v>0</v>
      </c>
      <c r="CT10" s="286">
        <f>CT$122*投入係数表!CM10</f>
        <v>0</v>
      </c>
      <c r="CU10" s="286">
        <f>CU$122*投入係数表!CN10</f>
        <v>0</v>
      </c>
      <c r="CV10" s="286">
        <f>CV$122*投入係数表!CO10</f>
        <v>0</v>
      </c>
      <c r="CW10" s="286">
        <f>CW$122*投入係数表!CP10</f>
        <v>0</v>
      </c>
      <c r="CX10" s="286">
        <f>CX$122*投入係数表!CQ10</f>
        <v>0</v>
      </c>
      <c r="CY10" s="286">
        <f>CY$122*投入係数表!CR10</f>
        <v>0</v>
      </c>
      <c r="CZ10" s="286">
        <f>CZ$122*投入係数表!CS10</f>
        <v>0</v>
      </c>
      <c r="DA10" s="286">
        <f>DA$122*投入係数表!CT10</f>
        <v>0</v>
      </c>
      <c r="DB10" s="286">
        <f>DB$122*投入係数表!CU10</f>
        <v>0</v>
      </c>
      <c r="DC10" s="286">
        <f>DC$122*投入係数表!CV10</f>
        <v>0</v>
      </c>
      <c r="DD10" s="286">
        <f>DD$122*投入係数表!CW10</f>
        <v>0</v>
      </c>
      <c r="DE10" s="286">
        <f>DE$122*投入係数表!CX10</f>
        <v>0</v>
      </c>
      <c r="DF10" s="286">
        <f>DF$122*投入係数表!CY10</f>
        <v>0</v>
      </c>
      <c r="DG10" s="286">
        <f>DG$122*投入係数表!CZ10</f>
        <v>0</v>
      </c>
      <c r="DH10" s="286">
        <f>DH$122*投入係数表!DA10</f>
        <v>0</v>
      </c>
      <c r="DI10" s="286">
        <f>DI$122*投入係数表!DB10</f>
        <v>0</v>
      </c>
      <c r="DJ10" s="286">
        <f>DJ$122*投入係数表!DC10</f>
        <v>0</v>
      </c>
      <c r="DK10" s="286">
        <f>DK$122*投入係数表!DD10</f>
        <v>0</v>
      </c>
      <c r="DL10" s="286">
        <f>DL$122*投入係数表!DE10</f>
        <v>0</v>
      </c>
      <c r="DM10" s="286">
        <f>DM$122*投入係数表!DF10</f>
        <v>0</v>
      </c>
      <c r="DN10" s="286">
        <f>DN$122*投入係数表!DG10</f>
        <v>0</v>
      </c>
      <c r="DO10" s="288">
        <f t="shared" si="0"/>
        <v>0</v>
      </c>
      <c r="ED10" s="36"/>
      <c r="EE10" s="37"/>
      <c r="EF10" s="36"/>
      <c r="EG10" s="37"/>
      <c r="EH10" s="36"/>
      <c r="EI10" s="37"/>
    </row>
    <row r="11" spans="1:139" ht="15" customHeight="1">
      <c r="A11" s="329" t="s">
        <v>425</v>
      </c>
      <c r="B11" s="340" t="s">
        <v>552</v>
      </c>
      <c r="C11" s="294">
        <v>0</v>
      </c>
      <c r="D11" s="33"/>
      <c r="E11" s="329" t="s">
        <v>425</v>
      </c>
      <c r="F11" s="340" t="s">
        <v>552</v>
      </c>
      <c r="G11" s="294">
        <v>0</v>
      </c>
      <c r="I11" s="341" t="s">
        <v>425</v>
      </c>
      <c r="J11" s="342" t="s">
        <v>552</v>
      </c>
      <c r="K11" s="286">
        <f>K$122*投入係数表!D11</f>
        <v>0</v>
      </c>
      <c r="L11" s="286">
        <f>L$122*投入係数表!E11</f>
        <v>0</v>
      </c>
      <c r="M11" s="286">
        <f>M$122*投入係数表!F11</f>
        <v>0</v>
      </c>
      <c r="N11" s="286">
        <f>N$122*投入係数表!G11</f>
        <v>0</v>
      </c>
      <c r="O11" s="286">
        <f>O$122*投入係数表!H11</f>
        <v>0</v>
      </c>
      <c r="P11" s="286">
        <f>P$122*投入係数表!I11</f>
        <v>0</v>
      </c>
      <c r="Q11" s="286">
        <f>Q$122*投入係数表!J11</f>
        <v>0</v>
      </c>
      <c r="R11" s="286">
        <f>R$122*投入係数表!K11</f>
        <v>0</v>
      </c>
      <c r="S11" s="286">
        <f>S$122*投入係数表!L11</f>
        <v>0</v>
      </c>
      <c r="T11" s="286">
        <f>T$122*投入係数表!M11</f>
        <v>0</v>
      </c>
      <c r="U11" s="286">
        <f>U$122*投入係数表!N11</f>
        <v>0</v>
      </c>
      <c r="V11" s="286">
        <f>V$122*投入係数表!O11</f>
        <v>0</v>
      </c>
      <c r="W11" s="286">
        <f>W$122*投入係数表!P11</f>
        <v>0</v>
      </c>
      <c r="X11" s="286">
        <f>X$122*投入係数表!Q11</f>
        <v>0</v>
      </c>
      <c r="Y11" s="286">
        <f>Y$122*投入係数表!R11</f>
        <v>0</v>
      </c>
      <c r="Z11" s="286">
        <f>Z$122*投入係数表!S11</f>
        <v>0</v>
      </c>
      <c r="AA11" s="286">
        <f>AA$122*投入係数表!T11</f>
        <v>0</v>
      </c>
      <c r="AB11" s="286">
        <f>AB$122*投入係数表!U11</f>
        <v>0</v>
      </c>
      <c r="AC11" s="286">
        <f>AC$122*投入係数表!V11</f>
        <v>0</v>
      </c>
      <c r="AD11" s="286">
        <f>AD$122*投入係数表!W11</f>
        <v>0</v>
      </c>
      <c r="AE11" s="286">
        <f>AE$122*投入係数表!X11</f>
        <v>0</v>
      </c>
      <c r="AF11" s="286">
        <f>AF$122*投入係数表!Y11</f>
        <v>0</v>
      </c>
      <c r="AG11" s="286">
        <f>AG$122*投入係数表!Z11</f>
        <v>0</v>
      </c>
      <c r="AH11" s="286">
        <f>AH$122*投入係数表!AA11</f>
        <v>0</v>
      </c>
      <c r="AI11" s="286">
        <f>AI$122*投入係数表!AB11</f>
        <v>0</v>
      </c>
      <c r="AJ11" s="286">
        <f>AJ$122*投入係数表!AC11</f>
        <v>0</v>
      </c>
      <c r="AK11" s="286">
        <f>AK$122*投入係数表!AD11</f>
        <v>0</v>
      </c>
      <c r="AL11" s="286">
        <f>AL$122*投入係数表!AE11</f>
        <v>0</v>
      </c>
      <c r="AM11" s="286">
        <f>AM$122*投入係数表!AF11</f>
        <v>0</v>
      </c>
      <c r="AN11" s="286">
        <f>AN$122*投入係数表!AG11</f>
        <v>0</v>
      </c>
      <c r="AO11" s="286">
        <f>AO$122*投入係数表!AH11</f>
        <v>0</v>
      </c>
      <c r="AP11" s="286">
        <f>AP$122*投入係数表!AI11</f>
        <v>0</v>
      </c>
      <c r="AQ11" s="286">
        <f>AQ$122*投入係数表!AJ11</f>
        <v>0</v>
      </c>
      <c r="AR11" s="286">
        <f>AR$122*投入係数表!AK11</f>
        <v>0</v>
      </c>
      <c r="AS11" s="286">
        <f>AS$122*投入係数表!AL11</f>
        <v>0</v>
      </c>
      <c r="AT11" s="286">
        <f>AT$122*投入係数表!AM11</f>
        <v>0</v>
      </c>
      <c r="AU11" s="286">
        <f>AU$122*投入係数表!AN11</f>
        <v>0</v>
      </c>
      <c r="AV11" s="286">
        <f>AV$122*投入係数表!AO11</f>
        <v>0</v>
      </c>
      <c r="AW11" s="286">
        <f>AW$122*投入係数表!AP11</f>
        <v>0</v>
      </c>
      <c r="AX11" s="286">
        <f>AX$122*投入係数表!AQ11</f>
        <v>0</v>
      </c>
      <c r="AY11" s="286">
        <f>AY$122*投入係数表!AR11</f>
        <v>0</v>
      </c>
      <c r="AZ11" s="286">
        <f>AZ$122*投入係数表!AS11</f>
        <v>0</v>
      </c>
      <c r="BA11" s="286">
        <f>BA$122*投入係数表!AT11</f>
        <v>0</v>
      </c>
      <c r="BB11" s="286">
        <f>BB$122*投入係数表!AU11</f>
        <v>0</v>
      </c>
      <c r="BC11" s="286">
        <f>BC$122*投入係数表!AV11</f>
        <v>0</v>
      </c>
      <c r="BD11" s="286">
        <f>BD$122*投入係数表!AW11</f>
        <v>0</v>
      </c>
      <c r="BE11" s="286">
        <f>BE$122*投入係数表!AX11</f>
        <v>0</v>
      </c>
      <c r="BF11" s="286">
        <f>BF$122*投入係数表!AY11</f>
        <v>0</v>
      </c>
      <c r="BG11" s="286">
        <f>BG$122*投入係数表!AZ11</f>
        <v>0</v>
      </c>
      <c r="BH11" s="286">
        <f>BH$122*投入係数表!BA11</f>
        <v>0</v>
      </c>
      <c r="BI11" s="286">
        <f>BI$122*投入係数表!BB11</f>
        <v>0</v>
      </c>
      <c r="BJ11" s="286">
        <f>BJ$122*投入係数表!BC11</f>
        <v>0</v>
      </c>
      <c r="BK11" s="286">
        <f>BK$122*投入係数表!BD11</f>
        <v>0</v>
      </c>
      <c r="BL11" s="286">
        <f>BL$122*投入係数表!BE11</f>
        <v>0</v>
      </c>
      <c r="BM11" s="286">
        <f>BM$122*投入係数表!BF11</f>
        <v>0</v>
      </c>
      <c r="BN11" s="286">
        <f>BN$122*投入係数表!BG11</f>
        <v>0</v>
      </c>
      <c r="BO11" s="286">
        <f>BO$122*投入係数表!BH11</f>
        <v>0</v>
      </c>
      <c r="BP11" s="286">
        <f>BP$122*投入係数表!BI11</f>
        <v>0</v>
      </c>
      <c r="BQ11" s="286">
        <f>BQ$122*投入係数表!BJ11</f>
        <v>0</v>
      </c>
      <c r="BR11" s="286">
        <f>BR$122*投入係数表!BK11</f>
        <v>0</v>
      </c>
      <c r="BS11" s="286">
        <f>BS$122*投入係数表!BL11</f>
        <v>0</v>
      </c>
      <c r="BT11" s="286">
        <f>BT$122*投入係数表!BM11</f>
        <v>0</v>
      </c>
      <c r="BU11" s="286">
        <f>BU$122*投入係数表!BN11</f>
        <v>0</v>
      </c>
      <c r="BV11" s="286">
        <f>BV$122*投入係数表!BO11</f>
        <v>0</v>
      </c>
      <c r="BW11" s="286">
        <f>BW$122*投入係数表!BP11</f>
        <v>0</v>
      </c>
      <c r="BX11" s="286">
        <f>BX$122*投入係数表!BQ11</f>
        <v>0</v>
      </c>
      <c r="BY11" s="286">
        <f>BY$122*投入係数表!BR11</f>
        <v>0</v>
      </c>
      <c r="BZ11" s="286">
        <f>BZ$122*投入係数表!BS11</f>
        <v>0</v>
      </c>
      <c r="CA11" s="286">
        <f>CA$122*投入係数表!BT11</f>
        <v>0</v>
      </c>
      <c r="CB11" s="286">
        <f>CB$122*投入係数表!BU11</f>
        <v>0</v>
      </c>
      <c r="CC11" s="286">
        <f>CC$122*投入係数表!BV11</f>
        <v>0</v>
      </c>
      <c r="CD11" s="286">
        <f>CD$122*投入係数表!BW11</f>
        <v>0</v>
      </c>
      <c r="CE11" s="286">
        <f>CE$122*投入係数表!BX11</f>
        <v>0</v>
      </c>
      <c r="CF11" s="286">
        <f>CF$122*投入係数表!BY11</f>
        <v>0</v>
      </c>
      <c r="CG11" s="286">
        <f>CG$122*投入係数表!BZ11</f>
        <v>0</v>
      </c>
      <c r="CH11" s="286">
        <f>CH$122*投入係数表!CA11</f>
        <v>0</v>
      </c>
      <c r="CI11" s="286">
        <f>CI$122*投入係数表!CB11</f>
        <v>0</v>
      </c>
      <c r="CJ11" s="286">
        <f>CJ$122*投入係数表!CC11</f>
        <v>0</v>
      </c>
      <c r="CK11" s="286">
        <f>CK$122*投入係数表!CD11</f>
        <v>0</v>
      </c>
      <c r="CL11" s="286">
        <f>CL$122*投入係数表!CE11</f>
        <v>0</v>
      </c>
      <c r="CM11" s="286">
        <f>CM$122*投入係数表!CF11</f>
        <v>0</v>
      </c>
      <c r="CN11" s="286">
        <f>CN$122*投入係数表!CG11</f>
        <v>0</v>
      </c>
      <c r="CO11" s="286">
        <f>CO$122*投入係数表!CH11</f>
        <v>0</v>
      </c>
      <c r="CP11" s="286">
        <f>CP$122*投入係数表!CI11</f>
        <v>0</v>
      </c>
      <c r="CQ11" s="286">
        <f>CQ$122*投入係数表!CJ11</f>
        <v>0</v>
      </c>
      <c r="CR11" s="286">
        <f>CR$122*投入係数表!CK11</f>
        <v>0</v>
      </c>
      <c r="CS11" s="286">
        <f>CS$122*投入係数表!CL11</f>
        <v>0</v>
      </c>
      <c r="CT11" s="286">
        <f>CT$122*投入係数表!CM11</f>
        <v>0</v>
      </c>
      <c r="CU11" s="286">
        <f>CU$122*投入係数表!CN11</f>
        <v>0</v>
      </c>
      <c r="CV11" s="286">
        <f>CV$122*投入係数表!CO11</f>
        <v>0</v>
      </c>
      <c r="CW11" s="286">
        <f>CW$122*投入係数表!CP11</f>
        <v>0</v>
      </c>
      <c r="CX11" s="286">
        <f>CX$122*投入係数表!CQ11</f>
        <v>0</v>
      </c>
      <c r="CY11" s="286">
        <f>CY$122*投入係数表!CR11</f>
        <v>0</v>
      </c>
      <c r="CZ11" s="286">
        <f>CZ$122*投入係数表!CS11</f>
        <v>0</v>
      </c>
      <c r="DA11" s="286">
        <f>DA$122*投入係数表!CT11</f>
        <v>0</v>
      </c>
      <c r="DB11" s="286">
        <f>DB$122*投入係数表!CU11</f>
        <v>0</v>
      </c>
      <c r="DC11" s="286">
        <f>DC$122*投入係数表!CV11</f>
        <v>0</v>
      </c>
      <c r="DD11" s="286">
        <f>DD$122*投入係数表!CW11</f>
        <v>0</v>
      </c>
      <c r="DE11" s="286">
        <f>DE$122*投入係数表!CX11</f>
        <v>0</v>
      </c>
      <c r="DF11" s="286">
        <f>DF$122*投入係数表!CY11</f>
        <v>0</v>
      </c>
      <c r="DG11" s="286">
        <f>DG$122*投入係数表!CZ11</f>
        <v>0</v>
      </c>
      <c r="DH11" s="286">
        <f>DH$122*投入係数表!DA11</f>
        <v>0</v>
      </c>
      <c r="DI11" s="286">
        <f>DI$122*投入係数表!DB11</f>
        <v>0</v>
      </c>
      <c r="DJ11" s="286">
        <f>DJ$122*投入係数表!DC11</f>
        <v>0</v>
      </c>
      <c r="DK11" s="286">
        <f>DK$122*投入係数表!DD11</f>
        <v>0</v>
      </c>
      <c r="DL11" s="286">
        <f>DL$122*投入係数表!DE11</f>
        <v>0</v>
      </c>
      <c r="DM11" s="286">
        <f>DM$122*投入係数表!DF11</f>
        <v>0</v>
      </c>
      <c r="DN11" s="286">
        <f>DN$122*投入係数表!DG11</f>
        <v>0</v>
      </c>
      <c r="DO11" s="288">
        <f t="shared" si="0"/>
        <v>0</v>
      </c>
      <c r="ED11" s="36"/>
      <c r="EE11" s="37"/>
      <c r="EF11" s="36"/>
      <c r="EG11" s="37"/>
      <c r="EH11" s="36"/>
      <c r="EI11" s="37"/>
    </row>
    <row r="12" spans="1:139" ht="15" customHeight="1">
      <c r="A12" s="329" t="s">
        <v>426</v>
      </c>
      <c r="B12" s="340" t="s">
        <v>553</v>
      </c>
      <c r="C12" s="294">
        <v>0</v>
      </c>
      <c r="D12" s="33"/>
      <c r="E12" s="329" t="s">
        <v>426</v>
      </c>
      <c r="F12" s="340" t="s">
        <v>553</v>
      </c>
      <c r="G12" s="294">
        <v>0</v>
      </c>
      <c r="I12" s="341" t="s">
        <v>426</v>
      </c>
      <c r="J12" s="342" t="s">
        <v>553</v>
      </c>
      <c r="K12" s="286">
        <f>K$122*投入係数表!D12</f>
        <v>0</v>
      </c>
      <c r="L12" s="286">
        <f>L$122*投入係数表!E12</f>
        <v>0</v>
      </c>
      <c r="M12" s="286">
        <f>M$122*投入係数表!F12</f>
        <v>0</v>
      </c>
      <c r="N12" s="286">
        <f>N$122*投入係数表!G12</f>
        <v>0</v>
      </c>
      <c r="O12" s="286">
        <f>O$122*投入係数表!H12</f>
        <v>0</v>
      </c>
      <c r="P12" s="286">
        <f>P$122*投入係数表!I12</f>
        <v>0</v>
      </c>
      <c r="Q12" s="286">
        <f>Q$122*投入係数表!J12</f>
        <v>0</v>
      </c>
      <c r="R12" s="286">
        <f>R$122*投入係数表!K12</f>
        <v>0</v>
      </c>
      <c r="S12" s="286">
        <f>S$122*投入係数表!L12</f>
        <v>0</v>
      </c>
      <c r="T12" s="286">
        <f>T$122*投入係数表!M12</f>
        <v>0</v>
      </c>
      <c r="U12" s="286">
        <f>U$122*投入係数表!N12</f>
        <v>0</v>
      </c>
      <c r="V12" s="286">
        <f>V$122*投入係数表!O12</f>
        <v>0</v>
      </c>
      <c r="W12" s="286">
        <f>W$122*投入係数表!P12</f>
        <v>0</v>
      </c>
      <c r="X12" s="286">
        <f>X$122*投入係数表!Q12</f>
        <v>0</v>
      </c>
      <c r="Y12" s="286">
        <f>Y$122*投入係数表!R12</f>
        <v>0</v>
      </c>
      <c r="Z12" s="286">
        <f>Z$122*投入係数表!S12</f>
        <v>0</v>
      </c>
      <c r="AA12" s="286">
        <f>AA$122*投入係数表!T12</f>
        <v>0</v>
      </c>
      <c r="AB12" s="286">
        <f>AB$122*投入係数表!U12</f>
        <v>0</v>
      </c>
      <c r="AC12" s="286">
        <f>AC$122*投入係数表!V12</f>
        <v>0</v>
      </c>
      <c r="AD12" s="286">
        <f>AD$122*投入係数表!W12</f>
        <v>0</v>
      </c>
      <c r="AE12" s="286">
        <f>AE$122*投入係数表!X12</f>
        <v>0</v>
      </c>
      <c r="AF12" s="286">
        <f>AF$122*投入係数表!Y12</f>
        <v>0</v>
      </c>
      <c r="AG12" s="286">
        <f>AG$122*投入係数表!Z12</f>
        <v>0</v>
      </c>
      <c r="AH12" s="286">
        <f>AH$122*投入係数表!AA12</f>
        <v>0</v>
      </c>
      <c r="AI12" s="286">
        <f>AI$122*投入係数表!AB12</f>
        <v>0</v>
      </c>
      <c r="AJ12" s="286">
        <f>AJ$122*投入係数表!AC12</f>
        <v>0</v>
      </c>
      <c r="AK12" s="286">
        <f>AK$122*投入係数表!AD12</f>
        <v>0</v>
      </c>
      <c r="AL12" s="286">
        <f>AL$122*投入係数表!AE12</f>
        <v>0</v>
      </c>
      <c r="AM12" s="286">
        <f>AM$122*投入係数表!AF12</f>
        <v>0</v>
      </c>
      <c r="AN12" s="286">
        <f>AN$122*投入係数表!AG12</f>
        <v>0</v>
      </c>
      <c r="AO12" s="286">
        <f>AO$122*投入係数表!AH12</f>
        <v>0</v>
      </c>
      <c r="AP12" s="286">
        <f>AP$122*投入係数表!AI12</f>
        <v>0</v>
      </c>
      <c r="AQ12" s="286">
        <f>AQ$122*投入係数表!AJ12</f>
        <v>0</v>
      </c>
      <c r="AR12" s="286">
        <f>AR$122*投入係数表!AK12</f>
        <v>0</v>
      </c>
      <c r="AS12" s="286">
        <f>AS$122*投入係数表!AL12</f>
        <v>0</v>
      </c>
      <c r="AT12" s="286">
        <f>AT$122*投入係数表!AM12</f>
        <v>0</v>
      </c>
      <c r="AU12" s="286">
        <f>AU$122*投入係数表!AN12</f>
        <v>0</v>
      </c>
      <c r="AV12" s="286">
        <f>AV$122*投入係数表!AO12</f>
        <v>0</v>
      </c>
      <c r="AW12" s="286">
        <f>AW$122*投入係数表!AP12</f>
        <v>0</v>
      </c>
      <c r="AX12" s="286">
        <f>AX$122*投入係数表!AQ12</f>
        <v>0</v>
      </c>
      <c r="AY12" s="286">
        <f>AY$122*投入係数表!AR12</f>
        <v>0</v>
      </c>
      <c r="AZ12" s="286">
        <f>AZ$122*投入係数表!AS12</f>
        <v>0</v>
      </c>
      <c r="BA12" s="286">
        <f>BA$122*投入係数表!AT12</f>
        <v>0</v>
      </c>
      <c r="BB12" s="286">
        <f>BB$122*投入係数表!AU12</f>
        <v>0</v>
      </c>
      <c r="BC12" s="286">
        <f>BC$122*投入係数表!AV12</f>
        <v>0</v>
      </c>
      <c r="BD12" s="286">
        <f>BD$122*投入係数表!AW12</f>
        <v>0</v>
      </c>
      <c r="BE12" s="286">
        <f>BE$122*投入係数表!AX12</f>
        <v>0</v>
      </c>
      <c r="BF12" s="286">
        <f>BF$122*投入係数表!AY12</f>
        <v>0</v>
      </c>
      <c r="BG12" s="286">
        <f>BG$122*投入係数表!AZ12</f>
        <v>0</v>
      </c>
      <c r="BH12" s="286">
        <f>BH$122*投入係数表!BA12</f>
        <v>0</v>
      </c>
      <c r="BI12" s="286">
        <f>BI$122*投入係数表!BB12</f>
        <v>0</v>
      </c>
      <c r="BJ12" s="286">
        <f>BJ$122*投入係数表!BC12</f>
        <v>0</v>
      </c>
      <c r="BK12" s="286">
        <f>BK$122*投入係数表!BD12</f>
        <v>0</v>
      </c>
      <c r="BL12" s="286">
        <f>BL$122*投入係数表!BE12</f>
        <v>0</v>
      </c>
      <c r="BM12" s="286">
        <f>BM$122*投入係数表!BF12</f>
        <v>0</v>
      </c>
      <c r="BN12" s="286">
        <f>BN$122*投入係数表!BG12</f>
        <v>0</v>
      </c>
      <c r="BO12" s="286">
        <f>BO$122*投入係数表!BH12</f>
        <v>0</v>
      </c>
      <c r="BP12" s="286">
        <f>BP$122*投入係数表!BI12</f>
        <v>0</v>
      </c>
      <c r="BQ12" s="286">
        <f>BQ$122*投入係数表!BJ12</f>
        <v>0</v>
      </c>
      <c r="BR12" s="286">
        <f>BR$122*投入係数表!BK12</f>
        <v>0</v>
      </c>
      <c r="BS12" s="286">
        <f>BS$122*投入係数表!BL12</f>
        <v>0</v>
      </c>
      <c r="BT12" s="286">
        <f>BT$122*投入係数表!BM12</f>
        <v>0</v>
      </c>
      <c r="BU12" s="286">
        <f>BU$122*投入係数表!BN12</f>
        <v>0</v>
      </c>
      <c r="BV12" s="286">
        <f>BV$122*投入係数表!BO12</f>
        <v>0</v>
      </c>
      <c r="BW12" s="286">
        <f>BW$122*投入係数表!BP12</f>
        <v>0</v>
      </c>
      <c r="BX12" s="286">
        <f>BX$122*投入係数表!BQ12</f>
        <v>0</v>
      </c>
      <c r="BY12" s="286">
        <f>BY$122*投入係数表!BR12</f>
        <v>0</v>
      </c>
      <c r="BZ12" s="286">
        <f>BZ$122*投入係数表!BS12</f>
        <v>0</v>
      </c>
      <c r="CA12" s="286">
        <f>CA$122*投入係数表!BT12</f>
        <v>0</v>
      </c>
      <c r="CB12" s="286">
        <f>CB$122*投入係数表!BU12</f>
        <v>0</v>
      </c>
      <c r="CC12" s="286">
        <f>CC$122*投入係数表!BV12</f>
        <v>0</v>
      </c>
      <c r="CD12" s="286">
        <f>CD$122*投入係数表!BW12</f>
        <v>0</v>
      </c>
      <c r="CE12" s="286">
        <f>CE$122*投入係数表!BX12</f>
        <v>0</v>
      </c>
      <c r="CF12" s="286">
        <f>CF$122*投入係数表!BY12</f>
        <v>0</v>
      </c>
      <c r="CG12" s="286">
        <f>CG$122*投入係数表!BZ12</f>
        <v>0</v>
      </c>
      <c r="CH12" s="286">
        <f>CH$122*投入係数表!CA12</f>
        <v>0</v>
      </c>
      <c r="CI12" s="286">
        <f>CI$122*投入係数表!CB12</f>
        <v>0</v>
      </c>
      <c r="CJ12" s="286">
        <f>CJ$122*投入係数表!CC12</f>
        <v>0</v>
      </c>
      <c r="CK12" s="286">
        <f>CK$122*投入係数表!CD12</f>
        <v>0</v>
      </c>
      <c r="CL12" s="286">
        <f>CL$122*投入係数表!CE12</f>
        <v>0</v>
      </c>
      <c r="CM12" s="286">
        <f>CM$122*投入係数表!CF12</f>
        <v>0</v>
      </c>
      <c r="CN12" s="286">
        <f>CN$122*投入係数表!CG12</f>
        <v>0</v>
      </c>
      <c r="CO12" s="286">
        <f>CO$122*投入係数表!CH12</f>
        <v>0</v>
      </c>
      <c r="CP12" s="286">
        <f>CP$122*投入係数表!CI12</f>
        <v>0</v>
      </c>
      <c r="CQ12" s="286">
        <f>CQ$122*投入係数表!CJ12</f>
        <v>0</v>
      </c>
      <c r="CR12" s="286">
        <f>CR$122*投入係数表!CK12</f>
        <v>0</v>
      </c>
      <c r="CS12" s="286">
        <f>CS$122*投入係数表!CL12</f>
        <v>0</v>
      </c>
      <c r="CT12" s="286">
        <f>CT$122*投入係数表!CM12</f>
        <v>0</v>
      </c>
      <c r="CU12" s="286">
        <f>CU$122*投入係数表!CN12</f>
        <v>0</v>
      </c>
      <c r="CV12" s="286">
        <f>CV$122*投入係数表!CO12</f>
        <v>0</v>
      </c>
      <c r="CW12" s="286">
        <f>CW$122*投入係数表!CP12</f>
        <v>0</v>
      </c>
      <c r="CX12" s="286">
        <f>CX$122*投入係数表!CQ12</f>
        <v>0</v>
      </c>
      <c r="CY12" s="286">
        <f>CY$122*投入係数表!CR12</f>
        <v>0</v>
      </c>
      <c r="CZ12" s="286">
        <f>CZ$122*投入係数表!CS12</f>
        <v>0</v>
      </c>
      <c r="DA12" s="286">
        <f>DA$122*投入係数表!CT12</f>
        <v>0</v>
      </c>
      <c r="DB12" s="286">
        <f>DB$122*投入係数表!CU12</f>
        <v>0</v>
      </c>
      <c r="DC12" s="286">
        <f>DC$122*投入係数表!CV12</f>
        <v>0</v>
      </c>
      <c r="DD12" s="286">
        <f>DD$122*投入係数表!CW12</f>
        <v>0</v>
      </c>
      <c r="DE12" s="286">
        <f>DE$122*投入係数表!CX12</f>
        <v>0</v>
      </c>
      <c r="DF12" s="286">
        <f>DF$122*投入係数表!CY12</f>
        <v>0</v>
      </c>
      <c r="DG12" s="286">
        <f>DG$122*投入係数表!CZ12</f>
        <v>0</v>
      </c>
      <c r="DH12" s="286">
        <f>DH$122*投入係数表!DA12</f>
        <v>0</v>
      </c>
      <c r="DI12" s="286">
        <f>DI$122*投入係数表!DB12</f>
        <v>0</v>
      </c>
      <c r="DJ12" s="286">
        <f>DJ$122*投入係数表!DC12</f>
        <v>0</v>
      </c>
      <c r="DK12" s="286">
        <f>DK$122*投入係数表!DD12</f>
        <v>0</v>
      </c>
      <c r="DL12" s="286">
        <f>DL$122*投入係数表!DE12</f>
        <v>0</v>
      </c>
      <c r="DM12" s="286">
        <f>DM$122*投入係数表!DF12</f>
        <v>0</v>
      </c>
      <c r="DN12" s="286">
        <f>DN$122*投入係数表!DG12</f>
        <v>0</v>
      </c>
      <c r="DO12" s="288">
        <f t="shared" si="0"/>
        <v>0</v>
      </c>
      <c r="ED12" s="36"/>
      <c r="EE12" s="37"/>
      <c r="EF12" s="36"/>
      <c r="EG12" s="37"/>
      <c r="EH12" s="36"/>
      <c r="EI12" s="37"/>
    </row>
    <row r="13" spans="1:139" ht="15" customHeight="1">
      <c r="A13" s="329" t="s">
        <v>427</v>
      </c>
      <c r="B13" s="340" t="s">
        <v>554</v>
      </c>
      <c r="C13" s="294">
        <v>0</v>
      </c>
      <c r="D13" s="33"/>
      <c r="E13" s="329" t="s">
        <v>427</v>
      </c>
      <c r="F13" s="340" t="s">
        <v>554</v>
      </c>
      <c r="G13" s="294">
        <v>0</v>
      </c>
      <c r="I13" s="341" t="s">
        <v>427</v>
      </c>
      <c r="J13" s="342" t="s">
        <v>554</v>
      </c>
      <c r="K13" s="286">
        <f>K$122*投入係数表!D13</f>
        <v>0</v>
      </c>
      <c r="L13" s="286">
        <f>L$122*投入係数表!E13</f>
        <v>0</v>
      </c>
      <c r="M13" s="286">
        <f>M$122*投入係数表!F13</f>
        <v>0</v>
      </c>
      <c r="N13" s="286">
        <f>N$122*投入係数表!G13</f>
        <v>0</v>
      </c>
      <c r="O13" s="286">
        <f>O$122*投入係数表!H13</f>
        <v>0</v>
      </c>
      <c r="P13" s="286">
        <f>P$122*投入係数表!I13</f>
        <v>0</v>
      </c>
      <c r="Q13" s="286">
        <f>Q$122*投入係数表!J13</f>
        <v>0</v>
      </c>
      <c r="R13" s="286">
        <f>R$122*投入係数表!K13</f>
        <v>0</v>
      </c>
      <c r="S13" s="286">
        <f>S$122*投入係数表!L13</f>
        <v>0</v>
      </c>
      <c r="T13" s="286">
        <f>T$122*投入係数表!M13</f>
        <v>0</v>
      </c>
      <c r="U13" s="286">
        <f>U$122*投入係数表!N13</f>
        <v>0</v>
      </c>
      <c r="V13" s="286">
        <f>V$122*投入係数表!O13</f>
        <v>0</v>
      </c>
      <c r="W13" s="286">
        <f>W$122*投入係数表!P13</f>
        <v>0</v>
      </c>
      <c r="X13" s="286">
        <f>X$122*投入係数表!Q13</f>
        <v>0</v>
      </c>
      <c r="Y13" s="286">
        <f>Y$122*投入係数表!R13</f>
        <v>0</v>
      </c>
      <c r="Z13" s="286">
        <f>Z$122*投入係数表!S13</f>
        <v>0</v>
      </c>
      <c r="AA13" s="286">
        <f>AA$122*投入係数表!T13</f>
        <v>0</v>
      </c>
      <c r="AB13" s="286">
        <f>AB$122*投入係数表!U13</f>
        <v>0</v>
      </c>
      <c r="AC13" s="286">
        <f>AC$122*投入係数表!V13</f>
        <v>0</v>
      </c>
      <c r="AD13" s="286">
        <f>AD$122*投入係数表!W13</f>
        <v>0</v>
      </c>
      <c r="AE13" s="286">
        <f>AE$122*投入係数表!X13</f>
        <v>0</v>
      </c>
      <c r="AF13" s="286">
        <f>AF$122*投入係数表!Y13</f>
        <v>0</v>
      </c>
      <c r="AG13" s="286">
        <f>AG$122*投入係数表!Z13</f>
        <v>0</v>
      </c>
      <c r="AH13" s="286">
        <f>AH$122*投入係数表!AA13</f>
        <v>0</v>
      </c>
      <c r="AI13" s="286">
        <f>AI$122*投入係数表!AB13</f>
        <v>0</v>
      </c>
      <c r="AJ13" s="286">
        <f>AJ$122*投入係数表!AC13</f>
        <v>0</v>
      </c>
      <c r="AK13" s="286">
        <f>AK$122*投入係数表!AD13</f>
        <v>0</v>
      </c>
      <c r="AL13" s="286">
        <f>AL$122*投入係数表!AE13</f>
        <v>0</v>
      </c>
      <c r="AM13" s="286">
        <f>AM$122*投入係数表!AF13</f>
        <v>0</v>
      </c>
      <c r="AN13" s="286">
        <f>AN$122*投入係数表!AG13</f>
        <v>0</v>
      </c>
      <c r="AO13" s="286">
        <f>AO$122*投入係数表!AH13</f>
        <v>0</v>
      </c>
      <c r="AP13" s="286">
        <f>AP$122*投入係数表!AI13</f>
        <v>0</v>
      </c>
      <c r="AQ13" s="286">
        <f>AQ$122*投入係数表!AJ13</f>
        <v>0</v>
      </c>
      <c r="AR13" s="286">
        <f>AR$122*投入係数表!AK13</f>
        <v>0</v>
      </c>
      <c r="AS13" s="286">
        <f>AS$122*投入係数表!AL13</f>
        <v>0</v>
      </c>
      <c r="AT13" s="286">
        <f>AT$122*投入係数表!AM13</f>
        <v>0</v>
      </c>
      <c r="AU13" s="286">
        <f>AU$122*投入係数表!AN13</f>
        <v>0</v>
      </c>
      <c r="AV13" s="286">
        <f>AV$122*投入係数表!AO13</f>
        <v>0</v>
      </c>
      <c r="AW13" s="286">
        <f>AW$122*投入係数表!AP13</f>
        <v>0</v>
      </c>
      <c r="AX13" s="286">
        <f>AX$122*投入係数表!AQ13</f>
        <v>0</v>
      </c>
      <c r="AY13" s="286">
        <f>AY$122*投入係数表!AR13</f>
        <v>0</v>
      </c>
      <c r="AZ13" s="286">
        <f>AZ$122*投入係数表!AS13</f>
        <v>0</v>
      </c>
      <c r="BA13" s="286">
        <f>BA$122*投入係数表!AT13</f>
        <v>0</v>
      </c>
      <c r="BB13" s="286">
        <f>BB$122*投入係数表!AU13</f>
        <v>0</v>
      </c>
      <c r="BC13" s="286">
        <f>BC$122*投入係数表!AV13</f>
        <v>0</v>
      </c>
      <c r="BD13" s="286">
        <f>BD$122*投入係数表!AW13</f>
        <v>0</v>
      </c>
      <c r="BE13" s="286">
        <f>BE$122*投入係数表!AX13</f>
        <v>0</v>
      </c>
      <c r="BF13" s="286">
        <f>BF$122*投入係数表!AY13</f>
        <v>0</v>
      </c>
      <c r="BG13" s="286">
        <f>BG$122*投入係数表!AZ13</f>
        <v>0</v>
      </c>
      <c r="BH13" s="286">
        <f>BH$122*投入係数表!BA13</f>
        <v>0</v>
      </c>
      <c r="BI13" s="286">
        <f>BI$122*投入係数表!BB13</f>
        <v>0</v>
      </c>
      <c r="BJ13" s="286">
        <f>BJ$122*投入係数表!BC13</f>
        <v>0</v>
      </c>
      <c r="BK13" s="286">
        <f>BK$122*投入係数表!BD13</f>
        <v>0</v>
      </c>
      <c r="BL13" s="286">
        <f>BL$122*投入係数表!BE13</f>
        <v>0</v>
      </c>
      <c r="BM13" s="286">
        <f>BM$122*投入係数表!BF13</f>
        <v>0</v>
      </c>
      <c r="BN13" s="286">
        <f>BN$122*投入係数表!BG13</f>
        <v>0</v>
      </c>
      <c r="BO13" s="286">
        <f>BO$122*投入係数表!BH13</f>
        <v>0</v>
      </c>
      <c r="BP13" s="286">
        <f>BP$122*投入係数表!BI13</f>
        <v>0</v>
      </c>
      <c r="BQ13" s="286">
        <f>BQ$122*投入係数表!BJ13</f>
        <v>0</v>
      </c>
      <c r="BR13" s="286">
        <f>BR$122*投入係数表!BK13</f>
        <v>0</v>
      </c>
      <c r="BS13" s="286">
        <f>BS$122*投入係数表!BL13</f>
        <v>0</v>
      </c>
      <c r="BT13" s="286">
        <f>BT$122*投入係数表!BM13</f>
        <v>0</v>
      </c>
      <c r="BU13" s="286">
        <f>BU$122*投入係数表!BN13</f>
        <v>0</v>
      </c>
      <c r="BV13" s="286">
        <f>BV$122*投入係数表!BO13</f>
        <v>0</v>
      </c>
      <c r="BW13" s="286">
        <f>BW$122*投入係数表!BP13</f>
        <v>0</v>
      </c>
      <c r="BX13" s="286">
        <f>BX$122*投入係数表!BQ13</f>
        <v>0</v>
      </c>
      <c r="BY13" s="286">
        <f>BY$122*投入係数表!BR13</f>
        <v>0</v>
      </c>
      <c r="BZ13" s="286">
        <f>BZ$122*投入係数表!BS13</f>
        <v>0</v>
      </c>
      <c r="CA13" s="286">
        <f>CA$122*投入係数表!BT13</f>
        <v>0</v>
      </c>
      <c r="CB13" s="286">
        <f>CB$122*投入係数表!BU13</f>
        <v>0</v>
      </c>
      <c r="CC13" s="286">
        <f>CC$122*投入係数表!BV13</f>
        <v>0</v>
      </c>
      <c r="CD13" s="286">
        <f>CD$122*投入係数表!BW13</f>
        <v>0</v>
      </c>
      <c r="CE13" s="286">
        <f>CE$122*投入係数表!BX13</f>
        <v>0</v>
      </c>
      <c r="CF13" s="286">
        <f>CF$122*投入係数表!BY13</f>
        <v>0</v>
      </c>
      <c r="CG13" s="286">
        <f>CG$122*投入係数表!BZ13</f>
        <v>0</v>
      </c>
      <c r="CH13" s="286">
        <f>CH$122*投入係数表!CA13</f>
        <v>0</v>
      </c>
      <c r="CI13" s="286">
        <f>CI$122*投入係数表!CB13</f>
        <v>0</v>
      </c>
      <c r="CJ13" s="286">
        <f>CJ$122*投入係数表!CC13</f>
        <v>0</v>
      </c>
      <c r="CK13" s="286">
        <f>CK$122*投入係数表!CD13</f>
        <v>0</v>
      </c>
      <c r="CL13" s="286">
        <f>CL$122*投入係数表!CE13</f>
        <v>0</v>
      </c>
      <c r="CM13" s="286">
        <f>CM$122*投入係数表!CF13</f>
        <v>0</v>
      </c>
      <c r="CN13" s="286">
        <f>CN$122*投入係数表!CG13</f>
        <v>0</v>
      </c>
      <c r="CO13" s="286">
        <f>CO$122*投入係数表!CH13</f>
        <v>0</v>
      </c>
      <c r="CP13" s="286">
        <f>CP$122*投入係数表!CI13</f>
        <v>0</v>
      </c>
      <c r="CQ13" s="286">
        <f>CQ$122*投入係数表!CJ13</f>
        <v>0</v>
      </c>
      <c r="CR13" s="286">
        <f>CR$122*投入係数表!CK13</f>
        <v>0</v>
      </c>
      <c r="CS13" s="286">
        <f>CS$122*投入係数表!CL13</f>
        <v>0</v>
      </c>
      <c r="CT13" s="286">
        <f>CT$122*投入係数表!CM13</f>
        <v>0</v>
      </c>
      <c r="CU13" s="286">
        <f>CU$122*投入係数表!CN13</f>
        <v>0</v>
      </c>
      <c r="CV13" s="286">
        <f>CV$122*投入係数表!CO13</f>
        <v>0</v>
      </c>
      <c r="CW13" s="286">
        <f>CW$122*投入係数表!CP13</f>
        <v>0</v>
      </c>
      <c r="CX13" s="286">
        <f>CX$122*投入係数表!CQ13</f>
        <v>0</v>
      </c>
      <c r="CY13" s="286">
        <f>CY$122*投入係数表!CR13</f>
        <v>0</v>
      </c>
      <c r="CZ13" s="286">
        <f>CZ$122*投入係数表!CS13</f>
        <v>0</v>
      </c>
      <c r="DA13" s="286">
        <f>DA$122*投入係数表!CT13</f>
        <v>0</v>
      </c>
      <c r="DB13" s="286">
        <f>DB$122*投入係数表!CU13</f>
        <v>0</v>
      </c>
      <c r="DC13" s="286">
        <f>DC$122*投入係数表!CV13</f>
        <v>0</v>
      </c>
      <c r="DD13" s="286">
        <f>DD$122*投入係数表!CW13</f>
        <v>0</v>
      </c>
      <c r="DE13" s="286">
        <f>DE$122*投入係数表!CX13</f>
        <v>0</v>
      </c>
      <c r="DF13" s="286">
        <f>DF$122*投入係数表!CY13</f>
        <v>0</v>
      </c>
      <c r="DG13" s="286">
        <f>DG$122*投入係数表!CZ13</f>
        <v>0</v>
      </c>
      <c r="DH13" s="286">
        <f>DH$122*投入係数表!DA13</f>
        <v>0</v>
      </c>
      <c r="DI13" s="286">
        <f>DI$122*投入係数表!DB13</f>
        <v>0</v>
      </c>
      <c r="DJ13" s="286">
        <f>DJ$122*投入係数表!DC13</f>
        <v>0</v>
      </c>
      <c r="DK13" s="286">
        <f>DK$122*投入係数表!DD13</f>
        <v>0</v>
      </c>
      <c r="DL13" s="286">
        <f>DL$122*投入係数表!DE13</f>
        <v>0</v>
      </c>
      <c r="DM13" s="286">
        <f>DM$122*投入係数表!DF13</f>
        <v>0</v>
      </c>
      <c r="DN13" s="286">
        <f>DN$122*投入係数表!DG13</f>
        <v>0</v>
      </c>
      <c r="DO13" s="288">
        <f t="shared" si="0"/>
        <v>0</v>
      </c>
      <c r="ED13" s="36"/>
      <c r="EE13" s="37"/>
      <c r="EF13" s="36"/>
      <c r="EG13" s="37"/>
      <c r="EH13" s="36"/>
      <c r="EI13" s="37"/>
    </row>
    <row r="14" spans="1:139" ht="15" customHeight="1">
      <c r="A14" s="329" t="s">
        <v>428</v>
      </c>
      <c r="B14" s="340" t="s">
        <v>555</v>
      </c>
      <c r="C14" s="294">
        <v>0</v>
      </c>
      <c r="D14" s="33"/>
      <c r="E14" s="329" t="s">
        <v>428</v>
      </c>
      <c r="F14" s="340" t="s">
        <v>555</v>
      </c>
      <c r="G14" s="294">
        <v>0</v>
      </c>
      <c r="I14" s="341" t="s">
        <v>428</v>
      </c>
      <c r="J14" s="342" t="s">
        <v>555</v>
      </c>
      <c r="K14" s="286">
        <f>K$122*投入係数表!D14</f>
        <v>0</v>
      </c>
      <c r="L14" s="286">
        <f>L$122*投入係数表!E14</f>
        <v>0</v>
      </c>
      <c r="M14" s="286">
        <f>M$122*投入係数表!F14</f>
        <v>0</v>
      </c>
      <c r="N14" s="286">
        <f>N$122*投入係数表!G14</f>
        <v>0</v>
      </c>
      <c r="O14" s="286">
        <f>O$122*投入係数表!H14</f>
        <v>0</v>
      </c>
      <c r="P14" s="286">
        <f>P$122*投入係数表!I14</f>
        <v>0</v>
      </c>
      <c r="Q14" s="286">
        <f>Q$122*投入係数表!J14</f>
        <v>0</v>
      </c>
      <c r="R14" s="286">
        <f>R$122*投入係数表!K14</f>
        <v>0</v>
      </c>
      <c r="S14" s="286">
        <f>S$122*投入係数表!L14</f>
        <v>0</v>
      </c>
      <c r="T14" s="286">
        <f>T$122*投入係数表!M14</f>
        <v>0</v>
      </c>
      <c r="U14" s="286">
        <f>U$122*投入係数表!N14</f>
        <v>0</v>
      </c>
      <c r="V14" s="286">
        <f>V$122*投入係数表!O14</f>
        <v>0</v>
      </c>
      <c r="W14" s="286">
        <f>W$122*投入係数表!P14</f>
        <v>0</v>
      </c>
      <c r="X14" s="286">
        <f>X$122*投入係数表!Q14</f>
        <v>0</v>
      </c>
      <c r="Y14" s="286">
        <f>Y$122*投入係数表!R14</f>
        <v>0</v>
      </c>
      <c r="Z14" s="286">
        <f>Z$122*投入係数表!S14</f>
        <v>0</v>
      </c>
      <c r="AA14" s="286">
        <f>AA$122*投入係数表!T14</f>
        <v>0</v>
      </c>
      <c r="AB14" s="286">
        <f>AB$122*投入係数表!U14</f>
        <v>0</v>
      </c>
      <c r="AC14" s="286">
        <f>AC$122*投入係数表!V14</f>
        <v>0</v>
      </c>
      <c r="AD14" s="286">
        <f>AD$122*投入係数表!W14</f>
        <v>0</v>
      </c>
      <c r="AE14" s="286">
        <f>AE$122*投入係数表!X14</f>
        <v>0</v>
      </c>
      <c r="AF14" s="286">
        <f>AF$122*投入係数表!Y14</f>
        <v>0</v>
      </c>
      <c r="AG14" s="286">
        <f>AG$122*投入係数表!Z14</f>
        <v>0</v>
      </c>
      <c r="AH14" s="286">
        <f>AH$122*投入係数表!AA14</f>
        <v>0</v>
      </c>
      <c r="AI14" s="286">
        <f>AI$122*投入係数表!AB14</f>
        <v>0</v>
      </c>
      <c r="AJ14" s="286">
        <f>AJ$122*投入係数表!AC14</f>
        <v>0</v>
      </c>
      <c r="AK14" s="286">
        <f>AK$122*投入係数表!AD14</f>
        <v>0</v>
      </c>
      <c r="AL14" s="286">
        <f>AL$122*投入係数表!AE14</f>
        <v>0</v>
      </c>
      <c r="AM14" s="286">
        <f>AM$122*投入係数表!AF14</f>
        <v>0</v>
      </c>
      <c r="AN14" s="286">
        <f>AN$122*投入係数表!AG14</f>
        <v>0</v>
      </c>
      <c r="AO14" s="286">
        <f>AO$122*投入係数表!AH14</f>
        <v>0</v>
      </c>
      <c r="AP14" s="286">
        <f>AP$122*投入係数表!AI14</f>
        <v>0</v>
      </c>
      <c r="AQ14" s="286">
        <f>AQ$122*投入係数表!AJ14</f>
        <v>0</v>
      </c>
      <c r="AR14" s="286">
        <f>AR$122*投入係数表!AK14</f>
        <v>0</v>
      </c>
      <c r="AS14" s="286">
        <f>AS$122*投入係数表!AL14</f>
        <v>0</v>
      </c>
      <c r="AT14" s="286">
        <f>AT$122*投入係数表!AM14</f>
        <v>0</v>
      </c>
      <c r="AU14" s="286">
        <f>AU$122*投入係数表!AN14</f>
        <v>0</v>
      </c>
      <c r="AV14" s="286">
        <f>AV$122*投入係数表!AO14</f>
        <v>0</v>
      </c>
      <c r="AW14" s="286">
        <f>AW$122*投入係数表!AP14</f>
        <v>0</v>
      </c>
      <c r="AX14" s="286">
        <f>AX$122*投入係数表!AQ14</f>
        <v>0</v>
      </c>
      <c r="AY14" s="286">
        <f>AY$122*投入係数表!AR14</f>
        <v>0</v>
      </c>
      <c r="AZ14" s="286">
        <f>AZ$122*投入係数表!AS14</f>
        <v>0</v>
      </c>
      <c r="BA14" s="286">
        <f>BA$122*投入係数表!AT14</f>
        <v>0</v>
      </c>
      <c r="BB14" s="286">
        <f>BB$122*投入係数表!AU14</f>
        <v>0</v>
      </c>
      <c r="BC14" s="286">
        <f>BC$122*投入係数表!AV14</f>
        <v>0</v>
      </c>
      <c r="BD14" s="286">
        <f>BD$122*投入係数表!AW14</f>
        <v>0</v>
      </c>
      <c r="BE14" s="286">
        <f>BE$122*投入係数表!AX14</f>
        <v>0</v>
      </c>
      <c r="BF14" s="286">
        <f>BF$122*投入係数表!AY14</f>
        <v>0</v>
      </c>
      <c r="BG14" s="286">
        <f>BG$122*投入係数表!AZ14</f>
        <v>0</v>
      </c>
      <c r="BH14" s="286">
        <f>BH$122*投入係数表!BA14</f>
        <v>0</v>
      </c>
      <c r="BI14" s="286">
        <f>BI$122*投入係数表!BB14</f>
        <v>0</v>
      </c>
      <c r="BJ14" s="286">
        <f>BJ$122*投入係数表!BC14</f>
        <v>0</v>
      </c>
      <c r="BK14" s="286">
        <f>BK$122*投入係数表!BD14</f>
        <v>0</v>
      </c>
      <c r="BL14" s="286">
        <f>BL$122*投入係数表!BE14</f>
        <v>0</v>
      </c>
      <c r="BM14" s="286">
        <f>BM$122*投入係数表!BF14</f>
        <v>0</v>
      </c>
      <c r="BN14" s="286">
        <f>BN$122*投入係数表!BG14</f>
        <v>0</v>
      </c>
      <c r="BO14" s="286">
        <f>BO$122*投入係数表!BH14</f>
        <v>0</v>
      </c>
      <c r="BP14" s="286">
        <f>BP$122*投入係数表!BI14</f>
        <v>0</v>
      </c>
      <c r="BQ14" s="286">
        <f>BQ$122*投入係数表!BJ14</f>
        <v>0</v>
      </c>
      <c r="BR14" s="286">
        <f>BR$122*投入係数表!BK14</f>
        <v>0</v>
      </c>
      <c r="BS14" s="286">
        <f>BS$122*投入係数表!BL14</f>
        <v>0</v>
      </c>
      <c r="BT14" s="286">
        <f>BT$122*投入係数表!BM14</f>
        <v>0</v>
      </c>
      <c r="BU14" s="286">
        <f>BU$122*投入係数表!BN14</f>
        <v>0</v>
      </c>
      <c r="BV14" s="286">
        <f>BV$122*投入係数表!BO14</f>
        <v>0</v>
      </c>
      <c r="BW14" s="286">
        <f>BW$122*投入係数表!BP14</f>
        <v>0</v>
      </c>
      <c r="BX14" s="286">
        <f>BX$122*投入係数表!BQ14</f>
        <v>0</v>
      </c>
      <c r="BY14" s="286">
        <f>BY$122*投入係数表!BR14</f>
        <v>0</v>
      </c>
      <c r="BZ14" s="286">
        <f>BZ$122*投入係数表!BS14</f>
        <v>0</v>
      </c>
      <c r="CA14" s="286">
        <f>CA$122*投入係数表!BT14</f>
        <v>0</v>
      </c>
      <c r="CB14" s="286">
        <f>CB$122*投入係数表!BU14</f>
        <v>0</v>
      </c>
      <c r="CC14" s="286">
        <f>CC$122*投入係数表!BV14</f>
        <v>0</v>
      </c>
      <c r="CD14" s="286">
        <f>CD$122*投入係数表!BW14</f>
        <v>0</v>
      </c>
      <c r="CE14" s="286">
        <f>CE$122*投入係数表!BX14</f>
        <v>0</v>
      </c>
      <c r="CF14" s="286">
        <f>CF$122*投入係数表!BY14</f>
        <v>0</v>
      </c>
      <c r="CG14" s="286">
        <f>CG$122*投入係数表!BZ14</f>
        <v>0</v>
      </c>
      <c r="CH14" s="286">
        <f>CH$122*投入係数表!CA14</f>
        <v>0</v>
      </c>
      <c r="CI14" s="286">
        <f>CI$122*投入係数表!CB14</f>
        <v>0</v>
      </c>
      <c r="CJ14" s="286">
        <f>CJ$122*投入係数表!CC14</f>
        <v>0</v>
      </c>
      <c r="CK14" s="286">
        <f>CK$122*投入係数表!CD14</f>
        <v>0</v>
      </c>
      <c r="CL14" s="286">
        <f>CL$122*投入係数表!CE14</f>
        <v>0</v>
      </c>
      <c r="CM14" s="286">
        <f>CM$122*投入係数表!CF14</f>
        <v>0</v>
      </c>
      <c r="CN14" s="286">
        <f>CN$122*投入係数表!CG14</f>
        <v>0</v>
      </c>
      <c r="CO14" s="286">
        <f>CO$122*投入係数表!CH14</f>
        <v>0</v>
      </c>
      <c r="CP14" s="286">
        <f>CP$122*投入係数表!CI14</f>
        <v>0</v>
      </c>
      <c r="CQ14" s="286">
        <f>CQ$122*投入係数表!CJ14</f>
        <v>0</v>
      </c>
      <c r="CR14" s="286">
        <f>CR$122*投入係数表!CK14</f>
        <v>0</v>
      </c>
      <c r="CS14" s="286">
        <f>CS$122*投入係数表!CL14</f>
        <v>0</v>
      </c>
      <c r="CT14" s="286">
        <f>CT$122*投入係数表!CM14</f>
        <v>0</v>
      </c>
      <c r="CU14" s="286">
        <f>CU$122*投入係数表!CN14</f>
        <v>0</v>
      </c>
      <c r="CV14" s="286">
        <f>CV$122*投入係数表!CO14</f>
        <v>0</v>
      </c>
      <c r="CW14" s="286">
        <f>CW$122*投入係数表!CP14</f>
        <v>0</v>
      </c>
      <c r="CX14" s="286">
        <f>CX$122*投入係数表!CQ14</f>
        <v>0</v>
      </c>
      <c r="CY14" s="286">
        <f>CY$122*投入係数表!CR14</f>
        <v>0</v>
      </c>
      <c r="CZ14" s="286">
        <f>CZ$122*投入係数表!CS14</f>
        <v>0</v>
      </c>
      <c r="DA14" s="286">
        <f>DA$122*投入係数表!CT14</f>
        <v>0</v>
      </c>
      <c r="DB14" s="286">
        <f>DB$122*投入係数表!CU14</f>
        <v>0</v>
      </c>
      <c r="DC14" s="286">
        <f>DC$122*投入係数表!CV14</f>
        <v>0</v>
      </c>
      <c r="DD14" s="286">
        <f>DD$122*投入係数表!CW14</f>
        <v>0</v>
      </c>
      <c r="DE14" s="286">
        <f>DE$122*投入係数表!CX14</f>
        <v>0</v>
      </c>
      <c r="DF14" s="286">
        <f>DF$122*投入係数表!CY14</f>
        <v>0</v>
      </c>
      <c r="DG14" s="286">
        <f>DG$122*投入係数表!CZ14</f>
        <v>0</v>
      </c>
      <c r="DH14" s="286">
        <f>DH$122*投入係数表!DA14</f>
        <v>0</v>
      </c>
      <c r="DI14" s="286">
        <f>DI$122*投入係数表!DB14</f>
        <v>0</v>
      </c>
      <c r="DJ14" s="286">
        <f>DJ$122*投入係数表!DC14</f>
        <v>0</v>
      </c>
      <c r="DK14" s="286">
        <f>DK$122*投入係数表!DD14</f>
        <v>0</v>
      </c>
      <c r="DL14" s="286">
        <f>DL$122*投入係数表!DE14</f>
        <v>0</v>
      </c>
      <c r="DM14" s="286">
        <f>DM$122*投入係数表!DF14</f>
        <v>0</v>
      </c>
      <c r="DN14" s="286">
        <f>DN$122*投入係数表!DG14</f>
        <v>0</v>
      </c>
      <c r="DO14" s="288">
        <f t="shared" si="0"/>
        <v>0</v>
      </c>
      <c r="ED14" s="36"/>
      <c r="EE14" s="37"/>
      <c r="EF14" s="36"/>
      <c r="EG14" s="37"/>
      <c r="EH14" s="36"/>
      <c r="EI14" s="37"/>
    </row>
    <row r="15" spans="1:139" ht="15" customHeight="1">
      <c r="A15" s="329" t="s">
        <v>429</v>
      </c>
      <c r="B15" s="340" t="s">
        <v>556</v>
      </c>
      <c r="C15" s="294">
        <v>0</v>
      </c>
      <c r="D15" s="33"/>
      <c r="E15" s="329" t="s">
        <v>429</v>
      </c>
      <c r="F15" s="340" t="s">
        <v>556</v>
      </c>
      <c r="G15" s="294">
        <v>0</v>
      </c>
      <c r="I15" s="341" t="s">
        <v>429</v>
      </c>
      <c r="J15" s="342" t="s">
        <v>556</v>
      </c>
      <c r="K15" s="286">
        <f>K$122*投入係数表!D15</f>
        <v>0</v>
      </c>
      <c r="L15" s="286">
        <f>L$122*投入係数表!E15</f>
        <v>0</v>
      </c>
      <c r="M15" s="286">
        <f>M$122*投入係数表!F15</f>
        <v>0</v>
      </c>
      <c r="N15" s="286">
        <f>N$122*投入係数表!G15</f>
        <v>0</v>
      </c>
      <c r="O15" s="286">
        <f>O$122*投入係数表!H15</f>
        <v>0</v>
      </c>
      <c r="P15" s="286">
        <f>P$122*投入係数表!I15</f>
        <v>0</v>
      </c>
      <c r="Q15" s="286">
        <f>Q$122*投入係数表!J15</f>
        <v>0</v>
      </c>
      <c r="R15" s="286">
        <f>R$122*投入係数表!K15</f>
        <v>0</v>
      </c>
      <c r="S15" s="286">
        <f>S$122*投入係数表!L15</f>
        <v>0</v>
      </c>
      <c r="T15" s="286">
        <f>T$122*投入係数表!M15</f>
        <v>0</v>
      </c>
      <c r="U15" s="286">
        <f>U$122*投入係数表!N15</f>
        <v>0</v>
      </c>
      <c r="V15" s="286">
        <f>V$122*投入係数表!O15</f>
        <v>0</v>
      </c>
      <c r="W15" s="286">
        <f>W$122*投入係数表!P15</f>
        <v>0</v>
      </c>
      <c r="X15" s="286">
        <f>X$122*投入係数表!Q15</f>
        <v>0</v>
      </c>
      <c r="Y15" s="286">
        <f>Y$122*投入係数表!R15</f>
        <v>0</v>
      </c>
      <c r="Z15" s="286">
        <f>Z$122*投入係数表!S15</f>
        <v>0</v>
      </c>
      <c r="AA15" s="286">
        <f>AA$122*投入係数表!T15</f>
        <v>0</v>
      </c>
      <c r="AB15" s="286">
        <f>AB$122*投入係数表!U15</f>
        <v>0</v>
      </c>
      <c r="AC15" s="286">
        <f>AC$122*投入係数表!V15</f>
        <v>0</v>
      </c>
      <c r="AD15" s="286">
        <f>AD$122*投入係数表!W15</f>
        <v>0</v>
      </c>
      <c r="AE15" s="286">
        <f>AE$122*投入係数表!X15</f>
        <v>0</v>
      </c>
      <c r="AF15" s="286">
        <f>AF$122*投入係数表!Y15</f>
        <v>0</v>
      </c>
      <c r="AG15" s="286">
        <f>AG$122*投入係数表!Z15</f>
        <v>0</v>
      </c>
      <c r="AH15" s="286">
        <f>AH$122*投入係数表!AA15</f>
        <v>0</v>
      </c>
      <c r="AI15" s="286">
        <f>AI$122*投入係数表!AB15</f>
        <v>0</v>
      </c>
      <c r="AJ15" s="286">
        <f>AJ$122*投入係数表!AC15</f>
        <v>0</v>
      </c>
      <c r="AK15" s="286">
        <f>AK$122*投入係数表!AD15</f>
        <v>0</v>
      </c>
      <c r="AL15" s="286">
        <f>AL$122*投入係数表!AE15</f>
        <v>0</v>
      </c>
      <c r="AM15" s="286">
        <f>AM$122*投入係数表!AF15</f>
        <v>0</v>
      </c>
      <c r="AN15" s="286">
        <f>AN$122*投入係数表!AG15</f>
        <v>0</v>
      </c>
      <c r="AO15" s="286">
        <f>AO$122*投入係数表!AH15</f>
        <v>0</v>
      </c>
      <c r="AP15" s="286">
        <f>AP$122*投入係数表!AI15</f>
        <v>0</v>
      </c>
      <c r="AQ15" s="286">
        <f>AQ$122*投入係数表!AJ15</f>
        <v>0</v>
      </c>
      <c r="AR15" s="286">
        <f>AR$122*投入係数表!AK15</f>
        <v>0</v>
      </c>
      <c r="AS15" s="286">
        <f>AS$122*投入係数表!AL15</f>
        <v>0</v>
      </c>
      <c r="AT15" s="286">
        <f>AT$122*投入係数表!AM15</f>
        <v>0</v>
      </c>
      <c r="AU15" s="286">
        <f>AU$122*投入係数表!AN15</f>
        <v>0</v>
      </c>
      <c r="AV15" s="286">
        <f>AV$122*投入係数表!AO15</f>
        <v>0</v>
      </c>
      <c r="AW15" s="286">
        <f>AW$122*投入係数表!AP15</f>
        <v>0</v>
      </c>
      <c r="AX15" s="286">
        <f>AX$122*投入係数表!AQ15</f>
        <v>0</v>
      </c>
      <c r="AY15" s="286">
        <f>AY$122*投入係数表!AR15</f>
        <v>0</v>
      </c>
      <c r="AZ15" s="286">
        <f>AZ$122*投入係数表!AS15</f>
        <v>0</v>
      </c>
      <c r="BA15" s="286">
        <f>BA$122*投入係数表!AT15</f>
        <v>0</v>
      </c>
      <c r="BB15" s="286">
        <f>BB$122*投入係数表!AU15</f>
        <v>0</v>
      </c>
      <c r="BC15" s="286">
        <f>BC$122*投入係数表!AV15</f>
        <v>0</v>
      </c>
      <c r="BD15" s="286">
        <f>BD$122*投入係数表!AW15</f>
        <v>0</v>
      </c>
      <c r="BE15" s="286">
        <f>BE$122*投入係数表!AX15</f>
        <v>0</v>
      </c>
      <c r="BF15" s="286">
        <f>BF$122*投入係数表!AY15</f>
        <v>0</v>
      </c>
      <c r="BG15" s="286">
        <f>BG$122*投入係数表!AZ15</f>
        <v>0</v>
      </c>
      <c r="BH15" s="286">
        <f>BH$122*投入係数表!BA15</f>
        <v>0</v>
      </c>
      <c r="BI15" s="286">
        <f>BI$122*投入係数表!BB15</f>
        <v>0</v>
      </c>
      <c r="BJ15" s="286">
        <f>BJ$122*投入係数表!BC15</f>
        <v>0</v>
      </c>
      <c r="BK15" s="286">
        <f>BK$122*投入係数表!BD15</f>
        <v>0</v>
      </c>
      <c r="BL15" s="286">
        <f>BL$122*投入係数表!BE15</f>
        <v>0</v>
      </c>
      <c r="BM15" s="286">
        <f>BM$122*投入係数表!BF15</f>
        <v>0</v>
      </c>
      <c r="BN15" s="286">
        <f>BN$122*投入係数表!BG15</f>
        <v>0</v>
      </c>
      <c r="BO15" s="286">
        <f>BO$122*投入係数表!BH15</f>
        <v>0</v>
      </c>
      <c r="BP15" s="286">
        <f>BP$122*投入係数表!BI15</f>
        <v>0</v>
      </c>
      <c r="BQ15" s="286">
        <f>BQ$122*投入係数表!BJ15</f>
        <v>0</v>
      </c>
      <c r="BR15" s="286">
        <f>BR$122*投入係数表!BK15</f>
        <v>0</v>
      </c>
      <c r="BS15" s="286">
        <f>BS$122*投入係数表!BL15</f>
        <v>0</v>
      </c>
      <c r="BT15" s="286">
        <f>BT$122*投入係数表!BM15</f>
        <v>0</v>
      </c>
      <c r="BU15" s="286">
        <f>BU$122*投入係数表!BN15</f>
        <v>0</v>
      </c>
      <c r="BV15" s="286">
        <f>BV$122*投入係数表!BO15</f>
        <v>0</v>
      </c>
      <c r="BW15" s="286">
        <f>BW$122*投入係数表!BP15</f>
        <v>0</v>
      </c>
      <c r="BX15" s="286">
        <f>BX$122*投入係数表!BQ15</f>
        <v>0</v>
      </c>
      <c r="BY15" s="286">
        <f>BY$122*投入係数表!BR15</f>
        <v>0</v>
      </c>
      <c r="BZ15" s="286">
        <f>BZ$122*投入係数表!BS15</f>
        <v>0</v>
      </c>
      <c r="CA15" s="286">
        <f>CA$122*投入係数表!BT15</f>
        <v>0</v>
      </c>
      <c r="CB15" s="286">
        <f>CB$122*投入係数表!BU15</f>
        <v>0</v>
      </c>
      <c r="CC15" s="286">
        <f>CC$122*投入係数表!BV15</f>
        <v>0</v>
      </c>
      <c r="CD15" s="286">
        <f>CD$122*投入係数表!BW15</f>
        <v>0</v>
      </c>
      <c r="CE15" s="286">
        <f>CE$122*投入係数表!BX15</f>
        <v>0</v>
      </c>
      <c r="CF15" s="286">
        <f>CF$122*投入係数表!BY15</f>
        <v>0</v>
      </c>
      <c r="CG15" s="286">
        <f>CG$122*投入係数表!BZ15</f>
        <v>0</v>
      </c>
      <c r="CH15" s="286">
        <f>CH$122*投入係数表!CA15</f>
        <v>0</v>
      </c>
      <c r="CI15" s="286">
        <f>CI$122*投入係数表!CB15</f>
        <v>0</v>
      </c>
      <c r="CJ15" s="286">
        <f>CJ$122*投入係数表!CC15</f>
        <v>0</v>
      </c>
      <c r="CK15" s="286">
        <f>CK$122*投入係数表!CD15</f>
        <v>0</v>
      </c>
      <c r="CL15" s="286">
        <f>CL$122*投入係数表!CE15</f>
        <v>0</v>
      </c>
      <c r="CM15" s="286">
        <f>CM$122*投入係数表!CF15</f>
        <v>0</v>
      </c>
      <c r="CN15" s="286">
        <f>CN$122*投入係数表!CG15</f>
        <v>0</v>
      </c>
      <c r="CO15" s="286">
        <f>CO$122*投入係数表!CH15</f>
        <v>0</v>
      </c>
      <c r="CP15" s="286">
        <f>CP$122*投入係数表!CI15</f>
        <v>0</v>
      </c>
      <c r="CQ15" s="286">
        <f>CQ$122*投入係数表!CJ15</f>
        <v>0</v>
      </c>
      <c r="CR15" s="286">
        <f>CR$122*投入係数表!CK15</f>
        <v>0</v>
      </c>
      <c r="CS15" s="286">
        <f>CS$122*投入係数表!CL15</f>
        <v>0</v>
      </c>
      <c r="CT15" s="286">
        <f>CT$122*投入係数表!CM15</f>
        <v>0</v>
      </c>
      <c r="CU15" s="286">
        <f>CU$122*投入係数表!CN15</f>
        <v>0</v>
      </c>
      <c r="CV15" s="286">
        <f>CV$122*投入係数表!CO15</f>
        <v>0</v>
      </c>
      <c r="CW15" s="286">
        <f>CW$122*投入係数表!CP15</f>
        <v>0</v>
      </c>
      <c r="CX15" s="286">
        <f>CX$122*投入係数表!CQ15</f>
        <v>0</v>
      </c>
      <c r="CY15" s="286">
        <f>CY$122*投入係数表!CR15</f>
        <v>0</v>
      </c>
      <c r="CZ15" s="286">
        <f>CZ$122*投入係数表!CS15</f>
        <v>0</v>
      </c>
      <c r="DA15" s="286">
        <f>DA$122*投入係数表!CT15</f>
        <v>0</v>
      </c>
      <c r="DB15" s="286">
        <f>DB$122*投入係数表!CU15</f>
        <v>0</v>
      </c>
      <c r="DC15" s="286">
        <f>DC$122*投入係数表!CV15</f>
        <v>0</v>
      </c>
      <c r="DD15" s="286">
        <f>DD$122*投入係数表!CW15</f>
        <v>0</v>
      </c>
      <c r="DE15" s="286">
        <f>DE$122*投入係数表!CX15</f>
        <v>0</v>
      </c>
      <c r="DF15" s="286">
        <f>DF$122*投入係数表!CY15</f>
        <v>0</v>
      </c>
      <c r="DG15" s="286">
        <f>DG$122*投入係数表!CZ15</f>
        <v>0</v>
      </c>
      <c r="DH15" s="286">
        <f>DH$122*投入係数表!DA15</f>
        <v>0</v>
      </c>
      <c r="DI15" s="286">
        <f>DI$122*投入係数表!DB15</f>
        <v>0</v>
      </c>
      <c r="DJ15" s="286">
        <f>DJ$122*投入係数表!DC15</f>
        <v>0</v>
      </c>
      <c r="DK15" s="286">
        <f>DK$122*投入係数表!DD15</f>
        <v>0</v>
      </c>
      <c r="DL15" s="286">
        <f>DL$122*投入係数表!DE15</f>
        <v>0</v>
      </c>
      <c r="DM15" s="286">
        <f>DM$122*投入係数表!DF15</f>
        <v>0</v>
      </c>
      <c r="DN15" s="286">
        <f>DN$122*投入係数表!DG15</f>
        <v>0</v>
      </c>
      <c r="DO15" s="288">
        <f t="shared" si="0"/>
        <v>0</v>
      </c>
      <c r="ED15" s="36"/>
      <c r="EE15" s="37"/>
      <c r="EF15" s="36"/>
      <c r="EG15" s="37"/>
      <c r="EH15" s="36"/>
      <c r="EI15" s="37"/>
    </row>
    <row r="16" spans="1:139" ht="15" customHeight="1">
      <c r="A16" s="329" t="s">
        <v>430</v>
      </c>
      <c r="B16" s="340" t="s">
        <v>557</v>
      </c>
      <c r="C16" s="294">
        <v>0</v>
      </c>
      <c r="D16" s="33"/>
      <c r="E16" s="329" t="s">
        <v>430</v>
      </c>
      <c r="F16" s="340" t="s">
        <v>557</v>
      </c>
      <c r="G16" s="294">
        <v>0</v>
      </c>
      <c r="I16" s="341" t="s">
        <v>430</v>
      </c>
      <c r="J16" s="342" t="s">
        <v>557</v>
      </c>
      <c r="K16" s="286">
        <f>K$122*投入係数表!D16</f>
        <v>0</v>
      </c>
      <c r="L16" s="286">
        <f>L$122*投入係数表!E16</f>
        <v>0</v>
      </c>
      <c r="M16" s="286">
        <f>M$122*投入係数表!F16</f>
        <v>0</v>
      </c>
      <c r="N16" s="286">
        <f>N$122*投入係数表!G16</f>
        <v>0</v>
      </c>
      <c r="O16" s="286">
        <f>O$122*投入係数表!H16</f>
        <v>0</v>
      </c>
      <c r="P16" s="286">
        <f>P$122*投入係数表!I16</f>
        <v>0</v>
      </c>
      <c r="Q16" s="286">
        <f>Q$122*投入係数表!J16</f>
        <v>0</v>
      </c>
      <c r="R16" s="286">
        <f>R$122*投入係数表!K16</f>
        <v>0</v>
      </c>
      <c r="S16" s="286">
        <f>S$122*投入係数表!L16</f>
        <v>0</v>
      </c>
      <c r="T16" s="286">
        <f>T$122*投入係数表!M16</f>
        <v>0</v>
      </c>
      <c r="U16" s="286">
        <f>U$122*投入係数表!N16</f>
        <v>0</v>
      </c>
      <c r="V16" s="286">
        <f>V$122*投入係数表!O16</f>
        <v>0</v>
      </c>
      <c r="W16" s="286">
        <f>W$122*投入係数表!P16</f>
        <v>0</v>
      </c>
      <c r="X16" s="286">
        <f>X$122*投入係数表!Q16</f>
        <v>0</v>
      </c>
      <c r="Y16" s="286">
        <f>Y$122*投入係数表!R16</f>
        <v>0</v>
      </c>
      <c r="Z16" s="286">
        <f>Z$122*投入係数表!S16</f>
        <v>0</v>
      </c>
      <c r="AA16" s="286">
        <f>AA$122*投入係数表!T16</f>
        <v>0</v>
      </c>
      <c r="AB16" s="286">
        <f>AB$122*投入係数表!U16</f>
        <v>0</v>
      </c>
      <c r="AC16" s="286">
        <f>AC$122*投入係数表!V16</f>
        <v>0</v>
      </c>
      <c r="AD16" s="286">
        <f>AD$122*投入係数表!W16</f>
        <v>0</v>
      </c>
      <c r="AE16" s="286">
        <f>AE$122*投入係数表!X16</f>
        <v>0</v>
      </c>
      <c r="AF16" s="286">
        <f>AF$122*投入係数表!Y16</f>
        <v>0</v>
      </c>
      <c r="AG16" s="286">
        <f>AG$122*投入係数表!Z16</f>
        <v>0</v>
      </c>
      <c r="AH16" s="286">
        <f>AH$122*投入係数表!AA16</f>
        <v>0</v>
      </c>
      <c r="AI16" s="286">
        <f>AI$122*投入係数表!AB16</f>
        <v>0</v>
      </c>
      <c r="AJ16" s="286">
        <f>AJ$122*投入係数表!AC16</f>
        <v>0</v>
      </c>
      <c r="AK16" s="286">
        <f>AK$122*投入係数表!AD16</f>
        <v>0</v>
      </c>
      <c r="AL16" s="286">
        <f>AL$122*投入係数表!AE16</f>
        <v>0</v>
      </c>
      <c r="AM16" s="286">
        <f>AM$122*投入係数表!AF16</f>
        <v>0</v>
      </c>
      <c r="AN16" s="286">
        <f>AN$122*投入係数表!AG16</f>
        <v>0</v>
      </c>
      <c r="AO16" s="286">
        <f>AO$122*投入係数表!AH16</f>
        <v>0</v>
      </c>
      <c r="AP16" s="286">
        <f>AP$122*投入係数表!AI16</f>
        <v>0</v>
      </c>
      <c r="AQ16" s="286">
        <f>AQ$122*投入係数表!AJ16</f>
        <v>0</v>
      </c>
      <c r="AR16" s="286">
        <f>AR$122*投入係数表!AK16</f>
        <v>0</v>
      </c>
      <c r="AS16" s="286">
        <f>AS$122*投入係数表!AL16</f>
        <v>0</v>
      </c>
      <c r="AT16" s="286">
        <f>AT$122*投入係数表!AM16</f>
        <v>0</v>
      </c>
      <c r="AU16" s="286">
        <f>AU$122*投入係数表!AN16</f>
        <v>0</v>
      </c>
      <c r="AV16" s="286">
        <f>AV$122*投入係数表!AO16</f>
        <v>0</v>
      </c>
      <c r="AW16" s="286">
        <f>AW$122*投入係数表!AP16</f>
        <v>0</v>
      </c>
      <c r="AX16" s="286">
        <f>AX$122*投入係数表!AQ16</f>
        <v>0</v>
      </c>
      <c r="AY16" s="286">
        <f>AY$122*投入係数表!AR16</f>
        <v>0</v>
      </c>
      <c r="AZ16" s="286">
        <f>AZ$122*投入係数表!AS16</f>
        <v>0</v>
      </c>
      <c r="BA16" s="286">
        <f>BA$122*投入係数表!AT16</f>
        <v>0</v>
      </c>
      <c r="BB16" s="286">
        <f>BB$122*投入係数表!AU16</f>
        <v>0</v>
      </c>
      <c r="BC16" s="286">
        <f>BC$122*投入係数表!AV16</f>
        <v>0</v>
      </c>
      <c r="BD16" s="286">
        <f>BD$122*投入係数表!AW16</f>
        <v>0</v>
      </c>
      <c r="BE16" s="286">
        <f>BE$122*投入係数表!AX16</f>
        <v>0</v>
      </c>
      <c r="BF16" s="286">
        <f>BF$122*投入係数表!AY16</f>
        <v>0</v>
      </c>
      <c r="BG16" s="286">
        <f>BG$122*投入係数表!AZ16</f>
        <v>0</v>
      </c>
      <c r="BH16" s="286">
        <f>BH$122*投入係数表!BA16</f>
        <v>0</v>
      </c>
      <c r="BI16" s="286">
        <f>BI$122*投入係数表!BB16</f>
        <v>0</v>
      </c>
      <c r="BJ16" s="286">
        <f>BJ$122*投入係数表!BC16</f>
        <v>0</v>
      </c>
      <c r="BK16" s="286">
        <f>BK$122*投入係数表!BD16</f>
        <v>0</v>
      </c>
      <c r="BL16" s="286">
        <f>BL$122*投入係数表!BE16</f>
        <v>0</v>
      </c>
      <c r="BM16" s="286">
        <f>BM$122*投入係数表!BF16</f>
        <v>0</v>
      </c>
      <c r="BN16" s="286">
        <f>BN$122*投入係数表!BG16</f>
        <v>0</v>
      </c>
      <c r="BO16" s="286">
        <f>BO$122*投入係数表!BH16</f>
        <v>0</v>
      </c>
      <c r="BP16" s="286">
        <f>BP$122*投入係数表!BI16</f>
        <v>0</v>
      </c>
      <c r="BQ16" s="286">
        <f>BQ$122*投入係数表!BJ16</f>
        <v>0</v>
      </c>
      <c r="BR16" s="286">
        <f>BR$122*投入係数表!BK16</f>
        <v>0</v>
      </c>
      <c r="BS16" s="286">
        <f>BS$122*投入係数表!BL16</f>
        <v>0</v>
      </c>
      <c r="BT16" s="286">
        <f>BT$122*投入係数表!BM16</f>
        <v>0</v>
      </c>
      <c r="BU16" s="286">
        <f>BU$122*投入係数表!BN16</f>
        <v>0</v>
      </c>
      <c r="BV16" s="286">
        <f>BV$122*投入係数表!BO16</f>
        <v>0</v>
      </c>
      <c r="BW16" s="286">
        <f>BW$122*投入係数表!BP16</f>
        <v>0</v>
      </c>
      <c r="BX16" s="286">
        <f>BX$122*投入係数表!BQ16</f>
        <v>0</v>
      </c>
      <c r="BY16" s="286">
        <f>BY$122*投入係数表!BR16</f>
        <v>0</v>
      </c>
      <c r="BZ16" s="286">
        <f>BZ$122*投入係数表!BS16</f>
        <v>0</v>
      </c>
      <c r="CA16" s="286">
        <f>CA$122*投入係数表!BT16</f>
        <v>0</v>
      </c>
      <c r="CB16" s="286">
        <f>CB$122*投入係数表!BU16</f>
        <v>0</v>
      </c>
      <c r="CC16" s="286">
        <f>CC$122*投入係数表!BV16</f>
        <v>0</v>
      </c>
      <c r="CD16" s="286">
        <f>CD$122*投入係数表!BW16</f>
        <v>0</v>
      </c>
      <c r="CE16" s="286">
        <f>CE$122*投入係数表!BX16</f>
        <v>0</v>
      </c>
      <c r="CF16" s="286">
        <f>CF$122*投入係数表!BY16</f>
        <v>0</v>
      </c>
      <c r="CG16" s="286">
        <f>CG$122*投入係数表!BZ16</f>
        <v>0</v>
      </c>
      <c r="CH16" s="286">
        <f>CH$122*投入係数表!CA16</f>
        <v>0</v>
      </c>
      <c r="CI16" s="286">
        <f>CI$122*投入係数表!CB16</f>
        <v>0</v>
      </c>
      <c r="CJ16" s="286">
        <f>CJ$122*投入係数表!CC16</f>
        <v>0</v>
      </c>
      <c r="CK16" s="286">
        <f>CK$122*投入係数表!CD16</f>
        <v>0</v>
      </c>
      <c r="CL16" s="286">
        <f>CL$122*投入係数表!CE16</f>
        <v>0</v>
      </c>
      <c r="CM16" s="286">
        <f>CM$122*投入係数表!CF16</f>
        <v>0</v>
      </c>
      <c r="CN16" s="286">
        <f>CN$122*投入係数表!CG16</f>
        <v>0</v>
      </c>
      <c r="CO16" s="286">
        <f>CO$122*投入係数表!CH16</f>
        <v>0</v>
      </c>
      <c r="CP16" s="286">
        <f>CP$122*投入係数表!CI16</f>
        <v>0</v>
      </c>
      <c r="CQ16" s="286">
        <f>CQ$122*投入係数表!CJ16</f>
        <v>0</v>
      </c>
      <c r="CR16" s="286">
        <f>CR$122*投入係数表!CK16</f>
        <v>0</v>
      </c>
      <c r="CS16" s="286">
        <f>CS$122*投入係数表!CL16</f>
        <v>0</v>
      </c>
      <c r="CT16" s="286">
        <f>CT$122*投入係数表!CM16</f>
        <v>0</v>
      </c>
      <c r="CU16" s="286">
        <f>CU$122*投入係数表!CN16</f>
        <v>0</v>
      </c>
      <c r="CV16" s="286">
        <f>CV$122*投入係数表!CO16</f>
        <v>0</v>
      </c>
      <c r="CW16" s="286">
        <f>CW$122*投入係数表!CP16</f>
        <v>0</v>
      </c>
      <c r="CX16" s="286">
        <f>CX$122*投入係数表!CQ16</f>
        <v>0</v>
      </c>
      <c r="CY16" s="286">
        <f>CY$122*投入係数表!CR16</f>
        <v>0</v>
      </c>
      <c r="CZ16" s="286">
        <f>CZ$122*投入係数表!CS16</f>
        <v>0</v>
      </c>
      <c r="DA16" s="286">
        <f>DA$122*投入係数表!CT16</f>
        <v>0</v>
      </c>
      <c r="DB16" s="286">
        <f>DB$122*投入係数表!CU16</f>
        <v>0</v>
      </c>
      <c r="DC16" s="286">
        <f>DC$122*投入係数表!CV16</f>
        <v>0</v>
      </c>
      <c r="DD16" s="286">
        <f>DD$122*投入係数表!CW16</f>
        <v>0</v>
      </c>
      <c r="DE16" s="286">
        <f>DE$122*投入係数表!CX16</f>
        <v>0</v>
      </c>
      <c r="DF16" s="286">
        <f>DF$122*投入係数表!CY16</f>
        <v>0</v>
      </c>
      <c r="DG16" s="286">
        <f>DG$122*投入係数表!CZ16</f>
        <v>0</v>
      </c>
      <c r="DH16" s="286">
        <f>DH$122*投入係数表!DA16</f>
        <v>0</v>
      </c>
      <c r="DI16" s="286">
        <f>DI$122*投入係数表!DB16</f>
        <v>0</v>
      </c>
      <c r="DJ16" s="286">
        <f>DJ$122*投入係数表!DC16</f>
        <v>0</v>
      </c>
      <c r="DK16" s="286">
        <f>DK$122*投入係数表!DD16</f>
        <v>0</v>
      </c>
      <c r="DL16" s="286">
        <f>DL$122*投入係数表!DE16</f>
        <v>0</v>
      </c>
      <c r="DM16" s="286">
        <f>DM$122*投入係数表!DF16</f>
        <v>0</v>
      </c>
      <c r="DN16" s="286">
        <f>DN$122*投入係数表!DG16</f>
        <v>0</v>
      </c>
      <c r="DO16" s="288">
        <f t="shared" si="0"/>
        <v>0</v>
      </c>
      <c r="ED16" s="36"/>
      <c r="EE16" s="37"/>
      <c r="EF16" s="36"/>
      <c r="EG16" s="37"/>
      <c r="EH16" s="36"/>
      <c r="EI16" s="37"/>
    </row>
    <row r="17" spans="1:139" ht="15" customHeight="1">
      <c r="A17" s="329" t="s">
        <v>431</v>
      </c>
      <c r="B17" s="340" t="s">
        <v>558</v>
      </c>
      <c r="C17" s="294">
        <v>0</v>
      </c>
      <c r="D17" s="33"/>
      <c r="E17" s="329" t="s">
        <v>431</v>
      </c>
      <c r="F17" s="340" t="s">
        <v>558</v>
      </c>
      <c r="G17" s="294">
        <v>0</v>
      </c>
      <c r="I17" s="341" t="s">
        <v>431</v>
      </c>
      <c r="J17" s="342" t="s">
        <v>558</v>
      </c>
      <c r="K17" s="286">
        <f>K$122*投入係数表!D17</f>
        <v>0</v>
      </c>
      <c r="L17" s="286">
        <f>L$122*投入係数表!E17</f>
        <v>0</v>
      </c>
      <c r="M17" s="286">
        <f>M$122*投入係数表!F17</f>
        <v>0</v>
      </c>
      <c r="N17" s="286">
        <f>N$122*投入係数表!G17</f>
        <v>0</v>
      </c>
      <c r="O17" s="286">
        <f>O$122*投入係数表!H17</f>
        <v>0</v>
      </c>
      <c r="P17" s="286">
        <f>P$122*投入係数表!I17</f>
        <v>0</v>
      </c>
      <c r="Q17" s="286">
        <f>Q$122*投入係数表!J17</f>
        <v>0</v>
      </c>
      <c r="R17" s="286">
        <f>R$122*投入係数表!K17</f>
        <v>0</v>
      </c>
      <c r="S17" s="286">
        <f>S$122*投入係数表!L17</f>
        <v>0</v>
      </c>
      <c r="T17" s="286">
        <f>T$122*投入係数表!M17</f>
        <v>0</v>
      </c>
      <c r="U17" s="286">
        <f>U$122*投入係数表!N17</f>
        <v>0</v>
      </c>
      <c r="V17" s="286">
        <f>V$122*投入係数表!O17</f>
        <v>0</v>
      </c>
      <c r="W17" s="286">
        <f>W$122*投入係数表!P17</f>
        <v>0</v>
      </c>
      <c r="X17" s="286">
        <f>X$122*投入係数表!Q17</f>
        <v>0</v>
      </c>
      <c r="Y17" s="286">
        <f>Y$122*投入係数表!R17</f>
        <v>0</v>
      </c>
      <c r="Z17" s="286">
        <f>Z$122*投入係数表!S17</f>
        <v>0</v>
      </c>
      <c r="AA17" s="286">
        <f>AA$122*投入係数表!T17</f>
        <v>0</v>
      </c>
      <c r="AB17" s="286">
        <f>AB$122*投入係数表!U17</f>
        <v>0</v>
      </c>
      <c r="AC17" s="286">
        <f>AC$122*投入係数表!V17</f>
        <v>0</v>
      </c>
      <c r="AD17" s="286">
        <f>AD$122*投入係数表!W17</f>
        <v>0</v>
      </c>
      <c r="AE17" s="286">
        <f>AE$122*投入係数表!X17</f>
        <v>0</v>
      </c>
      <c r="AF17" s="286">
        <f>AF$122*投入係数表!Y17</f>
        <v>0</v>
      </c>
      <c r="AG17" s="286">
        <f>AG$122*投入係数表!Z17</f>
        <v>0</v>
      </c>
      <c r="AH17" s="286">
        <f>AH$122*投入係数表!AA17</f>
        <v>0</v>
      </c>
      <c r="AI17" s="286">
        <f>AI$122*投入係数表!AB17</f>
        <v>0</v>
      </c>
      <c r="AJ17" s="286">
        <f>AJ$122*投入係数表!AC17</f>
        <v>0</v>
      </c>
      <c r="AK17" s="286">
        <f>AK$122*投入係数表!AD17</f>
        <v>0</v>
      </c>
      <c r="AL17" s="286">
        <f>AL$122*投入係数表!AE17</f>
        <v>0</v>
      </c>
      <c r="AM17" s="286">
        <f>AM$122*投入係数表!AF17</f>
        <v>0</v>
      </c>
      <c r="AN17" s="286">
        <f>AN$122*投入係数表!AG17</f>
        <v>0</v>
      </c>
      <c r="AO17" s="286">
        <f>AO$122*投入係数表!AH17</f>
        <v>0</v>
      </c>
      <c r="AP17" s="286">
        <f>AP$122*投入係数表!AI17</f>
        <v>0</v>
      </c>
      <c r="AQ17" s="286">
        <f>AQ$122*投入係数表!AJ17</f>
        <v>0</v>
      </c>
      <c r="AR17" s="286">
        <f>AR$122*投入係数表!AK17</f>
        <v>0</v>
      </c>
      <c r="AS17" s="286">
        <f>AS$122*投入係数表!AL17</f>
        <v>0</v>
      </c>
      <c r="AT17" s="286">
        <f>AT$122*投入係数表!AM17</f>
        <v>0</v>
      </c>
      <c r="AU17" s="286">
        <f>AU$122*投入係数表!AN17</f>
        <v>0</v>
      </c>
      <c r="AV17" s="286">
        <f>AV$122*投入係数表!AO17</f>
        <v>0</v>
      </c>
      <c r="AW17" s="286">
        <f>AW$122*投入係数表!AP17</f>
        <v>0</v>
      </c>
      <c r="AX17" s="286">
        <f>AX$122*投入係数表!AQ17</f>
        <v>0</v>
      </c>
      <c r="AY17" s="286">
        <f>AY$122*投入係数表!AR17</f>
        <v>0</v>
      </c>
      <c r="AZ17" s="286">
        <f>AZ$122*投入係数表!AS17</f>
        <v>0</v>
      </c>
      <c r="BA17" s="286">
        <f>BA$122*投入係数表!AT17</f>
        <v>0</v>
      </c>
      <c r="BB17" s="286">
        <f>BB$122*投入係数表!AU17</f>
        <v>0</v>
      </c>
      <c r="BC17" s="286">
        <f>BC$122*投入係数表!AV17</f>
        <v>0</v>
      </c>
      <c r="BD17" s="286">
        <f>BD$122*投入係数表!AW17</f>
        <v>0</v>
      </c>
      <c r="BE17" s="286">
        <f>BE$122*投入係数表!AX17</f>
        <v>0</v>
      </c>
      <c r="BF17" s="286">
        <f>BF$122*投入係数表!AY17</f>
        <v>0</v>
      </c>
      <c r="BG17" s="286">
        <f>BG$122*投入係数表!AZ17</f>
        <v>0</v>
      </c>
      <c r="BH17" s="286">
        <f>BH$122*投入係数表!BA17</f>
        <v>0</v>
      </c>
      <c r="BI17" s="286">
        <f>BI$122*投入係数表!BB17</f>
        <v>0</v>
      </c>
      <c r="BJ17" s="286">
        <f>BJ$122*投入係数表!BC17</f>
        <v>0</v>
      </c>
      <c r="BK17" s="286">
        <f>BK$122*投入係数表!BD17</f>
        <v>0</v>
      </c>
      <c r="BL17" s="286">
        <f>BL$122*投入係数表!BE17</f>
        <v>0</v>
      </c>
      <c r="BM17" s="286">
        <f>BM$122*投入係数表!BF17</f>
        <v>0</v>
      </c>
      <c r="BN17" s="286">
        <f>BN$122*投入係数表!BG17</f>
        <v>0</v>
      </c>
      <c r="BO17" s="286">
        <f>BO$122*投入係数表!BH17</f>
        <v>0</v>
      </c>
      <c r="BP17" s="286">
        <f>BP$122*投入係数表!BI17</f>
        <v>0</v>
      </c>
      <c r="BQ17" s="286">
        <f>BQ$122*投入係数表!BJ17</f>
        <v>0</v>
      </c>
      <c r="BR17" s="286">
        <f>BR$122*投入係数表!BK17</f>
        <v>0</v>
      </c>
      <c r="BS17" s="286">
        <f>BS$122*投入係数表!BL17</f>
        <v>0</v>
      </c>
      <c r="BT17" s="286">
        <f>BT$122*投入係数表!BM17</f>
        <v>0</v>
      </c>
      <c r="BU17" s="286">
        <f>BU$122*投入係数表!BN17</f>
        <v>0</v>
      </c>
      <c r="BV17" s="286">
        <f>BV$122*投入係数表!BO17</f>
        <v>0</v>
      </c>
      <c r="BW17" s="286">
        <f>BW$122*投入係数表!BP17</f>
        <v>0</v>
      </c>
      <c r="BX17" s="286">
        <f>BX$122*投入係数表!BQ17</f>
        <v>0</v>
      </c>
      <c r="BY17" s="286">
        <f>BY$122*投入係数表!BR17</f>
        <v>0</v>
      </c>
      <c r="BZ17" s="286">
        <f>BZ$122*投入係数表!BS17</f>
        <v>0</v>
      </c>
      <c r="CA17" s="286">
        <f>CA$122*投入係数表!BT17</f>
        <v>0</v>
      </c>
      <c r="CB17" s="286">
        <f>CB$122*投入係数表!BU17</f>
        <v>0</v>
      </c>
      <c r="CC17" s="286">
        <f>CC$122*投入係数表!BV17</f>
        <v>0</v>
      </c>
      <c r="CD17" s="286">
        <f>CD$122*投入係数表!BW17</f>
        <v>0</v>
      </c>
      <c r="CE17" s="286">
        <f>CE$122*投入係数表!BX17</f>
        <v>0</v>
      </c>
      <c r="CF17" s="286">
        <f>CF$122*投入係数表!BY17</f>
        <v>0</v>
      </c>
      <c r="CG17" s="286">
        <f>CG$122*投入係数表!BZ17</f>
        <v>0</v>
      </c>
      <c r="CH17" s="286">
        <f>CH$122*投入係数表!CA17</f>
        <v>0</v>
      </c>
      <c r="CI17" s="286">
        <f>CI$122*投入係数表!CB17</f>
        <v>0</v>
      </c>
      <c r="CJ17" s="286">
        <f>CJ$122*投入係数表!CC17</f>
        <v>0</v>
      </c>
      <c r="CK17" s="286">
        <f>CK$122*投入係数表!CD17</f>
        <v>0</v>
      </c>
      <c r="CL17" s="286">
        <f>CL$122*投入係数表!CE17</f>
        <v>0</v>
      </c>
      <c r="CM17" s="286">
        <f>CM$122*投入係数表!CF17</f>
        <v>0</v>
      </c>
      <c r="CN17" s="286">
        <f>CN$122*投入係数表!CG17</f>
        <v>0</v>
      </c>
      <c r="CO17" s="286">
        <f>CO$122*投入係数表!CH17</f>
        <v>0</v>
      </c>
      <c r="CP17" s="286">
        <f>CP$122*投入係数表!CI17</f>
        <v>0</v>
      </c>
      <c r="CQ17" s="286">
        <f>CQ$122*投入係数表!CJ17</f>
        <v>0</v>
      </c>
      <c r="CR17" s="286">
        <f>CR$122*投入係数表!CK17</f>
        <v>0</v>
      </c>
      <c r="CS17" s="286">
        <f>CS$122*投入係数表!CL17</f>
        <v>0</v>
      </c>
      <c r="CT17" s="286">
        <f>CT$122*投入係数表!CM17</f>
        <v>0</v>
      </c>
      <c r="CU17" s="286">
        <f>CU$122*投入係数表!CN17</f>
        <v>0</v>
      </c>
      <c r="CV17" s="286">
        <f>CV$122*投入係数表!CO17</f>
        <v>0</v>
      </c>
      <c r="CW17" s="286">
        <f>CW$122*投入係数表!CP17</f>
        <v>0</v>
      </c>
      <c r="CX17" s="286">
        <f>CX$122*投入係数表!CQ17</f>
        <v>0</v>
      </c>
      <c r="CY17" s="286">
        <f>CY$122*投入係数表!CR17</f>
        <v>0</v>
      </c>
      <c r="CZ17" s="286">
        <f>CZ$122*投入係数表!CS17</f>
        <v>0</v>
      </c>
      <c r="DA17" s="286">
        <f>DA$122*投入係数表!CT17</f>
        <v>0</v>
      </c>
      <c r="DB17" s="286">
        <f>DB$122*投入係数表!CU17</f>
        <v>0</v>
      </c>
      <c r="DC17" s="286">
        <f>DC$122*投入係数表!CV17</f>
        <v>0</v>
      </c>
      <c r="DD17" s="286">
        <f>DD$122*投入係数表!CW17</f>
        <v>0</v>
      </c>
      <c r="DE17" s="286">
        <f>DE$122*投入係数表!CX17</f>
        <v>0</v>
      </c>
      <c r="DF17" s="286">
        <f>DF$122*投入係数表!CY17</f>
        <v>0</v>
      </c>
      <c r="DG17" s="286">
        <f>DG$122*投入係数表!CZ17</f>
        <v>0</v>
      </c>
      <c r="DH17" s="286">
        <f>DH$122*投入係数表!DA17</f>
        <v>0</v>
      </c>
      <c r="DI17" s="286">
        <f>DI$122*投入係数表!DB17</f>
        <v>0</v>
      </c>
      <c r="DJ17" s="286">
        <f>DJ$122*投入係数表!DC17</f>
        <v>0</v>
      </c>
      <c r="DK17" s="286">
        <f>DK$122*投入係数表!DD17</f>
        <v>0</v>
      </c>
      <c r="DL17" s="286">
        <f>DL$122*投入係数表!DE17</f>
        <v>0</v>
      </c>
      <c r="DM17" s="286">
        <f>DM$122*投入係数表!DF17</f>
        <v>0</v>
      </c>
      <c r="DN17" s="286">
        <f>DN$122*投入係数表!DG17</f>
        <v>0</v>
      </c>
      <c r="DO17" s="288">
        <f t="shared" si="0"/>
        <v>0</v>
      </c>
      <c r="ED17" s="36"/>
      <c r="EE17" s="37"/>
      <c r="EF17" s="36"/>
      <c r="EG17" s="37"/>
      <c r="EH17" s="36"/>
      <c r="EI17" s="37"/>
    </row>
    <row r="18" spans="1:139" ht="15" customHeight="1">
      <c r="A18" s="329" t="s">
        <v>432</v>
      </c>
      <c r="B18" s="340" t="s">
        <v>559</v>
      </c>
      <c r="C18" s="294">
        <v>0</v>
      </c>
      <c r="D18" s="33"/>
      <c r="E18" s="329" t="s">
        <v>432</v>
      </c>
      <c r="F18" s="340" t="s">
        <v>559</v>
      </c>
      <c r="G18" s="294">
        <v>0</v>
      </c>
      <c r="I18" s="341" t="s">
        <v>432</v>
      </c>
      <c r="J18" s="342" t="s">
        <v>559</v>
      </c>
      <c r="K18" s="286">
        <f>K$122*投入係数表!D18</f>
        <v>0</v>
      </c>
      <c r="L18" s="286">
        <f>L$122*投入係数表!E18</f>
        <v>0</v>
      </c>
      <c r="M18" s="286">
        <f>M$122*投入係数表!F18</f>
        <v>0</v>
      </c>
      <c r="N18" s="286">
        <f>N$122*投入係数表!G18</f>
        <v>0</v>
      </c>
      <c r="O18" s="286">
        <f>O$122*投入係数表!H18</f>
        <v>0</v>
      </c>
      <c r="P18" s="286">
        <f>P$122*投入係数表!I18</f>
        <v>0</v>
      </c>
      <c r="Q18" s="286">
        <f>Q$122*投入係数表!J18</f>
        <v>0</v>
      </c>
      <c r="R18" s="286">
        <f>R$122*投入係数表!K18</f>
        <v>0</v>
      </c>
      <c r="S18" s="286">
        <f>S$122*投入係数表!L18</f>
        <v>0</v>
      </c>
      <c r="T18" s="286">
        <f>T$122*投入係数表!M18</f>
        <v>0</v>
      </c>
      <c r="U18" s="286">
        <f>U$122*投入係数表!N18</f>
        <v>0</v>
      </c>
      <c r="V18" s="286">
        <f>V$122*投入係数表!O18</f>
        <v>0</v>
      </c>
      <c r="W18" s="286">
        <f>W$122*投入係数表!P18</f>
        <v>0</v>
      </c>
      <c r="X18" s="286">
        <f>X$122*投入係数表!Q18</f>
        <v>0</v>
      </c>
      <c r="Y18" s="286">
        <f>Y$122*投入係数表!R18</f>
        <v>0</v>
      </c>
      <c r="Z18" s="286">
        <f>Z$122*投入係数表!S18</f>
        <v>0</v>
      </c>
      <c r="AA18" s="286">
        <f>AA$122*投入係数表!T18</f>
        <v>0</v>
      </c>
      <c r="AB18" s="286">
        <f>AB$122*投入係数表!U18</f>
        <v>0</v>
      </c>
      <c r="AC18" s="286">
        <f>AC$122*投入係数表!V18</f>
        <v>0</v>
      </c>
      <c r="AD18" s="286">
        <f>AD$122*投入係数表!W18</f>
        <v>0</v>
      </c>
      <c r="AE18" s="286">
        <f>AE$122*投入係数表!X18</f>
        <v>0</v>
      </c>
      <c r="AF18" s="286">
        <f>AF$122*投入係数表!Y18</f>
        <v>0</v>
      </c>
      <c r="AG18" s="286">
        <f>AG$122*投入係数表!Z18</f>
        <v>0</v>
      </c>
      <c r="AH18" s="286">
        <f>AH$122*投入係数表!AA18</f>
        <v>0</v>
      </c>
      <c r="AI18" s="286">
        <f>AI$122*投入係数表!AB18</f>
        <v>0</v>
      </c>
      <c r="AJ18" s="286">
        <f>AJ$122*投入係数表!AC18</f>
        <v>0</v>
      </c>
      <c r="AK18" s="286">
        <f>AK$122*投入係数表!AD18</f>
        <v>0</v>
      </c>
      <c r="AL18" s="286">
        <f>AL$122*投入係数表!AE18</f>
        <v>0</v>
      </c>
      <c r="AM18" s="286">
        <f>AM$122*投入係数表!AF18</f>
        <v>0</v>
      </c>
      <c r="AN18" s="286">
        <f>AN$122*投入係数表!AG18</f>
        <v>0</v>
      </c>
      <c r="AO18" s="286">
        <f>AO$122*投入係数表!AH18</f>
        <v>0</v>
      </c>
      <c r="AP18" s="286">
        <f>AP$122*投入係数表!AI18</f>
        <v>0</v>
      </c>
      <c r="AQ18" s="286">
        <f>AQ$122*投入係数表!AJ18</f>
        <v>0</v>
      </c>
      <c r="AR18" s="286">
        <f>AR$122*投入係数表!AK18</f>
        <v>0</v>
      </c>
      <c r="AS18" s="286">
        <f>AS$122*投入係数表!AL18</f>
        <v>0</v>
      </c>
      <c r="AT18" s="286">
        <f>AT$122*投入係数表!AM18</f>
        <v>0</v>
      </c>
      <c r="AU18" s="286">
        <f>AU$122*投入係数表!AN18</f>
        <v>0</v>
      </c>
      <c r="AV18" s="286">
        <f>AV$122*投入係数表!AO18</f>
        <v>0</v>
      </c>
      <c r="AW18" s="286">
        <f>AW$122*投入係数表!AP18</f>
        <v>0</v>
      </c>
      <c r="AX18" s="286">
        <f>AX$122*投入係数表!AQ18</f>
        <v>0</v>
      </c>
      <c r="AY18" s="286">
        <f>AY$122*投入係数表!AR18</f>
        <v>0</v>
      </c>
      <c r="AZ18" s="286">
        <f>AZ$122*投入係数表!AS18</f>
        <v>0</v>
      </c>
      <c r="BA18" s="286">
        <f>BA$122*投入係数表!AT18</f>
        <v>0</v>
      </c>
      <c r="BB18" s="286">
        <f>BB$122*投入係数表!AU18</f>
        <v>0</v>
      </c>
      <c r="BC18" s="286">
        <f>BC$122*投入係数表!AV18</f>
        <v>0</v>
      </c>
      <c r="BD18" s="286">
        <f>BD$122*投入係数表!AW18</f>
        <v>0</v>
      </c>
      <c r="BE18" s="286">
        <f>BE$122*投入係数表!AX18</f>
        <v>0</v>
      </c>
      <c r="BF18" s="286">
        <f>BF$122*投入係数表!AY18</f>
        <v>0</v>
      </c>
      <c r="BG18" s="286">
        <f>BG$122*投入係数表!AZ18</f>
        <v>0</v>
      </c>
      <c r="BH18" s="286">
        <f>BH$122*投入係数表!BA18</f>
        <v>0</v>
      </c>
      <c r="BI18" s="286">
        <f>BI$122*投入係数表!BB18</f>
        <v>0</v>
      </c>
      <c r="BJ18" s="286">
        <f>BJ$122*投入係数表!BC18</f>
        <v>0</v>
      </c>
      <c r="BK18" s="286">
        <f>BK$122*投入係数表!BD18</f>
        <v>0</v>
      </c>
      <c r="BL18" s="286">
        <f>BL$122*投入係数表!BE18</f>
        <v>0</v>
      </c>
      <c r="BM18" s="286">
        <f>BM$122*投入係数表!BF18</f>
        <v>0</v>
      </c>
      <c r="BN18" s="286">
        <f>BN$122*投入係数表!BG18</f>
        <v>0</v>
      </c>
      <c r="BO18" s="286">
        <f>BO$122*投入係数表!BH18</f>
        <v>0</v>
      </c>
      <c r="BP18" s="286">
        <f>BP$122*投入係数表!BI18</f>
        <v>0</v>
      </c>
      <c r="BQ18" s="286">
        <f>BQ$122*投入係数表!BJ18</f>
        <v>0</v>
      </c>
      <c r="BR18" s="286">
        <f>BR$122*投入係数表!BK18</f>
        <v>0</v>
      </c>
      <c r="BS18" s="286">
        <f>BS$122*投入係数表!BL18</f>
        <v>0</v>
      </c>
      <c r="BT18" s="286">
        <f>BT$122*投入係数表!BM18</f>
        <v>0</v>
      </c>
      <c r="BU18" s="286">
        <f>BU$122*投入係数表!BN18</f>
        <v>0</v>
      </c>
      <c r="BV18" s="286">
        <f>BV$122*投入係数表!BO18</f>
        <v>0</v>
      </c>
      <c r="BW18" s="286">
        <f>BW$122*投入係数表!BP18</f>
        <v>0</v>
      </c>
      <c r="BX18" s="286">
        <f>BX$122*投入係数表!BQ18</f>
        <v>0</v>
      </c>
      <c r="BY18" s="286">
        <f>BY$122*投入係数表!BR18</f>
        <v>0</v>
      </c>
      <c r="BZ18" s="286">
        <f>BZ$122*投入係数表!BS18</f>
        <v>0</v>
      </c>
      <c r="CA18" s="286">
        <f>CA$122*投入係数表!BT18</f>
        <v>0</v>
      </c>
      <c r="CB18" s="286">
        <f>CB$122*投入係数表!BU18</f>
        <v>0</v>
      </c>
      <c r="CC18" s="286">
        <f>CC$122*投入係数表!BV18</f>
        <v>0</v>
      </c>
      <c r="CD18" s="286">
        <f>CD$122*投入係数表!BW18</f>
        <v>0</v>
      </c>
      <c r="CE18" s="286">
        <f>CE$122*投入係数表!BX18</f>
        <v>0</v>
      </c>
      <c r="CF18" s="286">
        <f>CF$122*投入係数表!BY18</f>
        <v>0</v>
      </c>
      <c r="CG18" s="286">
        <f>CG$122*投入係数表!BZ18</f>
        <v>0</v>
      </c>
      <c r="CH18" s="286">
        <f>CH$122*投入係数表!CA18</f>
        <v>0</v>
      </c>
      <c r="CI18" s="286">
        <f>CI$122*投入係数表!CB18</f>
        <v>0</v>
      </c>
      <c r="CJ18" s="286">
        <f>CJ$122*投入係数表!CC18</f>
        <v>0</v>
      </c>
      <c r="CK18" s="286">
        <f>CK$122*投入係数表!CD18</f>
        <v>0</v>
      </c>
      <c r="CL18" s="286">
        <f>CL$122*投入係数表!CE18</f>
        <v>0</v>
      </c>
      <c r="CM18" s="286">
        <f>CM$122*投入係数表!CF18</f>
        <v>0</v>
      </c>
      <c r="CN18" s="286">
        <f>CN$122*投入係数表!CG18</f>
        <v>0</v>
      </c>
      <c r="CO18" s="286">
        <f>CO$122*投入係数表!CH18</f>
        <v>0</v>
      </c>
      <c r="CP18" s="286">
        <f>CP$122*投入係数表!CI18</f>
        <v>0</v>
      </c>
      <c r="CQ18" s="286">
        <f>CQ$122*投入係数表!CJ18</f>
        <v>0</v>
      </c>
      <c r="CR18" s="286">
        <f>CR$122*投入係数表!CK18</f>
        <v>0</v>
      </c>
      <c r="CS18" s="286">
        <f>CS$122*投入係数表!CL18</f>
        <v>0</v>
      </c>
      <c r="CT18" s="286">
        <f>CT$122*投入係数表!CM18</f>
        <v>0</v>
      </c>
      <c r="CU18" s="286">
        <f>CU$122*投入係数表!CN18</f>
        <v>0</v>
      </c>
      <c r="CV18" s="286">
        <f>CV$122*投入係数表!CO18</f>
        <v>0</v>
      </c>
      <c r="CW18" s="286">
        <f>CW$122*投入係数表!CP18</f>
        <v>0</v>
      </c>
      <c r="CX18" s="286">
        <f>CX$122*投入係数表!CQ18</f>
        <v>0</v>
      </c>
      <c r="CY18" s="286">
        <f>CY$122*投入係数表!CR18</f>
        <v>0</v>
      </c>
      <c r="CZ18" s="286">
        <f>CZ$122*投入係数表!CS18</f>
        <v>0</v>
      </c>
      <c r="DA18" s="286">
        <f>DA$122*投入係数表!CT18</f>
        <v>0</v>
      </c>
      <c r="DB18" s="286">
        <f>DB$122*投入係数表!CU18</f>
        <v>0</v>
      </c>
      <c r="DC18" s="286">
        <f>DC$122*投入係数表!CV18</f>
        <v>0</v>
      </c>
      <c r="DD18" s="286">
        <f>DD$122*投入係数表!CW18</f>
        <v>0</v>
      </c>
      <c r="DE18" s="286">
        <f>DE$122*投入係数表!CX18</f>
        <v>0</v>
      </c>
      <c r="DF18" s="286">
        <f>DF$122*投入係数表!CY18</f>
        <v>0</v>
      </c>
      <c r="DG18" s="286">
        <f>DG$122*投入係数表!CZ18</f>
        <v>0</v>
      </c>
      <c r="DH18" s="286">
        <f>DH$122*投入係数表!DA18</f>
        <v>0</v>
      </c>
      <c r="DI18" s="286">
        <f>DI$122*投入係数表!DB18</f>
        <v>0</v>
      </c>
      <c r="DJ18" s="286">
        <f>DJ$122*投入係数表!DC18</f>
        <v>0</v>
      </c>
      <c r="DK18" s="286">
        <f>DK$122*投入係数表!DD18</f>
        <v>0</v>
      </c>
      <c r="DL18" s="286">
        <f>DL$122*投入係数表!DE18</f>
        <v>0</v>
      </c>
      <c r="DM18" s="286">
        <f>DM$122*投入係数表!DF18</f>
        <v>0</v>
      </c>
      <c r="DN18" s="286">
        <f>DN$122*投入係数表!DG18</f>
        <v>0</v>
      </c>
      <c r="DO18" s="288">
        <f t="shared" si="0"/>
        <v>0</v>
      </c>
      <c r="ED18" s="36"/>
      <c r="EE18" s="37"/>
      <c r="EF18" s="36"/>
      <c r="EG18" s="37"/>
      <c r="EH18" s="36"/>
      <c r="EI18" s="37"/>
    </row>
    <row r="19" spans="1:139" ht="15" customHeight="1">
      <c r="A19" s="329" t="s">
        <v>433</v>
      </c>
      <c r="B19" s="340" t="s">
        <v>560</v>
      </c>
      <c r="C19" s="294">
        <v>0</v>
      </c>
      <c r="D19" s="33"/>
      <c r="E19" s="329" t="s">
        <v>433</v>
      </c>
      <c r="F19" s="340" t="s">
        <v>560</v>
      </c>
      <c r="G19" s="294">
        <v>0</v>
      </c>
      <c r="I19" s="341" t="s">
        <v>433</v>
      </c>
      <c r="J19" s="342" t="s">
        <v>560</v>
      </c>
      <c r="K19" s="286">
        <f>K$122*投入係数表!D19</f>
        <v>0</v>
      </c>
      <c r="L19" s="286">
        <f>L$122*投入係数表!E19</f>
        <v>0</v>
      </c>
      <c r="M19" s="286">
        <f>M$122*投入係数表!F19</f>
        <v>0</v>
      </c>
      <c r="N19" s="286">
        <f>N$122*投入係数表!G19</f>
        <v>0</v>
      </c>
      <c r="O19" s="286">
        <f>O$122*投入係数表!H19</f>
        <v>0</v>
      </c>
      <c r="P19" s="286">
        <f>P$122*投入係数表!I19</f>
        <v>0</v>
      </c>
      <c r="Q19" s="286">
        <f>Q$122*投入係数表!J19</f>
        <v>0</v>
      </c>
      <c r="R19" s="286">
        <f>R$122*投入係数表!K19</f>
        <v>0</v>
      </c>
      <c r="S19" s="286">
        <f>S$122*投入係数表!L19</f>
        <v>0</v>
      </c>
      <c r="T19" s="286">
        <f>T$122*投入係数表!M19</f>
        <v>0</v>
      </c>
      <c r="U19" s="286">
        <f>U$122*投入係数表!N19</f>
        <v>0</v>
      </c>
      <c r="V19" s="286">
        <f>V$122*投入係数表!O19</f>
        <v>0</v>
      </c>
      <c r="W19" s="286">
        <f>W$122*投入係数表!P19</f>
        <v>0</v>
      </c>
      <c r="X19" s="286">
        <f>X$122*投入係数表!Q19</f>
        <v>0</v>
      </c>
      <c r="Y19" s="286">
        <f>Y$122*投入係数表!R19</f>
        <v>0</v>
      </c>
      <c r="Z19" s="286">
        <f>Z$122*投入係数表!S19</f>
        <v>0</v>
      </c>
      <c r="AA19" s="286">
        <f>AA$122*投入係数表!T19</f>
        <v>0</v>
      </c>
      <c r="AB19" s="286">
        <f>AB$122*投入係数表!U19</f>
        <v>0</v>
      </c>
      <c r="AC19" s="286">
        <f>AC$122*投入係数表!V19</f>
        <v>0</v>
      </c>
      <c r="AD19" s="286">
        <f>AD$122*投入係数表!W19</f>
        <v>0</v>
      </c>
      <c r="AE19" s="286">
        <f>AE$122*投入係数表!X19</f>
        <v>0</v>
      </c>
      <c r="AF19" s="286">
        <f>AF$122*投入係数表!Y19</f>
        <v>0</v>
      </c>
      <c r="AG19" s="286">
        <f>AG$122*投入係数表!Z19</f>
        <v>0</v>
      </c>
      <c r="AH19" s="286">
        <f>AH$122*投入係数表!AA19</f>
        <v>0</v>
      </c>
      <c r="AI19" s="286">
        <f>AI$122*投入係数表!AB19</f>
        <v>0</v>
      </c>
      <c r="AJ19" s="286">
        <f>AJ$122*投入係数表!AC19</f>
        <v>0</v>
      </c>
      <c r="AK19" s="286">
        <f>AK$122*投入係数表!AD19</f>
        <v>0</v>
      </c>
      <c r="AL19" s="286">
        <f>AL$122*投入係数表!AE19</f>
        <v>0</v>
      </c>
      <c r="AM19" s="286">
        <f>AM$122*投入係数表!AF19</f>
        <v>0</v>
      </c>
      <c r="AN19" s="286">
        <f>AN$122*投入係数表!AG19</f>
        <v>0</v>
      </c>
      <c r="AO19" s="286">
        <f>AO$122*投入係数表!AH19</f>
        <v>0</v>
      </c>
      <c r="AP19" s="286">
        <f>AP$122*投入係数表!AI19</f>
        <v>0</v>
      </c>
      <c r="AQ19" s="286">
        <f>AQ$122*投入係数表!AJ19</f>
        <v>0</v>
      </c>
      <c r="AR19" s="286">
        <f>AR$122*投入係数表!AK19</f>
        <v>0</v>
      </c>
      <c r="AS19" s="286">
        <f>AS$122*投入係数表!AL19</f>
        <v>0</v>
      </c>
      <c r="AT19" s="286">
        <f>AT$122*投入係数表!AM19</f>
        <v>0</v>
      </c>
      <c r="AU19" s="286">
        <f>AU$122*投入係数表!AN19</f>
        <v>0</v>
      </c>
      <c r="AV19" s="286">
        <f>AV$122*投入係数表!AO19</f>
        <v>0</v>
      </c>
      <c r="AW19" s="286">
        <f>AW$122*投入係数表!AP19</f>
        <v>0</v>
      </c>
      <c r="AX19" s="286">
        <f>AX$122*投入係数表!AQ19</f>
        <v>0</v>
      </c>
      <c r="AY19" s="286">
        <f>AY$122*投入係数表!AR19</f>
        <v>0</v>
      </c>
      <c r="AZ19" s="286">
        <f>AZ$122*投入係数表!AS19</f>
        <v>0</v>
      </c>
      <c r="BA19" s="286">
        <f>BA$122*投入係数表!AT19</f>
        <v>0</v>
      </c>
      <c r="BB19" s="286">
        <f>BB$122*投入係数表!AU19</f>
        <v>0</v>
      </c>
      <c r="BC19" s="286">
        <f>BC$122*投入係数表!AV19</f>
        <v>0</v>
      </c>
      <c r="BD19" s="286">
        <f>BD$122*投入係数表!AW19</f>
        <v>0</v>
      </c>
      <c r="BE19" s="286">
        <f>BE$122*投入係数表!AX19</f>
        <v>0</v>
      </c>
      <c r="BF19" s="286">
        <f>BF$122*投入係数表!AY19</f>
        <v>0</v>
      </c>
      <c r="BG19" s="286">
        <f>BG$122*投入係数表!AZ19</f>
        <v>0</v>
      </c>
      <c r="BH19" s="286">
        <f>BH$122*投入係数表!BA19</f>
        <v>0</v>
      </c>
      <c r="BI19" s="286">
        <f>BI$122*投入係数表!BB19</f>
        <v>0</v>
      </c>
      <c r="BJ19" s="286">
        <f>BJ$122*投入係数表!BC19</f>
        <v>0</v>
      </c>
      <c r="BK19" s="286">
        <f>BK$122*投入係数表!BD19</f>
        <v>0</v>
      </c>
      <c r="BL19" s="286">
        <f>BL$122*投入係数表!BE19</f>
        <v>0</v>
      </c>
      <c r="BM19" s="286">
        <f>BM$122*投入係数表!BF19</f>
        <v>0</v>
      </c>
      <c r="BN19" s="286">
        <f>BN$122*投入係数表!BG19</f>
        <v>0</v>
      </c>
      <c r="BO19" s="286">
        <f>BO$122*投入係数表!BH19</f>
        <v>0</v>
      </c>
      <c r="BP19" s="286">
        <f>BP$122*投入係数表!BI19</f>
        <v>0</v>
      </c>
      <c r="BQ19" s="286">
        <f>BQ$122*投入係数表!BJ19</f>
        <v>0</v>
      </c>
      <c r="BR19" s="286">
        <f>BR$122*投入係数表!BK19</f>
        <v>0</v>
      </c>
      <c r="BS19" s="286">
        <f>BS$122*投入係数表!BL19</f>
        <v>0</v>
      </c>
      <c r="BT19" s="286">
        <f>BT$122*投入係数表!BM19</f>
        <v>0</v>
      </c>
      <c r="BU19" s="286">
        <f>BU$122*投入係数表!BN19</f>
        <v>0</v>
      </c>
      <c r="BV19" s="286">
        <f>BV$122*投入係数表!BO19</f>
        <v>0</v>
      </c>
      <c r="BW19" s="286">
        <f>BW$122*投入係数表!BP19</f>
        <v>0</v>
      </c>
      <c r="BX19" s="286">
        <f>BX$122*投入係数表!BQ19</f>
        <v>0</v>
      </c>
      <c r="BY19" s="286">
        <f>BY$122*投入係数表!BR19</f>
        <v>0</v>
      </c>
      <c r="BZ19" s="286">
        <f>BZ$122*投入係数表!BS19</f>
        <v>0</v>
      </c>
      <c r="CA19" s="286">
        <f>CA$122*投入係数表!BT19</f>
        <v>0</v>
      </c>
      <c r="CB19" s="286">
        <f>CB$122*投入係数表!BU19</f>
        <v>0</v>
      </c>
      <c r="CC19" s="286">
        <f>CC$122*投入係数表!BV19</f>
        <v>0</v>
      </c>
      <c r="CD19" s="286">
        <f>CD$122*投入係数表!BW19</f>
        <v>0</v>
      </c>
      <c r="CE19" s="286">
        <f>CE$122*投入係数表!BX19</f>
        <v>0</v>
      </c>
      <c r="CF19" s="286">
        <f>CF$122*投入係数表!BY19</f>
        <v>0</v>
      </c>
      <c r="CG19" s="286">
        <f>CG$122*投入係数表!BZ19</f>
        <v>0</v>
      </c>
      <c r="CH19" s="286">
        <f>CH$122*投入係数表!CA19</f>
        <v>0</v>
      </c>
      <c r="CI19" s="286">
        <f>CI$122*投入係数表!CB19</f>
        <v>0</v>
      </c>
      <c r="CJ19" s="286">
        <f>CJ$122*投入係数表!CC19</f>
        <v>0</v>
      </c>
      <c r="CK19" s="286">
        <f>CK$122*投入係数表!CD19</f>
        <v>0</v>
      </c>
      <c r="CL19" s="286">
        <f>CL$122*投入係数表!CE19</f>
        <v>0</v>
      </c>
      <c r="CM19" s="286">
        <f>CM$122*投入係数表!CF19</f>
        <v>0</v>
      </c>
      <c r="CN19" s="286">
        <f>CN$122*投入係数表!CG19</f>
        <v>0</v>
      </c>
      <c r="CO19" s="286">
        <f>CO$122*投入係数表!CH19</f>
        <v>0</v>
      </c>
      <c r="CP19" s="286">
        <f>CP$122*投入係数表!CI19</f>
        <v>0</v>
      </c>
      <c r="CQ19" s="286">
        <f>CQ$122*投入係数表!CJ19</f>
        <v>0</v>
      </c>
      <c r="CR19" s="286">
        <f>CR$122*投入係数表!CK19</f>
        <v>0</v>
      </c>
      <c r="CS19" s="286">
        <f>CS$122*投入係数表!CL19</f>
        <v>0</v>
      </c>
      <c r="CT19" s="286">
        <f>CT$122*投入係数表!CM19</f>
        <v>0</v>
      </c>
      <c r="CU19" s="286">
        <f>CU$122*投入係数表!CN19</f>
        <v>0</v>
      </c>
      <c r="CV19" s="286">
        <f>CV$122*投入係数表!CO19</f>
        <v>0</v>
      </c>
      <c r="CW19" s="286">
        <f>CW$122*投入係数表!CP19</f>
        <v>0</v>
      </c>
      <c r="CX19" s="286">
        <f>CX$122*投入係数表!CQ19</f>
        <v>0</v>
      </c>
      <c r="CY19" s="286">
        <f>CY$122*投入係数表!CR19</f>
        <v>0</v>
      </c>
      <c r="CZ19" s="286">
        <f>CZ$122*投入係数表!CS19</f>
        <v>0</v>
      </c>
      <c r="DA19" s="286">
        <f>DA$122*投入係数表!CT19</f>
        <v>0</v>
      </c>
      <c r="DB19" s="286">
        <f>DB$122*投入係数表!CU19</f>
        <v>0</v>
      </c>
      <c r="DC19" s="286">
        <f>DC$122*投入係数表!CV19</f>
        <v>0</v>
      </c>
      <c r="DD19" s="286">
        <f>DD$122*投入係数表!CW19</f>
        <v>0</v>
      </c>
      <c r="DE19" s="286">
        <f>DE$122*投入係数表!CX19</f>
        <v>0</v>
      </c>
      <c r="DF19" s="286">
        <f>DF$122*投入係数表!CY19</f>
        <v>0</v>
      </c>
      <c r="DG19" s="286">
        <f>DG$122*投入係数表!CZ19</f>
        <v>0</v>
      </c>
      <c r="DH19" s="286">
        <f>DH$122*投入係数表!DA19</f>
        <v>0</v>
      </c>
      <c r="DI19" s="286">
        <f>DI$122*投入係数表!DB19</f>
        <v>0</v>
      </c>
      <c r="DJ19" s="286">
        <f>DJ$122*投入係数表!DC19</f>
        <v>0</v>
      </c>
      <c r="DK19" s="286">
        <f>DK$122*投入係数表!DD19</f>
        <v>0</v>
      </c>
      <c r="DL19" s="286">
        <f>DL$122*投入係数表!DE19</f>
        <v>0</v>
      </c>
      <c r="DM19" s="286">
        <f>DM$122*投入係数表!DF19</f>
        <v>0</v>
      </c>
      <c r="DN19" s="286">
        <f>DN$122*投入係数表!DG19</f>
        <v>0</v>
      </c>
      <c r="DO19" s="288">
        <f t="shared" si="0"/>
        <v>0</v>
      </c>
      <c r="ED19" s="36"/>
      <c r="EE19" s="37"/>
      <c r="EF19" s="36"/>
      <c r="EG19" s="37"/>
      <c r="EH19" s="36"/>
      <c r="EI19" s="37"/>
    </row>
    <row r="20" spans="1:139" ht="15" customHeight="1">
      <c r="A20" s="329" t="s">
        <v>434</v>
      </c>
      <c r="B20" s="340" t="s">
        <v>561</v>
      </c>
      <c r="C20" s="294">
        <v>0</v>
      </c>
      <c r="D20" s="33"/>
      <c r="E20" s="329" t="s">
        <v>434</v>
      </c>
      <c r="F20" s="340" t="s">
        <v>561</v>
      </c>
      <c r="G20" s="294">
        <v>0</v>
      </c>
      <c r="I20" s="341" t="s">
        <v>434</v>
      </c>
      <c r="J20" s="342" t="s">
        <v>561</v>
      </c>
      <c r="K20" s="286">
        <f>K$122*投入係数表!D20</f>
        <v>0</v>
      </c>
      <c r="L20" s="286">
        <f>L$122*投入係数表!E20</f>
        <v>0</v>
      </c>
      <c r="M20" s="286">
        <f>M$122*投入係数表!F20</f>
        <v>0</v>
      </c>
      <c r="N20" s="286">
        <f>N$122*投入係数表!G20</f>
        <v>0</v>
      </c>
      <c r="O20" s="286">
        <f>O$122*投入係数表!H20</f>
        <v>0</v>
      </c>
      <c r="P20" s="286">
        <f>P$122*投入係数表!I20</f>
        <v>0</v>
      </c>
      <c r="Q20" s="286">
        <f>Q$122*投入係数表!J20</f>
        <v>0</v>
      </c>
      <c r="R20" s="286">
        <f>R$122*投入係数表!K20</f>
        <v>0</v>
      </c>
      <c r="S20" s="286">
        <f>S$122*投入係数表!L20</f>
        <v>0</v>
      </c>
      <c r="T20" s="286">
        <f>T$122*投入係数表!M20</f>
        <v>0</v>
      </c>
      <c r="U20" s="286">
        <f>U$122*投入係数表!N20</f>
        <v>0</v>
      </c>
      <c r="V20" s="286">
        <f>V$122*投入係数表!O20</f>
        <v>0</v>
      </c>
      <c r="W20" s="286">
        <f>W$122*投入係数表!P20</f>
        <v>0</v>
      </c>
      <c r="X20" s="286">
        <f>X$122*投入係数表!Q20</f>
        <v>0</v>
      </c>
      <c r="Y20" s="286">
        <f>Y$122*投入係数表!R20</f>
        <v>0</v>
      </c>
      <c r="Z20" s="286">
        <f>Z$122*投入係数表!S20</f>
        <v>0</v>
      </c>
      <c r="AA20" s="286">
        <f>AA$122*投入係数表!T20</f>
        <v>0</v>
      </c>
      <c r="AB20" s="286">
        <f>AB$122*投入係数表!U20</f>
        <v>0</v>
      </c>
      <c r="AC20" s="286">
        <f>AC$122*投入係数表!V20</f>
        <v>0</v>
      </c>
      <c r="AD20" s="286">
        <f>AD$122*投入係数表!W20</f>
        <v>0</v>
      </c>
      <c r="AE20" s="286">
        <f>AE$122*投入係数表!X20</f>
        <v>0</v>
      </c>
      <c r="AF20" s="286">
        <f>AF$122*投入係数表!Y20</f>
        <v>0</v>
      </c>
      <c r="AG20" s="286">
        <f>AG$122*投入係数表!Z20</f>
        <v>0</v>
      </c>
      <c r="AH20" s="286">
        <f>AH$122*投入係数表!AA20</f>
        <v>0</v>
      </c>
      <c r="AI20" s="286">
        <f>AI$122*投入係数表!AB20</f>
        <v>0</v>
      </c>
      <c r="AJ20" s="286">
        <f>AJ$122*投入係数表!AC20</f>
        <v>0</v>
      </c>
      <c r="AK20" s="286">
        <f>AK$122*投入係数表!AD20</f>
        <v>0</v>
      </c>
      <c r="AL20" s="286">
        <f>AL$122*投入係数表!AE20</f>
        <v>0</v>
      </c>
      <c r="AM20" s="286">
        <f>AM$122*投入係数表!AF20</f>
        <v>0</v>
      </c>
      <c r="AN20" s="286">
        <f>AN$122*投入係数表!AG20</f>
        <v>0</v>
      </c>
      <c r="AO20" s="286">
        <f>AO$122*投入係数表!AH20</f>
        <v>0</v>
      </c>
      <c r="AP20" s="286">
        <f>AP$122*投入係数表!AI20</f>
        <v>0</v>
      </c>
      <c r="AQ20" s="286">
        <f>AQ$122*投入係数表!AJ20</f>
        <v>0</v>
      </c>
      <c r="AR20" s="286">
        <f>AR$122*投入係数表!AK20</f>
        <v>0</v>
      </c>
      <c r="AS20" s="286">
        <f>AS$122*投入係数表!AL20</f>
        <v>0</v>
      </c>
      <c r="AT20" s="286">
        <f>AT$122*投入係数表!AM20</f>
        <v>0</v>
      </c>
      <c r="AU20" s="286">
        <f>AU$122*投入係数表!AN20</f>
        <v>0</v>
      </c>
      <c r="AV20" s="286">
        <f>AV$122*投入係数表!AO20</f>
        <v>0</v>
      </c>
      <c r="AW20" s="286">
        <f>AW$122*投入係数表!AP20</f>
        <v>0</v>
      </c>
      <c r="AX20" s="286">
        <f>AX$122*投入係数表!AQ20</f>
        <v>0</v>
      </c>
      <c r="AY20" s="286">
        <f>AY$122*投入係数表!AR20</f>
        <v>0</v>
      </c>
      <c r="AZ20" s="286">
        <f>AZ$122*投入係数表!AS20</f>
        <v>0</v>
      </c>
      <c r="BA20" s="286">
        <f>BA$122*投入係数表!AT20</f>
        <v>0</v>
      </c>
      <c r="BB20" s="286">
        <f>BB$122*投入係数表!AU20</f>
        <v>0</v>
      </c>
      <c r="BC20" s="286">
        <f>BC$122*投入係数表!AV20</f>
        <v>0</v>
      </c>
      <c r="BD20" s="286">
        <f>BD$122*投入係数表!AW20</f>
        <v>0</v>
      </c>
      <c r="BE20" s="286">
        <f>BE$122*投入係数表!AX20</f>
        <v>0</v>
      </c>
      <c r="BF20" s="286">
        <f>BF$122*投入係数表!AY20</f>
        <v>0</v>
      </c>
      <c r="BG20" s="286">
        <f>BG$122*投入係数表!AZ20</f>
        <v>0</v>
      </c>
      <c r="BH20" s="286">
        <f>BH$122*投入係数表!BA20</f>
        <v>0</v>
      </c>
      <c r="BI20" s="286">
        <f>BI$122*投入係数表!BB20</f>
        <v>0</v>
      </c>
      <c r="BJ20" s="286">
        <f>BJ$122*投入係数表!BC20</f>
        <v>0</v>
      </c>
      <c r="BK20" s="286">
        <f>BK$122*投入係数表!BD20</f>
        <v>0</v>
      </c>
      <c r="BL20" s="286">
        <f>BL$122*投入係数表!BE20</f>
        <v>0</v>
      </c>
      <c r="BM20" s="286">
        <f>BM$122*投入係数表!BF20</f>
        <v>0</v>
      </c>
      <c r="BN20" s="286">
        <f>BN$122*投入係数表!BG20</f>
        <v>0</v>
      </c>
      <c r="BO20" s="286">
        <f>BO$122*投入係数表!BH20</f>
        <v>0</v>
      </c>
      <c r="BP20" s="286">
        <f>BP$122*投入係数表!BI20</f>
        <v>0</v>
      </c>
      <c r="BQ20" s="286">
        <f>BQ$122*投入係数表!BJ20</f>
        <v>0</v>
      </c>
      <c r="BR20" s="286">
        <f>BR$122*投入係数表!BK20</f>
        <v>0</v>
      </c>
      <c r="BS20" s="286">
        <f>BS$122*投入係数表!BL20</f>
        <v>0</v>
      </c>
      <c r="BT20" s="286">
        <f>BT$122*投入係数表!BM20</f>
        <v>0</v>
      </c>
      <c r="BU20" s="286">
        <f>BU$122*投入係数表!BN20</f>
        <v>0</v>
      </c>
      <c r="BV20" s="286">
        <f>BV$122*投入係数表!BO20</f>
        <v>0</v>
      </c>
      <c r="BW20" s="286">
        <f>BW$122*投入係数表!BP20</f>
        <v>0</v>
      </c>
      <c r="BX20" s="286">
        <f>BX$122*投入係数表!BQ20</f>
        <v>0</v>
      </c>
      <c r="BY20" s="286">
        <f>BY$122*投入係数表!BR20</f>
        <v>0</v>
      </c>
      <c r="BZ20" s="286">
        <f>BZ$122*投入係数表!BS20</f>
        <v>0</v>
      </c>
      <c r="CA20" s="286">
        <f>CA$122*投入係数表!BT20</f>
        <v>0</v>
      </c>
      <c r="CB20" s="286">
        <f>CB$122*投入係数表!BU20</f>
        <v>0</v>
      </c>
      <c r="CC20" s="286">
        <f>CC$122*投入係数表!BV20</f>
        <v>0</v>
      </c>
      <c r="CD20" s="286">
        <f>CD$122*投入係数表!BW20</f>
        <v>0</v>
      </c>
      <c r="CE20" s="286">
        <f>CE$122*投入係数表!BX20</f>
        <v>0</v>
      </c>
      <c r="CF20" s="286">
        <f>CF$122*投入係数表!BY20</f>
        <v>0</v>
      </c>
      <c r="CG20" s="286">
        <f>CG$122*投入係数表!BZ20</f>
        <v>0</v>
      </c>
      <c r="CH20" s="286">
        <f>CH$122*投入係数表!CA20</f>
        <v>0</v>
      </c>
      <c r="CI20" s="286">
        <f>CI$122*投入係数表!CB20</f>
        <v>0</v>
      </c>
      <c r="CJ20" s="286">
        <f>CJ$122*投入係数表!CC20</f>
        <v>0</v>
      </c>
      <c r="CK20" s="286">
        <f>CK$122*投入係数表!CD20</f>
        <v>0</v>
      </c>
      <c r="CL20" s="286">
        <f>CL$122*投入係数表!CE20</f>
        <v>0</v>
      </c>
      <c r="CM20" s="286">
        <f>CM$122*投入係数表!CF20</f>
        <v>0</v>
      </c>
      <c r="CN20" s="286">
        <f>CN$122*投入係数表!CG20</f>
        <v>0</v>
      </c>
      <c r="CO20" s="286">
        <f>CO$122*投入係数表!CH20</f>
        <v>0</v>
      </c>
      <c r="CP20" s="286">
        <f>CP$122*投入係数表!CI20</f>
        <v>0</v>
      </c>
      <c r="CQ20" s="286">
        <f>CQ$122*投入係数表!CJ20</f>
        <v>0</v>
      </c>
      <c r="CR20" s="286">
        <f>CR$122*投入係数表!CK20</f>
        <v>0</v>
      </c>
      <c r="CS20" s="286">
        <f>CS$122*投入係数表!CL20</f>
        <v>0</v>
      </c>
      <c r="CT20" s="286">
        <f>CT$122*投入係数表!CM20</f>
        <v>0</v>
      </c>
      <c r="CU20" s="286">
        <f>CU$122*投入係数表!CN20</f>
        <v>0</v>
      </c>
      <c r="CV20" s="286">
        <f>CV$122*投入係数表!CO20</f>
        <v>0</v>
      </c>
      <c r="CW20" s="286">
        <f>CW$122*投入係数表!CP20</f>
        <v>0</v>
      </c>
      <c r="CX20" s="286">
        <f>CX$122*投入係数表!CQ20</f>
        <v>0</v>
      </c>
      <c r="CY20" s="286">
        <f>CY$122*投入係数表!CR20</f>
        <v>0</v>
      </c>
      <c r="CZ20" s="286">
        <f>CZ$122*投入係数表!CS20</f>
        <v>0</v>
      </c>
      <c r="DA20" s="286">
        <f>DA$122*投入係数表!CT20</f>
        <v>0</v>
      </c>
      <c r="DB20" s="286">
        <f>DB$122*投入係数表!CU20</f>
        <v>0</v>
      </c>
      <c r="DC20" s="286">
        <f>DC$122*投入係数表!CV20</f>
        <v>0</v>
      </c>
      <c r="DD20" s="286">
        <f>DD$122*投入係数表!CW20</f>
        <v>0</v>
      </c>
      <c r="DE20" s="286">
        <f>DE$122*投入係数表!CX20</f>
        <v>0</v>
      </c>
      <c r="DF20" s="286">
        <f>DF$122*投入係数表!CY20</f>
        <v>0</v>
      </c>
      <c r="DG20" s="286">
        <f>DG$122*投入係数表!CZ20</f>
        <v>0</v>
      </c>
      <c r="DH20" s="286">
        <f>DH$122*投入係数表!DA20</f>
        <v>0</v>
      </c>
      <c r="DI20" s="286">
        <f>DI$122*投入係数表!DB20</f>
        <v>0</v>
      </c>
      <c r="DJ20" s="286">
        <f>DJ$122*投入係数表!DC20</f>
        <v>0</v>
      </c>
      <c r="DK20" s="286">
        <f>DK$122*投入係数表!DD20</f>
        <v>0</v>
      </c>
      <c r="DL20" s="286">
        <f>DL$122*投入係数表!DE20</f>
        <v>0</v>
      </c>
      <c r="DM20" s="286">
        <f>DM$122*投入係数表!DF20</f>
        <v>0</v>
      </c>
      <c r="DN20" s="286">
        <f>DN$122*投入係数表!DG20</f>
        <v>0</v>
      </c>
      <c r="DO20" s="288">
        <f t="shared" si="0"/>
        <v>0</v>
      </c>
      <c r="ED20" s="36"/>
      <c r="EE20" s="37"/>
      <c r="EF20" s="36"/>
      <c r="EG20" s="37"/>
      <c r="EH20" s="36"/>
      <c r="EI20" s="37"/>
    </row>
    <row r="21" spans="1:139" ht="15" customHeight="1">
      <c r="A21" s="329" t="s">
        <v>435</v>
      </c>
      <c r="B21" s="340" t="s">
        <v>562</v>
      </c>
      <c r="C21" s="294">
        <v>0</v>
      </c>
      <c r="D21" s="33"/>
      <c r="E21" s="329" t="s">
        <v>435</v>
      </c>
      <c r="F21" s="340" t="s">
        <v>562</v>
      </c>
      <c r="G21" s="294">
        <v>0</v>
      </c>
      <c r="I21" s="341" t="s">
        <v>435</v>
      </c>
      <c r="J21" s="342" t="s">
        <v>562</v>
      </c>
      <c r="K21" s="286">
        <f>K$122*投入係数表!D21</f>
        <v>0</v>
      </c>
      <c r="L21" s="286">
        <f>L$122*投入係数表!E21</f>
        <v>0</v>
      </c>
      <c r="M21" s="286">
        <f>M$122*投入係数表!F21</f>
        <v>0</v>
      </c>
      <c r="N21" s="286">
        <f>N$122*投入係数表!G21</f>
        <v>0</v>
      </c>
      <c r="O21" s="286">
        <f>O$122*投入係数表!H21</f>
        <v>0</v>
      </c>
      <c r="P21" s="286">
        <f>P$122*投入係数表!I21</f>
        <v>0</v>
      </c>
      <c r="Q21" s="286">
        <f>Q$122*投入係数表!J21</f>
        <v>0</v>
      </c>
      <c r="R21" s="286">
        <f>R$122*投入係数表!K21</f>
        <v>0</v>
      </c>
      <c r="S21" s="286">
        <f>S$122*投入係数表!L21</f>
        <v>0</v>
      </c>
      <c r="T21" s="286">
        <f>T$122*投入係数表!M21</f>
        <v>0</v>
      </c>
      <c r="U21" s="286">
        <f>U$122*投入係数表!N21</f>
        <v>0</v>
      </c>
      <c r="V21" s="286">
        <f>V$122*投入係数表!O21</f>
        <v>0</v>
      </c>
      <c r="W21" s="286">
        <f>W$122*投入係数表!P21</f>
        <v>0</v>
      </c>
      <c r="X21" s="286">
        <f>X$122*投入係数表!Q21</f>
        <v>0</v>
      </c>
      <c r="Y21" s="286">
        <f>Y$122*投入係数表!R21</f>
        <v>0</v>
      </c>
      <c r="Z21" s="286">
        <f>Z$122*投入係数表!S21</f>
        <v>0</v>
      </c>
      <c r="AA21" s="286">
        <f>AA$122*投入係数表!T21</f>
        <v>0</v>
      </c>
      <c r="AB21" s="286">
        <f>AB$122*投入係数表!U21</f>
        <v>0</v>
      </c>
      <c r="AC21" s="286">
        <f>AC$122*投入係数表!V21</f>
        <v>0</v>
      </c>
      <c r="AD21" s="286">
        <f>AD$122*投入係数表!W21</f>
        <v>0</v>
      </c>
      <c r="AE21" s="286">
        <f>AE$122*投入係数表!X21</f>
        <v>0</v>
      </c>
      <c r="AF21" s="286">
        <f>AF$122*投入係数表!Y21</f>
        <v>0</v>
      </c>
      <c r="AG21" s="286">
        <f>AG$122*投入係数表!Z21</f>
        <v>0</v>
      </c>
      <c r="AH21" s="286">
        <f>AH$122*投入係数表!AA21</f>
        <v>0</v>
      </c>
      <c r="AI21" s="286">
        <f>AI$122*投入係数表!AB21</f>
        <v>0</v>
      </c>
      <c r="AJ21" s="286">
        <f>AJ$122*投入係数表!AC21</f>
        <v>0</v>
      </c>
      <c r="AK21" s="286">
        <f>AK$122*投入係数表!AD21</f>
        <v>0</v>
      </c>
      <c r="AL21" s="286">
        <f>AL$122*投入係数表!AE21</f>
        <v>0</v>
      </c>
      <c r="AM21" s="286">
        <f>AM$122*投入係数表!AF21</f>
        <v>0</v>
      </c>
      <c r="AN21" s="286">
        <f>AN$122*投入係数表!AG21</f>
        <v>0</v>
      </c>
      <c r="AO21" s="286">
        <f>AO$122*投入係数表!AH21</f>
        <v>0</v>
      </c>
      <c r="AP21" s="286">
        <f>AP$122*投入係数表!AI21</f>
        <v>0</v>
      </c>
      <c r="AQ21" s="286">
        <f>AQ$122*投入係数表!AJ21</f>
        <v>0</v>
      </c>
      <c r="AR21" s="286">
        <f>AR$122*投入係数表!AK21</f>
        <v>0</v>
      </c>
      <c r="AS21" s="286">
        <f>AS$122*投入係数表!AL21</f>
        <v>0</v>
      </c>
      <c r="AT21" s="286">
        <f>AT$122*投入係数表!AM21</f>
        <v>0</v>
      </c>
      <c r="AU21" s="286">
        <f>AU$122*投入係数表!AN21</f>
        <v>0</v>
      </c>
      <c r="AV21" s="286">
        <f>AV$122*投入係数表!AO21</f>
        <v>0</v>
      </c>
      <c r="AW21" s="286">
        <f>AW$122*投入係数表!AP21</f>
        <v>0</v>
      </c>
      <c r="AX21" s="286">
        <f>AX$122*投入係数表!AQ21</f>
        <v>0</v>
      </c>
      <c r="AY21" s="286">
        <f>AY$122*投入係数表!AR21</f>
        <v>0</v>
      </c>
      <c r="AZ21" s="286">
        <f>AZ$122*投入係数表!AS21</f>
        <v>0</v>
      </c>
      <c r="BA21" s="286">
        <f>BA$122*投入係数表!AT21</f>
        <v>0</v>
      </c>
      <c r="BB21" s="286">
        <f>BB$122*投入係数表!AU21</f>
        <v>0</v>
      </c>
      <c r="BC21" s="286">
        <f>BC$122*投入係数表!AV21</f>
        <v>0</v>
      </c>
      <c r="BD21" s="286">
        <f>BD$122*投入係数表!AW21</f>
        <v>0</v>
      </c>
      <c r="BE21" s="286">
        <f>BE$122*投入係数表!AX21</f>
        <v>0</v>
      </c>
      <c r="BF21" s="286">
        <f>BF$122*投入係数表!AY21</f>
        <v>0</v>
      </c>
      <c r="BG21" s="286">
        <f>BG$122*投入係数表!AZ21</f>
        <v>0</v>
      </c>
      <c r="BH21" s="286">
        <f>BH$122*投入係数表!BA21</f>
        <v>0</v>
      </c>
      <c r="BI21" s="286">
        <f>BI$122*投入係数表!BB21</f>
        <v>0</v>
      </c>
      <c r="BJ21" s="286">
        <f>BJ$122*投入係数表!BC21</f>
        <v>0</v>
      </c>
      <c r="BK21" s="286">
        <f>BK$122*投入係数表!BD21</f>
        <v>0</v>
      </c>
      <c r="BL21" s="286">
        <f>BL$122*投入係数表!BE21</f>
        <v>0</v>
      </c>
      <c r="BM21" s="286">
        <f>BM$122*投入係数表!BF21</f>
        <v>0</v>
      </c>
      <c r="BN21" s="286">
        <f>BN$122*投入係数表!BG21</f>
        <v>0</v>
      </c>
      <c r="BO21" s="286">
        <f>BO$122*投入係数表!BH21</f>
        <v>0</v>
      </c>
      <c r="BP21" s="286">
        <f>BP$122*投入係数表!BI21</f>
        <v>0</v>
      </c>
      <c r="BQ21" s="286">
        <f>BQ$122*投入係数表!BJ21</f>
        <v>0</v>
      </c>
      <c r="BR21" s="286">
        <f>BR$122*投入係数表!BK21</f>
        <v>0</v>
      </c>
      <c r="BS21" s="286">
        <f>BS$122*投入係数表!BL21</f>
        <v>0</v>
      </c>
      <c r="BT21" s="286">
        <f>BT$122*投入係数表!BM21</f>
        <v>0</v>
      </c>
      <c r="BU21" s="286">
        <f>BU$122*投入係数表!BN21</f>
        <v>0</v>
      </c>
      <c r="BV21" s="286">
        <f>BV$122*投入係数表!BO21</f>
        <v>0</v>
      </c>
      <c r="BW21" s="286">
        <f>BW$122*投入係数表!BP21</f>
        <v>0</v>
      </c>
      <c r="BX21" s="286">
        <f>BX$122*投入係数表!BQ21</f>
        <v>0</v>
      </c>
      <c r="BY21" s="286">
        <f>BY$122*投入係数表!BR21</f>
        <v>0</v>
      </c>
      <c r="BZ21" s="286">
        <f>BZ$122*投入係数表!BS21</f>
        <v>0</v>
      </c>
      <c r="CA21" s="286">
        <f>CA$122*投入係数表!BT21</f>
        <v>0</v>
      </c>
      <c r="CB21" s="286">
        <f>CB$122*投入係数表!BU21</f>
        <v>0</v>
      </c>
      <c r="CC21" s="286">
        <f>CC$122*投入係数表!BV21</f>
        <v>0</v>
      </c>
      <c r="CD21" s="286">
        <f>CD$122*投入係数表!BW21</f>
        <v>0</v>
      </c>
      <c r="CE21" s="286">
        <f>CE$122*投入係数表!BX21</f>
        <v>0</v>
      </c>
      <c r="CF21" s="286">
        <f>CF$122*投入係数表!BY21</f>
        <v>0</v>
      </c>
      <c r="CG21" s="286">
        <f>CG$122*投入係数表!BZ21</f>
        <v>0</v>
      </c>
      <c r="CH21" s="286">
        <f>CH$122*投入係数表!CA21</f>
        <v>0</v>
      </c>
      <c r="CI21" s="286">
        <f>CI$122*投入係数表!CB21</f>
        <v>0</v>
      </c>
      <c r="CJ21" s="286">
        <f>CJ$122*投入係数表!CC21</f>
        <v>0</v>
      </c>
      <c r="CK21" s="286">
        <f>CK$122*投入係数表!CD21</f>
        <v>0</v>
      </c>
      <c r="CL21" s="286">
        <f>CL$122*投入係数表!CE21</f>
        <v>0</v>
      </c>
      <c r="CM21" s="286">
        <f>CM$122*投入係数表!CF21</f>
        <v>0</v>
      </c>
      <c r="CN21" s="286">
        <f>CN$122*投入係数表!CG21</f>
        <v>0</v>
      </c>
      <c r="CO21" s="286">
        <f>CO$122*投入係数表!CH21</f>
        <v>0</v>
      </c>
      <c r="CP21" s="286">
        <f>CP$122*投入係数表!CI21</f>
        <v>0</v>
      </c>
      <c r="CQ21" s="286">
        <f>CQ$122*投入係数表!CJ21</f>
        <v>0</v>
      </c>
      <c r="CR21" s="286">
        <f>CR$122*投入係数表!CK21</f>
        <v>0</v>
      </c>
      <c r="CS21" s="286">
        <f>CS$122*投入係数表!CL21</f>
        <v>0</v>
      </c>
      <c r="CT21" s="286">
        <f>CT$122*投入係数表!CM21</f>
        <v>0</v>
      </c>
      <c r="CU21" s="286">
        <f>CU$122*投入係数表!CN21</f>
        <v>0</v>
      </c>
      <c r="CV21" s="286">
        <f>CV$122*投入係数表!CO21</f>
        <v>0</v>
      </c>
      <c r="CW21" s="286">
        <f>CW$122*投入係数表!CP21</f>
        <v>0</v>
      </c>
      <c r="CX21" s="286">
        <f>CX$122*投入係数表!CQ21</f>
        <v>0</v>
      </c>
      <c r="CY21" s="286">
        <f>CY$122*投入係数表!CR21</f>
        <v>0</v>
      </c>
      <c r="CZ21" s="286">
        <f>CZ$122*投入係数表!CS21</f>
        <v>0</v>
      </c>
      <c r="DA21" s="286">
        <f>DA$122*投入係数表!CT21</f>
        <v>0</v>
      </c>
      <c r="DB21" s="286">
        <f>DB$122*投入係数表!CU21</f>
        <v>0</v>
      </c>
      <c r="DC21" s="286">
        <f>DC$122*投入係数表!CV21</f>
        <v>0</v>
      </c>
      <c r="DD21" s="286">
        <f>DD$122*投入係数表!CW21</f>
        <v>0</v>
      </c>
      <c r="DE21" s="286">
        <f>DE$122*投入係数表!CX21</f>
        <v>0</v>
      </c>
      <c r="DF21" s="286">
        <f>DF$122*投入係数表!CY21</f>
        <v>0</v>
      </c>
      <c r="DG21" s="286">
        <f>DG$122*投入係数表!CZ21</f>
        <v>0</v>
      </c>
      <c r="DH21" s="286">
        <f>DH$122*投入係数表!DA21</f>
        <v>0</v>
      </c>
      <c r="DI21" s="286">
        <f>DI$122*投入係数表!DB21</f>
        <v>0</v>
      </c>
      <c r="DJ21" s="286">
        <f>DJ$122*投入係数表!DC21</f>
        <v>0</v>
      </c>
      <c r="DK21" s="286">
        <f>DK$122*投入係数表!DD21</f>
        <v>0</v>
      </c>
      <c r="DL21" s="286">
        <f>DL$122*投入係数表!DE21</f>
        <v>0</v>
      </c>
      <c r="DM21" s="286">
        <f>DM$122*投入係数表!DF21</f>
        <v>0</v>
      </c>
      <c r="DN21" s="286">
        <f>DN$122*投入係数表!DG21</f>
        <v>0</v>
      </c>
      <c r="DO21" s="288">
        <f t="shared" si="0"/>
        <v>0</v>
      </c>
      <c r="ED21" s="36"/>
      <c r="EE21" s="37"/>
      <c r="EF21" s="36"/>
      <c r="EG21" s="37"/>
      <c r="EH21" s="36"/>
      <c r="EI21" s="37"/>
    </row>
    <row r="22" spans="1:139" ht="15" customHeight="1">
      <c r="A22" s="329" t="s">
        <v>436</v>
      </c>
      <c r="B22" s="340" t="s">
        <v>563</v>
      </c>
      <c r="C22" s="294">
        <v>0</v>
      </c>
      <c r="D22" s="33"/>
      <c r="E22" s="329" t="s">
        <v>436</v>
      </c>
      <c r="F22" s="340" t="s">
        <v>563</v>
      </c>
      <c r="G22" s="294">
        <v>0</v>
      </c>
      <c r="I22" s="341" t="s">
        <v>436</v>
      </c>
      <c r="J22" s="342" t="s">
        <v>563</v>
      </c>
      <c r="K22" s="286">
        <f>K$122*投入係数表!D22</f>
        <v>0</v>
      </c>
      <c r="L22" s="286">
        <f>L$122*投入係数表!E22</f>
        <v>0</v>
      </c>
      <c r="M22" s="286">
        <f>M$122*投入係数表!F22</f>
        <v>0</v>
      </c>
      <c r="N22" s="286">
        <f>N$122*投入係数表!G22</f>
        <v>0</v>
      </c>
      <c r="O22" s="286">
        <f>O$122*投入係数表!H22</f>
        <v>0</v>
      </c>
      <c r="P22" s="286">
        <f>P$122*投入係数表!I22</f>
        <v>0</v>
      </c>
      <c r="Q22" s="286">
        <f>Q$122*投入係数表!J22</f>
        <v>0</v>
      </c>
      <c r="R22" s="286">
        <f>R$122*投入係数表!K22</f>
        <v>0</v>
      </c>
      <c r="S22" s="286">
        <f>S$122*投入係数表!L22</f>
        <v>0</v>
      </c>
      <c r="T22" s="286">
        <f>T$122*投入係数表!M22</f>
        <v>0</v>
      </c>
      <c r="U22" s="286">
        <f>U$122*投入係数表!N22</f>
        <v>0</v>
      </c>
      <c r="V22" s="286">
        <f>V$122*投入係数表!O22</f>
        <v>0</v>
      </c>
      <c r="W22" s="286">
        <f>W$122*投入係数表!P22</f>
        <v>0</v>
      </c>
      <c r="X22" s="286">
        <f>X$122*投入係数表!Q22</f>
        <v>0</v>
      </c>
      <c r="Y22" s="286">
        <f>Y$122*投入係数表!R22</f>
        <v>0</v>
      </c>
      <c r="Z22" s="286">
        <f>Z$122*投入係数表!S22</f>
        <v>0</v>
      </c>
      <c r="AA22" s="286">
        <f>AA$122*投入係数表!T22</f>
        <v>0</v>
      </c>
      <c r="AB22" s="286">
        <f>AB$122*投入係数表!U22</f>
        <v>0</v>
      </c>
      <c r="AC22" s="286">
        <f>AC$122*投入係数表!V22</f>
        <v>0</v>
      </c>
      <c r="AD22" s="286">
        <f>AD$122*投入係数表!W22</f>
        <v>0</v>
      </c>
      <c r="AE22" s="286">
        <f>AE$122*投入係数表!X22</f>
        <v>0</v>
      </c>
      <c r="AF22" s="286">
        <f>AF$122*投入係数表!Y22</f>
        <v>0</v>
      </c>
      <c r="AG22" s="286">
        <f>AG$122*投入係数表!Z22</f>
        <v>0</v>
      </c>
      <c r="AH22" s="286">
        <f>AH$122*投入係数表!AA22</f>
        <v>0</v>
      </c>
      <c r="AI22" s="286">
        <f>AI$122*投入係数表!AB22</f>
        <v>0</v>
      </c>
      <c r="AJ22" s="286">
        <f>AJ$122*投入係数表!AC22</f>
        <v>0</v>
      </c>
      <c r="AK22" s="286">
        <f>AK$122*投入係数表!AD22</f>
        <v>0</v>
      </c>
      <c r="AL22" s="286">
        <f>AL$122*投入係数表!AE22</f>
        <v>0</v>
      </c>
      <c r="AM22" s="286">
        <f>AM$122*投入係数表!AF22</f>
        <v>0</v>
      </c>
      <c r="AN22" s="286">
        <f>AN$122*投入係数表!AG22</f>
        <v>0</v>
      </c>
      <c r="AO22" s="286">
        <f>AO$122*投入係数表!AH22</f>
        <v>0</v>
      </c>
      <c r="AP22" s="286">
        <f>AP$122*投入係数表!AI22</f>
        <v>0</v>
      </c>
      <c r="AQ22" s="286">
        <f>AQ$122*投入係数表!AJ22</f>
        <v>0</v>
      </c>
      <c r="AR22" s="286">
        <f>AR$122*投入係数表!AK22</f>
        <v>0</v>
      </c>
      <c r="AS22" s="286">
        <f>AS$122*投入係数表!AL22</f>
        <v>0</v>
      </c>
      <c r="AT22" s="286">
        <f>AT$122*投入係数表!AM22</f>
        <v>0</v>
      </c>
      <c r="AU22" s="286">
        <f>AU$122*投入係数表!AN22</f>
        <v>0</v>
      </c>
      <c r="AV22" s="286">
        <f>AV$122*投入係数表!AO22</f>
        <v>0</v>
      </c>
      <c r="AW22" s="286">
        <f>AW$122*投入係数表!AP22</f>
        <v>0</v>
      </c>
      <c r="AX22" s="286">
        <f>AX$122*投入係数表!AQ22</f>
        <v>0</v>
      </c>
      <c r="AY22" s="286">
        <f>AY$122*投入係数表!AR22</f>
        <v>0</v>
      </c>
      <c r="AZ22" s="286">
        <f>AZ$122*投入係数表!AS22</f>
        <v>0</v>
      </c>
      <c r="BA22" s="286">
        <f>BA$122*投入係数表!AT22</f>
        <v>0</v>
      </c>
      <c r="BB22" s="286">
        <f>BB$122*投入係数表!AU22</f>
        <v>0</v>
      </c>
      <c r="BC22" s="286">
        <f>BC$122*投入係数表!AV22</f>
        <v>0</v>
      </c>
      <c r="BD22" s="286">
        <f>BD$122*投入係数表!AW22</f>
        <v>0</v>
      </c>
      <c r="BE22" s="286">
        <f>BE$122*投入係数表!AX22</f>
        <v>0</v>
      </c>
      <c r="BF22" s="286">
        <f>BF$122*投入係数表!AY22</f>
        <v>0</v>
      </c>
      <c r="BG22" s="286">
        <f>BG$122*投入係数表!AZ22</f>
        <v>0</v>
      </c>
      <c r="BH22" s="286">
        <f>BH$122*投入係数表!BA22</f>
        <v>0</v>
      </c>
      <c r="BI22" s="286">
        <f>BI$122*投入係数表!BB22</f>
        <v>0</v>
      </c>
      <c r="BJ22" s="286">
        <f>BJ$122*投入係数表!BC22</f>
        <v>0</v>
      </c>
      <c r="BK22" s="286">
        <f>BK$122*投入係数表!BD22</f>
        <v>0</v>
      </c>
      <c r="BL22" s="286">
        <f>BL$122*投入係数表!BE22</f>
        <v>0</v>
      </c>
      <c r="BM22" s="286">
        <f>BM$122*投入係数表!BF22</f>
        <v>0</v>
      </c>
      <c r="BN22" s="286">
        <f>BN$122*投入係数表!BG22</f>
        <v>0</v>
      </c>
      <c r="BO22" s="286">
        <f>BO$122*投入係数表!BH22</f>
        <v>0</v>
      </c>
      <c r="BP22" s="286">
        <f>BP$122*投入係数表!BI22</f>
        <v>0</v>
      </c>
      <c r="BQ22" s="286">
        <f>BQ$122*投入係数表!BJ22</f>
        <v>0</v>
      </c>
      <c r="BR22" s="286">
        <f>BR$122*投入係数表!BK22</f>
        <v>0</v>
      </c>
      <c r="BS22" s="286">
        <f>BS$122*投入係数表!BL22</f>
        <v>0</v>
      </c>
      <c r="BT22" s="286">
        <f>BT$122*投入係数表!BM22</f>
        <v>0</v>
      </c>
      <c r="BU22" s="286">
        <f>BU$122*投入係数表!BN22</f>
        <v>0</v>
      </c>
      <c r="BV22" s="286">
        <f>BV$122*投入係数表!BO22</f>
        <v>0</v>
      </c>
      <c r="BW22" s="286">
        <f>BW$122*投入係数表!BP22</f>
        <v>0</v>
      </c>
      <c r="BX22" s="286">
        <f>BX$122*投入係数表!BQ22</f>
        <v>0</v>
      </c>
      <c r="BY22" s="286">
        <f>BY$122*投入係数表!BR22</f>
        <v>0</v>
      </c>
      <c r="BZ22" s="286">
        <f>BZ$122*投入係数表!BS22</f>
        <v>0</v>
      </c>
      <c r="CA22" s="286">
        <f>CA$122*投入係数表!BT22</f>
        <v>0</v>
      </c>
      <c r="CB22" s="286">
        <f>CB$122*投入係数表!BU22</f>
        <v>0</v>
      </c>
      <c r="CC22" s="286">
        <f>CC$122*投入係数表!BV22</f>
        <v>0</v>
      </c>
      <c r="CD22" s="286">
        <f>CD$122*投入係数表!BW22</f>
        <v>0</v>
      </c>
      <c r="CE22" s="286">
        <f>CE$122*投入係数表!BX22</f>
        <v>0</v>
      </c>
      <c r="CF22" s="286">
        <f>CF$122*投入係数表!BY22</f>
        <v>0</v>
      </c>
      <c r="CG22" s="286">
        <f>CG$122*投入係数表!BZ22</f>
        <v>0</v>
      </c>
      <c r="CH22" s="286">
        <f>CH$122*投入係数表!CA22</f>
        <v>0</v>
      </c>
      <c r="CI22" s="286">
        <f>CI$122*投入係数表!CB22</f>
        <v>0</v>
      </c>
      <c r="CJ22" s="286">
        <f>CJ$122*投入係数表!CC22</f>
        <v>0</v>
      </c>
      <c r="CK22" s="286">
        <f>CK$122*投入係数表!CD22</f>
        <v>0</v>
      </c>
      <c r="CL22" s="286">
        <f>CL$122*投入係数表!CE22</f>
        <v>0</v>
      </c>
      <c r="CM22" s="286">
        <f>CM$122*投入係数表!CF22</f>
        <v>0</v>
      </c>
      <c r="CN22" s="286">
        <f>CN$122*投入係数表!CG22</f>
        <v>0</v>
      </c>
      <c r="CO22" s="286">
        <f>CO$122*投入係数表!CH22</f>
        <v>0</v>
      </c>
      <c r="CP22" s="286">
        <f>CP$122*投入係数表!CI22</f>
        <v>0</v>
      </c>
      <c r="CQ22" s="286">
        <f>CQ$122*投入係数表!CJ22</f>
        <v>0</v>
      </c>
      <c r="CR22" s="286">
        <f>CR$122*投入係数表!CK22</f>
        <v>0</v>
      </c>
      <c r="CS22" s="286">
        <f>CS$122*投入係数表!CL22</f>
        <v>0</v>
      </c>
      <c r="CT22" s="286">
        <f>CT$122*投入係数表!CM22</f>
        <v>0</v>
      </c>
      <c r="CU22" s="286">
        <f>CU$122*投入係数表!CN22</f>
        <v>0</v>
      </c>
      <c r="CV22" s="286">
        <f>CV$122*投入係数表!CO22</f>
        <v>0</v>
      </c>
      <c r="CW22" s="286">
        <f>CW$122*投入係数表!CP22</f>
        <v>0</v>
      </c>
      <c r="CX22" s="286">
        <f>CX$122*投入係数表!CQ22</f>
        <v>0</v>
      </c>
      <c r="CY22" s="286">
        <f>CY$122*投入係数表!CR22</f>
        <v>0</v>
      </c>
      <c r="CZ22" s="286">
        <f>CZ$122*投入係数表!CS22</f>
        <v>0</v>
      </c>
      <c r="DA22" s="286">
        <f>DA$122*投入係数表!CT22</f>
        <v>0</v>
      </c>
      <c r="DB22" s="286">
        <f>DB$122*投入係数表!CU22</f>
        <v>0</v>
      </c>
      <c r="DC22" s="286">
        <f>DC$122*投入係数表!CV22</f>
        <v>0</v>
      </c>
      <c r="DD22" s="286">
        <f>DD$122*投入係数表!CW22</f>
        <v>0</v>
      </c>
      <c r="DE22" s="286">
        <f>DE$122*投入係数表!CX22</f>
        <v>0</v>
      </c>
      <c r="DF22" s="286">
        <f>DF$122*投入係数表!CY22</f>
        <v>0</v>
      </c>
      <c r="DG22" s="286">
        <f>DG$122*投入係数表!CZ22</f>
        <v>0</v>
      </c>
      <c r="DH22" s="286">
        <f>DH$122*投入係数表!DA22</f>
        <v>0</v>
      </c>
      <c r="DI22" s="286">
        <f>DI$122*投入係数表!DB22</f>
        <v>0</v>
      </c>
      <c r="DJ22" s="286">
        <f>DJ$122*投入係数表!DC22</f>
        <v>0</v>
      </c>
      <c r="DK22" s="286">
        <f>DK$122*投入係数表!DD22</f>
        <v>0</v>
      </c>
      <c r="DL22" s="286">
        <f>DL$122*投入係数表!DE22</f>
        <v>0</v>
      </c>
      <c r="DM22" s="286">
        <f>DM$122*投入係数表!DF22</f>
        <v>0</v>
      </c>
      <c r="DN22" s="286">
        <f>DN$122*投入係数表!DG22</f>
        <v>0</v>
      </c>
      <c r="DO22" s="288">
        <f t="shared" si="0"/>
        <v>0</v>
      </c>
      <c r="ED22" s="36"/>
      <c r="EE22" s="37"/>
      <c r="EF22" s="36"/>
      <c r="EG22" s="37"/>
      <c r="EH22" s="36"/>
      <c r="EI22" s="37"/>
    </row>
    <row r="23" spans="1:139" ht="15" customHeight="1">
      <c r="A23" s="329" t="s">
        <v>437</v>
      </c>
      <c r="B23" s="340" t="s">
        <v>564</v>
      </c>
      <c r="C23" s="294">
        <v>0</v>
      </c>
      <c r="D23" s="33"/>
      <c r="E23" s="329" t="s">
        <v>437</v>
      </c>
      <c r="F23" s="340" t="s">
        <v>564</v>
      </c>
      <c r="G23" s="294">
        <v>0</v>
      </c>
      <c r="I23" s="341" t="s">
        <v>437</v>
      </c>
      <c r="J23" s="342" t="s">
        <v>564</v>
      </c>
      <c r="K23" s="286">
        <f>K$122*投入係数表!D23</f>
        <v>0</v>
      </c>
      <c r="L23" s="286">
        <f>L$122*投入係数表!E23</f>
        <v>0</v>
      </c>
      <c r="M23" s="286">
        <f>M$122*投入係数表!F23</f>
        <v>0</v>
      </c>
      <c r="N23" s="286">
        <f>N$122*投入係数表!G23</f>
        <v>0</v>
      </c>
      <c r="O23" s="286">
        <f>O$122*投入係数表!H23</f>
        <v>0</v>
      </c>
      <c r="P23" s="286">
        <f>P$122*投入係数表!I23</f>
        <v>0</v>
      </c>
      <c r="Q23" s="286">
        <f>Q$122*投入係数表!J23</f>
        <v>0</v>
      </c>
      <c r="R23" s="286">
        <f>R$122*投入係数表!K23</f>
        <v>0</v>
      </c>
      <c r="S23" s="286">
        <f>S$122*投入係数表!L23</f>
        <v>0</v>
      </c>
      <c r="T23" s="286">
        <f>T$122*投入係数表!M23</f>
        <v>0</v>
      </c>
      <c r="U23" s="286">
        <f>U$122*投入係数表!N23</f>
        <v>0</v>
      </c>
      <c r="V23" s="286">
        <f>V$122*投入係数表!O23</f>
        <v>0</v>
      </c>
      <c r="W23" s="286">
        <f>W$122*投入係数表!P23</f>
        <v>0</v>
      </c>
      <c r="X23" s="286">
        <f>X$122*投入係数表!Q23</f>
        <v>0</v>
      </c>
      <c r="Y23" s="286">
        <f>Y$122*投入係数表!R23</f>
        <v>0</v>
      </c>
      <c r="Z23" s="286">
        <f>Z$122*投入係数表!S23</f>
        <v>0</v>
      </c>
      <c r="AA23" s="286">
        <f>AA$122*投入係数表!T23</f>
        <v>0</v>
      </c>
      <c r="AB23" s="286">
        <f>AB$122*投入係数表!U23</f>
        <v>0</v>
      </c>
      <c r="AC23" s="286">
        <f>AC$122*投入係数表!V23</f>
        <v>0</v>
      </c>
      <c r="AD23" s="286">
        <f>AD$122*投入係数表!W23</f>
        <v>0</v>
      </c>
      <c r="AE23" s="286">
        <f>AE$122*投入係数表!X23</f>
        <v>0</v>
      </c>
      <c r="AF23" s="286">
        <f>AF$122*投入係数表!Y23</f>
        <v>0</v>
      </c>
      <c r="AG23" s="286">
        <f>AG$122*投入係数表!Z23</f>
        <v>0</v>
      </c>
      <c r="AH23" s="286">
        <f>AH$122*投入係数表!AA23</f>
        <v>0</v>
      </c>
      <c r="AI23" s="286">
        <f>AI$122*投入係数表!AB23</f>
        <v>0</v>
      </c>
      <c r="AJ23" s="286">
        <f>AJ$122*投入係数表!AC23</f>
        <v>0</v>
      </c>
      <c r="AK23" s="286">
        <f>AK$122*投入係数表!AD23</f>
        <v>0</v>
      </c>
      <c r="AL23" s="286">
        <f>AL$122*投入係数表!AE23</f>
        <v>0</v>
      </c>
      <c r="AM23" s="286">
        <f>AM$122*投入係数表!AF23</f>
        <v>0</v>
      </c>
      <c r="AN23" s="286">
        <f>AN$122*投入係数表!AG23</f>
        <v>0</v>
      </c>
      <c r="AO23" s="286">
        <f>AO$122*投入係数表!AH23</f>
        <v>0</v>
      </c>
      <c r="AP23" s="286">
        <f>AP$122*投入係数表!AI23</f>
        <v>0</v>
      </c>
      <c r="AQ23" s="286">
        <f>AQ$122*投入係数表!AJ23</f>
        <v>0</v>
      </c>
      <c r="AR23" s="286">
        <f>AR$122*投入係数表!AK23</f>
        <v>0</v>
      </c>
      <c r="AS23" s="286">
        <f>AS$122*投入係数表!AL23</f>
        <v>0</v>
      </c>
      <c r="AT23" s="286">
        <f>AT$122*投入係数表!AM23</f>
        <v>0</v>
      </c>
      <c r="AU23" s="286">
        <f>AU$122*投入係数表!AN23</f>
        <v>0</v>
      </c>
      <c r="AV23" s="286">
        <f>AV$122*投入係数表!AO23</f>
        <v>0</v>
      </c>
      <c r="AW23" s="286">
        <f>AW$122*投入係数表!AP23</f>
        <v>0</v>
      </c>
      <c r="AX23" s="286">
        <f>AX$122*投入係数表!AQ23</f>
        <v>0</v>
      </c>
      <c r="AY23" s="286">
        <f>AY$122*投入係数表!AR23</f>
        <v>0</v>
      </c>
      <c r="AZ23" s="286">
        <f>AZ$122*投入係数表!AS23</f>
        <v>0</v>
      </c>
      <c r="BA23" s="286">
        <f>BA$122*投入係数表!AT23</f>
        <v>0</v>
      </c>
      <c r="BB23" s="286">
        <f>BB$122*投入係数表!AU23</f>
        <v>0</v>
      </c>
      <c r="BC23" s="286">
        <f>BC$122*投入係数表!AV23</f>
        <v>0</v>
      </c>
      <c r="BD23" s="286">
        <f>BD$122*投入係数表!AW23</f>
        <v>0</v>
      </c>
      <c r="BE23" s="286">
        <f>BE$122*投入係数表!AX23</f>
        <v>0</v>
      </c>
      <c r="BF23" s="286">
        <f>BF$122*投入係数表!AY23</f>
        <v>0</v>
      </c>
      <c r="BG23" s="286">
        <f>BG$122*投入係数表!AZ23</f>
        <v>0</v>
      </c>
      <c r="BH23" s="286">
        <f>BH$122*投入係数表!BA23</f>
        <v>0</v>
      </c>
      <c r="BI23" s="286">
        <f>BI$122*投入係数表!BB23</f>
        <v>0</v>
      </c>
      <c r="BJ23" s="286">
        <f>BJ$122*投入係数表!BC23</f>
        <v>0</v>
      </c>
      <c r="BK23" s="286">
        <f>BK$122*投入係数表!BD23</f>
        <v>0</v>
      </c>
      <c r="BL23" s="286">
        <f>BL$122*投入係数表!BE23</f>
        <v>0</v>
      </c>
      <c r="BM23" s="286">
        <f>BM$122*投入係数表!BF23</f>
        <v>0</v>
      </c>
      <c r="BN23" s="286">
        <f>BN$122*投入係数表!BG23</f>
        <v>0</v>
      </c>
      <c r="BO23" s="286">
        <f>BO$122*投入係数表!BH23</f>
        <v>0</v>
      </c>
      <c r="BP23" s="286">
        <f>BP$122*投入係数表!BI23</f>
        <v>0</v>
      </c>
      <c r="BQ23" s="286">
        <f>BQ$122*投入係数表!BJ23</f>
        <v>0</v>
      </c>
      <c r="BR23" s="286">
        <f>BR$122*投入係数表!BK23</f>
        <v>0</v>
      </c>
      <c r="BS23" s="286">
        <f>BS$122*投入係数表!BL23</f>
        <v>0</v>
      </c>
      <c r="BT23" s="286">
        <f>BT$122*投入係数表!BM23</f>
        <v>0</v>
      </c>
      <c r="BU23" s="286">
        <f>BU$122*投入係数表!BN23</f>
        <v>0</v>
      </c>
      <c r="BV23" s="286">
        <f>BV$122*投入係数表!BO23</f>
        <v>0</v>
      </c>
      <c r="BW23" s="286">
        <f>BW$122*投入係数表!BP23</f>
        <v>0</v>
      </c>
      <c r="BX23" s="286">
        <f>BX$122*投入係数表!BQ23</f>
        <v>0</v>
      </c>
      <c r="BY23" s="286">
        <f>BY$122*投入係数表!BR23</f>
        <v>0</v>
      </c>
      <c r="BZ23" s="286">
        <f>BZ$122*投入係数表!BS23</f>
        <v>0</v>
      </c>
      <c r="CA23" s="286">
        <f>CA$122*投入係数表!BT23</f>
        <v>0</v>
      </c>
      <c r="CB23" s="286">
        <f>CB$122*投入係数表!BU23</f>
        <v>0</v>
      </c>
      <c r="CC23" s="286">
        <f>CC$122*投入係数表!BV23</f>
        <v>0</v>
      </c>
      <c r="CD23" s="286">
        <f>CD$122*投入係数表!BW23</f>
        <v>0</v>
      </c>
      <c r="CE23" s="286">
        <f>CE$122*投入係数表!BX23</f>
        <v>0</v>
      </c>
      <c r="CF23" s="286">
        <f>CF$122*投入係数表!BY23</f>
        <v>0</v>
      </c>
      <c r="CG23" s="286">
        <f>CG$122*投入係数表!BZ23</f>
        <v>0</v>
      </c>
      <c r="CH23" s="286">
        <f>CH$122*投入係数表!CA23</f>
        <v>0</v>
      </c>
      <c r="CI23" s="286">
        <f>CI$122*投入係数表!CB23</f>
        <v>0</v>
      </c>
      <c r="CJ23" s="286">
        <f>CJ$122*投入係数表!CC23</f>
        <v>0</v>
      </c>
      <c r="CK23" s="286">
        <f>CK$122*投入係数表!CD23</f>
        <v>0</v>
      </c>
      <c r="CL23" s="286">
        <f>CL$122*投入係数表!CE23</f>
        <v>0</v>
      </c>
      <c r="CM23" s="286">
        <f>CM$122*投入係数表!CF23</f>
        <v>0</v>
      </c>
      <c r="CN23" s="286">
        <f>CN$122*投入係数表!CG23</f>
        <v>0</v>
      </c>
      <c r="CO23" s="286">
        <f>CO$122*投入係数表!CH23</f>
        <v>0</v>
      </c>
      <c r="CP23" s="286">
        <f>CP$122*投入係数表!CI23</f>
        <v>0</v>
      </c>
      <c r="CQ23" s="286">
        <f>CQ$122*投入係数表!CJ23</f>
        <v>0</v>
      </c>
      <c r="CR23" s="286">
        <f>CR$122*投入係数表!CK23</f>
        <v>0</v>
      </c>
      <c r="CS23" s="286">
        <f>CS$122*投入係数表!CL23</f>
        <v>0</v>
      </c>
      <c r="CT23" s="286">
        <f>CT$122*投入係数表!CM23</f>
        <v>0</v>
      </c>
      <c r="CU23" s="286">
        <f>CU$122*投入係数表!CN23</f>
        <v>0</v>
      </c>
      <c r="CV23" s="286">
        <f>CV$122*投入係数表!CO23</f>
        <v>0</v>
      </c>
      <c r="CW23" s="286">
        <f>CW$122*投入係数表!CP23</f>
        <v>0</v>
      </c>
      <c r="CX23" s="286">
        <f>CX$122*投入係数表!CQ23</f>
        <v>0</v>
      </c>
      <c r="CY23" s="286">
        <f>CY$122*投入係数表!CR23</f>
        <v>0</v>
      </c>
      <c r="CZ23" s="286">
        <f>CZ$122*投入係数表!CS23</f>
        <v>0</v>
      </c>
      <c r="DA23" s="286">
        <f>DA$122*投入係数表!CT23</f>
        <v>0</v>
      </c>
      <c r="DB23" s="286">
        <f>DB$122*投入係数表!CU23</f>
        <v>0</v>
      </c>
      <c r="DC23" s="286">
        <f>DC$122*投入係数表!CV23</f>
        <v>0</v>
      </c>
      <c r="DD23" s="286">
        <f>DD$122*投入係数表!CW23</f>
        <v>0</v>
      </c>
      <c r="DE23" s="286">
        <f>DE$122*投入係数表!CX23</f>
        <v>0</v>
      </c>
      <c r="DF23" s="286">
        <f>DF$122*投入係数表!CY23</f>
        <v>0</v>
      </c>
      <c r="DG23" s="286">
        <f>DG$122*投入係数表!CZ23</f>
        <v>0</v>
      </c>
      <c r="DH23" s="286">
        <f>DH$122*投入係数表!DA23</f>
        <v>0</v>
      </c>
      <c r="DI23" s="286">
        <f>DI$122*投入係数表!DB23</f>
        <v>0</v>
      </c>
      <c r="DJ23" s="286">
        <f>DJ$122*投入係数表!DC23</f>
        <v>0</v>
      </c>
      <c r="DK23" s="286">
        <f>DK$122*投入係数表!DD23</f>
        <v>0</v>
      </c>
      <c r="DL23" s="286">
        <f>DL$122*投入係数表!DE23</f>
        <v>0</v>
      </c>
      <c r="DM23" s="286">
        <f>DM$122*投入係数表!DF23</f>
        <v>0</v>
      </c>
      <c r="DN23" s="286">
        <f>DN$122*投入係数表!DG23</f>
        <v>0</v>
      </c>
      <c r="DO23" s="288">
        <f t="shared" si="0"/>
        <v>0</v>
      </c>
      <c r="ED23" s="36"/>
      <c r="EE23" s="37"/>
      <c r="EF23" s="36"/>
      <c r="EG23" s="37"/>
      <c r="EH23" s="36"/>
      <c r="EI23" s="37"/>
    </row>
    <row r="24" spans="1:139" ht="15" customHeight="1">
      <c r="A24" s="329" t="s">
        <v>438</v>
      </c>
      <c r="B24" s="340" t="s">
        <v>565</v>
      </c>
      <c r="C24" s="294">
        <v>0</v>
      </c>
      <c r="D24" s="33"/>
      <c r="E24" s="329" t="s">
        <v>438</v>
      </c>
      <c r="F24" s="340" t="s">
        <v>565</v>
      </c>
      <c r="G24" s="294">
        <v>0</v>
      </c>
      <c r="I24" s="341" t="s">
        <v>438</v>
      </c>
      <c r="J24" s="342" t="s">
        <v>565</v>
      </c>
      <c r="K24" s="286">
        <f>K$122*投入係数表!D24</f>
        <v>0</v>
      </c>
      <c r="L24" s="286">
        <f>L$122*投入係数表!E24</f>
        <v>0</v>
      </c>
      <c r="M24" s="286">
        <f>M$122*投入係数表!F24</f>
        <v>0</v>
      </c>
      <c r="N24" s="286">
        <f>N$122*投入係数表!G24</f>
        <v>0</v>
      </c>
      <c r="O24" s="286">
        <f>O$122*投入係数表!H24</f>
        <v>0</v>
      </c>
      <c r="P24" s="286">
        <f>P$122*投入係数表!I24</f>
        <v>0</v>
      </c>
      <c r="Q24" s="286">
        <f>Q$122*投入係数表!J24</f>
        <v>0</v>
      </c>
      <c r="R24" s="286">
        <f>R$122*投入係数表!K24</f>
        <v>0</v>
      </c>
      <c r="S24" s="286">
        <f>S$122*投入係数表!L24</f>
        <v>0</v>
      </c>
      <c r="T24" s="286">
        <f>T$122*投入係数表!M24</f>
        <v>0</v>
      </c>
      <c r="U24" s="286">
        <f>U$122*投入係数表!N24</f>
        <v>0</v>
      </c>
      <c r="V24" s="286">
        <f>V$122*投入係数表!O24</f>
        <v>0</v>
      </c>
      <c r="W24" s="286">
        <f>W$122*投入係数表!P24</f>
        <v>0</v>
      </c>
      <c r="X24" s="286">
        <f>X$122*投入係数表!Q24</f>
        <v>0</v>
      </c>
      <c r="Y24" s="286">
        <f>Y$122*投入係数表!R24</f>
        <v>0</v>
      </c>
      <c r="Z24" s="286">
        <f>Z$122*投入係数表!S24</f>
        <v>0</v>
      </c>
      <c r="AA24" s="286">
        <f>AA$122*投入係数表!T24</f>
        <v>0</v>
      </c>
      <c r="AB24" s="286">
        <f>AB$122*投入係数表!U24</f>
        <v>0</v>
      </c>
      <c r="AC24" s="286">
        <f>AC$122*投入係数表!V24</f>
        <v>0</v>
      </c>
      <c r="AD24" s="286">
        <f>AD$122*投入係数表!W24</f>
        <v>0</v>
      </c>
      <c r="AE24" s="286">
        <f>AE$122*投入係数表!X24</f>
        <v>0</v>
      </c>
      <c r="AF24" s="286">
        <f>AF$122*投入係数表!Y24</f>
        <v>0</v>
      </c>
      <c r="AG24" s="286">
        <f>AG$122*投入係数表!Z24</f>
        <v>0</v>
      </c>
      <c r="AH24" s="286">
        <f>AH$122*投入係数表!AA24</f>
        <v>0</v>
      </c>
      <c r="AI24" s="286">
        <f>AI$122*投入係数表!AB24</f>
        <v>0</v>
      </c>
      <c r="AJ24" s="286">
        <f>AJ$122*投入係数表!AC24</f>
        <v>0</v>
      </c>
      <c r="AK24" s="286">
        <f>AK$122*投入係数表!AD24</f>
        <v>0</v>
      </c>
      <c r="AL24" s="286">
        <f>AL$122*投入係数表!AE24</f>
        <v>0</v>
      </c>
      <c r="AM24" s="286">
        <f>AM$122*投入係数表!AF24</f>
        <v>0</v>
      </c>
      <c r="AN24" s="286">
        <f>AN$122*投入係数表!AG24</f>
        <v>0</v>
      </c>
      <c r="AO24" s="286">
        <f>AO$122*投入係数表!AH24</f>
        <v>0</v>
      </c>
      <c r="AP24" s="286">
        <f>AP$122*投入係数表!AI24</f>
        <v>0</v>
      </c>
      <c r="AQ24" s="286">
        <f>AQ$122*投入係数表!AJ24</f>
        <v>0</v>
      </c>
      <c r="AR24" s="286">
        <f>AR$122*投入係数表!AK24</f>
        <v>0</v>
      </c>
      <c r="AS24" s="286">
        <f>AS$122*投入係数表!AL24</f>
        <v>0</v>
      </c>
      <c r="AT24" s="286">
        <f>AT$122*投入係数表!AM24</f>
        <v>0</v>
      </c>
      <c r="AU24" s="286">
        <f>AU$122*投入係数表!AN24</f>
        <v>0</v>
      </c>
      <c r="AV24" s="286">
        <f>AV$122*投入係数表!AO24</f>
        <v>0</v>
      </c>
      <c r="AW24" s="286">
        <f>AW$122*投入係数表!AP24</f>
        <v>0</v>
      </c>
      <c r="AX24" s="286">
        <f>AX$122*投入係数表!AQ24</f>
        <v>0</v>
      </c>
      <c r="AY24" s="286">
        <f>AY$122*投入係数表!AR24</f>
        <v>0</v>
      </c>
      <c r="AZ24" s="286">
        <f>AZ$122*投入係数表!AS24</f>
        <v>0</v>
      </c>
      <c r="BA24" s="286">
        <f>BA$122*投入係数表!AT24</f>
        <v>0</v>
      </c>
      <c r="BB24" s="286">
        <f>BB$122*投入係数表!AU24</f>
        <v>0</v>
      </c>
      <c r="BC24" s="286">
        <f>BC$122*投入係数表!AV24</f>
        <v>0</v>
      </c>
      <c r="BD24" s="286">
        <f>BD$122*投入係数表!AW24</f>
        <v>0</v>
      </c>
      <c r="BE24" s="286">
        <f>BE$122*投入係数表!AX24</f>
        <v>0</v>
      </c>
      <c r="BF24" s="286">
        <f>BF$122*投入係数表!AY24</f>
        <v>0</v>
      </c>
      <c r="BG24" s="286">
        <f>BG$122*投入係数表!AZ24</f>
        <v>0</v>
      </c>
      <c r="BH24" s="286">
        <f>BH$122*投入係数表!BA24</f>
        <v>0</v>
      </c>
      <c r="BI24" s="286">
        <f>BI$122*投入係数表!BB24</f>
        <v>0</v>
      </c>
      <c r="BJ24" s="286">
        <f>BJ$122*投入係数表!BC24</f>
        <v>0</v>
      </c>
      <c r="BK24" s="286">
        <f>BK$122*投入係数表!BD24</f>
        <v>0</v>
      </c>
      <c r="BL24" s="286">
        <f>BL$122*投入係数表!BE24</f>
        <v>0</v>
      </c>
      <c r="BM24" s="286">
        <f>BM$122*投入係数表!BF24</f>
        <v>0</v>
      </c>
      <c r="BN24" s="286">
        <f>BN$122*投入係数表!BG24</f>
        <v>0</v>
      </c>
      <c r="BO24" s="286">
        <f>BO$122*投入係数表!BH24</f>
        <v>0</v>
      </c>
      <c r="BP24" s="286">
        <f>BP$122*投入係数表!BI24</f>
        <v>0</v>
      </c>
      <c r="BQ24" s="286">
        <f>BQ$122*投入係数表!BJ24</f>
        <v>0</v>
      </c>
      <c r="BR24" s="286">
        <f>BR$122*投入係数表!BK24</f>
        <v>0</v>
      </c>
      <c r="BS24" s="286">
        <f>BS$122*投入係数表!BL24</f>
        <v>0</v>
      </c>
      <c r="BT24" s="286">
        <f>BT$122*投入係数表!BM24</f>
        <v>0</v>
      </c>
      <c r="BU24" s="286">
        <f>BU$122*投入係数表!BN24</f>
        <v>0</v>
      </c>
      <c r="BV24" s="286">
        <f>BV$122*投入係数表!BO24</f>
        <v>0</v>
      </c>
      <c r="BW24" s="286">
        <f>BW$122*投入係数表!BP24</f>
        <v>0</v>
      </c>
      <c r="BX24" s="286">
        <f>BX$122*投入係数表!BQ24</f>
        <v>0</v>
      </c>
      <c r="BY24" s="286">
        <f>BY$122*投入係数表!BR24</f>
        <v>0</v>
      </c>
      <c r="BZ24" s="286">
        <f>BZ$122*投入係数表!BS24</f>
        <v>0</v>
      </c>
      <c r="CA24" s="286">
        <f>CA$122*投入係数表!BT24</f>
        <v>0</v>
      </c>
      <c r="CB24" s="286">
        <f>CB$122*投入係数表!BU24</f>
        <v>0</v>
      </c>
      <c r="CC24" s="286">
        <f>CC$122*投入係数表!BV24</f>
        <v>0</v>
      </c>
      <c r="CD24" s="286">
        <f>CD$122*投入係数表!BW24</f>
        <v>0</v>
      </c>
      <c r="CE24" s="286">
        <f>CE$122*投入係数表!BX24</f>
        <v>0</v>
      </c>
      <c r="CF24" s="286">
        <f>CF$122*投入係数表!BY24</f>
        <v>0</v>
      </c>
      <c r="CG24" s="286">
        <f>CG$122*投入係数表!BZ24</f>
        <v>0</v>
      </c>
      <c r="CH24" s="286">
        <f>CH$122*投入係数表!CA24</f>
        <v>0</v>
      </c>
      <c r="CI24" s="286">
        <f>CI$122*投入係数表!CB24</f>
        <v>0</v>
      </c>
      <c r="CJ24" s="286">
        <f>CJ$122*投入係数表!CC24</f>
        <v>0</v>
      </c>
      <c r="CK24" s="286">
        <f>CK$122*投入係数表!CD24</f>
        <v>0</v>
      </c>
      <c r="CL24" s="286">
        <f>CL$122*投入係数表!CE24</f>
        <v>0</v>
      </c>
      <c r="CM24" s="286">
        <f>CM$122*投入係数表!CF24</f>
        <v>0</v>
      </c>
      <c r="CN24" s="286">
        <f>CN$122*投入係数表!CG24</f>
        <v>0</v>
      </c>
      <c r="CO24" s="286">
        <f>CO$122*投入係数表!CH24</f>
        <v>0</v>
      </c>
      <c r="CP24" s="286">
        <f>CP$122*投入係数表!CI24</f>
        <v>0</v>
      </c>
      <c r="CQ24" s="286">
        <f>CQ$122*投入係数表!CJ24</f>
        <v>0</v>
      </c>
      <c r="CR24" s="286">
        <f>CR$122*投入係数表!CK24</f>
        <v>0</v>
      </c>
      <c r="CS24" s="286">
        <f>CS$122*投入係数表!CL24</f>
        <v>0</v>
      </c>
      <c r="CT24" s="286">
        <f>CT$122*投入係数表!CM24</f>
        <v>0</v>
      </c>
      <c r="CU24" s="286">
        <f>CU$122*投入係数表!CN24</f>
        <v>0</v>
      </c>
      <c r="CV24" s="286">
        <f>CV$122*投入係数表!CO24</f>
        <v>0</v>
      </c>
      <c r="CW24" s="286">
        <f>CW$122*投入係数表!CP24</f>
        <v>0</v>
      </c>
      <c r="CX24" s="286">
        <f>CX$122*投入係数表!CQ24</f>
        <v>0</v>
      </c>
      <c r="CY24" s="286">
        <f>CY$122*投入係数表!CR24</f>
        <v>0</v>
      </c>
      <c r="CZ24" s="286">
        <f>CZ$122*投入係数表!CS24</f>
        <v>0</v>
      </c>
      <c r="DA24" s="286">
        <f>DA$122*投入係数表!CT24</f>
        <v>0</v>
      </c>
      <c r="DB24" s="286">
        <f>DB$122*投入係数表!CU24</f>
        <v>0</v>
      </c>
      <c r="DC24" s="286">
        <f>DC$122*投入係数表!CV24</f>
        <v>0</v>
      </c>
      <c r="DD24" s="286">
        <f>DD$122*投入係数表!CW24</f>
        <v>0</v>
      </c>
      <c r="DE24" s="286">
        <f>DE$122*投入係数表!CX24</f>
        <v>0</v>
      </c>
      <c r="DF24" s="286">
        <f>DF$122*投入係数表!CY24</f>
        <v>0</v>
      </c>
      <c r="DG24" s="286">
        <f>DG$122*投入係数表!CZ24</f>
        <v>0</v>
      </c>
      <c r="DH24" s="286">
        <f>DH$122*投入係数表!DA24</f>
        <v>0</v>
      </c>
      <c r="DI24" s="286">
        <f>DI$122*投入係数表!DB24</f>
        <v>0</v>
      </c>
      <c r="DJ24" s="286">
        <f>DJ$122*投入係数表!DC24</f>
        <v>0</v>
      </c>
      <c r="DK24" s="286">
        <f>DK$122*投入係数表!DD24</f>
        <v>0</v>
      </c>
      <c r="DL24" s="286">
        <f>DL$122*投入係数表!DE24</f>
        <v>0</v>
      </c>
      <c r="DM24" s="286">
        <f>DM$122*投入係数表!DF24</f>
        <v>0</v>
      </c>
      <c r="DN24" s="286">
        <f>DN$122*投入係数表!DG24</f>
        <v>0</v>
      </c>
      <c r="DO24" s="288">
        <f t="shared" si="0"/>
        <v>0</v>
      </c>
      <c r="ED24" s="36"/>
      <c r="EE24" s="37"/>
      <c r="EF24" s="36"/>
      <c r="EG24" s="37"/>
      <c r="EH24" s="36"/>
      <c r="EI24" s="37"/>
    </row>
    <row r="25" spans="1:139" ht="15" customHeight="1">
      <c r="A25" s="329" t="s">
        <v>439</v>
      </c>
      <c r="B25" s="340" t="s">
        <v>566</v>
      </c>
      <c r="C25" s="294">
        <v>0</v>
      </c>
      <c r="D25" s="33"/>
      <c r="E25" s="329" t="s">
        <v>439</v>
      </c>
      <c r="F25" s="340" t="s">
        <v>566</v>
      </c>
      <c r="G25" s="294">
        <v>0</v>
      </c>
      <c r="I25" s="341" t="s">
        <v>439</v>
      </c>
      <c r="J25" s="342" t="s">
        <v>566</v>
      </c>
      <c r="K25" s="286">
        <f>K$122*投入係数表!D25</f>
        <v>0</v>
      </c>
      <c r="L25" s="286">
        <f>L$122*投入係数表!E25</f>
        <v>0</v>
      </c>
      <c r="M25" s="286">
        <f>M$122*投入係数表!F25</f>
        <v>0</v>
      </c>
      <c r="N25" s="286">
        <f>N$122*投入係数表!G25</f>
        <v>0</v>
      </c>
      <c r="O25" s="286">
        <f>O$122*投入係数表!H25</f>
        <v>0</v>
      </c>
      <c r="P25" s="286">
        <f>P$122*投入係数表!I25</f>
        <v>0</v>
      </c>
      <c r="Q25" s="286">
        <f>Q$122*投入係数表!J25</f>
        <v>0</v>
      </c>
      <c r="R25" s="286">
        <f>R$122*投入係数表!K25</f>
        <v>0</v>
      </c>
      <c r="S25" s="286">
        <f>S$122*投入係数表!L25</f>
        <v>0</v>
      </c>
      <c r="T25" s="286">
        <f>T$122*投入係数表!M25</f>
        <v>0</v>
      </c>
      <c r="U25" s="286">
        <f>U$122*投入係数表!N25</f>
        <v>0</v>
      </c>
      <c r="V25" s="286">
        <f>V$122*投入係数表!O25</f>
        <v>0</v>
      </c>
      <c r="W25" s="286">
        <f>W$122*投入係数表!P25</f>
        <v>0</v>
      </c>
      <c r="X25" s="286">
        <f>X$122*投入係数表!Q25</f>
        <v>0</v>
      </c>
      <c r="Y25" s="286">
        <f>Y$122*投入係数表!R25</f>
        <v>0</v>
      </c>
      <c r="Z25" s="286">
        <f>Z$122*投入係数表!S25</f>
        <v>0</v>
      </c>
      <c r="AA25" s="286">
        <f>AA$122*投入係数表!T25</f>
        <v>0</v>
      </c>
      <c r="AB25" s="286">
        <f>AB$122*投入係数表!U25</f>
        <v>0</v>
      </c>
      <c r="AC25" s="286">
        <f>AC$122*投入係数表!V25</f>
        <v>0</v>
      </c>
      <c r="AD25" s="286">
        <f>AD$122*投入係数表!W25</f>
        <v>0</v>
      </c>
      <c r="AE25" s="286">
        <f>AE$122*投入係数表!X25</f>
        <v>0</v>
      </c>
      <c r="AF25" s="286">
        <f>AF$122*投入係数表!Y25</f>
        <v>0</v>
      </c>
      <c r="AG25" s="286">
        <f>AG$122*投入係数表!Z25</f>
        <v>0</v>
      </c>
      <c r="AH25" s="286">
        <f>AH$122*投入係数表!AA25</f>
        <v>0</v>
      </c>
      <c r="AI25" s="286">
        <f>AI$122*投入係数表!AB25</f>
        <v>0</v>
      </c>
      <c r="AJ25" s="286">
        <f>AJ$122*投入係数表!AC25</f>
        <v>0</v>
      </c>
      <c r="AK25" s="286">
        <f>AK$122*投入係数表!AD25</f>
        <v>0</v>
      </c>
      <c r="AL25" s="286">
        <f>AL$122*投入係数表!AE25</f>
        <v>0</v>
      </c>
      <c r="AM25" s="286">
        <f>AM$122*投入係数表!AF25</f>
        <v>0</v>
      </c>
      <c r="AN25" s="286">
        <f>AN$122*投入係数表!AG25</f>
        <v>0</v>
      </c>
      <c r="AO25" s="286">
        <f>AO$122*投入係数表!AH25</f>
        <v>0</v>
      </c>
      <c r="AP25" s="286">
        <f>AP$122*投入係数表!AI25</f>
        <v>0</v>
      </c>
      <c r="AQ25" s="286">
        <f>AQ$122*投入係数表!AJ25</f>
        <v>0</v>
      </c>
      <c r="AR25" s="286">
        <f>AR$122*投入係数表!AK25</f>
        <v>0</v>
      </c>
      <c r="AS25" s="286">
        <f>AS$122*投入係数表!AL25</f>
        <v>0</v>
      </c>
      <c r="AT25" s="286">
        <f>AT$122*投入係数表!AM25</f>
        <v>0</v>
      </c>
      <c r="AU25" s="286">
        <f>AU$122*投入係数表!AN25</f>
        <v>0</v>
      </c>
      <c r="AV25" s="286">
        <f>AV$122*投入係数表!AO25</f>
        <v>0</v>
      </c>
      <c r="AW25" s="286">
        <f>AW$122*投入係数表!AP25</f>
        <v>0</v>
      </c>
      <c r="AX25" s="286">
        <f>AX$122*投入係数表!AQ25</f>
        <v>0</v>
      </c>
      <c r="AY25" s="286">
        <f>AY$122*投入係数表!AR25</f>
        <v>0</v>
      </c>
      <c r="AZ25" s="286">
        <f>AZ$122*投入係数表!AS25</f>
        <v>0</v>
      </c>
      <c r="BA25" s="286">
        <f>BA$122*投入係数表!AT25</f>
        <v>0</v>
      </c>
      <c r="BB25" s="286">
        <f>BB$122*投入係数表!AU25</f>
        <v>0</v>
      </c>
      <c r="BC25" s="286">
        <f>BC$122*投入係数表!AV25</f>
        <v>0</v>
      </c>
      <c r="BD25" s="286">
        <f>BD$122*投入係数表!AW25</f>
        <v>0</v>
      </c>
      <c r="BE25" s="286">
        <f>BE$122*投入係数表!AX25</f>
        <v>0</v>
      </c>
      <c r="BF25" s="286">
        <f>BF$122*投入係数表!AY25</f>
        <v>0</v>
      </c>
      <c r="BG25" s="286">
        <f>BG$122*投入係数表!AZ25</f>
        <v>0</v>
      </c>
      <c r="BH25" s="286">
        <f>BH$122*投入係数表!BA25</f>
        <v>0</v>
      </c>
      <c r="BI25" s="286">
        <f>BI$122*投入係数表!BB25</f>
        <v>0</v>
      </c>
      <c r="BJ25" s="286">
        <f>BJ$122*投入係数表!BC25</f>
        <v>0</v>
      </c>
      <c r="BK25" s="286">
        <f>BK$122*投入係数表!BD25</f>
        <v>0</v>
      </c>
      <c r="BL25" s="286">
        <f>BL$122*投入係数表!BE25</f>
        <v>0</v>
      </c>
      <c r="BM25" s="286">
        <f>BM$122*投入係数表!BF25</f>
        <v>0</v>
      </c>
      <c r="BN25" s="286">
        <f>BN$122*投入係数表!BG25</f>
        <v>0</v>
      </c>
      <c r="BO25" s="286">
        <f>BO$122*投入係数表!BH25</f>
        <v>0</v>
      </c>
      <c r="BP25" s="286">
        <f>BP$122*投入係数表!BI25</f>
        <v>0</v>
      </c>
      <c r="BQ25" s="286">
        <f>BQ$122*投入係数表!BJ25</f>
        <v>0</v>
      </c>
      <c r="BR25" s="286">
        <f>BR$122*投入係数表!BK25</f>
        <v>0</v>
      </c>
      <c r="BS25" s="286">
        <f>BS$122*投入係数表!BL25</f>
        <v>0</v>
      </c>
      <c r="BT25" s="286">
        <f>BT$122*投入係数表!BM25</f>
        <v>0</v>
      </c>
      <c r="BU25" s="286">
        <f>BU$122*投入係数表!BN25</f>
        <v>0</v>
      </c>
      <c r="BV25" s="286">
        <f>BV$122*投入係数表!BO25</f>
        <v>0</v>
      </c>
      <c r="BW25" s="286">
        <f>BW$122*投入係数表!BP25</f>
        <v>0</v>
      </c>
      <c r="BX25" s="286">
        <f>BX$122*投入係数表!BQ25</f>
        <v>0</v>
      </c>
      <c r="BY25" s="286">
        <f>BY$122*投入係数表!BR25</f>
        <v>0</v>
      </c>
      <c r="BZ25" s="286">
        <f>BZ$122*投入係数表!BS25</f>
        <v>0</v>
      </c>
      <c r="CA25" s="286">
        <f>CA$122*投入係数表!BT25</f>
        <v>0</v>
      </c>
      <c r="CB25" s="286">
        <f>CB$122*投入係数表!BU25</f>
        <v>0</v>
      </c>
      <c r="CC25" s="286">
        <f>CC$122*投入係数表!BV25</f>
        <v>0</v>
      </c>
      <c r="CD25" s="286">
        <f>CD$122*投入係数表!BW25</f>
        <v>0</v>
      </c>
      <c r="CE25" s="286">
        <f>CE$122*投入係数表!BX25</f>
        <v>0</v>
      </c>
      <c r="CF25" s="286">
        <f>CF$122*投入係数表!BY25</f>
        <v>0</v>
      </c>
      <c r="CG25" s="286">
        <f>CG$122*投入係数表!BZ25</f>
        <v>0</v>
      </c>
      <c r="CH25" s="286">
        <f>CH$122*投入係数表!CA25</f>
        <v>0</v>
      </c>
      <c r="CI25" s="286">
        <f>CI$122*投入係数表!CB25</f>
        <v>0</v>
      </c>
      <c r="CJ25" s="286">
        <f>CJ$122*投入係数表!CC25</f>
        <v>0</v>
      </c>
      <c r="CK25" s="286">
        <f>CK$122*投入係数表!CD25</f>
        <v>0</v>
      </c>
      <c r="CL25" s="286">
        <f>CL$122*投入係数表!CE25</f>
        <v>0</v>
      </c>
      <c r="CM25" s="286">
        <f>CM$122*投入係数表!CF25</f>
        <v>0</v>
      </c>
      <c r="CN25" s="286">
        <f>CN$122*投入係数表!CG25</f>
        <v>0</v>
      </c>
      <c r="CO25" s="286">
        <f>CO$122*投入係数表!CH25</f>
        <v>0</v>
      </c>
      <c r="CP25" s="286">
        <f>CP$122*投入係数表!CI25</f>
        <v>0</v>
      </c>
      <c r="CQ25" s="286">
        <f>CQ$122*投入係数表!CJ25</f>
        <v>0</v>
      </c>
      <c r="CR25" s="286">
        <f>CR$122*投入係数表!CK25</f>
        <v>0</v>
      </c>
      <c r="CS25" s="286">
        <f>CS$122*投入係数表!CL25</f>
        <v>0</v>
      </c>
      <c r="CT25" s="286">
        <f>CT$122*投入係数表!CM25</f>
        <v>0</v>
      </c>
      <c r="CU25" s="286">
        <f>CU$122*投入係数表!CN25</f>
        <v>0</v>
      </c>
      <c r="CV25" s="286">
        <f>CV$122*投入係数表!CO25</f>
        <v>0</v>
      </c>
      <c r="CW25" s="286">
        <f>CW$122*投入係数表!CP25</f>
        <v>0</v>
      </c>
      <c r="CX25" s="286">
        <f>CX$122*投入係数表!CQ25</f>
        <v>0</v>
      </c>
      <c r="CY25" s="286">
        <f>CY$122*投入係数表!CR25</f>
        <v>0</v>
      </c>
      <c r="CZ25" s="286">
        <f>CZ$122*投入係数表!CS25</f>
        <v>0</v>
      </c>
      <c r="DA25" s="286">
        <f>DA$122*投入係数表!CT25</f>
        <v>0</v>
      </c>
      <c r="DB25" s="286">
        <f>DB$122*投入係数表!CU25</f>
        <v>0</v>
      </c>
      <c r="DC25" s="286">
        <f>DC$122*投入係数表!CV25</f>
        <v>0</v>
      </c>
      <c r="DD25" s="286">
        <f>DD$122*投入係数表!CW25</f>
        <v>0</v>
      </c>
      <c r="DE25" s="286">
        <f>DE$122*投入係数表!CX25</f>
        <v>0</v>
      </c>
      <c r="DF25" s="286">
        <f>DF$122*投入係数表!CY25</f>
        <v>0</v>
      </c>
      <c r="DG25" s="286">
        <f>DG$122*投入係数表!CZ25</f>
        <v>0</v>
      </c>
      <c r="DH25" s="286">
        <f>DH$122*投入係数表!DA25</f>
        <v>0</v>
      </c>
      <c r="DI25" s="286">
        <f>DI$122*投入係数表!DB25</f>
        <v>0</v>
      </c>
      <c r="DJ25" s="286">
        <f>DJ$122*投入係数表!DC25</f>
        <v>0</v>
      </c>
      <c r="DK25" s="286">
        <f>DK$122*投入係数表!DD25</f>
        <v>0</v>
      </c>
      <c r="DL25" s="286">
        <f>DL$122*投入係数表!DE25</f>
        <v>0</v>
      </c>
      <c r="DM25" s="286">
        <f>DM$122*投入係数表!DF25</f>
        <v>0</v>
      </c>
      <c r="DN25" s="286">
        <f>DN$122*投入係数表!DG25</f>
        <v>0</v>
      </c>
      <c r="DO25" s="288">
        <f t="shared" si="0"/>
        <v>0</v>
      </c>
      <c r="ED25" s="36"/>
      <c r="EE25" s="37"/>
      <c r="EF25" s="36"/>
      <c r="EG25" s="37"/>
      <c r="EH25" s="36"/>
      <c r="EI25" s="37"/>
    </row>
    <row r="26" spans="1:139" ht="15" customHeight="1">
      <c r="A26" s="329" t="s">
        <v>440</v>
      </c>
      <c r="B26" s="340" t="s">
        <v>567</v>
      </c>
      <c r="C26" s="294">
        <v>0</v>
      </c>
      <c r="D26" s="33"/>
      <c r="E26" s="329" t="s">
        <v>440</v>
      </c>
      <c r="F26" s="340" t="s">
        <v>567</v>
      </c>
      <c r="G26" s="294">
        <v>0</v>
      </c>
      <c r="I26" s="341" t="s">
        <v>440</v>
      </c>
      <c r="J26" s="342" t="s">
        <v>567</v>
      </c>
      <c r="K26" s="286">
        <f>K$122*投入係数表!D26</f>
        <v>0</v>
      </c>
      <c r="L26" s="286">
        <f>L$122*投入係数表!E26</f>
        <v>0</v>
      </c>
      <c r="M26" s="286">
        <f>M$122*投入係数表!F26</f>
        <v>0</v>
      </c>
      <c r="N26" s="286">
        <f>N$122*投入係数表!G26</f>
        <v>0</v>
      </c>
      <c r="O26" s="286">
        <f>O$122*投入係数表!H26</f>
        <v>0</v>
      </c>
      <c r="P26" s="286">
        <f>P$122*投入係数表!I26</f>
        <v>0</v>
      </c>
      <c r="Q26" s="286">
        <f>Q$122*投入係数表!J26</f>
        <v>0</v>
      </c>
      <c r="R26" s="286">
        <f>R$122*投入係数表!K26</f>
        <v>0</v>
      </c>
      <c r="S26" s="286">
        <f>S$122*投入係数表!L26</f>
        <v>0</v>
      </c>
      <c r="T26" s="286">
        <f>T$122*投入係数表!M26</f>
        <v>0</v>
      </c>
      <c r="U26" s="286">
        <f>U$122*投入係数表!N26</f>
        <v>0</v>
      </c>
      <c r="V26" s="286">
        <f>V$122*投入係数表!O26</f>
        <v>0</v>
      </c>
      <c r="W26" s="286">
        <f>W$122*投入係数表!P26</f>
        <v>0</v>
      </c>
      <c r="X26" s="286">
        <f>X$122*投入係数表!Q26</f>
        <v>0</v>
      </c>
      <c r="Y26" s="286">
        <f>Y$122*投入係数表!R26</f>
        <v>0</v>
      </c>
      <c r="Z26" s="286">
        <f>Z$122*投入係数表!S26</f>
        <v>0</v>
      </c>
      <c r="AA26" s="286">
        <f>AA$122*投入係数表!T26</f>
        <v>0</v>
      </c>
      <c r="AB26" s="286">
        <f>AB$122*投入係数表!U26</f>
        <v>0</v>
      </c>
      <c r="AC26" s="286">
        <f>AC$122*投入係数表!V26</f>
        <v>0</v>
      </c>
      <c r="AD26" s="286">
        <f>AD$122*投入係数表!W26</f>
        <v>0</v>
      </c>
      <c r="AE26" s="286">
        <f>AE$122*投入係数表!X26</f>
        <v>0</v>
      </c>
      <c r="AF26" s="286">
        <f>AF$122*投入係数表!Y26</f>
        <v>0</v>
      </c>
      <c r="AG26" s="286">
        <f>AG$122*投入係数表!Z26</f>
        <v>0</v>
      </c>
      <c r="AH26" s="286">
        <f>AH$122*投入係数表!AA26</f>
        <v>0</v>
      </c>
      <c r="AI26" s="286">
        <f>AI$122*投入係数表!AB26</f>
        <v>0</v>
      </c>
      <c r="AJ26" s="286">
        <f>AJ$122*投入係数表!AC26</f>
        <v>0</v>
      </c>
      <c r="AK26" s="286">
        <f>AK$122*投入係数表!AD26</f>
        <v>0</v>
      </c>
      <c r="AL26" s="286">
        <f>AL$122*投入係数表!AE26</f>
        <v>0</v>
      </c>
      <c r="AM26" s="286">
        <f>AM$122*投入係数表!AF26</f>
        <v>0</v>
      </c>
      <c r="AN26" s="286">
        <f>AN$122*投入係数表!AG26</f>
        <v>0</v>
      </c>
      <c r="AO26" s="286">
        <f>AO$122*投入係数表!AH26</f>
        <v>0</v>
      </c>
      <c r="AP26" s="286">
        <f>AP$122*投入係数表!AI26</f>
        <v>0</v>
      </c>
      <c r="AQ26" s="286">
        <f>AQ$122*投入係数表!AJ26</f>
        <v>0</v>
      </c>
      <c r="AR26" s="286">
        <f>AR$122*投入係数表!AK26</f>
        <v>0</v>
      </c>
      <c r="AS26" s="286">
        <f>AS$122*投入係数表!AL26</f>
        <v>0</v>
      </c>
      <c r="AT26" s="286">
        <f>AT$122*投入係数表!AM26</f>
        <v>0</v>
      </c>
      <c r="AU26" s="286">
        <f>AU$122*投入係数表!AN26</f>
        <v>0</v>
      </c>
      <c r="AV26" s="286">
        <f>AV$122*投入係数表!AO26</f>
        <v>0</v>
      </c>
      <c r="AW26" s="286">
        <f>AW$122*投入係数表!AP26</f>
        <v>0</v>
      </c>
      <c r="AX26" s="286">
        <f>AX$122*投入係数表!AQ26</f>
        <v>0</v>
      </c>
      <c r="AY26" s="286">
        <f>AY$122*投入係数表!AR26</f>
        <v>0</v>
      </c>
      <c r="AZ26" s="286">
        <f>AZ$122*投入係数表!AS26</f>
        <v>0</v>
      </c>
      <c r="BA26" s="286">
        <f>BA$122*投入係数表!AT26</f>
        <v>0</v>
      </c>
      <c r="BB26" s="286">
        <f>BB$122*投入係数表!AU26</f>
        <v>0</v>
      </c>
      <c r="BC26" s="286">
        <f>BC$122*投入係数表!AV26</f>
        <v>0</v>
      </c>
      <c r="BD26" s="286">
        <f>BD$122*投入係数表!AW26</f>
        <v>0</v>
      </c>
      <c r="BE26" s="286">
        <f>BE$122*投入係数表!AX26</f>
        <v>0</v>
      </c>
      <c r="BF26" s="286">
        <f>BF$122*投入係数表!AY26</f>
        <v>0</v>
      </c>
      <c r="BG26" s="286">
        <f>BG$122*投入係数表!AZ26</f>
        <v>0</v>
      </c>
      <c r="BH26" s="286">
        <f>BH$122*投入係数表!BA26</f>
        <v>0</v>
      </c>
      <c r="BI26" s="286">
        <f>BI$122*投入係数表!BB26</f>
        <v>0</v>
      </c>
      <c r="BJ26" s="286">
        <f>BJ$122*投入係数表!BC26</f>
        <v>0</v>
      </c>
      <c r="BK26" s="286">
        <f>BK$122*投入係数表!BD26</f>
        <v>0</v>
      </c>
      <c r="BL26" s="286">
        <f>BL$122*投入係数表!BE26</f>
        <v>0</v>
      </c>
      <c r="BM26" s="286">
        <f>BM$122*投入係数表!BF26</f>
        <v>0</v>
      </c>
      <c r="BN26" s="286">
        <f>BN$122*投入係数表!BG26</f>
        <v>0</v>
      </c>
      <c r="BO26" s="286">
        <f>BO$122*投入係数表!BH26</f>
        <v>0</v>
      </c>
      <c r="BP26" s="286">
        <f>BP$122*投入係数表!BI26</f>
        <v>0</v>
      </c>
      <c r="BQ26" s="286">
        <f>BQ$122*投入係数表!BJ26</f>
        <v>0</v>
      </c>
      <c r="BR26" s="286">
        <f>BR$122*投入係数表!BK26</f>
        <v>0</v>
      </c>
      <c r="BS26" s="286">
        <f>BS$122*投入係数表!BL26</f>
        <v>0</v>
      </c>
      <c r="BT26" s="286">
        <f>BT$122*投入係数表!BM26</f>
        <v>0</v>
      </c>
      <c r="BU26" s="286">
        <f>BU$122*投入係数表!BN26</f>
        <v>0</v>
      </c>
      <c r="BV26" s="286">
        <f>BV$122*投入係数表!BO26</f>
        <v>0</v>
      </c>
      <c r="BW26" s="286">
        <f>BW$122*投入係数表!BP26</f>
        <v>0</v>
      </c>
      <c r="BX26" s="286">
        <f>BX$122*投入係数表!BQ26</f>
        <v>0</v>
      </c>
      <c r="BY26" s="286">
        <f>BY$122*投入係数表!BR26</f>
        <v>0</v>
      </c>
      <c r="BZ26" s="286">
        <f>BZ$122*投入係数表!BS26</f>
        <v>0</v>
      </c>
      <c r="CA26" s="286">
        <f>CA$122*投入係数表!BT26</f>
        <v>0</v>
      </c>
      <c r="CB26" s="286">
        <f>CB$122*投入係数表!BU26</f>
        <v>0</v>
      </c>
      <c r="CC26" s="286">
        <f>CC$122*投入係数表!BV26</f>
        <v>0</v>
      </c>
      <c r="CD26" s="286">
        <f>CD$122*投入係数表!BW26</f>
        <v>0</v>
      </c>
      <c r="CE26" s="286">
        <f>CE$122*投入係数表!BX26</f>
        <v>0</v>
      </c>
      <c r="CF26" s="286">
        <f>CF$122*投入係数表!BY26</f>
        <v>0</v>
      </c>
      <c r="CG26" s="286">
        <f>CG$122*投入係数表!BZ26</f>
        <v>0</v>
      </c>
      <c r="CH26" s="286">
        <f>CH$122*投入係数表!CA26</f>
        <v>0</v>
      </c>
      <c r="CI26" s="286">
        <f>CI$122*投入係数表!CB26</f>
        <v>0</v>
      </c>
      <c r="CJ26" s="286">
        <f>CJ$122*投入係数表!CC26</f>
        <v>0</v>
      </c>
      <c r="CK26" s="286">
        <f>CK$122*投入係数表!CD26</f>
        <v>0</v>
      </c>
      <c r="CL26" s="286">
        <f>CL$122*投入係数表!CE26</f>
        <v>0</v>
      </c>
      <c r="CM26" s="286">
        <f>CM$122*投入係数表!CF26</f>
        <v>0</v>
      </c>
      <c r="CN26" s="286">
        <f>CN$122*投入係数表!CG26</f>
        <v>0</v>
      </c>
      <c r="CO26" s="286">
        <f>CO$122*投入係数表!CH26</f>
        <v>0</v>
      </c>
      <c r="CP26" s="286">
        <f>CP$122*投入係数表!CI26</f>
        <v>0</v>
      </c>
      <c r="CQ26" s="286">
        <f>CQ$122*投入係数表!CJ26</f>
        <v>0</v>
      </c>
      <c r="CR26" s="286">
        <f>CR$122*投入係数表!CK26</f>
        <v>0</v>
      </c>
      <c r="CS26" s="286">
        <f>CS$122*投入係数表!CL26</f>
        <v>0</v>
      </c>
      <c r="CT26" s="286">
        <f>CT$122*投入係数表!CM26</f>
        <v>0</v>
      </c>
      <c r="CU26" s="286">
        <f>CU$122*投入係数表!CN26</f>
        <v>0</v>
      </c>
      <c r="CV26" s="286">
        <f>CV$122*投入係数表!CO26</f>
        <v>0</v>
      </c>
      <c r="CW26" s="286">
        <f>CW$122*投入係数表!CP26</f>
        <v>0</v>
      </c>
      <c r="CX26" s="286">
        <f>CX$122*投入係数表!CQ26</f>
        <v>0</v>
      </c>
      <c r="CY26" s="286">
        <f>CY$122*投入係数表!CR26</f>
        <v>0</v>
      </c>
      <c r="CZ26" s="286">
        <f>CZ$122*投入係数表!CS26</f>
        <v>0</v>
      </c>
      <c r="DA26" s="286">
        <f>DA$122*投入係数表!CT26</f>
        <v>0</v>
      </c>
      <c r="DB26" s="286">
        <f>DB$122*投入係数表!CU26</f>
        <v>0</v>
      </c>
      <c r="DC26" s="286">
        <f>DC$122*投入係数表!CV26</f>
        <v>0</v>
      </c>
      <c r="DD26" s="286">
        <f>DD$122*投入係数表!CW26</f>
        <v>0</v>
      </c>
      <c r="DE26" s="286">
        <f>DE$122*投入係数表!CX26</f>
        <v>0</v>
      </c>
      <c r="DF26" s="286">
        <f>DF$122*投入係数表!CY26</f>
        <v>0</v>
      </c>
      <c r="DG26" s="286">
        <f>DG$122*投入係数表!CZ26</f>
        <v>0</v>
      </c>
      <c r="DH26" s="286">
        <f>DH$122*投入係数表!DA26</f>
        <v>0</v>
      </c>
      <c r="DI26" s="286">
        <f>DI$122*投入係数表!DB26</f>
        <v>0</v>
      </c>
      <c r="DJ26" s="286">
        <f>DJ$122*投入係数表!DC26</f>
        <v>0</v>
      </c>
      <c r="DK26" s="286">
        <f>DK$122*投入係数表!DD26</f>
        <v>0</v>
      </c>
      <c r="DL26" s="286">
        <f>DL$122*投入係数表!DE26</f>
        <v>0</v>
      </c>
      <c r="DM26" s="286">
        <f>DM$122*投入係数表!DF26</f>
        <v>0</v>
      </c>
      <c r="DN26" s="286">
        <f>DN$122*投入係数表!DG26</f>
        <v>0</v>
      </c>
      <c r="DO26" s="288">
        <f t="shared" si="0"/>
        <v>0</v>
      </c>
      <c r="ED26" s="36"/>
      <c r="EE26" s="37"/>
      <c r="EF26" s="36"/>
      <c r="EG26" s="37"/>
      <c r="EH26" s="36"/>
      <c r="EI26" s="37"/>
    </row>
    <row r="27" spans="1:139" ht="15" customHeight="1">
      <c r="A27" s="329" t="s">
        <v>441</v>
      </c>
      <c r="B27" s="340" t="s">
        <v>568</v>
      </c>
      <c r="C27" s="294">
        <v>0</v>
      </c>
      <c r="D27" s="33"/>
      <c r="E27" s="329" t="s">
        <v>441</v>
      </c>
      <c r="F27" s="340" t="s">
        <v>568</v>
      </c>
      <c r="G27" s="294">
        <v>0</v>
      </c>
      <c r="I27" s="341" t="s">
        <v>441</v>
      </c>
      <c r="J27" s="342" t="s">
        <v>568</v>
      </c>
      <c r="K27" s="286">
        <f>K$122*投入係数表!D27</f>
        <v>0</v>
      </c>
      <c r="L27" s="286">
        <f>L$122*投入係数表!E27</f>
        <v>0</v>
      </c>
      <c r="M27" s="286">
        <f>M$122*投入係数表!F27</f>
        <v>0</v>
      </c>
      <c r="N27" s="286">
        <f>N$122*投入係数表!G27</f>
        <v>0</v>
      </c>
      <c r="O27" s="286">
        <f>O$122*投入係数表!H27</f>
        <v>0</v>
      </c>
      <c r="P27" s="286">
        <f>P$122*投入係数表!I27</f>
        <v>0</v>
      </c>
      <c r="Q27" s="286">
        <f>Q$122*投入係数表!J27</f>
        <v>0</v>
      </c>
      <c r="R27" s="286">
        <f>R$122*投入係数表!K27</f>
        <v>0</v>
      </c>
      <c r="S27" s="286">
        <f>S$122*投入係数表!L27</f>
        <v>0</v>
      </c>
      <c r="T27" s="286">
        <f>T$122*投入係数表!M27</f>
        <v>0</v>
      </c>
      <c r="U27" s="286">
        <f>U$122*投入係数表!N27</f>
        <v>0</v>
      </c>
      <c r="V27" s="286">
        <f>V$122*投入係数表!O27</f>
        <v>0</v>
      </c>
      <c r="W27" s="286">
        <f>W$122*投入係数表!P27</f>
        <v>0</v>
      </c>
      <c r="X27" s="286">
        <f>X$122*投入係数表!Q27</f>
        <v>0</v>
      </c>
      <c r="Y27" s="286">
        <f>Y$122*投入係数表!R27</f>
        <v>0</v>
      </c>
      <c r="Z27" s="286">
        <f>Z$122*投入係数表!S27</f>
        <v>0</v>
      </c>
      <c r="AA27" s="286">
        <f>AA$122*投入係数表!T27</f>
        <v>0</v>
      </c>
      <c r="AB27" s="286">
        <f>AB$122*投入係数表!U27</f>
        <v>0</v>
      </c>
      <c r="AC27" s="286">
        <f>AC$122*投入係数表!V27</f>
        <v>0</v>
      </c>
      <c r="AD27" s="286">
        <f>AD$122*投入係数表!W27</f>
        <v>0</v>
      </c>
      <c r="AE27" s="286">
        <f>AE$122*投入係数表!X27</f>
        <v>0</v>
      </c>
      <c r="AF27" s="286">
        <f>AF$122*投入係数表!Y27</f>
        <v>0</v>
      </c>
      <c r="AG27" s="286">
        <f>AG$122*投入係数表!Z27</f>
        <v>0</v>
      </c>
      <c r="AH27" s="286">
        <f>AH$122*投入係数表!AA27</f>
        <v>0</v>
      </c>
      <c r="AI27" s="286">
        <f>AI$122*投入係数表!AB27</f>
        <v>0</v>
      </c>
      <c r="AJ27" s="286">
        <f>AJ$122*投入係数表!AC27</f>
        <v>0</v>
      </c>
      <c r="AK27" s="286">
        <f>AK$122*投入係数表!AD27</f>
        <v>0</v>
      </c>
      <c r="AL27" s="286">
        <f>AL$122*投入係数表!AE27</f>
        <v>0</v>
      </c>
      <c r="AM27" s="286">
        <f>AM$122*投入係数表!AF27</f>
        <v>0</v>
      </c>
      <c r="AN27" s="286">
        <f>AN$122*投入係数表!AG27</f>
        <v>0</v>
      </c>
      <c r="AO27" s="286">
        <f>AO$122*投入係数表!AH27</f>
        <v>0</v>
      </c>
      <c r="AP27" s="286">
        <f>AP$122*投入係数表!AI27</f>
        <v>0</v>
      </c>
      <c r="AQ27" s="286">
        <f>AQ$122*投入係数表!AJ27</f>
        <v>0</v>
      </c>
      <c r="AR27" s="286">
        <f>AR$122*投入係数表!AK27</f>
        <v>0</v>
      </c>
      <c r="AS27" s="286">
        <f>AS$122*投入係数表!AL27</f>
        <v>0</v>
      </c>
      <c r="AT27" s="286">
        <f>AT$122*投入係数表!AM27</f>
        <v>0</v>
      </c>
      <c r="AU27" s="286">
        <f>AU$122*投入係数表!AN27</f>
        <v>0</v>
      </c>
      <c r="AV27" s="286">
        <f>AV$122*投入係数表!AO27</f>
        <v>0</v>
      </c>
      <c r="AW27" s="286">
        <f>AW$122*投入係数表!AP27</f>
        <v>0</v>
      </c>
      <c r="AX27" s="286">
        <f>AX$122*投入係数表!AQ27</f>
        <v>0</v>
      </c>
      <c r="AY27" s="286">
        <f>AY$122*投入係数表!AR27</f>
        <v>0</v>
      </c>
      <c r="AZ27" s="286">
        <f>AZ$122*投入係数表!AS27</f>
        <v>0</v>
      </c>
      <c r="BA27" s="286">
        <f>BA$122*投入係数表!AT27</f>
        <v>0</v>
      </c>
      <c r="BB27" s="286">
        <f>BB$122*投入係数表!AU27</f>
        <v>0</v>
      </c>
      <c r="BC27" s="286">
        <f>BC$122*投入係数表!AV27</f>
        <v>0</v>
      </c>
      <c r="BD27" s="286">
        <f>BD$122*投入係数表!AW27</f>
        <v>0</v>
      </c>
      <c r="BE27" s="286">
        <f>BE$122*投入係数表!AX27</f>
        <v>0</v>
      </c>
      <c r="BF27" s="286">
        <f>BF$122*投入係数表!AY27</f>
        <v>0</v>
      </c>
      <c r="BG27" s="286">
        <f>BG$122*投入係数表!AZ27</f>
        <v>0</v>
      </c>
      <c r="BH27" s="286">
        <f>BH$122*投入係数表!BA27</f>
        <v>0</v>
      </c>
      <c r="BI27" s="286">
        <f>BI$122*投入係数表!BB27</f>
        <v>0</v>
      </c>
      <c r="BJ27" s="286">
        <f>BJ$122*投入係数表!BC27</f>
        <v>0</v>
      </c>
      <c r="BK27" s="286">
        <f>BK$122*投入係数表!BD27</f>
        <v>0</v>
      </c>
      <c r="BL27" s="286">
        <f>BL$122*投入係数表!BE27</f>
        <v>0</v>
      </c>
      <c r="BM27" s="286">
        <f>BM$122*投入係数表!BF27</f>
        <v>0</v>
      </c>
      <c r="BN27" s="286">
        <f>BN$122*投入係数表!BG27</f>
        <v>0</v>
      </c>
      <c r="BO27" s="286">
        <f>BO$122*投入係数表!BH27</f>
        <v>0</v>
      </c>
      <c r="BP27" s="286">
        <f>BP$122*投入係数表!BI27</f>
        <v>0</v>
      </c>
      <c r="BQ27" s="286">
        <f>BQ$122*投入係数表!BJ27</f>
        <v>0</v>
      </c>
      <c r="BR27" s="286">
        <f>BR$122*投入係数表!BK27</f>
        <v>0</v>
      </c>
      <c r="BS27" s="286">
        <f>BS$122*投入係数表!BL27</f>
        <v>0</v>
      </c>
      <c r="BT27" s="286">
        <f>BT$122*投入係数表!BM27</f>
        <v>0</v>
      </c>
      <c r="BU27" s="286">
        <f>BU$122*投入係数表!BN27</f>
        <v>0</v>
      </c>
      <c r="BV27" s="286">
        <f>BV$122*投入係数表!BO27</f>
        <v>0</v>
      </c>
      <c r="BW27" s="286">
        <f>BW$122*投入係数表!BP27</f>
        <v>0</v>
      </c>
      <c r="BX27" s="286">
        <f>BX$122*投入係数表!BQ27</f>
        <v>0</v>
      </c>
      <c r="BY27" s="286">
        <f>BY$122*投入係数表!BR27</f>
        <v>0</v>
      </c>
      <c r="BZ27" s="286">
        <f>BZ$122*投入係数表!BS27</f>
        <v>0</v>
      </c>
      <c r="CA27" s="286">
        <f>CA$122*投入係数表!BT27</f>
        <v>0</v>
      </c>
      <c r="CB27" s="286">
        <f>CB$122*投入係数表!BU27</f>
        <v>0</v>
      </c>
      <c r="CC27" s="286">
        <f>CC$122*投入係数表!BV27</f>
        <v>0</v>
      </c>
      <c r="CD27" s="286">
        <f>CD$122*投入係数表!BW27</f>
        <v>0</v>
      </c>
      <c r="CE27" s="286">
        <f>CE$122*投入係数表!BX27</f>
        <v>0</v>
      </c>
      <c r="CF27" s="286">
        <f>CF$122*投入係数表!BY27</f>
        <v>0</v>
      </c>
      <c r="CG27" s="286">
        <f>CG$122*投入係数表!BZ27</f>
        <v>0</v>
      </c>
      <c r="CH27" s="286">
        <f>CH$122*投入係数表!CA27</f>
        <v>0</v>
      </c>
      <c r="CI27" s="286">
        <f>CI$122*投入係数表!CB27</f>
        <v>0</v>
      </c>
      <c r="CJ27" s="286">
        <f>CJ$122*投入係数表!CC27</f>
        <v>0</v>
      </c>
      <c r="CK27" s="286">
        <f>CK$122*投入係数表!CD27</f>
        <v>0</v>
      </c>
      <c r="CL27" s="286">
        <f>CL$122*投入係数表!CE27</f>
        <v>0</v>
      </c>
      <c r="CM27" s="286">
        <f>CM$122*投入係数表!CF27</f>
        <v>0</v>
      </c>
      <c r="CN27" s="286">
        <f>CN$122*投入係数表!CG27</f>
        <v>0</v>
      </c>
      <c r="CO27" s="286">
        <f>CO$122*投入係数表!CH27</f>
        <v>0</v>
      </c>
      <c r="CP27" s="286">
        <f>CP$122*投入係数表!CI27</f>
        <v>0</v>
      </c>
      <c r="CQ27" s="286">
        <f>CQ$122*投入係数表!CJ27</f>
        <v>0</v>
      </c>
      <c r="CR27" s="286">
        <f>CR$122*投入係数表!CK27</f>
        <v>0</v>
      </c>
      <c r="CS27" s="286">
        <f>CS$122*投入係数表!CL27</f>
        <v>0</v>
      </c>
      <c r="CT27" s="286">
        <f>CT$122*投入係数表!CM27</f>
        <v>0</v>
      </c>
      <c r="CU27" s="286">
        <f>CU$122*投入係数表!CN27</f>
        <v>0</v>
      </c>
      <c r="CV27" s="286">
        <f>CV$122*投入係数表!CO27</f>
        <v>0</v>
      </c>
      <c r="CW27" s="286">
        <f>CW$122*投入係数表!CP27</f>
        <v>0</v>
      </c>
      <c r="CX27" s="286">
        <f>CX$122*投入係数表!CQ27</f>
        <v>0</v>
      </c>
      <c r="CY27" s="286">
        <f>CY$122*投入係数表!CR27</f>
        <v>0</v>
      </c>
      <c r="CZ27" s="286">
        <f>CZ$122*投入係数表!CS27</f>
        <v>0</v>
      </c>
      <c r="DA27" s="286">
        <f>DA$122*投入係数表!CT27</f>
        <v>0</v>
      </c>
      <c r="DB27" s="286">
        <f>DB$122*投入係数表!CU27</f>
        <v>0</v>
      </c>
      <c r="DC27" s="286">
        <f>DC$122*投入係数表!CV27</f>
        <v>0</v>
      </c>
      <c r="DD27" s="286">
        <f>DD$122*投入係数表!CW27</f>
        <v>0</v>
      </c>
      <c r="DE27" s="286">
        <f>DE$122*投入係数表!CX27</f>
        <v>0</v>
      </c>
      <c r="DF27" s="286">
        <f>DF$122*投入係数表!CY27</f>
        <v>0</v>
      </c>
      <c r="DG27" s="286">
        <f>DG$122*投入係数表!CZ27</f>
        <v>0</v>
      </c>
      <c r="DH27" s="286">
        <f>DH$122*投入係数表!DA27</f>
        <v>0</v>
      </c>
      <c r="DI27" s="286">
        <f>DI$122*投入係数表!DB27</f>
        <v>0</v>
      </c>
      <c r="DJ27" s="286">
        <f>DJ$122*投入係数表!DC27</f>
        <v>0</v>
      </c>
      <c r="DK27" s="286">
        <f>DK$122*投入係数表!DD27</f>
        <v>0</v>
      </c>
      <c r="DL27" s="286">
        <f>DL$122*投入係数表!DE27</f>
        <v>0</v>
      </c>
      <c r="DM27" s="286">
        <f>DM$122*投入係数表!DF27</f>
        <v>0</v>
      </c>
      <c r="DN27" s="286">
        <f>DN$122*投入係数表!DG27</f>
        <v>0</v>
      </c>
      <c r="DO27" s="288">
        <f t="shared" si="0"/>
        <v>0</v>
      </c>
      <c r="ED27" s="36"/>
      <c r="EE27" s="37"/>
      <c r="EF27" s="36"/>
      <c r="EG27" s="37"/>
      <c r="EH27" s="36"/>
      <c r="EI27" s="37"/>
    </row>
    <row r="28" spans="1:139" ht="15" customHeight="1">
      <c r="A28" s="329" t="s">
        <v>442</v>
      </c>
      <c r="B28" s="340" t="s">
        <v>569</v>
      </c>
      <c r="C28" s="294">
        <v>0</v>
      </c>
      <c r="D28" s="33"/>
      <c r="E28" s="329" t="s">
        <v>442</v>
      </c>
      <c r="F28" s="340" t="s">
        <v>569</v>
      </c>
      <c r="G28" s="294">
        <v>0</v>
      </c>
      <c r="I28" s="341" t="s">
        <v>442</v>
      </c>
      <c r="J28" s="342" t="s">
        <v>569</v>
      </c>
      <c r="K28" s="286">
        <f>K$122*投入係数表!D28</f>
        <v>0</v>
      </c>
      <c r="L28" s="286">
        <f>L$122*投入係数表!E28</f>
        <v>0</v>
      </c>
      <c r="M28" s="286">
        <f>M$122*投入係数表!F28</f>
        <v>0</v>
      </c>
      <c r="N28" s="286">
        <f>N$122*投入係数表!G28</f>
        <v>0</v>
      </c>
      <c r="O28" s="286">
        <f>O$122*投入係数表!H28</f>
        <v>0</v>
      </c>
      <c r="P28" s="286">
        <f>P$122*投入係数表!I28</f>
        <v>0</v>
      </c>
      <c r="Q28" s="286">
        <f>Q$122*投入係数表!J28</f>
        <v>0</v>
      </c>
      <c r="R28" s="286">
        <f>R$122*投入係数表!K28</f>
        <v>0</v>
      </c>
      <c r="S28" s="286">
        <f>S$122*投入係数表!L28</f>
        <v>0</v>
      </c>
      <c r="T28" s="286">
        <f>T$122*投入係数表!M28</f>
        <v>0</v>
      </c>
      <c r="U28" s="286">
        <f>U$122*投入係数表!N28</f>
        <v>0</v>
      </c>
      <c r="V28" s="286">
        <f>V$122*投入係数表!O28</f>
        <v>0</v>
      </c>
      <c r="W28" s="286">
        <f>W$122*投入係数表!P28</f>
        <v>0</v>
      </c>
      <c r="X28" s="286">
        <f>X$122*投入係数表!Q28</f>
        <v>0</v>
      </c>
      <c r="Y28" s="286">
        <f>Y$122*投入係数表!R28</f>
        <v>0</v>
      </c>
      <c r="Z28" s="286">
        <f>Z$122*投入係数表!S28</f>
        <v>0</v>
      </c>
      <c r="AA28" s="286">
        <f>AA$122*投入係数表!T28</f>
        <v>0</v>
      </c>
      <c r="AB28" s="286">
        <f>AB$122*投入係数表!U28</f>
        <v>0</v>
      </c>
      <c r="AC28" s="286">
        <f>AC$122*投入係数表!V28</f>
        <v>0</v>
      </c>
      <c r="AD28" s="286">
        <f>AD$122*投入係数表!W28</f>
        <v>0</v>
      </c>
      <c r="AE28" s="286">
        <f>AE$122*投入係数表!X28</f>
        <v>0</v>
      </c>
      <c r="AF28" s="286">
        <f>AF$122*投入係数表!Y28</f>
        <v>0</v>
      </c>
      <c r="AG28" s="286">
        <f>AG$122*投入係数表!Z28</f>
        <v>0</v>
      </c>
      <c r="AH28" s="286">
        <f>AH$122*投入係数表!AA28</f>
        <v>0</v>
      </c>
      <c r="AI28" s="286">
        <f>AI$122*投入係数表!AB28</f>
        <v>0</v>
      </c>
      <c r="AJ28" s="286">
        <f>AJ$122*投入係数表!AC28</f>
        <v>0</v>
      </c>
      <c r="AK28" s="286">
        <f>AK$122*投入係数表!AD28</f>
        <v>0</v>
      </c>
      <c r="AL28" s="286">
        <f>AL$122*投入係数表!AE28</f>
        <v>0</v>
      </c>
      <c r="AM28" s="286">
        <f>AM$122*投入係数表!AF28</f>
        <v>0</v>
      </c>
      <c r="AN28" s="286">
        <f>AN$122*投入係数表!AG28</f>
        <v>0</v>
      </c>
      <c r="AO28" s="286">
        <f>AO$122*投入係数表!AH28</f>
        <v>0</v>
      </c>
      <c r="AP28" s="286">
        <f>AP$122*投入係数表!AI28</f>
        <v>0</v>
      </c>
      <c r="AQ28" s="286">
        <f>AQ$122*投入係数表!AJ28</f>
        <v>0</v>
      </c>
      <c r="AR28" s="286">
        <f>AR$122*投入係数表!AK28</f>
        <v>0</v>
      </c>
      <c r="AS28" s="286">
        <f>AS$122*投入係数表!AL28</f>
        <v>0</v>
      </c>
      <c r="AT28" s="286">
        <f>AT$122*投入係数表!AM28</f>
        <v>0</v>
      </c>
      <c r="AU28" s="286">
        <f>AU$122*投入係数表!AN28</f>
        <v>0</v>
      </c>
      <c r="AV28" s="286">
        <f>AV$122*投入係数表!AO28</f>
        <v>0</v>
      </c>
      <c r="AW28" s="286">
        <f>AW$122*投入係数表!AP28</f>
        <v>0</v>
      </c>
      <c r="AX28" s="286">
        <f>AX$122*投入係数表!AQ28</f>
        <v>0</v>
      </c>
      <c r="AY28" s="286">
        <f>AY$122*投入係数表!AR28</f>
        <v>0</v>
      </c>
      <c r="AZ28" s="286">
        <f>AZ$122*投入係数表!AS28</f>
        <v>0</v>
      </c>
      <c r="BA28" s="286">
        <f>BA$122*投入係数表!AT28</f>
        <v>0</v>
      </c>
      <c r="BB28" s="286">
        <f>BB$122*投入係数表!AU28</f>
        <v>0</v>
      </c>
      <c r="BC28" s="286">
        <f>BC$122*投入係数表!AV28</f>
        <v>0</v>
      </c>
      <c r="BD28" s="286">
        <f>BD$122*投入係数表!AW28</f>
        <v>0</v>
      </c>
      <c r="BE28" s="286">
        <f>BE$122*投入係数表!AX28</f>
        <v>0</v>
      </c>
      <c r="BF28" s="286">
        <f>BF$122*投入係数表!AY28</f>
        <v>0</v>
      </c>
      <c r="BG28" s="286">
        <f>BG$122*投入係数表!AZ28</f>
        <v>0</v>
      </c>
      <c r="BH28" s="286">
        <f>BH$122*投入係数表!BA28</f>
        <v>0</v>
      </c>
      <c r="BI28" s="286">
        <f>BI$122*投入係数表!BB28</f>
        <v>0</v>
      </c>
      <c r="BJ28" s="286">
        <f>BJ$122*投入係数表!BC28</f>
        <v>0</v>
      </c>
      <c r="BK28" s="286">
        <f>BK$122*投入係数表!BD28</f>
        <v>0</v>
      </c>
      <c r="BL28" s="286">
        <f>BL$122*投入係数表!BE28</f>
        <v>0</v>
      </c>
      <c r="BM28" s="286">
        <f>BM$122*投入係数表!BF28</f>
        <v>0</v>
      </c>
      <c r="BN28" s="286">
        <f>BN$122*投入係数表!BG28</f>
        <v>0</v>
      </c>
      <c r="BO28" s="286">
        <f>BO$122*投入係数表!BH28</f>
        <v>0</v>
      </c>
      <c r="BP28" s="286">
        <f>BP$122*投入係数表!BI28</f>
        <v>0</v>
      </c>
      <c r="BQ28" s="286">
        <f>BQ$122*投入係数表!BJ28</f>
        <v>0</v>
      </c>
      <c r="BR28" s="286">
        <f>BR$122*投入係数表!BK28</f>
        <v>0</v>
      </c>
      <c r="BS28" s="286">
        <f>BS$122*投入係数表!BL28</f>
        <v>0</v>
      </c>
      <c r="BT28" s="286">
        <f>BT$122*投入係数表!BM28</f>
        <v>0</v>
      </c>
      <c r="BU28" s="286">
        <f>BU$122*投入係数表!BN28</f>
        <v>0</v>
      </c>
      <c r="BV28" s="286">
        <f>BV$122*投入係数表!BO28</f>
        <v>0</v>
      </c>
      <c r="BW28" s="286">
        <f>BW$122*投入係数表!BP28</f>
        <v>0</v>
      </c>
      <c r="BX28" s="286">
        <f>BX$122*投入係数表!BQ28</f>
        <v>0</v>
      </c>
      <c r="BY28" s="286">
        <f>BY$122*投入係数表!BR28</f>
        <v>0</v>
      </c>
      <c r="BZ28" s="286">
        <f>BZ$122*投入係数表!BS28</f>
        <v>0</v>
      </c>
      <c r="CA28" s="286">
        <f>CA$122*投入係数表!BT28</f>
        <v>0</v>
      </c>
      <c r="CB28" s="286">
        <f>CB$122*投入係数表!BU28</f>
        <v>0</v>
      </c>
      <c r="CC28" s="286">
        <f>CC$122*投入係数表!BV28</f>
        <v>0</v>
      </c>
      <c r="CD28" s="286">
        <f>CD$122*投入係数表!BW28</f>
        <v>0</v>
      </c>
      <c r="CE28" s="286">
        <f>CE$122*投入係数表!BX28</f>
        <v>0</v>
      </c>
      <c r="CF28" s="286">
        <f>CF$122*投入係数表!BY28</f>
        <v>0</v>
      </c>
      <c r="CG28" s="286">
        <f>CG$122*投入係数表!BZ28</f>
        <v>0</v>
      </c>
      <c r="CH28" s="286">
        <f>CH$122*投入係数表!CA28</f>
        <v>0</v>
      </c>
      <c r="CI28" s="286">
        <f>CI$122*投入係数表!CB28</f>
        <v>0</v>
      </c>
      <c r="CJ28" s="286">
        <f>CJ$122*投入係数表!CC28</f>
        <v>0</v>
      </c>
      <c r="CK28" s="286">
        <f>CK$122*投入係数表!CD28</f>
        <v>0</v>
      </c>
      <c r="CL28" s="286">
        <f>CL$122*投入係数表!CE28</f>
        <v>0</v>
      </c>
      <c r="CM28" s="286">
        <f>CM$122*投入係数表!CF28</f>
        <v>0</v>
      </c>
      <c r="CN28" s="286">
        <f>CN$122*投入係数表!CG28</f>
        <v>0</v>
      </c>
      <c r="CO28" s="286">
        <f>CO$122*投入係数表!CH28</f>
        <v>0</v>
      </c>
      <c r="CP28" s="286">
        <f>CP$122*投入係数表!CI28</f>
        <v>0</v>
      </c>
      <c r="CQ28" s="286">
        <f>CQ$122*投入係数表!CJ28</f>
        <v>0</v>
      </c>
      <c r="CR28" s="286">
        <f>CR$122*投入係数表!CK28</f>
        <v>0</v>
      </c>
      <c r="CS28" s="286">
        <f>CS$122*投入係数表!CL28</f>
        <v>0</v>
      </c>
      <c r="CT28" s="286">
        <f>CT$122*投入係数表!CM28</f>
        <v>0</v>
      </c>
      <c r="CU28" s="286">
        <f>CU$122*投入係数表!CN28</f>
        <v>0</v>
      </c>
      <c r="CV28" s="286">
        <f>CV$122*投入係数表!CO28</f>
        <v>0</v>
      </c>
      <c r="CW28" s="286">
        <f>CW$122*投入係数表!CP28</f>
        <v>0</v>
      </c>
      <c r="CX28" s="286">
        <f>CX$122*投入係数表!CQ28</f>
        <v>0</v>
      </c>
      <c r="CY28" s="286">
        <f>CY$122*投入係数表!CR28</f>
        <v>0</v>
      </c>
      <c r="CZ28" s="286">
        <f>CZ$122*投入係数表!CS28</f>
        <v>0</v>
      </c>
      <c r="DA28" s="286">
        <f>DA$122*投入係数表!CT28</f>
        <v>0</v>
      </c>
      <c r="DB28" s="286">
        <f>DB$122*投入係数表!CU28</f>
        <v>0</v>
      </c>
      <c r="DC28" s="286">
        <f>DC$122*投入係数表!CV28</f>
        <v>0</v>
      </c>
      <c r="DD28" s="286">
        <f>DD$122*投入係数表!CW28</f>
        <v>0</v>
      </c>
      <c r="DE28" s="286">
        <f>DE$122*投入係数表!CX28</f>
        <v>0</v>
      </c>
      <c r="DF28" s="286">
        <f>DF$122*投入係数表!CY28</f>
        <v>0</v>
      </c>
      <c r="DG28" s="286">
        <f>DG$122*投入係数表!CZ28</f>
        <v>0</v>
      </c>
      <c r="DH28" s="286">
        <f>DH$122*投入係数表!DA28</f>
        <v>0</v>
      </c>
      <c r="DI28" s="286">
        <f>DI$122*投入係数表!DB28</f>
        <v>0</v>
      </c>
      <c r="DJ28" s="286">
        <f>DJ$122*投入係数表!DC28</f>
        <v>0</v>
      </c>
      <c r="DK28" s="286">
        <f>DK$122*投入係数表!DD28</f>
        <v>0</v>
      </c>
      <c r="DL28" s="286">
        <f>DL$122*投入係数表!DE28</f>
        <v>0</v>
      </c>
      <c r="DM28" s="286">
        <f>DM$122*投入係数表!DF28</f>
        <v>0</v>
      </c>
      <c r="DN28" s="286">
        <f>DN$122*投入係数表!DG28</f>
        <v>0</v>
      </c>
      <c r="DO28" s="288">
        <f t="shared" si="0"/>
        <v>0</v>
      </c>
      <c r="ED28" s="36"/>
      <c r="EE28" s="37"/>
      <c r="EF28" s="36"/>
      <c r="EG28" s="37"/>
      <c r="EH28" s="36"/>
      <c r="EI28" s="37"/>
    </row>
    <row r="29" spans="1:139" ht="15" customHeight="1">
      <c r="A29" s="329" t="s">
        <v>443</v>
      </c>
      <c r="B29" s="340" t="s">
        <v>570</v>
      </c>
      <c r="C29" s="294">
        <v>0</v>
      </c>
      <c r="D29" s="33"/>
      <c r="E29" s="329" t="s">
        <v>443</v>
      </c>
      <c r="F29" s="340" t="s">
        <v>570</v>
      </c>
      <c r="G29" s="294">
        <v>0</v>
      </c>
      <c r="I29" s="341" t="s">
        <v>443</v>
      </c>
      <c r="J29" s="342" t="s">
        <v>570</v>
      </c>
      <c r="K29" s="286">
        <f>K$122*投入係数表!D29</f>
        <v>0</v>
      </c>
      <c r="L29" s="286">
        <f>L$122*投入係数表!E29</f>
        <v>0</v>
      </c>
      <c r="M29" s="286">
        <f>M$122*投入係数表!F29</f>
        <v>0</v>
      </c>
      <c r="N29" s="286">
        <f>N$122*投入係数表!G29</f>
        <v>0</v>
      </c>
      <c r="O29" s="286">
        <f>O$122*投入係数表!H29</f>
        <v>0</v>
      </c>
      <c r="P29" s="286">
        <f>P$122*投入係数表!I29</f>
        <v>0</v>
      </c>
      <c r="Q29" s="286">
        <f>Q$122*投入係数表!J29</f>
        <v>0</v>
      </c>
      <c r="R29" s="286">
        <f>R$122*投入係数表!K29</f>
        <v>0</v>
      </c>
      <c r="S29" s="286">
        <f>S$122*投入係数表!L29</f>
        <v>0</v>
      </c>
      <c r="T29" s="286">
        <f>T$122*投入係数表!M29</f>
        <v>0</v>
      </c>
      <c r="U29" s="286">
        <f>U$122*投入係数表!N29</f>
        <v>0</v>
      </c>
      <c r="V29" s="286">
        <f>V$122*投入係数表!O29</f>
        <v>0</v>
      </c>
      <c r="W29" s="286">
        <f>W$122*投入係数表!P29</f>
        <v>0</v>
      </c>
      <c r="X29" s="286">
        <f>X$122*投入係数表!Q29</f>
        <v>0</v>
      </c>
      <c r="Y29" s="286">
        <f>Y$122*投入係数表!R29</f>
        <v>0</v>
      </c>
      <c r="Z29" s="286">
        <f>Z$122*投入係数表!S29</f>
        <v>0</v>
      </c>
      <c r="AA29" s="286">
        <f>AA$122*投入係数表!T29</f>
        <v>0</v>
      </c>
      <c r="AB29" s="286">
        <f>AB$122*投入係数表!U29</f>
        <v>0</v>
      </c>
      <c r="AC29" s="286">
        <f>AC$122*投入係数表!V29</f>
        <v>0</v>
      </c>
      <c r="AD29" s="286">
        <f>AD$122*投入係数表!W29</f>
        <v>0</v>
      </c>
      <c r="AE29" s="286">
        <f>AE$122*投入係数表!X29</f>
        <v>0</v>
      </c>
      <c r="AF29" s="286">
        <f>AF$122*投入係数表!Y29</f>
        <v>0</v>
      </c>
      <c r="AG29" s="286">
        <f>AG$122*投入係数表!Z29</f>
        <v>0</v>
      </c>
      <c r="AH29" s="286">
        <f>AH$122*投入係数表!AA29</f>
        <v>0</v>
      </c>
      <c r="AI29" s="286">
        <f>AI$122*投入係数表!AB29</f>
        <v>0</v>
      </c>
      <c r="AJ29" s="286">
        <f>AJ$122*投入係数表!AC29</f>
        <v>0</v>
      </c>
      <c r="AK29" s="286">
        <f>AK$122*投入係数表!AD29</f>
        <v>0</v>
      </c>
      <c r="AL29" s="286">
        <f>AL$122*投入係数表!AE29</f>
        <v>0</v>
      </c>
      <c r="AM29" s="286">
        <f>AM$122*投入係数表!AF29</f>
        <v>0</v>
      </c>
      <c r="AN29" s="286">
        <f>AN$122*投入係数表!AG29</f>
        <v>0</v>
      </c>
      <c r="AO29" s="286">
        <f>AO$122*投入係数表!AH29</f>
        <v>0</v>
      </c>
      <c r="AP29" s="286">
        <f>AP$122*投入係数表!AI29</f>
        <v>0</v>
      </c>
      <c r="AQ29" s="286">
        <f>AQ$122*投入係数表!AJ29</f>
        <v>0</v>
      </c>
      <c r="AR29" s="286">
        <f>AR$122*投入係数表!AK29</f>
        <v>0</v>
      </c>
      <c r="AS29" s="286">
        <f>AS$122*投入係数表!AL29</f>
        <v>0</v>
      </c>
      <c r="AT29" s="286">
        <f>AT$122*投入係数表!AM29</f>
        <v>0</v>
      </c>
      <c r="AU29" s="286">
        <f>AU$122*投入係数表!AN29</f>
        <v>0</v>
      </c>
      <c r="AV29" s="286">
        <f>AV$122*投入係数表!AO29</f>
        <v>0</v>
      </c>
      <c r="AW29" s="286">
        <f>AW$122*投入係数表!AP29</f>
        <v>0</v>
      </c>
      <c r="AX29" s="286">
        <f>AX$122*投入係数表!AQ29</f>
        <v>0</v>
      </c>
      <c r="AY29" s="286">
        <f>AY$122*投入係数表!AR29</f>
        <v>0</v>
      </c>
      <c r="AZ29" s="286">
        <f>AZ$122*投入係数表!AS29</f>
        <v>0</v>
      </c>
      <c r="BA29" s="286">
        <f>BA$122*投入係数表!AT29</f>
        <v>0</v>
      </c>
      <c r="BB29" s="286">
        <f>BB$122*投入係数表!AU29</f>
        <v>0</v>
      </c>
      <c r="BC29" s="286">
        <f>BC$122*投入係数表!AV29</f>
        <v>0</v>
      </c>
      <c r="BD29" s="286">
        <f>BD$122*投入係数表!AW29</f>
        <v>0</v>
      </c>
      <c r="BE29" s="286">
        <f>BE$122*投入係数表!AX29</f>
        <v>0</v>
      </c>
      <c r="BF29" s="286">
        <f>BF$122*投入係数表!AY29</f>
        <v>0</v>
      </c>
      <c r="BG29" s="286">
        <f>BG$122*投入係数表!AZ29</f>
        <v>0</v>
      </c>
      <c r="BH29" s="286">
        <f>BH$122*投入係数表!BA29</f>
        <v>0</v>
      </c>
      <c r="BI29" s="286">
        <f>BI$122*投入係数表!BB29</f>
        <v>0</v>
      </c>
      <c r="BJ29" s="286">
        <f>BJ$122*投入係数表!BC29</f>
        <v>0</v>
      </c>
      <c r="BK29" s="286">
        <f>BK$122*投入係数表!BD29</f>
        <v>0</v>
      </c>
      <c r="BL29" s="286">
        <f>BL$122*投入係数表!BE29</f>
        <v>0</v>
      </c>
      <c r="BM29" s="286">
        <f>BM$122*投入係数表!BF29</f>
        <v>0</v>
      </c>
      <c r="BN29" s="286">
        <f>BN$122*投入係数表!BG29</f>
        <v>0</v>
      </c>
      <c r="BO29" s="286">
        <f>BO$122*投入係数表!BH29</f>
        <v>0</v>
      </c>
      <c r="BP29" s="286">
        <f>BP$122*投入係数表!BI29</f>
        <v>0</v>
      </c>
      <c r="BQ29" s="286">
        <f>BQ$122*投入係数表!BJ29</f>
        <v>0</v>
      </c>
      <c r="BR29" s="286">
        <f>BR$122*投入係数表!BK29</f>
        <v>0</v>
      </c>
      <c r="BS29" s="286">
        <f>BS$122*投入係数表!BL29</f>
        <v>0</v>
      </c>
      <c r="BT29" s="286">
        <f>BT$122*投入係数表!BM29</f>
        <v>0</v>
      </c>
      <c r="BU29" s="286">
        <f>BU$122*投入係数表!BN29</f>
        <v>0</v>
      </c>
      <c r="BV29" s="286">
        <f>BV$122*投入係数表!BO29</f>
        <v>0</v>
      </c>
      <c r="BW29" s="286">
        <f>BW$122*投入係数表!BP29</f>
        <v>0</v>
      </c>
      <c r="BX29" s="286">
        <f>BX$122*投入係数表!BQ29</f>
        <v>0</v>
      </c>
      <c r="BY29" s="286">
        <f>BY$122*投入係数表!BR29</f>
        <v>0</v>
      </c>
      <c r="BZ29" s="286">
        <f>BZ$122*投入係数表!BS29</f>
        <v>0</v>
      </c>
      <c r="CA29" s="286">
        <f>CA$122*投入係数表!BT29</f>
        <v>0</v>
      </c>
      <c r="CB29" s="286">
        <f>CB$122*投入係数表!BU29</f>
        <v>0</v>
      </c>
      <c r="CC29" s="286">
        <f>CC$122*投入係数表!BV29</f>
        <v>0</v>
      </c>
      <c r="CD29" s="286">
        <f>CD$122*投入係数表!BW29</f>
        <v>0</v>
      </c>
      <c r="CE29" s="286">
        <f>CE$122*投入係数表!BX29</f>
        <v>0</v>
      </c>
      <c r="CF29" s="286">
        <f>CF$122*投入係数表!BY29</f>
        <v>0</v>
      </c>
      <c r="CG29" s="286">
        <f>CG$122*投入係数表!BZ29</f>
        <v>0</v>
      </c>
      <c r="CH29" s="286">
        <f>CH$122*投入係数表!CA29</f>
        <v>0</v>
      </c>
      <c r="CI29" s="286">
        <f>CI$122*投入係数表!CB29</f>
        <v>0</v>
      </c>
      <c r="CJ29" s="286">
        <f>CJ$122*投入係数表!CC29</f>
        <v>0</v>
      </c>
      <c r="CK29" s="286">
        <f>CK$122*投入係数表!CD29</f>
        <v>0</v>
      </c>
      <c r="CL29" s="286">
        <f>CL$122*投入係数表!CE29</f>
        <v>0</v>
      </c>
      <c r="CM29" s="286">
        <f>CM$122*投入係数表!CF29</f>
        <v>0</v>
      </c>
      <c r="CN29" s="286">
        <f>CN$122*投入係数表!CG29</f>
        <v>0</v>
      </c>
      <c r="CO29" s="286">
        <f>CO$122*投入係数表!CH29</f>
        <v>0</v>
      </c>
      <c r="CP29" s="286">
        <f>CP$122*投入係数表!CI29</f>
        <v>0</v>
      </c>
      <c r="CQ29" s="286">
        <f>CQ$122*投入係数表!CJ29</f>
        <v>0</v>
      </c>
      <c r="CR29" s="286">
        <f>CR$122*投入係数表!CK29</f>
        <v>0</v>
      </c>
      <c r="CS29" s="286">
        <f>CS$122*投入係数表!CL29</f>
        <v>0</v>
      </c>
      <c r="CT29" s="286">
        <f>CT$122*投入係数表!CM29</f>
        <v>0</v>
      </c>
      <c r="CU29" s="286">
        <f>CU$122*投入係数表!CN29</f>
        <v>0</v>
      </c>
      <c r="CV29" s="286">
        <f>CV$122*投入係数表!CO29</f>
        <v>0</v>
      </c>
      <c r="CW29" s="286">
        <f>CW$122*投入係数表!CP29</f>
        <v>0</v>
      </c>
      <c r="CX29" s="286">
        <f>CX$122*投入係数表!CQ29</f>
        <v>0</v>
      </c>
      <c r="CY29" s="286">
        <f>CY$122*投入係数表!CR29</f>
        <v>0</v>
      </c>
      <c r="CZ29" s="286">
        <f>CZ$122*投入係数表!CS29</f>
        <v>0</v>
      </c>
      <c r="DA29" s="286">
        <f>DA$122*投入係数表!CT29</f>
        <v>0</v>
      </c>
      <c r="DB29" s="286">
        <f>DB$122*投入係数表!CU29</f>
        <v>0</v>
      </c>
      <c r="DC29" s="286">
        <f>DC$122*投入係数表!CV29</f>
        <v>0</v>
      </c>
      <c r="DD29" s="286">
        <f>DD$122*投入係数表!CW29</f>
        <v>0</v>
      </c>
      <c r="DE29" s="286">
        <f>DE$122*投入係数表!CX29</f>
        <v>0</v>
      </c>
      <c r="DF29" s="286">
        <f>DF$122*投入係数表!CY29</f>
        <v>0</v>
      </c>
      <c r="DG29" s="286">
        <f>DG$122*投入係数表!CZ29</f>
        <v>0</v>
      </c>
      <c r="DH29" s="286">
        <f>DH$122*投入係数表!DA29</f>
        <v>0</v>
      </c>
      <c r="DI29" s="286">
        <f>DI$122*投入係数表!DB29</f>
        <v>0</v>
      </c>
      <c r="DJ29" s="286">
        <f>DJ$122*投入係数表!DC29</f>
        <v>0</v>
      </c>
      <c r="DK29" s="286">
        <f>DK$122*投入係数表!DD29</f>
        <v>0</v>
      </c>
      <c r="DL29" s="286">
        <f>DL$122*投入係数表!DE29</f>
        <v>0</v>
      </c>
      <c r="DM29" s="286">
        <f>DM$122*投入係数表!DF29</f>
        <v>0</v>
      </c>
      <c r="DN29" s="286">
        <f>DN$122*投入係数表!DG29</f>
        <v>0</v>
      </c>
      <c r="DO29" s="288">
        <f t="shared" si="0"/>
        <v>0</v>
      </c>
      <c r="ED29" s="36"/>
      <c r="EE29" s="37"/>
      <c r="EF29" s="36"/>
      <c r="EG29" s="37"/>
      <c r="EH29" s="36"/>
      <c r="EI29" s="37"/>
    </row>
    <row r="30" spans="1:139" ht="15" customHeight="1">
      <c r="A30" s="329" t="s">
        <v>444</v>
      </c>
      <c r="B30" s="340" t="s">
        <v>571</v>
      </c>
      <c r="C30" s="294">
        <v>0</v>
      </c>
      <c r="D30" s="33"/>
      <c r="E30" s="329" t="s">
        <v>444</v>
      </c>
      <c r="F30" s="340" t="s">
        <v>571</v>
      </c>
      <c r="G30" s="294">
        <v>0</v>
      </c>
      <c r="I30" s="341" t="s">
        <v>444</v>
      </c>
      <c r="J30" s="342" t="s">
        <v>571</v>
      </c>
      <c r="K30" s="286">
        <f>K$122*投入係数表!D30</f>
        <v>0</v>
      </c>
      <c r="L30" s="286">
        <f>L$122*投入係数表!E30</f>
        <v>0</v>
      </c>
      <c r="M30" s="286">
        <f>M$122*投入係数表!F30</f>
        <v>0</v>
      </c>
      <c r="N30" s="286">
        <f>N$122*投入係数表!G30</f>
        <v>0</v>
      </c>
      <c r="O30" s="286">
        <f>O$122*投入係数表!H30</f>
        <v>0</v>
      </c>
      <c r="P30" s="286">
        <f>P$122*投入係数表!I30</f>
        <v>0</v>
      </c>
      <c r="Q30" s="286">
        <f>Q$122*投入係数表!J30</f>
        <v>0</v>
      </c>
      <c r="R30" s="286">
        <f>R$122*投入係数表!K30</f>
        <v>0</v>
      </c>
      <c r="S30" s="286">
        <f>S$122*投入係数表!L30</f>
        <v>0</v>
      </c>
      <c r="T30" s="286">
        <f>T$122*投入係数表!M30</f>
        <v>0</v>
      </c>
      <c r="U30" s="286">
        <f>U$122*投入係数表!N30</f>
        <v>0</v>
      </c>
      <c r="V30" s="286">
        <f>V$122*投入係数表!O30</f>
        <v>0</v>
      </c>
      <c r="W30" s="286">
        <f>W$122*投入係数表!P30</f>
        <v>0</v>
      </c>
      <c r="X30" s="286">
        <f>X$122*投入係数表!Q30</f>
        <v>0</v>
      </c>
      <c r="Y30" s="286">
        <f>Y$122*投入係数表!R30</f>
        <v>0</v>
      </c>
      <c r="Z30" s="286">
        <f>Z$122*投入係数表!S30</f>
        <v>0</v>
      </c>
      <c r="AA30" s="286">
        <f>AA$122*投入係数表!T30</f>
        <v>0</v>
      </c>
      <c r="AB30" s="286">
        <f>AB$122*投入係数表!U30</f>
        <v>0</v>
      </c>
      <c r="AC30" s="286">
        <f>AC$122*投入係数表!V30</f>
        <v>0</v>
      </c>
      <c r="AD30" s="286">
        <f>AD$122*投入係数表!W30</f>
        <v>0</v>
      </c>
      <c r="AE30" s="286">
        <f>AE$122*投入係数表!X30</f>
        <v>0</v>
      </c>
      <c r="AF30" s="286">
        <f>AF$122*投入係数表!Y30</f>
        <v>0</v>
      </c>
      <c r="AG30" s="286">
        <f>AG$122*投入係数表!Z30</f>
        <v>0</v>
      </c>
      <c r="AH30" s="286">
        <f>AH$122*投入係数表!AA30</f>
        <v>0</v>
      </c>
      <c r="AI30" s="286">
        <f>AI$122*投入係数表!AB30</f>
        <v>0</v>
      </c>
      <c r="AJ30" s="286">
        <f>AJ$122*投入係数表!AC30</f>
        <v>0</v>
      </c>
      <c r="AK30" s="286">
        <f>AK$122*投入係数表!AD30</f>
        <v>0</v>
      </c>
      <c r="AL30" s="286">
        <f>AL$122*投入係数表!AE30</f>
        <v>0</v>
      </c>
      <c r="AM30" s="286">
        <f>AM$122*投入係数表!AF30</f>
        <v>0</v>
      </c>
      <c r="AN30" s="286">
        <f>AN$122*投入係数表!AG30</f>
        <v>0</v>
      </c>
      <c r="AO30" s="286">
        <f>AO$122*投入係数表!AH30</f>
        <v>0</v>
      </c>
      <c r="AP30" s="286">
        <f>AP$122*投入係数表!AI30</f>
        <v>0</v>
      </c>
      <c r="AQ30" s="286">
        <f>AQ$122*投入係数表!AJ30</f>
        <v>0</v>
      </c>
      <c r="AR30" s="286">
        <f>AR$122*投入係数表!AK30</f>
        <v>0</v>
      </c>
      <c r="AS30" s="286">
        <f>AS$122*投入係数表!AL30</f>
        <v>0</v>
      </c>
      <c r="AT30" s="286">
        <f>AT$122*投入係数表!AM30</f>
        <v>0</v>
      </c>
      <c r="AU30" s="286">
        <f>AU$122*投入係数表!AN30</f>
        <v>0</v>
      </c>
      <c r="AV30" s="286">
        <f>AV$122*投入係数表!AO30</f>
        <v>0</v>
      </c>
      <c r="AW30" s="286">
        <f>AW$122*投入係数表!AP30</f>
        <v>0</v>
      </c>
      <c r="AX30" s="286">
        <f>AX$122*投入係数表!AQ30</f>
        <v>0</v>
      </c>
      <c r="AY30" s="286">
        <f>AY$122*投入係数表!AR30</f>
        <v>0</v>
      </c>
      <c r="AZ30" s="286">
        <f>AZ$122*投入係数表!AS30</f>
        <v>0</v>
      </c>
      <c r="BA30" s="286">
        <f>BA$122*投入係数表!AT30</f>
        <v>0</v>
      </c>
      <c r="BB30" s="286">
        <f>BB$122*投入係数表!AU30</f>
        <v>0</v>
      </c>
      <c r="BC30" s="286">
        <f>BC$122*投入係数表!AV30</f>
        <v>0</v>
      </c>
      <c r="BD30" s="286">
        <f>BD$122*投入係数表!AW30</f>
        <v>0</v>
      </c>
      <c r="BE30" s="286">
        <f>BE$122*投入係数表!AX30</f>
        <v>0</v>
      </c>
      <c r="BF30" s="286">
        <f>BF$122*投入係数表!AY30</f>
        <v>0</v>
      </c>
      <c r="BG30" s="286">
        <f>BG$122*投入係数表!AZ30</f>
        <v>0</v>
      </c>
      <c r="BH30" s="286">
        <f>BH$122*投入係数表!BA30</f>
        <v>0</v>
      </c>
      <c r="BI30" s="286">
        <f>BI$122*投入係数表!BB30</f>
        <v>0</v>
      </c>
      <c r="BJ30" s="286">
        <f>BJ$122*投入係数表!BC30</f>
        <v>0</v>
      </c>
      <c r="BK30" s="286">
        <f>BK$122*投入係数表!BD30</f>
        <v>0</v>
      </c>
      <c r="BL30" s="286">
        <f>BL$122*投入係数表!BE30</f>
        <v>0</v>
      </c>
      <c r="BM30" s="286">
        <f>BM$122*投入係数表!BF30</f>
        <v>0</v>
      </c>
      <c r="BN30" s="286">
        <f>BN$122*投入係数表!BG30</f>
        <v>0</v>
      </c>
      <c r="BO30" s="286">
        <f>BO$122*投入係数表!BH30</f>
        <v>0</v>
      </c>
      <c r="BP30" s="286">
        <f>BP$122*投入係数表!BI30</f>
        <v>0</v>
      </c>
      <c r="BQ30" s="286">
        <f>BQ$122*投入係数表!BJ30</f>
        <v>0</v>
      </c>
      <c r="BR30" s="286">
        <f>BR$122*投入係数表!BK30</f>
        <v>0</v>
      </c>
      <c r="BS30" s="286">
        <f>BS$122*投入係数表!BL30</f>
        <v>0</v>
      </c>
      <c r="BT30" s="286">
        <f>BT$122*投入係数表!BM30</f>
        <v>0</v>
      </c>
      <c r="BU30" s="286">
        <f>BU$122*投入係数表!BN30</f>
        <v>0</v>
      </c>
      <c r="BV30" s="286">
        <f>BV$122*投入係数表!BO30</f>
        <v>0</v>
      </c>
      <c r="BW30" s="286">
        <f>BW$122*投入係数表!BP30</f>
        <v>0</v>
      </c>
      <c r="BX30" s="286">
        <f>BX$122*投入係数表!BQ30</f>
        <v>0</v>
      </c>
      <c r="BY30" s="286">
        <f>BY$122*投入係数表!BR30</f>
        <v>0</v>
      </c>
      <c r="BZ30" s="286">
        <f>BZ$122*投入係数表!BS30</f>
        <v>0</v>
      </c>
      <c r="CA30" s="286">
        <f>CA$122*投入係数表!BT30</f>
        <v>0</v>
      </c>
      <c r="CB30" s="286">
        <f>CB$122*投入係数表!BU30</f>
        <v>0</v>
      </c>
      <c r="CC30" s="286">
        <f>CC$122*投入係数表!BV30</f>
        <v>0</v>
      </c>
      <c r="CD30" s="286">
        <f>CD$122*投入係数表!BW30</f>
        <v>0</v>
      </c>
      <c r="CE30" s="286">
        <f>CE$122*投入係数表!BX30</f>
        <v>0</v>
      </c>
      <c r="CF30" s="286">
        <f>CF$122*投入係数表!BY30</f>
        <v>0</v>
      </c>
      <c r="CG30" s="286">
        <f>CG$122*投入係数表!BZ30</f>
        <v>0</v>
      </c>
      <c r="CH30" s="286">
        <f>CH$122*投入係数表!CA30</f>
        <v>0</v>
      </c>
      <c r="CI30" s="286">
        <f>CI$122*投入係数表!CB30</f>
        <v>0</v>
      </c>
      <c r="CJ30" s="286">
        <f>CJ$122*投入係数表!CC30</f>
        <v>0</v>
      </c>
      <c r="CK30" s="286">
        <f>CK$122*投入係数表!CD30</f>
        <v>0</v>
      </c>
      <c r="CL30" s="286">
        <f>CL$122*投入係数表!CE30</f>
        <v>0</v>
      </c>
      <c r="CM30" s="286">
        <f>CM$122*投入係数表!CF30</f>
        <v>0</v>
      </c>
      <c r="CN30" s="286">
        <f>CN$122*投入係数表!CG30</f>
        <v>0</v>
      </c>
      <c r="CO30" s="286">
        <f>CO$122*投入係数表!CH30</f>
        <v>0</v>
      </c>
      <c r="CP30" s="286">
        <f>CP$122*投入係数表!CI30</f>
        <v>0</v>
      </c>
      <c r="CQ30" s="286">
        <f>CQ$122*投入係数表!CJ30</f>
        <v>0</v>
      </c>
      <c r="CR30" s="286">
        <f>CR$122*投入係数表!CK30</f>
        <v>0</v>
      </c>
      <c r="CS30" s="286">
        <f>CS$122*投入係数表!CL30</f>
        <v>0</v>
      </c>
      <c r="CT30" s="286">
        <f>CT$122*投入係数表!CM30</f>
        <v>0</v>
      </c>
      <c r="CU30" s="286">
        <f>CU$122*投入係数表!CN30</f>
        <v>0</v>
      </c>
      <c r="CV30" s="286">
        <f>CV$122*投入係数表!CO30</f>
        <v>0</v>
      </c>
      <c r="CW30" s="286">
        <f>CW$122*投入係数表!CP30</f>
        <v>0</v>
      </c>
      <c r="CX30" s="286">
        <f>CX$122*投入係数表!CQ30</f>
        <v>0</v>
      </c>
      <c r="CY30" s="286">
        <f>CY$122*投入係数表!CR30</f>
        <v>0</v>
      </c>
      <c r="CZ30" s="286">
        <f>CZ$122*投入係数表!CS30</f>
        <v>0</v>
      </c>
      <c r="DA30" s="286">
        <f>DA$122*投入係数表!CT30</f>
        <v>0</v>
      </c>
      <c r="DB30" s="286">
        <f>DB$122*投入係数表!CU30</f>
        <v>0</v>
      </c>
      <c r="DC30" s="286">
        <f>DC$122*投入係数表!CV30</f>
        <v>0</v>
      </c>
      <c r="DD30" s="286">
        <f>DD$122*投入係数表!CW30</f>
        <v>0</v>
      </c>
      <c r="DE30" s="286">
        <f>DE$122*投入係数表!CX30</f>
        <v>0</v>
      </c>
      <c r="DF30" s="286">
        <f>DF$122*投入係数表!CY30</f>
        <v>0</v>
      </c>
      <c r="DG30" s="286">
        <f>DG$122*投入係数表!CZ30</f>
        <v>0</v>
      </c>
      <c r="DH30" s="286">
        <f>DH$122*投入係数表!DA30</f>
        <v>0</v>
      </c>
      <c r="DI30" s="286">
        <f>DI$122*投入係数表!DB30</f>
        <v>0</v>
      </c>
      <c r="DJ30" s="286">
        <f>DJ$122*投入係数表!DC30</f>
        <v>0</v>
      </c>
      <c r="DK30" s="286">
        <f>DK$122*投入係数表!DD30</f>
        <v>0</v>
      </c>
      <c r="DL30" s="286">
        <f>DL$122*投入係数表!DE30</f>
        <v>0</v>
      </c>
      <c r="DM30" s="286">
        <f>DM$122*投入係数表!DF30</f>
        <v>0</v>
      </c>
      <c r="DN30" s="286">
        <f>DN$122*投入係数表!DG30</f>
        <v>0</v>
      </c>
      <c r="DO30" s="288">
        <f t="shared" si="0"/>
        <v>0</v>
      </c>
      <c r="ED30" s="36"/>
      <c r="EE30" s="37"/>
      <c r="EF30" s="36"/>
      <c r="EG30" s="37"/>
      <c r="EH30" s="36"/>
      <c r="EI30" s="37"/>
    </row>
    <row r="31" spans="1:139" ht="15" customHeight="1">
      <c r="A31" s="329" t="s">
        <v>445</v>
      </c>
      <c r="B31" s="340" t="s">
        <v>572</v>
      </c>
      <c r="C31" s="294">
        <v>0</v>
      </c>
      <c r="D31" s="33"/>
      <c r="E31" s="329" t="s">
        <v>445</v>
      </c>
      <c r="F31" s="340" t="s">
        <v>572</v>
      </c>
      <c r="G31" s="294">
        <v>0</v>
      </c>
      <c r="I31" s="341" t="s">
        <v>445</v>
      </c>
      <c r="J31" s="342" t="s">
        <v>572</v>
      </c>
      <c r="K31" s="286">
        <f>K$122*投入係数表!D31</f>
        <v>0</v>
      </c>
      <c r="L31" s="286">
        <f>L$122*投入係数表!E31</f>
        <v>0</v>
      </c>
      <c r="M31" s="286">
        <f>M$122*投入係数表!F31</f>
        <v>0</v>
      </c>
      <c r="N31" s="286">
        <f>N$122*投入係数表!G31</f>
        <v>0</v>
      </c>
      <c r="O31" s="286">
        <f>O$122*投入係数表!H31</f>
        <v>0</v>
      </c>
      <c r="P31" s="286">
        <f>P$122*投入係数表!I31</f>
        <v>0</v>
      </c>
      <c r="Q31" s="286">
        <f>Q$122*投入係数表!J31</f>
        <v>0</v>
      </c>
      <c r="R31" s="286">
        <f>R$122*投入係数表!K31</f>
        <v>0</v>
      </c>
      <c r="S31" s="286">
        <f>S$122*投入係数表!L31</f>
        <v>0</v>
      </c>
      <c r="T31" s="286">
        <f>T$122*投入係数表!M31</f>
        <v>0</v>
      </c>
      <c r="U31" s="286">
        <f>U$122*投入係数表!N31</f>
        <v>0</v>
      </c>
      <c r="V31" s="286">
        <f>V$122*投入係数表!O31</f>
        <v>0</v>
      </c>
      <c r="W31" s="286">
        <f>W$122*投入係数表!P31</f>
        <v>0</v>
      </c>
      <c r="X31" s="286">
        <f>X$122*投入係数表!Q31</f>
        <v>0</v>
      </c>
      <c r="Y31" s="286">
        <f>Y$122*投入係数表!R31</f>
        <v>0</v>
      </c>
      <c r="Z31" s="286">
        <f>Z$122*投入係数表!S31</f>
        <v>0</v>
      </c>
      <c r="AA31" s="286">
        <f>AA$122*投入係数表!T31</f>
        <v>0</v>
      </c>
      <c r="AB31" s="286">
        <f>AB$122*投入係数表!U31</f>
        <v>0</v>
      </c>
      <c r="AC31" s="286">
        <f>AC$122*投入係数表!V31</f>
        <v>0</v>
      </c>
      <c r="AD31" s="286">
        <f>AD$122*投入係数表!W31</f>
        <v>0</v>
      </c>
      <c r="AE31" s="286">
        <f>AE$122*投入係数表!X31</f>
        <v>0</v>
      </c>
      <c r="AF31" s="286">
        <f>AF$122*投入係数表!Y31</f>
        <v>0</v>
      </c>
      <c r="AG31" s="286">
        <f>AG$122*投入係数表!Z31</f>
        <v>0</v>
      </c>
      <c r="AH31" s="286">
        <f>AH$122*投入係数表!AA31</f>
        <v>0</v>
      </c>
      <c r="AI31" s="286">
        <f>AI$122*投入係数表!AB31</f>
        <v>0</v>
      </c>
      <c r="AJ31" s="286">
        <f>AJ$122*投入係数表!AC31</f>
        <v>0</v>
      </c>
      <c r="AK31" s="286">
        <f>AK$122*投入係数表!AD31</f>
        <v>0</v>
      </c>
      <c r="AL31" s="286">
        <f>AL$122*投入係数表!AE31</f>
        <v>0</v>
      </c>
      <c r="AM31" s="286">
        <f>AM$122*投入係数表!AF31</f>
        <v>0</v>
      </c>
      <c r="AN31" s="286">
        <f>AN$122*投入係数表!AG31</f>
        <v>0</v>
      </c>
      <c r="AO31" s="286">
        <f>AO$122*投入係数表!AH31</f>
        <v>0</v>
      </c>
      <c r="AP31" s="286">
        <f>AP$122*投入係数表!AI31</f>
        <v>0</v>
      </c>
      <c r="AQ31" s="286">
        <f>AQ$122*投入係数表!AJ31</f>
        <v>0</v>
      </c>
      <c r="AR31" s="286">
        <f>AR$122*投入係数表!AK31</f>
        <v>0</v>
      </c>
      <c r="AS31" s="286">
        <f>AS$122*投入係数表!AL31</f>
        <v>0</v>
      </c>
      <c r="AT31" s="286">
        <f>AT$122*投入係数表!AM31</f>
        <v>0</v>
      </c>
      <c r="AU31" s="286">
        <f>AU$122*投入係数表!AN31</f>
        <v>0</v>
      </c>
      <c r="AV31" s="286">
        <f>AV$122*投入係数表!AO31</f>
        <v>0</v>
      </c>
      <c r="AW31" s="286">
        <f>AW$122*投入係数表!AP31</f>
        <v>0</v>
      </c>
      <c r="AX31" s="286">
        <f>AX$122*投入係数表!AQ31</f>
        <v>0</v>
      </c>
      <c r="AY31" s="286">
        <f>AY$122*投入係数表!AR31</f>
        <v>0</v>
      </c>
      <c r="AZ31" s="286">
        <f>AZ$122*投入係数表!AS31</f>
        <v>0</v>
      </c>
      <c r="BA31" s="286">
        <f>BA$122*投入係数表!AT31</f>
        <v>0</v>
      </c>
      <c r="BB31" s="286">
        <f>BB$122*投入係数表!AU31</f>
        <v>0</v>
      </c>
      <c r="BC31" s="286">
        <f>BC$122*投入係数表!AV31</f>
        <v>0</v>
      </c>
      <c r="BD31" s="286">
        <f>BD$122*投入係数表!AW31</f>
        <v>0</v>
      </c>
      <c r="BE31" s="286">
        <f>BE$122*投入係数表!AX31</f>
        <v>0</v>
      </c>
      <c r="BF31" s="286">
        <f>BF$122*投入係数表!AY31</f>
        <v>0</v>
      </c>
      <c r="BG31" s="286">
        <f>BG$122*投入係数表!AZ31</f>
        <v>0</v>
      </c>
      <c r="BH31" s="286">
        <f>BH$122*投入係数表!BA31</f>
        <v>0</v>
      </c>
      <c r="BI31" s="286">
        <f>BI$122*投入係数表!BB31</f>
        <v>0</v>
      </c>
      <c r="BJ31" s="286">
        <f>BJ$122*投入係数表!BC31</f>
        <v>0</v>
      </c>
      <c r="BK31" s="286">
        <f>BK$122*投入係数表!BD31</f>
        <v>0</v>
      </c>
      <c r="BL31" s="286">
        <f>BL$122*投入係数表!BE31</f>
        <v>0</v>
      </c>
      <c r="BM31" s="286">
        <f>BM$122*投入係数表!BF31</f>
        <v>0</v>
      </c>
      <c r="BN31" s="286">
        <f>BN$122*投入係数表!BG31</f>
        <v>0</v>
      </c>
      <c r="BO31" s="286">
        <f>BO$122*投入係数表!BH31</f>
        <v>0</v>
      </c>
      <c r="BP31" s="286">
        <f>BP$122*投入係数表!BI31</f>
        <v>0</v>
      </c>
      <c r="BQ31" s="286">
        <f>BQ$122*投入係数表!BJ31</f>
        <v>0</v>
      </c>
      <c r="BR31" s="286">
        <f>BR$122*投入係数表!BK31</f>
        <v>0</v>
      </c>
      <c r="BS31" s="286">
        <f>BS$122*投入係数表!BL31</f>
        <v>0</v>
      </c>
      <c r="BT31" s="286">
        <f>BT$122*投入係数表!BM31</f>
        <v>0</v>
      </c>
      <c r="BU31" s="286">
        <f>BU$122*投入係数表!BN31</f>
        <v>0</v>
      </c>
      <c r="BV31" s="286">
        <f>BV$122*投入係数表!BO31</f>
        <v>0</v>
      </c>
      <c r="BW31" s="286">
        <f>BW$122*投入係数表!BP31</f>
        <v>0</v>
      </c>
      <c r="BX31" s="286">
        <f>BX$122*投入係数表!BQ31</f>
        <v>0</v>
      </c>
      <c r="BY31" s="286">
        <f>BY$122*投入係数表!BR31</f>
        <v>0</v>
      </c>
      <c r="BZ31" s="286">
        <f>BZ$122*投入係数表!BS31</f>
        <v>0</v>
      </c>
      <c r="CA31" s="286">
        <f>CA$122*投入係数表!BT31</f>
        <v>0</v>
      </c>
      <c r="CB31" s="286">
        <f>CB$122*投入係数表!BU31</f>
        <v>0</v>
      </c>
      <c r="CC31" s="286">
        <f>CC$122*投入係数表!BV31</f>
        <v>0</v>
      </c>
      <c r="CD31" s="286">
        <f>CD$122*投入係数表!BW31</f>
        <v>0</v>
      </c>
      <c r="CE31" s="286">
        <f>CE$122*投入係数表!BX31</f>
        <v>0</v>
      </c>
      <c r="CF31" s="286">
        <f>CF$122*投入係数表!BY31</f>
        <v>0</v>
      </c>
      <c r="CG31" s="286">
        <f>CG$122*投入係数表!BZ31</f>
        <v>0</v>
      </c>
      <c r="CH31" s="286">
        <f>CH$122*投入係数表!CA31</f>
        <v>0</v>
      </c>
      <c r="CI31" s="286">
        <f>CI$122*投入係数表!CB31</f>
        <v>0</v>
      </c>
      <c r="CJ31" s="286">
        <f>CJ$122*投入係数表!CC31</f>
        <v>0</v>
      </c>
      <c r="CK31" s="286">
        <f>CK$122*投入係数表!CD31</f>
        <v>0</v>
      </c>
      <c r="CL31" s="286">
        <f>CL$122*投入係数表!CE31</f>
        <v>0</v>
      </c>
      <c r="CM31" s="286">
        <f>CM$122*投入係数表!CF31</f>
        <v>0</v>
      </c>
      <c r="CN31" s="286">
        <f>CN$122*投入係数表!CG31</f>
        <v>0</v>
      </c>
      <c r="CO31" s="286">
        <f>CO$122*投入係数表!CH31</f>
        <v>0</v>
      </c>
      <c r="CP31" s="286">
        <f>CP$122*投入係数表!CI31</f>
        <v>0</v>
      </c>
      <c r="CQ31" s="286">
        <f>CQ$122*投入係数表!CJ31</f>
        <v>0</v>
      </c>
      <c r="CR31" s="286">
        <f>CR$122*投入係数表!CK31</f>
        <v>0</v>
      </c>
      <c r="CS31" s="286">
        <f>CS$122*投入係数表!CL31</f>
        <v>0</v>
      </c>
      <c r="CT31" s="286">
        <f>CT$122*投入係数表!CM31</f>
        <v>0</v>
      </c>
      <c r="CU31" s="286">
        <f>CU$122*投入係数表!CN31</f>
        <v>0</v>
      </c>
      <c r="CV31" s="286">
        <f>CV$122*投入係数表!CO31</f>
        <v>0</v>
      </c>
      <c r="CW31" s="286">
        <f>CW$122*投入係数表!CP31</f>
        <v>0</v>
      </c>
      <c r="CX31" s="286">
        <f>CX$122*投入係数表!CQ31</f>
        <v>0</v>
      </c>
      <c r="CY31" s="286">
        <f>CY$122*投入係数表!CR31</f>
        <v>0</v>
      </c>
      <c r="CZ31" s="286">
        <f>CZ$122*投入係数表!CS31</f>
        <v>0</v>
      </c>
      <c r="DA31" s="286">
        <f>DA$122*投入係数表!CT31</f>
        <v>0</v>
      </c>
      <c r="DB31" s="286">
        <f>DB$122*投入係数表!CU31</f>
        <v>0</v>
      </c>
      <c r="DC31" s="286">
        <f>DC$122*投入係数表!CV31</f>
        <v>0</v>
      </c>
      <c r="DD31" s="286">
        <f>DD$122*投入係数表!CW31</f>
        <v>0</v>
      </c>
      <c r="DE31" s="286">
        <f>DE$122*投入係数表!CX31</f>
        <v>0</v>
      </c>
      <c r="DF31" s="286">
        <f>DF$122*投入係数表!CY31</f>
        <v>0</v>
      </c>
      <c r="DG31" s="286">
        <f>DG$122*投入係数表!CZ31</f>
        <v>0</v>
      </c>
      <c r="DH31" s="286">
        <f>DH$122*投入係数表!DA31</f>
        <v>0</v>
      </c>
      <c r="DI31" s="286">
        <f>DI$122*投入係数表!DB31</f>
        <v>0</v>
      </c>
      <c r="DJ31" s="286">
        <f>DJ$122*投入係数表!DC31</f>
        <v>0</v>
      </c>
      <c r="DK31" s="286">
        <f>DK$122*投入係数表!DD31</f>
        <v>0</v>
      </c>
      <c r="DL31" s="286">
        <f>DL$122*投入係数表!DE31</f>
        <v>0</v>
      </c>
      <c r="DM31" s="286">
        <f>DM$122*投入係数表!DF31</f>
        <v>0</v>
      </c>
      <c r="DN31" s="286">
        <f>DN$122*投入係数表!DG31</f>
        <v>0</v>
      </c>
      <c r="DO31" s="288">
        <f t="shared" si="0"/>
        <v>0</v>
      </c>
      <c r="ED31" s="36"/>
      <c r="EE31" s="37"/>
      <c r="EF31" s="36"/>
      <c r="EG31" s="37"/>
      <c r="EH31" s="36"/>
      <c r="EI31" s="37"/>
    </row>
    <row r="32" spans="1:139" ht="15" customHeight="1">
      <c r="A32" s="329" t="s">
        <v>446</v>
      </c>
      <c r="B32" s="340" t="s">
        <v>573</v>
      </c>
      <c r="C32" s="294">
        <v>0</v>
      </c>
      <c r="D32" s="33"/>
      <c r="E32" s="329" t="s">
        <v>446</v>
      </c>
      <c r="F32" s="340" t="s">
        <v>573</v>
      </c>
      <c r="G32" s="294">
        <v>0</v>
      </c>
      <c r="I32" s="341" t="s">
        <v>446</v>
      </c>
      <c r="J32" s="342" t="s">
        <v>573</v>
      </c>
      <c r="K32" s="286">
        <f>K$122*投入係数表!D32</f>
        <v>0</v>
      </c>
      <c r="L32" s="286">
        <f>L$122*投入係数表!E32</f>
        <v>0</v>
      </c>
      <c r="M32" s="286">
        <f>M$122*投入係数表!F32</f>
        <v>0</v>
      </c>
      <c r="N32" s="286">
        <f>N$122*投入係数表!G32</f>
        <v>0</v>
      </c>
      <c r="O32" s="286">
        <f>O$122*投入係数表!H32</f>
        <v>0</v>
      </c>
      <c r="P32" s="286">
        <f>P$122*投入係数表!I32</f>
        <v>0</v>
      </c>
      <c r="Q32" s="286">
        <f>Q$122*投入係数表!J32</f>
        <v>0</v>
      </c>
      <c r="R32" s="286">
        <f>R$122*投入係数表!K32</f>
        <v>0</v>
      </c>
      <c r="S32" s="286">
        <f>S$122*投入係数表!L32</f>
        <v>0</v>
      </c>
      <c r="T32" s="286">
        <f>T$122*投入係数表!M32</f>
        <v>0</v>
      </c>
      <c r="U32" s="286">
        <f>U$122*投入係数表!N32</f>
        <v>0</v>
      </c>
      <c r="V32" s="286">
        <f>V$122*投入係数表!O32</f>
        <v>0</v>
      </c>
      <c r="W32" s="286">
        <f>W$122*投入係数表!P32</f>
        <v>0</v>
      </c>
      <c r="X32" s="286">
        <f>X$122*投入係数表!Q32</f>
        <v>0</v>
      </c>
      <c r="Y32" s="286">
        <f>Y$122*投入係数表!R32</f>
        <v>0</v>
      </c>
      <c r="Z32" s="286">
        <f>Z$122*投入係数表!S32</f>
        <v>0</v>
      </c>
      <c r="AA32" s="286">
        <f>AA$122*投入係数表!T32</f>
        <v>0</v>
      </c>
      <c r="AB32" s="286">
        <f>AB$122*投入係数表!U32</f>
        <v>0</v>
      </c>
      <c r="AC32" s="286">
        <f>AC$122*投入係数表!V32</f>
        <v>0</v>
      </c>
      <c r="AD32" s="286">
        <f>AD$122*投入係数表!W32</f>
        <v>0</v>
      </c>
      <c r="AE32" s="286">
        <f>AE$122*投入係数表!X32</f>
        <v>0</v>
      </c>
      <c r="AF32" s="286">
        <f>AF$122*投入係数表!Y32</f>
        <v>0</v>
      </c>
      <c r="AG32" s="286">
        <f>AG$122*投入係数表!Z32</f>
        <v>0</v>
      </c>
      <c r="AH32" s="286">
        <f>AH$122*投入係数表!AA32</f>
        <v>0</v>
      </c>
      <c r="AI32" s="286">
        <f>AI$122*投入係数表!AB32</f>
        <v>0</v>
      </c>
      <c r="AJ32" s="286">
        <f>AJ$122*投入係数表!AC32</f>
        <v>0</v>
      </c>
      <c r="AK32" s="286">
        <f>AK$122*投入係数表!AD32</f>
        <v>0</v>
      </c>
      <c r="AL32" s="286">
        <f>AL$122*投入係数表!AE32</f>
        <v>0</v>
      </c>
      <c r="AM32" s="286">
        <f>AM$122*投入係数表!AF32</f>
        <v>0</v>
      </c>
      <c r="AN32" s="286">
        <f>AN$122*投入係数表!AG32</f>
        <v>0</v>
      </c>
      <c r="AO32" s="286">
        <f>AO$122*投入係数表!AH32</f>
        <v>0</v>
      </c>
      <c r="AP32" s="286">
        <f>AP$122*投入係数表!AI32</f>
        <v>0</v>
      </c>
      <c r="AQ32" s="286">
        <f>AQ$122*投入係数表!AJ32</f>
        <v>0</v>
      </c>
      <c r="AR32" s="286">
        <f>AR$122*投入係数表!AK32</f>
        <v>0</v>
      </c>
      <c r="AS32" s="286">
        <f>AS$122*投入係数表!AL32</f>
        <v>0</v>
      </c>
      <c r="AT32" s="286">
        <f>AT$122*投入係数表!AM32</f>
        <v>0</v>
      </c>
      <c r="AU32" s="286">
        <f>AU$122*投入係数表!AN32</f>
        <v>0</v>
      </c>
      <c r="AV32" s="286">
        <f>AV$122*投入係数表!AO32</f>
        <v>0</v>
      </c>
      <c r="AW32" s="286">
        <f>AW$122*投入係数表!AP32</f>
        <v>0</v>
      </c>
      <c r="AX32" s="286">
        <f>AX$122*投入係数表!AQ32</f>
        <v>0</v>
      </c>
      <c r="AY32" s="286">
        <f>AY$122*投入係数表!AR32</f>
        <v>0</v>
      </c>
      <c r="AZ32" s="286">
        <f>AZ$122*投入係数表!AS32</f>
        <v>0</v>
      </c>
      <c r="BA32" s="286">
        <f>BA$122*投入係数表!AT32</f>
        <v>0</v>
      </c>
      <c r="BB32" s="286">
        <f>BB$122*投入係数表!AU32</f>
        <v>0</v>
      </c>
      <c r="BC32" s="286">
        <f>BC$122*投入係数表!AV32</f>
        <v>0</v>
      </c>
      <c r="BD32" s="286">
        <f>BD$122*投入係数表!AW32</f>
        <v>0</v>
      </c>
      <c r="BE32" s="286">
        <f>BE$122*投入係数表!AX32</f>
        <v>0</v>
      </c>
      <c r="BF32" s="286">
        <f>BF$122*投入係数表!AY32</f>
        <v>0</v>
      </c>
      <c r="BG32" s="286">
        <f>BG$122*投入係数表!AZ32</f>
        <v>0</v>
      </c>
      <c r="BH32" s="286">
        <f>BH$122*投入係数表!BA32</f>
        <v>0</v>
      </c>
      <c r="BI32" s="286">
        <f>BI$122*投入係数表!BB32</f>
        <v>0</v>
      </c>
      <c r="BJ32" s="286">
        <f>BJ$122*投入係数表!BC32</f>
        <v>0</v>
      </c>
      <c r="BK32" s="286">
        <f>BK$122*投入係数表!BD32</f>
        <v>0</v>
      </c>
      <c r="BL32" s="286">
        <f>BL$122*投入係数表!BE32</f>
        <v>0</v>
      </c>
      <c r="BM32" s="286">
        <f>BM$122*投入係数表!BF32</f>
        <v>0</v>
      </c>
      <c r="BN32" s="286">
        <f>BN$122*投入係数表!BG32</f>
        <v>0</v>
      </c>
      <c r="BO32" s="286">
        <f>BO$122*投入係数表!BH32</f>
        <v>0</v>
      </c>
      <c r="BP32" s="286">
        <f>BP$122*投入係数表!BI32</f>
        <v>0</v>
      </c>
      <c r="BQ32" s="286">
        <f>BQ$122*投入係数表!BJ32</f>
        <v>0</v>
      </c>
      <c r="BR32" s="286">
        <f>BR$122*投入係数表!BK32</f>
        <v>0</v>
      </c>
      <c r="BS32" s="286">
        <f>BS$122*投入係数表!BL32</f>
        <v>0</v>
      </c>
      <c r="BT32" s="286">
        <f>BT$122*投入係数表!BM32</f>
        <v>0</v>
      </c>
      <c r="BU32" s="286">
        <f>BU$122*投入係数表!BN32</f>
        <v>0</v>
      </c>
      <c r="BV32" s="286">
        <f>BV$122*投入係数表!BO32</f>
        <v>0</v>
      </c>
      <c r="BW32" s="286">
        <f>BW$122*投入係数表!BP32</f>
        <v>0</v>
      </c>
      <c r="BX32" s="286">
        <f>BX$122*投入係数表!BQ32</f>
        <v>0</v>
      </c>
      <c r="BY32" s="286">
        <f>BY$122*投入係数表!BR32</f>
        <v>0</v>
      </c>
      <c r="BZ32" s="286">
        <f>BZ$122*投入係数表!BS32</f>
        <v>0</v>
      </c>
      <c r="CA32" s="286">
        <f>CA$122*投入係数表!BT32</f>
        <v>0</v>
      </c>
      <c r="CB32" s="286">
        <f>CB$122*投入係数表!BU32</f>
        <v>0</v>
      </c>
      <c r="CC32" s="286">
        <f>CC$122*投入係数表!BV32</f>
        <v>0</v>
      </c>
      <c r="CD32" s="286">
        <f>CD$122*投入係数表!BW32</f>
        <v>0</v>
      </c>
      <c r="CE32" s="286">
        <f>CE$122*投入係数表!BX32</f>
        <v>0</v>
      </c>
      <c r="CF32" s="286">
        <f>CF$122*投入係数表!BY32</f>
        <v>0</v>
      </c>
      <c r="CG32" s="286">
        <f>CG$122*投入係数表!BZ32</f>
        <v>0</v>
      </c>
      <c r="CH32" s="286">
        <f>CH$122*投入係数表!CA32</f>
        <v>0</v>
      </c>
      <c r="CI32" s="286">
        <f>CI$122*投入係数表!CB32</f>
        <v>0</v>
      </c>
      <c r="CJ32" s="286">
        <f>CJ$122*投入係数表!CC32</f>
        <v>0</v>
      </c>
      <c r="CK32" s="286">
        <f>CK$122*投入係数表!CD32</f>
        <v>0</v>
      </c>
      <c r="CL32" s="286">
        <f>CL$122*投入係数表!CE32</f>
        <v>0</v>
      </c>
      <c r="CM32" s="286">
        <f>CM$122*投入係数表!CF32</f>
        <v>0</v>
      </c>
      <c r="CN32" s="286">
        <f>CN$122*投入係数表!CG32</f>
        <v>0</v>
      </c>
      <c r="CO32" s="286">
        <f>CO$122*投入係数表!CH32</f>
        <v>0</v>
      </c>
      <c r="CP32" s="286">
        <f>CP$122*投入係数表!CI32</f>
        <v>0</v>
      </c>
      <c r="CQ32" s="286">
        <f>CQ$122*投入係数表!CJ32</f>
        <v>0</v>
      </c>
      <c r="CR32" s="286">
        <f>CR$122*投入係数表!CK32</f>
        <v>0</v>
      </c>
      <c r="CS32" s="286">
        <f>CS$122*投入係数表!CL32</f>
        <v>0</v>
      </c>
      <c r="CT32" s="286">
        <f>CT$122*投入係数表!CM32</f>
        <v>0</v>
      </c>
      <c r="CU32" s="286">
        <f>CU$122*投入係数表!CN32</f>
        <v>0</v>
      </c>
      <c r="CV32" s="286">
        <f>CV$122*投入係数表!CO32</f>
        <v>0</v>
      </c>
      <c r="CW32" s="286">
        <f>CW$122*投入係数表!CP32</f>
        <v>0</v>
      </c>
      <c r="CX32" s="286">
        <f>CX$122*投入係数表!CQ32</f>
        <v>0</v>
      </c>
      <c r="CY32" s="286">
        <f>CY$122*投入係数表!CR32</f>
        <v>0</v>
      </c>
      <c r="CZ32" s="286">
        <f>CZ$122*投入係数表!CS32</f>
        <v>0</v>
      </c>
      <c r="DA32" s="286">
        <f>DA$122*投入係数表!CT32</f>
        <v>0</v>
      </c>
      <c r="DB32" s="286">
        <f>DB$122*投入係数表!CU32</f>
        <v>0</v>
      </c>
      <c r="DC32" s="286">
        <f>DC$122*投入係数表!CV32</f>
        <v>0</v>
      </c>
      <c r="DD32" s="286">
        <f>DD$122*投入係数表!CW32</f>
        <v>0</v>
      </c>
      <c r="DE32" s="286">
        <f>DE$122*投入係数表!CX32</f>
        <v>0</v>
      </c>
      <c r="DF32" s="286">
        <f>DF$122*投入係数表!CY32</f>
        <v>0</v>
      </c>
      <c r="DG32" s="286">
        <f>DG$122*投入係数表!CZ32</f>
        <v>0</v>
      </c>
      <c r="DH32" s="286">
        <f>DH$122*投入係数表!DA32</f>
        <v>0</v>
      </c>
      <c r="DI32" s="286">
        <f>DI$122*投入係数表!DB32</f>
        <v>0</v>
      </c>
      <c r="DJ32" s="286">
        <f>DJ$122*投入係数表!DC32</f>
        <v>0</v>
      </c>
      <c r="DK32" s="286">
        <f>DK$122*投入係数表!DD32</f>
        <v>0</v>
      </c>
      <c r="DL32" s="286">
        <f>DL$122*投入係数表!DE32</f>
        <v>0</v>
      </c>
      <c r="DM32" s="286">
        <f>DM$122*投入係数表!DF32</f>
        <v>0</v>
      </c>
      <c r="DN32" s="286">
        <f>DN$122*投入係数表!DG32</f>
        <v>0</v>
      </c>
      <c r="DO32" s="288">
        <f t="shared" si="0"/>
        <v>0</v>
      </c>
      <c r="ED32" s="36"/>
      <c r="EE32" s="37"/>
      <c r="EF32" s="36"/>
      <c r="EG32" s="37"/>
      <c r="EH32" s="36"/>
      <c r="EI32" s="37"/>
    </row>
    <row r="33" spans="1:139" ht="15" customHeight="1">
      <c r="A33" s="329" t="s">
        <v>447</v>
      </c>
      <c r="B33" s="340" t="s">
        <v>574</v>
      </c>
      <c r="C33" s="294">
        <v>0</v>
      </c>
      <c r="D33" s="33"/>
      <c r="E33" s="329" t="s">
        <v>447</v>
      </c>
      <c r="F33" s="340" t="s">
        <v>574</v>
      </c>
      <c r="G33" s="294">
        <v>0</v>
      </c>
      <c r="I33" s="341" t="s">
        <v>447</v>
      </c>
      <c r="J33" s="342" t="s">
        <v>574</v>
      </c>
      <c r="K33" s="286">
        <f>K$122*投入係数表!D33</f>
        <v>0</v>
      </c>
      <c r="L33" s="286">
        <f>L$122*投入係数表!E33</f>
        <v>0</v>
      </c>
      <c r="M33" s="286">
        <f>M$122*投入係数表!F33</f>
        <v>0</v>
      </c>
      <c r="N33" s="286">
        <f>N$122*投入係数表!G33</f>
        <v>0</v>
      </c>
      <c r="O33" s="286">
        <f>O$122*投入係数表!H33</f>
        <v>0</v>
      </c>
      <c r="P33" s="286">
        <f>P$122*投入係数表!I33</f>
        <v>0</v>
      </c>
      <c r="Q33" s="286">
        <f>Q$122*投入係数表!J33</f>
        <v>0</v>
      </c>
      <c r="R33" s="286">
        <f>R$122*投入係数表!K33</f>
        <v>0</v>
      </c>
      <c r="S33" s="286">
        <f>S$122*投入係数表!L33</f>
        <v>0</v>
      </c>
      <c r="T33" s="286">
        <f>T$122*投入係数表!M33</f>
        <v>0</v>
      </c>
      <c r="U33" s="286">
        <f>U$122*投入係数表!N33</f>
        <v>0</v>
      </c>
      <c r="V33" s="286">
        <f>V$122*投入係数表!O33</f>
        <v>0</v>
      </c>
      <c r="W33" s="286">
        <f>W$122*投入係数表!P33</f>
        <v>0</v>
      </c>
      <c r="X33" s="286">
        <f>X$122*投入係数表!Q33</f>
        <v>0</v>
      </c>
      <c r="Y33" s="286">
        <f>Y$122*投入係数表!R33</f>
        <v>0</v>
      </c>
      <c r="Z33" s="286">
        <f>Z$122*投入係数表!S33</f>
        <v>0</v>
      </c>
      <c r="AA33" s="286">
        <f>AA$122*投入係数表!T33</f>
        <v>0</v>
      </c>
      <c r="AB33" s="286">
        <f>AB$122*投入係数表!U33</f>
        <v>0</v>
      </c>
      <c r="AC33" s="286">
        <f>AC$122*投入係数表!V33</f>
        <v>0</v>
      </c>
      <c r="AD33" s="286">
        <f>AD$122*投入係数表!W33</f>
        <v>0</v>
      </c>
      <c r="AE33" s="286">
        <f>AE$122*投入係数表!X33</f>
        <v>0</v>
      </c>
      <c r="AF33" s="286">
        <f>AF$122*投入係数表!Y33</f>
        <v>0</v>
      </c>
      <c r="AG33" s="286">
        <f>AG$122*投入係数表!Z33</f>
        <v>0</v>
      </c>
      <c r="AH33" s="286">
        <f>AH$122*投入係数表!AA33</f>
        <v>0</v>
      </c>
      <c r="AI33" s="286">
        <f>AI$122*投入係数表!AB33</f>
        <v>0</v>
      </c>
      <c r="AJ33" s="286">
        <f>AJ$122*投入係数表!AC33</f>
        <v>0</v>
      </c>
      <c r="AK33" s="286">
        <f>AK$122*投入係数表!AD33</f>
        <v>0</v>
      </c>
      <c r="AL33" s="286">
        <f>AL$122*投入係数表!AE33</f>
        <v>0</v>
      </c>
      <c r="AM33" s="286">
        <f>AM$122*投入係数表!AF33</f>
        <v>0</v>
      </c>
      <c r="AN33" s="286">
        <f>AN$122*投入係数表!AG33</f>
        <v>0</v>
      </c>
      <c r="AO33" s="286">
        <f>AO$122*投入係数表!AH33</f>
        <v>0</v>
      </c>
      <c r="AP33" s="286">
        <f>AP$122*投入係数表!AI33</f>
        <v>0</v>
      </c>
      <c r="AQ33" s="286">
        <f>AQ$122*投入係数表!AJ33</f>
        <v>0</v>
      </c>
      <c r="AR33" s="286">
        <f>AR$122*投入係数表!AK33</f>
        <v>0</v>
      </c>
      <c r="AS33" s="286">
        <f>AS$122*投入係数表!AL33</f>
        <v>0</v>
      </c>
      <c r="AT33" s="286">
        <f>AT$122*投入係数表!AM33</f>
        <v>0</v>
      </c>
      <c r="AU33" s="286">
        <f>AU$122*投入係数表!AN33</f>
        <v>0</v>
      </c>
      <c r="AV33" s="286">
        <f>AV$122*投入係数表!AO33</f>
        <v>0</v>
      </c>
      <c r="AW33" s="286">
        <f>AW$122*投入係数表!AP33</f>
        <v>0</v>
      </c>
      <c r="AX33" s="286">
        <f>AX$122*投入係数表!AQ33</f>
        <v>0</v>
      </c>
      <c r="AY33" s="286">
        <f>AY$122*投入係数表!AR33</f>
        <v>0</v>
      </c>
      <c r="AZ33" s="286">
        <f>AZ$122*投入係数表!AS33</f>
        <v>0</v>
      </c>
      <c r="BA33" s="286">
        <f>BA$122*投入係数表!AT33</f>
        <v>0</v>
      </c>
      <c r="BB33" s="286">
        <f>BB$122*投入係数表!AU33</f>
        <v>0</v>
      </c>
      <c r="BC33" s="286">
        <f>BC$122*投入係数表!AV33</f>
        <v>0</v>
      </c>
      <c r="BD33" s="286">
        <f>BD$122*投入係数表!AW33</f>
        <v>0</v>
      </c>
      <c r="BE33" s="286">
        <f>BE$122*投入係数表!AX33</f>
        <v>0</v>
      </c>
      <c r="BF33" s="286">
        <f>BF$122*投入係数表!AY33</f>
        <v>0</v>
      </c>
      <c r="BG33" s="286">
        <f>BG$122*投入係数表!AZ33</f>
        <v>0</v>
      </c>
      <c r="BH33" s="286">
        <f>BH$122*投入係数表!BA33</f>
        <v>0</v>
      </c>
      <c r="BI33" s="286">
        <f>BI$122*投入係数表!BB33</f>
        <v>0</v>
      </c>
      <c r="BJ33" s="286">
        <f>BJ$122*投入係数表!BC33</f>
        <v>0</v>
      </c>
      <c r="BK33" s="286">
        <f>BK$122*投入係数表!BD33</f>
        <v>0</v>
      </c>
      <c r="BL33" s="286">
        <f>BL$122*投入係数表!BE33</f>
        <v>0</v>
      </c>
      <c r="BM33" s="286">
        <f>BM$122*投入係数表!BF33</f>
        <v>0</v>
      </c>
      <c r="BN33" s="286">
        <f>BN$122*投入係数表!BG33</f>
        <v>0</v>
      </c>
      <c r="BO33" s="286">
        <f>BO$122*投入係数表!BH33</f>
        <v>0</v>
      </c>
      <c r="BP33" s="286">
        <f>BP$122*投入係数表!BI33</f>
        <v>0</v>
      </c>
      <c r="BQ33" s="286">
        <f>BQ$122*投入係数表!BJ33</f>
        <v>0</v>
      </c>
      <c r="BR33" s="286">
        <f>BR$122*投入係数表!BK33</f>
        <v>0</v>
      </c>
      <c r="BS33" s="286">
        <f>BS$122*投入係数表!BL33</f>
        <v>0</v>
      </c>
      <c r="BT33" s="286">
        <f>BT$122*投入係数表!BM33</f>
        <v>0</v>
      </c>
      <c r="BU33" s="286">
        <f>BU$122*投入係数表!BN33</f>
        <v>0</v>
      </c>
      <c r="BV33" s="286">
        <f>BV$122*投入係数表!BO33</f>
        <v>0</v>
      </c>
      <c r="BW33" s="286">
        <f>BW$122*投入係数表!BP33</f>
        <v>0</v>
      </c>
      <c r="BX33" s="286">
        <f>BX$122*投入係数表!BQ33</f>
        <v>0</v>
      </c>
      <c r="BY33" s="286">
        <f>BY$122*投入係数表!BR33</f>
        <v>0</v>
      </c>
      <c r="BZ33" s="286">
        <f>BZ$122*投入係数表!BS33</f>
        <v>0</v>
      </c>
      <c r="CA33" s="286">
        <f>CA$122*投入係数表!BT33</f>
        <v>0</v>
      </c>
      <c r="CB33" s="286">
        <f>CB$122*投入係数表!BU33</f>
        <v>0</v>
      </c>
      <c r="CC33" s="286">
        <f>CC$122*投入係数表!BV33</f>
        <v>0</v>
      </c>
      <c r="CD33" s="286">
        <f>CD$122*投入係数表!BW33</f>
        <v>0</v>
      </c>
      <c r="CE33" s="286">
        <f>CE$122*投入係数表!BX33</f>
        <v>0</v>
      </c>
      <c r="CF33" s="286">
        <f>CF$122*投入係数表!BY33</f>
        <v>0</v>
      </c>
      <c r="CG33" s="286">
        <f>CG$122*投入係数表!BZ33</f>
        <v>0</v>
      </c>
      <c r="CH33" s="286">
        <f>CH$122*投入係数表!CA33</f>
        <v>0</v>
      </c>
      <c r="CI33" s="286">
        <f>CI$122*投入係数表!CB33</f>
        <v>0</v>
      </c>
      <c r="CJ33" s="286">
        <f>CJ$122*投入係数表!CC33</f>
        <v>0</v>
      </c>
      <c r="CK33" s="286">
        <f>CK$122*投入係数表!CD33</f>
        <v>0</v>
      </c>
      <c r="CL33" s="286">
        <f>CL$122*投入係数表!CE33</f>
        <v>0</v>
      </c>
      <c r="CM33" s="286">
        <f>CM$122*投入係数表!CF33</f>
        <v>0</v>
      </c>
      <c r="CN33" s="286">
        <f>CN$122*投入係数表!CG33</f>
        <v>0</v>
      </c>
      <c r="CO33" s="286">
        <f>CO$122*投入係数表!CH33</f>
        <v>0</v>
      </c>
      <c r="CP33" s="286">
        <f>CP$122*投入係数表!CI33</f>
        <v>0</v>
      </c>
      <c r="CQ33" s="286">
        <f>CQ$122*投入係数表!CJ33</f>
        <v>0</v>
      </c>
      <c r="CR33" s="286">
        <f>CR$122*投入係数表!CK33</f>
        <v>0</v>
      </c>
      <c r="CS33" s="286">
        <f>CS$122*投入係数表!CL33</f>
        <v>0</v>
      </c>
      <c r="CT33" s="286">
        <f>CT$122*投入係数表!CM33</f>
        <v>0</v>
      </c>
      <c r="CU33" s="286">
        <f>CU$122*投入係数表!CN33</f>
        <v>0</v>
      </c>
      <c r="CV33" s="286">
        <f>CV$122*投入係数表!CO33</f>
        <v>0</v>
      </c>
      <c r="CW33" s="286">
        <f>CW$122*投入係数表!CP33</f>
        <v>0</v>
      </c>
      <c r="CX33" s="286">
        <f>CX$122*投入係数表!CQ33</f>
        <v>0</v>
      </c>
      <c r="CY33" s="286">
        <f>CY$122*投入係数表!CR33</f>
        <v>0</v>
      </c>
      <c r="CZ33" s="286">
        <f>CZ$122*投入係数表!CS33</f>
        <v>0</v>
      </c>
      <c r="DA33" s="286">
        <f>DA$122*投入係数表!CT33</f>
        <v>0</v>
      </c>
      <c r="DB33" s="286">
        <f>DB$122*投入係数表!CU33</f>
        <v>0</v>
      </c>
      <c r="DC33" s="286">
        <f>DC$122*投入係数表!CV33</f>
        <v>0</v>
      </c>
      <c r="DD33" s="286">
        <f>DD$122*投入係数表!CW33</f>
        <v>0</v>
      </c>
      <c r="DE33" s="286">
        <f>DE$122*投入係数表!CX33</f>
        <v>0</v>
      </c>
      <c r="DF33" s="286">
        <f>DF$122*投入係数表!CY33</f>
        <v>0</v>
      </c>
      <c r="DG33" s="286">
        <f>DG$122*投入係数表!CZ33</f>
        <v>0</v>
      </c>
      <c r="DH33" s="286">
        <f>DH$122*投入係数表!DA33</f>
        <v>0</v>
      </c>
      <c r="DI33" s="286">
        <f>DI$122*投入係数表!DB33</f>
        <v>0</v>
      </c>
      <c r="DJ33" s="286">
        <f>DJ$122*投入係数表!DC33</f>
        <v>0</v>
      </c>
      <c r="DK33" s="286">
        <f>DK$122*投入係数表!DD33</f>
        <v>0</v>
      </c>
      <c r="DL33" s="286">
        <f>DL$122*投入係数表!DE33</f>
        <v>0</v>
      </c>
      <c r="DM33" s="286">
        <f>DM$122*投入係数表!DF33</f>
        <v>0</v>
      </c>
      <c r="DN33" s="286">
        <f>DN$122*投入係数表!DG33</f>
        <v>0</v>
      </c>
      <c r="DO33" s="288">
        <f t="shared" si="0"/>
        <v>0</v>
      </c>
      <c r="ED33" s="36"/>
      <c r="EE33" s="37"/>
      <c r="EF33" s="36"/>
      <c r="EG33" s="37"/>
      <c r="EH33" s="36"/>
      <c r="EI33" s="37"/>
    </row>
    <row r="34" spans="1:139" ht="15" customHeight="1">
      <c r="A34" s="329" t="s">
        <v>448</v>
      </c>
      <c r="B34" s="340" t="s">
        <v>575</v>
      </c>
      <c r="C34" s="294">
        <v>0</v>
      </c>
      <c r="D34" s="33"/>
      <c r="E34" s="329" t="s">
        <v>448</v>
      </c>
      <c r="F34" s="340" t="s">
        <v>575</v>
      </c>
      <c r="G34" s="294">
        <v>0</v>
      </c>
      <c r="I34" s="341" t="s">
        <v>448</v>
      </c>
      <c r="J34" s="342" t="s">
        <v>575</v>
      </c>
      <c r="K34" s="286">
        <f>K$122*投入係数表!D34</f>
        <v>0</v>
      </c>
      <c r="L34" s="286">
        <f>L$122*投入係数表!E34</f>
        <v>0</v>
      </c>
      <c r="M34" s="286">
        <f>M$122*投入係数表!F34</f>
        <v>0</v>
      </c>
      <c r="N34" s="286">
        <f>N$122*投入係数表!G34</f>
        <v>0</v>
      </c>
      <c r="O34" s="286">
        <f>O$122*投入係数表!H34</f>
        <v>0</v>
      </c>
      <c r="P34" s="286">
        <f>P$122*投入係数表!I34</f>
        <v>0</v>
      </c>
      <c r="Q34" s="286">
        <f>Q$122*投入係数表!J34</f>
        <v>0</v>
      </c>
      <c r="R34" s="286">
        <f>R$122*投入係数表!K34</f>
        <v>0</v>
      </c>
      <c r="S34" s="286">
        <f>S$122*投入係数表!L34</f>
        <v>0</v>
      </c>
      <c r="T34" s="286">
        <f>T$122*投入係数表!M34</f>
        <v>0</v>
      </c>
      <c r="U34" s="286">
        <f>U$122*投入係数表!N34</f>
        <v>0</v>
      </c>
      <c r="V34" s="286">
        <f>V$122*投入係数表!O34</f>
        <v>0</v>
      </c>
      <c r="W34" s="286">
        <f>W$122*投入係数表!P34</f>
        <v>0</v>
      </c>
      <c r="X34" s="286">
        <f>X$122*投入係数表!Q34</f>
        <v>0</v>
      </c>
      <c r="Y34" s="286">
        <f>Y$122*投入係数表!R34</f>
        <v>0</v>
      </c>
      <c r="Z34" s="286">
        <f>Z$122*投入係数表!S34</f>
        <v>0</v>
      </c>
      <c r="AA34" s="286">
        <f>AA$122*投入係数表!T34</f>
        <v>0</v>
      </c>
      <c r="AB34" s="286">
        <f>AB$122*投入係数表!U34</f>
        <v>0</v>
      </c>
      <c r="AC34" s="286">
        <f>AC$122*投入係数表!V34</f>
        <v>0</v>
      </c>
      <c r="AD34" s="286">
        <f>AD$122*投入係数表!W34</f>
        <v>0</v>
      </c>
      <c r="AE34" s="286">
        <f>AE$122*投入係数表!X34</f>
        <v>0</v>
      </c>
      <c r="AF34" s="286">
        <f>AF$122*投入係数表!Y34</f>
        <v>0</v>
      </c>
      <c r="AG34" s="286">
        <f>AG$122*投入係数表!Z34</f>
        <v>0</v>
      </c>
      <c r="AH34" s="286">
        <f>AH$122*投入係数表!AA34</f>
        <v>0</v>
      </c>
      <c r="AI34" s="286">
        <f>AI$122*投入係数表!AB34</f>
        <v>0</v>
      </c>
      <c r="AJ34" s="286">
        <f>AJ$122*投入係数表!AC34</f>
        <v>0</v>
      </c>
      <c r="AK34" s="286">
        <f>AK$122*投入係数表!AD34</f>
        <v>0</v>
      </c>
      <c r="AL34" s="286">
        <f>AL$122*投入係数表!AE34</f>
        <v>0</v>
      </c>
      <c r="AM34" s="286">
        <f>AM$122*投入係数表!AF34</f>
        <v>0</v>
      </c>
      <c r="AN34" s="286">
        <f>AN$122*投入係数表!AG34</f>
        <v>0</v>
      </c>
      <c r="AO34" s="286">
        <f>AO$122*投入係数表!AH34</f>
        <v>0</v>
      </c>
      <c r="AP34" s="286">
        <f>AP$122*投入係数表!AI34</f>
        <v>0</v>
      </c>
      <c r="AQ34" s="286">
        <f>AQ$122*投入係数表!AJ34</f>
        <v>0</v>
      </c>
      <c r="AR34" s="286">
        <f>AR$122*投入係数表!AK34</f>
        <v>0</v>
      </c>
      <c r="AS34" s="286">
        <f>AS$122*投入係数表!AL34</f>
        <v>0</v>
      </c>
      <c r="AT34" s="286">
        <f>AT$122*投入係数表!AM34</f>
        <v>0</v>
      </c>
      <c r="AU34" s="286">
        <f>AU$122*投入係数表!AN34</f>
        <v>0</v>
      </c>
      <c r="AV34" s="286">
        <f>AV$122*投入係数表!AO34</f>
        <v>0</v>
      </c>
      <c r="AW34" s="286">
        <f>AW$122*投入係数表!AP34</f>
        <v>0</v>
      </c>
      <c r="AX34" s="286">
        <f>AX$122*投入係数表!AQ34</f>
        <v>0</v>
      </c>
      <c r="AY34" s="286">
        <f>AY$122*投入係数表!AR34</f>
        <v>0</v>
      </c>
      <c r="AZ34" s="286">
        <f>AZ$122*投入係数表!AS34</f>
        <v>0</v>
      </c>
      <c r="BA34" s="286">
        <f>BA$122*投入係数表!AT34</f>
        <v>0</v>
      </c>
      <c r="BB34" s="286">
        <f>BB$122*投入係数表!AU34</f>
        <v>0</v>
      </c>
      <c r="BC34" s="286">
        <f>BC$122*投入係数表!AV34</f>
        <v>0</v>
      </c>
      <c r="BD34" s="286">
        <f>BD$122*投入係数表!AW34</f>
        <v>0</v>
      </c>
      <c r="BE34" s="286">
        <f>BE$122*投入係数表!AX34</f>
        <v>0</v>
      </c>
      <c r="BF34" s="286">
        <f>BF$122*投入係数表!AY34</f>
        <v>0</v>
      </c>
      <c r="BG34" s="286">
        <f>BG$122*投入係数表!AZ34</f>
        <v>0</v>
      </c>
      <c r="BH34" s="286">
        <f>BH$122*投入係数表!BA34</f>
        <v>0</v>
      </c>
      <c r="BI34" s="286">
        <f>BI$122*投入係数表!BB34</f>
        <v>0</v>
      </c>
      <c r="BJ34" s="286">
        <f>BJ$122*投入係数表!BC34</f>
        <v>0</v>
      </c>
      <c r="BK34" s="286">
        <f>BK$122*投入係数表!BD34</f>
        <v>0</v>
      </c>
      <c r="BL34" s="286">
        <f>BL$122*投入係数表!BE34</f>
        <v>0</v>
      </c>
      <c r="BM34" s="286">
        <f>BM$122*投入係数表!BF34</f>
        <v>0</v>
      </c>
      <c r="BN34" s="286">
        <f>BN$122*投入係数表!BG34</f>
        <v>0</v>
      </c>
      <c r="BO34" s="286">
        <f>BO$122*投入係数表!BH34</f>
        <v>0</v>
      </c>
      <c r="BP34" s="286">
        <f>BP$122*投入係数表!BI34</f>
        <v>0</v>
      </c>
      <c r="BQ34" s="286">
        <f>BQ$122*投入係数表!BJ34</f>
        <v>0</v>
      </c>
      <c r="BR34" s="286">
        <f>BR$122*投入係数表!BK34</f>
        <v>0</v>
      </c>
      <c r="BS34" s="286">
        <f>BS$122*投入係数表!BL34</f>
        <v>0</v>
      </c>
      <c r="BT34" s="286">
        <f>BT$122*投入係数表!BM34</f>
        <v>0</v>
      </c>
      <c r="BU34" s="286">
        <f>BU$122*投入係数表!BN34</f>
        <v>0</v>
      </c>
      <c r="BV34" s="286">
        <f>BV$122*投入係数表!BO34</f>
        <v>0</v>
      </c>
      <c r="BW34" s="286">
        <f>BW$122*投入係数表!BP34</f>
        <v>0</v>
      </c>
      <c r="BX34" s="286">
        <f>BX$122*投入係数表!BQ34</f>
        <v>0</v>
      </c>
      <c r="BY34" s="286">
        <f>BY$122*投入係数表!BR34</f>
        <v>0</v>
      </c>
      <c r="BZ34" s="286">
        <f>BZ$122*投入係数表!BS34</f>
        <v>0</v>
      </c>
      <c r="CA34" s="286">
        <f>CA$122*投入係数表!BT34</f>
        <v>0</v>
      </c>
      <c r="CB34" s="286">
        <f>CB$122*投入係数表!BU34</f>
        <v>0</v>
      </c>
      <c r="CC34" s="286">
        <f>CC$122*投入係数表!BV34</f>
        <v>0</v>
      </c>
      <c r="CD34" s="286">
        <f>CD$122*投入係数表!BW34</f>
        <v>0</v>
      </c>
      <c r="CE34" s="286">
        <f>CE$122*投入係数表!BX34</f>
        <v>0</v>
      </c>
      <c r="CF34" s="286">
        <f>CF$122*投入係数表!BY34</f>
        <v>0</v>
      </c>
      <c r="CG34" s="286">
        <f>CG$122*投入係数表!BZ34</f>
        <v>0</v>
      </c>
      <c r="CH34" s="286">
        <f>CH$122*投入係数表!CA34</f>
        <v>0</v>
      </c>
      <c r="CI34" s="286">
        <f>CI$122*投入係数表!CB34</f>
        <v>0</v>
      </c>
      <c r="CJ34" s="286">
        <f>CJ$122*投入係数表!CC34</f>
        <v>0</v>
      </c>
      <c r="CK34" s="286">
        <f>CK$122*投入係数表!CD34</f>
        <v>0</v>
      </c>
      <c r="CL34" s="286">
        <f>CL$122*投入係数表!CE34</f>
        <v>0</v>
      </c>
      <c r="CM34" s="286">
        <f>CM$122*投入係数表!CF34</f>
        <v>0</v>
      </c>
      <c r="CN34" s="286">
        <f>CN$122*投入係数表!CG34</f>
        <v>0</v>
      </c>
      <c r="CO34" s="286">
        <f>CO$122*投入係数表!CH34</f>
        <v>0</v>
      </c>
      <c r="CP34" s="286">
        <f>CP$122*投入係数表!CI34</f>
        <v>0</v>
      </c>
      <c r="CQ34" s="286">
        <f>CQ$122*投入係数表!CJ34</f>
        <v>0</v>
      </c>
      <c r="CR34" s="286">
        <f>CR$122*投入係数表!CK34</f>
        <v>0</v>
      </c>
      <c r="CS34" s="286">
        <f>CS$122*投入係数表!CL34</f>
        <v>0</v>
      </c>
      <c r="CT34" s="286">
        <f>CT$122*投入係数表!CM34</f>
        <v>0</v>
      </c>
      <c r="CU34" s="286">
        <f>CU$122*投入係数表!CN34</f>
        <v>0</v>
      </c>
      <c r="CV34" s="286">
        <f>CV$122*投入係数表!CO34</f>
        <v>0</v>
      </c>
      <c r="CW34" s="286">
        <f>CW$122*投入係数表!CP34</f>
        <v>0</v>
      </c>
      <c r="CX34" s="286">
        <f>CX$122*投入係数表!CQ34</f>
        <v>0</v>
      </c>
      <c r="CY34" s="286">
        <f>CY$122*投入係数表!CR34</f>
        <v>0</v>
      </c>
      <c r="CZ34" s="286">
        <f>CZ$122*投入係数表!CS34</f>
        <v>0</v>
      </c>
      <c r="DA34" s="286">
        <f>DA$122*投入係数表!CT34</f>
        <v>0</v>
      </c>
      <c r="DB34" s="286">
        <f>DB$122*投入係数表!CU34</f>
        <v>0</v>
      </c>
      <c r="DC34" s="286">
        <f>DC$122*投入係数表!CV34</f>
        <v>0</v>
      </c>
      <c r="DD34" s="286">
        <f>DD$122*投入係数表!CW34</f>
        <v>0</v>
      </c>
      <c r="DE34" s="286">
        <f>DE$122*投入係数表!CX34</f>
        <v>0</v>
      </c>
      <c r="DF34" s="286">
        <f>DF$122*投入係数表!CY34</f>
        <v>0</v>
      </c>
      <c r="DG34" s="286">
        <f>DG$122*投入係数表!CZ34</f>
        <v>0</v>
      </c>
      <c r="DH34" s="286">
        <f>DH$122*投入係数表!DA34</f>
        <v>0</v>
      </c>
      <c r="DI34" s="286">
        <f>DI$122*投入係数表!DB34</f>
        <v>0</v>
      </c>
      <c r="DJ34" s="286">
        <f>DJ$122*投入係数表!DC34</f>
        <v>0</v>
      </c>
      <c r="DK34" s="286">
        <f>DK$122*投入係数表!DD34</f>
        <v>0</v>
      </c>
      <c r="DL34" s="286">
        <f>DL$122*投入係数表!DE34</f>
        <v>0</v>
      </c>
      <c r="DM34" s="286">
        <f>DM$122*投入係数表!DF34</f>
        <v>0</v>
      </c>
      <c r="DN34" s="286">
        <f>DN$122*投入係数表!DG34</f>
        <v>0</v>
      </c>
      <c r="DO34" s="288">
        <f t="shared" si="0"/>
        <v>0</v>
      </c>
      <c r="ED34" s="36"/>
      <c r="EE34" s="37"/>
      <c r="EF34" s="36"/>
      <c r="EG34" s="37"/>
      <c r="EH34" s="36"/>
      <c r="EI34" s="37"/>
    </row>
    <row r="35" spans="1:139" ht="15" customHeight="1">
      <c r="A35" s="329" t="s">
        <v>449</v>
      </c>
      <c r="B35" s="340" t="s">
        <v>576</v>
      </c>
      <c r="C35" s="294">
        <v>0</v>
      </c>
      <c r="D35" s="33"/>
      <c r="E35" s="329" t="s">
        <v>449</v>
      </c>
      <c r="F35" s="340" t="s">
        <v>576</v>
      </c>
      <c r="G35" s="294">
        <v>0</v>
      </c>
      <c r="I35" s="341" t="s">
        <v>449</v>
      </c>
      <c r="J35" s="342" t="s">
        <v>576</v>
      </c>
      <c r="K35" s="286">
        <f>K$122*投入係数表!D35</f>
        <v>0</v>
      </c>
      <c r="L35" s="286">
        <f>L$122*投入係数表!E35</f>
        <v>0</v>
      </c>
      <c r="M35" s="286">
        <f>M$122*投入係数表!F35</f>
        <v>0</v>
      </c>
      <c r="N35" s="286">
        <f>N$122*投入係数表!G35</f>
        <v>0</v>
      </c>
      <c r="O35" s="286">
        <f>O$122*投入係数表!H35</f>
        <v>0</v>
      </c>
      <c r="P35" s="286">
        <f>P$122*投入係数表!I35</f>
        <v>0</v>
      </c>
      <c r="Q35" s="286">
        <f>Q$122*投入係数表!J35</f>
        <v>0</v>
      </c>
      <c r="R35" s="286">
        <f>R$122*投入係数表!K35</f>
        <v>0</v>
      </c>
      <c r="S35" s="286">
        <f>S$122*投入係数表!L35</f>
        <v>0</v>
      </c>
      <c r="T35" s="286">
        <f>T$122*投入係数表!M35</f>
        <v>0</v>
      </c>
      <c r="U35" s="286">
        <f>U$122*投入係数表!N35</f>
        <v>0</v>
      </c>
      <c r="V35" s="286">
        <f>V$122*投入係数表!O35</f>
        <v>0</v>
      </c>
      <c r="W35" s="286">
        <f>W$122*投入係数表!P35</f>
        <v>0</v>
      </c>
      <c r="X35" s="286">
        <f>X$122*投入係数表!Q35</f>
        <v>0</v>
      </c>
      <c r="Y35" s="286">
        <f>Y$122*投入係数表!R35</f>
        <v>0</v>
      </c>
      <c r="Z35" s="286">
        <f>Z$122*投入係数表!S35</f>
        <v>0</v>
      </c>
      <c r="AA35" s="286">
        <f>AA$122*投入係数表!T35</f>
        <v>0</v>
      </c>
      <c r="AB35" s="286">
        <f>AB$122*投入係数表!U35</f>
        <v>0</v>
      </c>
      <c r="AC35" s="286">
        <f>AC$122*投入係数表!V35</f>
        <v>0</v>
      </c>
      <c r="AD35" s="286">
        <f>AD$122*投入係数表!W35</f>
        <v>0</v>
      </c>
      <c r="AE35" s="286">
        <f>AE$122*投入係数表!X35</f>
        <v>0</v>
      </c>
      <c r="AF35" s="286">
        <f>AF$122*投入係数表!Y35</f>
        <v>0</v>
      </c>
      <c r="AG35" s="286">
        <f>AG$122*投入係数表!Z35</f>
        <v>0</v>
      </c>
      <c r="AH35" s="286">
        <f>AH$122*投入係数表!AA35</f>
        <v>0</v>
      </c>
      <c r="AI35" s="286">
        <f>AI$122*投入係数表!AB35</f>
        <v>0</v>
      </c>
      <c r="AJ35" s="286">
        <f>AJ$122*投入係数表!AC35</f>
        <v>0</v>
      </c>
      <c r="AK35" s="286">
        <f>AK$122*投入係数表!AD35</f>
        <v>0</v>
      </c>
      <c r="AL35" s="286">
        <f>AL$122*投入係数表!AE35</f>
        <v>0</v>
      </c>
      <c r="AM35" s="286">
        <f>AM$122*投入係数表!AF35</f>
        <v>0</v>
      </c>
      <c r="AN35" s="286">
        <f>AN$122*投入係数表!AG35</f>
        <v>0</v>
      </c>
      <c r="AO35" s="286">
        <f>AO$122*投入係数表!AH35</f>
        <v>0</v>
      </c>
      <c r="AP35" s="286">
        <f>AP$122*投入係数表!AI35</f>
        <v>0</v>
      </c>
      <c r="AQ35" s="286">
        <f>AQ$122*投入係数表!AJ35</f>
        <v>0</v>
      </c>
      <c r="AR35" s="286">
        <f>AR$122*投入係数表!AK35</f>
        <v>0</v>
      </c>
      <c r="AS35" s="286">
        <f>AS$122*投入係数表!AL35</f>
        <v>0</v>
      </c>
      <c r="AT35" s="286">
        <f>AT$122*投入係数表!AM35</f>
        <v>0</v>
      </c>
      <c r="AU35" s="286">
        <f>AU$122*投入係数表!AN35</f>
        <v>0</v>
      </c>
      <c r="AV35" s="286">
        <f>AV$122*投入係数表!AO35</f>
        <v>0</v>
      </c>
      <c r="AW35" s="286">
        <f>AW$122*投入係数表!AP35</f>
        <v>0</v>
      </c>
      <c r="AX35" s="286">
        <f>AX$122*投入係数表!AQ35</f>
        <v>0</v>
      </c>
      <c r="AY35" s="286">
        <f>AY$122*投入係数表!AR35</f>
        <v>0</v>
      </c>
      <c r="AZ35" s="286">
        <f>AZ$122*投入係数表!AS35</f>
        <v>0</v>
      </c>
      <c r="BA35" s="286">
        <f>BA$122*投入係数表!AT35</f>
        <v>0</v>
      </c>
      <c r="BB35" s="286">
        <f>BB$122*投入係数表!AU35</f>
        <v>0</v>
      </c>
      <c r="BC35" s="286">
        <f>BC$122*投入係数表!AV35</f>
        <v>0</v>
      </c>
      <c r="BD35" s="286">
        <f>BD$122*投入係数表!AW35</f>
        <v>0</v>
      </c>
      <c r="BE35" s="286">
        <f>BE$122*投入係数表!AX35</f>
        <v>0</v>
      </c>
      <c r="BF35" s="286">
        <f>BF$122*投入係数表!AY35</f>
        <v>0</v>
      </c>
      <c r="BG35" s="286">
        <f>BG$122*投入係数表!AZ35</f>
        <v>0</v>
      </c>
      <c r="BH35" s="286">
        <f>BH$122*投入係数表!BA35</f>
        <v>0</v>
      </c>
      <c r="BI35" s="286">
        <f>BI$122*投入係数表!BB35</f>
        <v>0</v>
      </c>
      <c r="BJ35" s="286">
        <f>BJ$122*投入係数表!BC35</f>
        <v>0</v>
      </c>
      <c r="BK35" s="286">
        <f>BK$122*投入係数表!BD35</f>
        <v>0</v>
      </c>
      <c r="BL35" s="286">
        <f>BL$122*投入係数表!BE35</f>
        <v>0</v>
      </c>
      <c r="BM35" s="286">
        <f>BM$122*投入係数表!BF35</f>
        <v>0</v>
      </c>
      <c r="BN35" s="286">
        <f>BN$122*投入係数表!BG35</f>
        <v>0</v>
      </c>
      <c r="BO35" s="286">
        <f>BO$122*投入係数表!BH35</f>
        <v>0</v>
      </c>
      <c r="BP35" s="286">
        <f>BP$122*投入係数表!BI35</f>
        <v>0</v>
      </c>
      <c r="BQ35" s="286">
        <f>BQ$122*投入係数表!BJ35</f>
        <v>0</v>
      </c>
      <c r="BR35" s="286">
        <f>BR$122*投入係数表!BK35</f>
        <v>0</v>
      </c>
      <c r="BS35" s="286">
        <f>BS$122*投入係数表!BL35</f>
        <v>0</v>
      </c>
      <c r="BT35" s="286">
        <f>BT$122*投入係数表!BM35</f>
        <v>0</v>
      </c>
      <c r="BU35" s="286">
        <f>BU$122*投入係数表!BN35</f>
        <v>0</v>
      </c>
      <c r="BV35" s="286">
        <f>BV$122*投入係数表!BO35</f>
        <v>0</v>
      </c>
      <c r="BW35" s="286">
        <f>BW$122*投入係数表!BP35</f>
        <v>0</v>
      </c>
      <c r="BX35" s="286">
        <f>BX$122*投入係数表!BQ35</f>
        <v>0</v>
      </c>
      <c r="BY35" s="286">
        <f>BY$122*投入係数表!BR35</f>
        <v>0</v>
      </c>
      <c r="BZ35" s="286">
        <f>BZ$122*投入係数表!BS35</f>
        <v>0</v>
      </c>
      <c r="CA35" s="286">
        <f>CA$122*投入係数表!BT35</f>
        <v>0</v>
      </c>
      <c r="CB35" s="286">
        <f>CB$122*投入係数表!BU35</f>
        <v>0</v>
      </c>
      <c r="CC35" s="286">
        <f>CC$122*投入係数表!BV35</f>
        <v>0</v>
      </c>
      <c r="CD35" s="286">
        <f>CD$122*投入係数表!BW35</f>
        <v>0</v>
      </c>
      <c r="CE35" s="286">
        <f>CE$122*投入係数表!BX35</f>
        <v>0</v>
      </c>
      <c r="CF35" s="286">
        <f>CF$122*投入係数表!BY35</f>
        <v>0</v>
      </c>
      <c r="CG35" s="286">
        <f>CG$122*投入係数表!BZ35</f>
        <v>0</v>
      </c>
      <c r="CH35" s="286">
        <f>CH$122*投入係数表!CA35</f>
        <v>0</v>
      </c>
      <c r="CI35" s="286">
        <f>CI$122*投入係数表!CB35</f>
        <v>0</v>
      </c>
      <c r="CJ35" s="286">
        <f>CJ$122*投入係数表!CC35</f>
        <v>0</v>
      </c>
      <c r="CK35" s="286">
        <f>CK$122*投入係数表!CD35</f>
        <v>0</v>
      </c>
      <c r="CL35" s="286">
        <f>CL$122*投入係数表!CE35</f>
        <v>0</v>
      </c>
      <c r="CM35" s="286">
        <f>CM$122*投入係数表!CF35</f>
        <v>0</v>
      </c>
      <c r="CN35" s="286">
        <f>CN$122*投入係数表!CG35</f>
        <v>0</v>
      </c>
      <c r="CO35" s="286">
        <f>CO$122*投入係数表!CH35</f>
        <v>0</v>
      </c>
      <c r="CP35" s="286">
        <f>CP$122*投入係数表!CI35</f>
        <v>0</v>
      </c>
      <c r="CQ35" s="286">
        <f>CQ$122*投入係数表!CJ35</f>
        <v>0</v>
      </c>
      <c r="CR35" s="286">
        <f>CR$122*投入係数表!CK35</f>
        <v>0</v>
      </c>
      <c r="CS35" s="286">
        <f>CS$122*投入係数表!CL35</f>
        <v>0</v>
      </c>
      <c r="CT35" s="286">
        <f>CT$122*投入係数表!CM35</f>
        <v>0</v>
      </c>
      <c r="CU35" s="286">
        <f>CU$122*投入係数表!CN35</f>
        <v>0</v>
      </c>
      <c r="CV35" s="286">
        <f>CV$122*投入係数表!CO35</f>
        <v>0</v>
      </c>
      <c r="CW35" s="286">
        <f>CW$122*投入係数表!CP35</f>
        <v>0</v>
      </c>
      <c r="CX35" s="286">
        <f>CX$122*投入係数表!CQ35</f>
        <v>0</v>
      </c>
      <c r="CY35" s="286">
        <f>CY$122*投入係数表!CR35</f>
        <v>0</v>
      </c>
      <c r="CZ35" s="286">
        <f>CZ$122*投入係数表!CS35</f>
        <v>0</v>
      </c>
      <c r="DA35" s="286">
        <f>DA$122*投入係数表!CT35</f>
        <v>0</v>
      </c>
      <c r="DB35" s="286">
        <f>DB$122*投入係数表!CU35</f>
        <v>0</v>
      </c>
      <c r="DC35" s="286">
        <f>DC$122*投入係数表!CV35</f>
        <v>0</v>
      </c>
      <c r="DD35" s="286">
        <f>DD$122*投入係数表!CW35</f>
        <v>0</v>
      </c>
      <c r="DE35" s="286">
        <f>DE$122*投入係数表!CX35</f>
        <v>0</v>
      </c>
      <c r="DF35" s="286">
        <f>DF$122*投入係数表!CY35</f>
        <v>0</v>
      </c>
      <c r="DG35" s="286">
        <f>DG$122*投入係数表!CZ35</f>
        <v>0</v>
      </c>
      <c r="DH35" s="286">
        <f>DH$122*投入係数表!DA35</f>
        <v>0</v>
      </c>
      <c r="DI35" s="286">
        <f>DI$122*投入係数表!DB35</f>
        <v>0</v>
      </c>
      <c r="DJ35" s="286">
        <f>DJ$122*投入係数表!DC35</f>
        <v>0</v>
      </c>
      <c r="DK35" s="286">
        <f>DK$122*投入係数表!DD35</f>
        <v>0</v>
      </c>
      <c r="DL35" s="286">
        <f>DL$122*投入係数表!DE35</f>
        <v>0</v>
      </c>
      <c r="DM35" s="286">
        <f>DM$122*投入係数表!DF35</f>
        <v>0</v>
      </c>
      <c r="DN35" s="286">
        <f>DN$122*投入係数表!DG35</f>
        <v>0</v>
      </c>
      <c r="DO35" s="288">
        <f t="shared" si="0"/>
        <v>0</v>
      </c>
      <c r="ED35" s="36"/>
      <c r="EE35" s="37"/>
      <c r="EF35" s="36"/>
      <c r="EG35" s="37"/>
      <c r="EH35" s="36"/>
      <c r="EI35" s="37"/>
    </row>
    <row r="36" spans="1:139" ht="15" customHeight="1">
      <c r="A36" s="329" t="s">
        <v>450</v>
      </c>
      <c r="B36" s="340" t="s">
        <v>577</v>
      </c>
      <c r="C36" s="294">
        <v>0</v>
      </c>
      <c r="D36" s="33"/>
      <c r="E36" s="329" t="s">
        <v>450</v>
      </c>
      <c r="F36" s="340" t="s">
        <v>577</v>
      </c>
      <c r="G36" s="294">
        <v>0</v>
      </c>
      <c r="I36" s="341" t="s">
        <v>450</v>
      </c>
      <c r="J36" s="342" t="s">
        <v>577</v>
      </c>
      <c r="K36" s="286">
        <f>K$122*投入係数表!D36</f>
        <v>0</v>
      </c>
      <c r="L36" s="286">
        <f>L$122*投入係数表!E36</f>
        <v>0</v>
      </c>
      <c r="M36" s="286">
        <f>M$122*投入係数表!F36</f>
        <v>0</v>
      </c>
      <c r="N36" s="286">
        <f>N$122*投入係数表!G36</f>
        <v>0</v>
      </c>
      <c r="O36" s="286">
        <f>O$122*投入係数表!H36</f>
        <v>0</v>
      </c>
      <c r="P36" s="286">
        <f>P$122*投入係数表!I36</f>
        <v>0</v>
      </c>
      <c r="Q36" s="286">
        <f>Q$122*投入係数表!J36</f>
        <v>0</v>
      </c>
      <c r="R36" s="286">
        <f>R$122*投入係数表!K36</f>
        <v>0</v>
      </c>
      <c r="S36" s="286">
        <f>S$122*投入係数表!L36</f>
        <v>0</v>
      </c>
      <c r="T36" s="286">
        <f>T$122*投入係数表!M36</f>
        <v>0</v>
      </c>
      <c r="U36" s="286">
        <f>U$122*投入係数表!N36</f>
        <v>0</v>
      </c>
      <c r="V36" s="286">
        <f>V$122*投入係数表!O36</f>
        <v>0</v>
      </c>
      <c r="W36" s="286">
        <f>W$122*投入係数表!P36</f>
        <v>0</v>
      </c>
      <c r="X36" s="286">
        <f>X$122*投入係数表!Q36</f>
        <v>0</v>
      </c>
      <c r="Y36" s="286">
        <f>Y$122*投入係数表!R36</f>
        <v>0</v>
      </c>
      <c r="Z36" s="286">
        <f>Z$122*投入係数表!S36</f>
        <v>0</v>
      </c>
      <c r="AA36" s="286">
        <f>AA$122*投入係数表!T36</f>
        <v>0</v>
      </c>
      <c r="AB36" s="286">
        <f>AB$122*投入係数表!U36</f>
        <v>0</v>
      </c>
      <c r="AC36" s="286">
        <f>AC$122*投入係数表!V36</f>
        <v>0</v>
      </c>
      <c r="AD36" s="286">
        <f>AD$122*投入係数表!W36</f>
        <v>0</v>
      </c>
      <c r="AE36" s="286">
        <f>AE$122*投入係数表!X36</f>
        <v>0</v>
      </c>
      <c r="AF36" s="286">
        <f>AF$122*投入係数表!Y36</f>
        <v>0</v>
      </c>
      <c r="AG36" s="286">
        <f>AG$122*投入係数表!Z36</f>
        <v>0</v>
      </c>
      <c r="AH36" s="286">
        <f>AH$122*投入係数表!AA36</f>
        <v>0</v>
      </c>
      <c r="AI36" s="286">
        <f>AI$122*投入係数表!AB36</f>
        <v>0</v>
      </c>
      <c r="AJ36" s="286">
        <f>AJ$122*投入係数表!AC36</f>
        <v>0</v>
      </c>
      <c r="AK36" s="286">
        <f>AK$122*投入係数表!AD36</f>
        <v>0</v>
      </c>
      <c r="AL36" s="286">
        <f>AL$122*投入係数表!AE36</f>
        <v>0</v>
      </c>
      <c r="AM36" s="286">
        <f>AM$122*投入係数表!AF36</f>
        <v>0</v>
      </c>
      <c r="AN36" s="286">
        <f>AN$122*投入係数表!AG36</f>
        <v>0</v>
      </c>
      <c r="AO36" s="286">
        <f>AO$122*投入係数表!AH36</f>
        <v>0</v>
      </c>
      <c r="AP36" s="286">
        <f>AP$122*投入係数表!AI36</f>
        <v>0</v>
      </c>
      <c r="AQ36" s="286">
        <f>AQ$122*投入係数表!AJ36</f>
        <v>0</v>
      </c>
      <c r="AR36" s="286">
        <f>AR$122*投入係数表!AK36</f>
        <v>0</v>
      </c>
      <c r="AS36" s="286">
        <f>AS$122*投入係数表!AL36</f>
        <v>0</v>
      </c>
      <c r="AT36" s="286">
        <f>AT$122*投入係数表!AM36</f>
        <v>0</v>
      </c>
      <c r="AU36" s="286">
        <f>AU$122*投入係数表!AN36</f>
        <v>0</v>
      </c>
      <c r="AV36" s="286">
        <f>AV$122*投入係数表!AO36</f>
        <v>0</v>
      </c>
      <c r="AW36" s="286">
        <f>AW$122*投入係数表!AP36</f>
        <v>0</v>
      </c>
      <c r="AX36" s="286">
        <f>AX$122*投入係数表!AQ36</f>
        <v>0</v>
      </c>
      <c r="AY36" s="286">
        <f>AY$122*投入係数表!AR36</f>
        <v>0</v>
      </c>
      <c r="AZ36" s="286">
        <f>AZ$122*投入係数表!AS36</f>
        <v>0</v>
      </c>
      <c r="BA36" s="286">
        <f>BA$122*投入係数表!AT36</f>
        <v>0</v>
      </c>
      <c r="BB36" s="286">
        <f>BB$122*投入係数表!AU36</f>
        <v>0</v>
      </c>
      <c r="BC36" s="286">
        <f>BC$122*投入係数表!AV36</f>
        <v>0</v>
      </c>
      <c r="BD36" s="286">
        <f>BD$122*投入係数表!AW36</f>
        <v>0</v>
      </c>
      <c r="BE36" s="286">
        <f>BE$122*投入係数表!AX36</f>
        <v>0</v>
      </c>
      <c r="BF36" s="286">
        <f>BF$122*投入係数表!AY36</f>
        <v>0</v>
      </c>
      <c r="BG36" s="286">
        <f>BG$122*投入係数表!AZ36</f>
        <v>0</v>
      </c>
      <c r="BH36" s="286">
        <f>BH$122*投入係数表!BA36</f>
        <v>0</v>
      </c>
      <c r="BI36" s="286">
        <f>BI$122*投入係数表!BB36</f>
        <v>0</v>
      </c>
      <c r="BJ36" s="286">
        <f>BJ$122*投入係数表!BC36</f>
        <v>0</v>
      </c>
      <c r="BK36" s="286">
        <f>BK$122*投入係数表!BD36</f>
        <v>0</v>
      </c>
      <c r="BL36" s="286">
        <f>BL$122*投入係数表!BE36</f>
        <v>0</v>
      </c>
      <c r="BM36" s="286">
        <f>BM$122*投入係数表!BF36</f>
        <v>0</v>
      </c>
      <c r="BN36" s="286">
        <f>BN$122*投入係数表!BG36</f>
        <v>0</v>
      </c>
      <c r="BO36" s="286">
        <f>BO$122*投入係数表!BH36</f>
        <v>0</v>
      </c>
      <c r="BP36" s="286">
        <f>BP$122*投入係数表!BI36</f>
        <v>0</v>
      </c>
      <c r="BQ36" s="286">
        <f>BQ$122*投入係数表!BJ36</f>
        <v>0</v>
      </c>
      <c r="BR36" s="286">
        <f>BR$122*投入係数表!BK36</f>
        <v>0</v>
      </c>
      <c r="BS36" s="286">
        <f>BS$122*投入係数表!BL36</f>
        <v>0</v>
      </c>
      <c r="BT36" s="286">
        <f>BT$122*投入係数表!BM36</f>
        <v>0</v>
      </c>
      <c r="BU36" s="286">
        <f>BU$122*投入係数表!BN36</f>
        <v>0</v>
      </c>
      <c r="BV36" s="286">
        <f>BV$122*投入係数表!BO36</f>
        <v>0</v>
      </c>
      <c r="BW36" s="286">
        <f>BW$122*投入係数表!BP36</f>
        <v>0</v>
      </c>
      <c r="BX36" s="286">
        <f>BX$122*投入係数表!BQ36</f>
        <v>0</v>
      </c>
      <c r="BY36" s="286">
        <f>BY$122*投入係数表!BR36</f>
        <v>0</v>
      </c>
      <c r="BZ36" s="286">
        <f>BZ$122*投入係数表!BS36</f>
        <v>0</v>
      </c>
      <c r="CA36" s="286">
        <f>CA$122*投入係数表!BT36</f>
        <v>0</v>
      </c>
      <c r="CB36" s="286">
        <f>CB$122*投入係数表!BU36</f>
        <v>0</v>
      </c>
      <c r="CC36" s="286">
        <f>CC$122*投入係数表!BV36</f>
        <v>0</v>
      </c>
      <c r="CD36" s="286">
        <f>CD$122*投入係数表!BW36</f>
        <v>0</v>
      </c>
      <c r="CE36" s="286">
        <f>CE$122*投入係数表!BX36</f>
        <v>0</v>
      </c>
      <c r="CF36" s="286">
        <f>CF$122*投入係数表!BY36</f>
        <v>0</v>
      </c>
      <c r="CG36" s="286">
        <f>CG$122*投入係数表!BZ36</f>
        <v>0</v>
      </c>
      <c r="CH36" s="286">
        <f>CH$122*投入係数表!CA36</f>
        <v>0</v>
      </c>
      <c r="CI36" s="286">
        <f>CI$122*投入係数表!CB36</f>
        <v>0</v>
      </c>
      <c r="CJ36" s="286">
        <f>CJ$122*投入係数表!CC36</f>
        <v>0</v>
      </c>
      <c r="CK36" s="286">
        <f>CK$122*投入係数表!CD36</f>
        <v>0</v>
      </c>
      <c r="CL36" s="286">
        <f>CL$122*投入係数表!CE36</f>
        <v>0</v>
      </c>
      <c r="CM36" s="286">
        <f>CM$122*投入係数表!CF36</f>
        <v>0</v>
      </c>
      <c r="CN36" s="286">
        <f>CN$122*投入係数表!CG36</f>
        <v>0</v>
      </c>
      <c r="CO36" s="286">
        <f>CO$122*投入係数表!CH36</f>
        <v>0</v>
      </c>
      <c r="CP36" s="286">
        <f>CP$122*投入係数表!CI36</f>
        <v>0</v>
      </c>
      <c r="CQ36" s="286">
        <f>CQ$122*投入係数表!CJ36</f>
        <v>0</v>
      </c>
      <c r="CR36" s="286">
        <f>CR$122*投入係数表!CK36</f>
        <v>0</v>
      </c>
      <c r="CS36" s="286">
        <f>CS$122*投入係数表!CL36</f>
        <v>0</v>
      </c>
      <c r="CT36" s="286">
        <f>CT$122*投入係数表!CM36</f>
        <v>0</v>
      </c>
      <c r="CU36" s="286">
        <f>CU$122*投入係数表!CN36</f>
        <v>0</v>
      </c>
      <c r="CV36" s="286">
        <f>CV$122*投入係数表!CO36</f>
        <v>0</v>
      </c>
      <c r="CW36" s="286">
        <f>CW$122*投入係数表!CP36</f>
        <v>0</v>
      </c>
      <c r="CX36" s="286">
        <f>CX$122*投入係数表!CQ36</f>
        <v>0</v>
      </c>
      <c r="CY36" s="286">
        <f>CY$122*投入係数表!CR36</f>
        <v>0</v>
      </c>
      <c r="CZ36" s="286">
        <f>CZ$122*投入係数表!CS36</f>
        <v>0</v>
      </c>
      <c r="DA36" s="286">
        <f>DA$122*投入係数表!CT36</f>
        <v>0</v>
      </c>
      <c r="DB36" s="286">
        <f>DB$122*投入係数表!CU36</f>
        <v>0</v>
      </c>
      <c r="DC36" s="286">
        <f>DC$122*投入係数表!CV36</f>
        <v>0</v>
      </c>
      <c r="DD36" s="286">
        <f>DD$122*投入係数表!CW36</f>
        <v>0</v>
      </c>
      <c r="DE36" s="286">
        <f>DE$122*投入係数表!CX36</f>
        <v>0</v>
      </c>
      <c r="DF36" s="286">
        <f>DF$122*投入係数表!CY36</f>
        <v>0</v>
      </c>
      <c r="DG36" s="286">
        <f>DG$122*投入係数表!CZ36</f>
        <v>0</v>
      </c>
      <c r="DH36" s="286">
        <f>DH$122*投入係数表!DA36</f>
        <v>0</v>
      </c>
      <c r="DI36" s="286">
        <f>DI$122*投入係数表!DB36</f>
        <v>0</v>
      </c>
      <c r="DJ36" s="286">
        <f>DJ$122*投入係数表!DC36</f>
        <v>0</v>
      </c>
      <c r="DK36" s="286">
        <f>DK$122*投入係数表!DD36</f>
        <v>0</v>
      </c>
      <c r="DL36" s="286">
        <f>DL$122*投入係数表!DE36</f>
        <v>0</v>
      </c>
      <c r="DM36" s="286">
        <f>DM$122*投入係数表!DF36</f>
        <v>0</v>
      </c>
      <c r="DN36" s="286">
        <f>DN$122*投入係数表!DG36</f>
        <v>0</v>
      </c>
      <c r="DO36" s="288">
        <f t="shared" si="0"/>
        <v>0</v>
      </c>
      <c r="ED36" s="36"/>
      <c r="EE36" s="37"/>
      <c r="EF36" s="36"/>
      <c r="EG36" s="37"/>
      <c r="EH36" s="36"/>
      <c r="EI36" s="37"/>
    </row>
    <row r="37" spans="1:139" ht="15" customHeight="1">
      <c r="A37" s="329" t="s">
        <v>451</v>
      </c>
      <c r="B37" s="340" t="s">
        <v>578</v>
      </c>
      <c r="C37" s="294">
        <v>0</v>
      </c>
      <c r="D37" s="33"/>
      <c r="E37" s="329" t="s">
        <v>451</v>
      </c>
      <c r="F37" s="340" t="s">
        <v>578</v>
      </c>
      <c r="G37" s="294">
        <v>0</v>
      </c>
      <c r="I37" s="341" t="s">
        <v>451</v>
      </c>
      <c r="J37" s="342" t="s">
        <v>578</v>
      </c>
      <c r="K37" s="286">
        <f>K$122*投入係数表!D37</f>
        <v>0</v>
      </c>
      <c r="L37" s="286">
        <f>L$122*投入係数表!E37</f>
        <v>0</v>
      </c>
      <c r="M37" s="286">
        <f>M$122*投入係数表!F37</f>
        <v>0</v>
      </c>
      <c r="N37" s="286">
        <f>N$122*投入係数表!G37</f>
        <v>0</v>
      </c>
      <c r="O37" s="286">
        <f>O$122*投入係数表!H37</f>
        <v>0</v>
      </c>
      <c r="P37" s="286">
        <f>P$122*投入係数表!I37</f>
        <v>0</v>
      </c>
      <c r="Q37" s="286">
        <f>Q$122*投入係数表!J37</f>
        <v>0</v>
      </c>
      <c r="R37" s="286">
        <f>R$122*投入係数表!K37</f>
        <v>0</v>
      </c>
      <c r="S37" s="286">
        <f>S$122*投入係数表!L37</f>
        <v>0</v>
      </c>
      <c r="T37" s="286">
        <f>T$122*投入係数表!M37</f>
        <v>0</v>
      </c>
      <c r="U37" s="286">
        <f>U$122*投入係数表!N37</f>
        <v>0</v>
      </c>
      <c r="V37" s="286">
        <f>V$122*投入係数表!O37</f>
        <v>0</v>
      </c>
      <c r="W37" s="286">
        <f>W$122*投入係数表!P37</f>
        <v>0</v>
      </c>
      <c r="X37" s="286">
        <f>X$122*投入係数表!Q37</f>
        <v>0</v>
      </c>
      <c r="Y37" s="286">
        <f>Y$122*投入係数表!R37</f>
        <v>0</v>
      </c>
      <c r="Z37" s="286">
        <f>Z$122*投入係数表!S37</f>
        <v>0</v>
      </c>
      <c r="AA37" s="286">
        <f>AA$122*投入係数表!T37</f>
        <v>0</v>
      </c>
      <c r="AB37" s="286">
        <f>AB$122*投入係数表!U37</f>
        <v>0</v>
      </c>
      <c r="AC37" s="286">
        <f>AC$122*投入係数表!V37</f>
        <v>0</v>
      </c>
      <c r="AD37" s="286">
        <f>AD$122*投入係数表!W37</f>
        <v>0</v>
      </c>
      <c r="AE37" s="286">
        <f>AE$122*投入係数表!X37</f>
        <v>0</v>
      </c>
      <c r="AF37" s="286">
        <f>AF$122*投入係数表!Y37</f>
        <v>0</v>
      </c>
      <c r="AG37" s="286">
        <f>AG$122*投入係数表!Z37</f>
        <v>0</v>
      </c>
      <c r="AH37" s="286">
        <f>AH$122*投入係数表!AA37</f>
        <v>0</v>
      </c>
      <c r="AI37" s="286">
        <f>AI$122*投入係数表!AB37</f>
        <v>0</v>
      </c>
      <c r="AJ37" s="286">
        <f>AJ$122*投入係数表!AC37</f>
        <v>0</v>
      </c>
      <c r="AK37" s="286">
        <f>AK$122*投入係数表!AD37</f>
        <v>0</v>
      </c>
      <c r="AL37" s="286">
        <f>AL$122*投入係数表!AE37</f>
        <v>0</v>
      </c>
      <c r="AM37" s="286">
        <f>AM$122*投入係数表!AF37</f>
        <v>0</v>
      </c>
      <c r="AN37" s="286">
        <f>AN$122*投入係数表!AG37</f>
        <v>0</v>
      </c>
      <c r="AO37" s="286">
        <f>AO$122*投入係数表!AH37</f>
        <v>0</v>
      </c>
      <c r="AP37" s="286">
        <f>AP$122*投入係数表!AI37</f>
        <v>0</v>
      </c>
      <c r="AQ37" s="286">
        <f>AQ$122*投入係数表!AJ37</f>
        <v>0</v>
      </c>
      <c r="AR37" s="286">
        <f>AR$122*投入係数表!AK37</f>
        <v>0</v>
      </c>
      <c r="AS37" s="286">
        <f>AS$122*投入係数表!AL37</f>
        <v>0</v>
      </c>
      <c r="AT37" s="286">
        <f>AT$122*投入係数表!AM37</f>
        <v>0</v>
      </c>
      <c r="AU37" s="286">
        <f>AU$122*投入係数表!AN37</f>
        <v>0</v>
      </c>
      <c r="AV37" s="286">
        <f>AV$122*投入係数表!AO37</f>
        <v>0</v>
      </c>
      <c r="AW37" s="286">
        <f>AW$122*投入係数表!AP37</f>
        <v>0</v>
      </c>
      <c r="AX37" s="286">
        <f>AX$122*投入係数表!AQ37</f>
        <v>0</v>
      </c>
      <c r="AY37" s="286">
        <f>AY$122*投入係数表!AR37</f>
        <v>0</v>
      </c>
      <c r="AZ37" s="286">
        <f>AZ$122*投入係数表!AS37</f>
        <v>0</v>
      </c>
      <c r="BA37" s="286">
        <f>BA$122*投入係数表!AT37</f>
        <v>0</v>
      </c>
      <c r="BB37" s="286">
        <f>BB$122*投入係数表!AU37</f>
        <v>0</v>
      </c>
      <c r="BC37" s="286">
        <f>BC$122*投入係数表!AV37</f>
        <v>0</v>
      </c>
      <c r="BD37" s="286">
        <f>BD$122*投入係数表!AW37</f>
        <v>0</v>
      </c>
      <c r="BE37" s="286">
        <f>BE$122*投入係数表!AX37</f>
        <v>0</v>
      </c>
      <c r="BF37" s="286">
        <f>BF$122*投入係数表!AY37</f>
        <v>0</v>
      </c>
      <c r="BG37" s="286">
        <f>BG$122*投入係数表!AZ37</f>
        <v>0</v>
      </c>
      <c r="BH37" s="286">
        <f>BH$122*投入係数表!BA37</f>
        <v>0</v>
      </c>
      <c r="BI37" s="286">
        <f>BI$122*投入係数表!BB37</f>
        <v>0</v>
      </c>
      <c r="BJ37" s="286">
        <f>BJ$122*投入係数表!BC37</f>
        <v>0</v>
      </c>
      <c r="BK37" s="286">
        <f>BK$122*投入係数表!BD37</f>
        <v>0</v>
      </c>
      <c r="BL37" s="286">
        <f>BL$122*投入係数表!BE37</f>
        <v>0</v>
      </c>
      <c r="BM37" s="286">
        <f>BM$122*投入係数表!BF37</f>
        <v>0</v>
      </c>
      <c r="BN37" s="286">
        <f>BN$122*投入係数表!BG37</f>
        <v>0</v>
      </c>
      <c r="BO37" s="286">
        <f>BO$122*投入係数表!BH37</f>
        <v>0</v>
      </c>
      <c r="BP37" s="286">
        <f>BP$122*投入係数表!BI37</f>
        <v>0</v>
      </c>
      <c r="BQ37" s="286">
        <f>BQ$122*投入係数表!BJ37</f>
        <v>0</v>
      </c>
      <c r="BR37" s="286">
        <f>BR$122*投入係数表!BK37</f>
        <v>0</v>
      </c>
      <c r="BS37" s="286">
        <f>BS$122*投入係数表!BL37</f>
        <v>0</v>
      </c>
      <c r="BT37" s="286">
        <f>BT$122*投入係数表!BM37</f>
        <v>0</v>
      </c>
      <c r="BU37" s="286">
        <f>BU$122*投入係数表!BN37</f>
        <v>0</v>
      </c>
      <c r="BV37" s="286">
        <f>BV$122*投入係数表!BO37</f>
        <v>0</v>
      </c>
      <c r="BW37" s="286">
        <f>BW$122*投入係数表!BP37</f>
        <v>0</v>
      </c>
      <c r="BX37" s="286">
        <f>BX$122*投入係数表!BQ37</f>
        <v>0</v>
      </c>
      <c r="BY37" s="286">
        <f>BY$122*投入係数表!BR37</f>
        <v>0</v>
      </c>
      <c r="BZ37" s="286">
        <f>BZ$122*投入係数表!BS37</f>
        <v>0</v>
      </c>
      <c r="CA37" s="286">
        <f>CA$122*投入係数表!BT37</f>
        <v>0</v>
      </c>
      <c r="CB37" s="286">
        <f>CB$122*投入係数表!BU37</f>
        <v>0</v>
      </c>
      <c r="CC37" s="286">
        <f>CC$122*投入係数表!BV37</f>
        <v>0</v>
      </c>
      <c r="CD37" s="286">
        <f>CD$122*投入係数表!BW37</f>
        <v>0</v>
      </c>
      <c r="CE37" s="286">
        <f>CE$122*投入係数表!BX37</f>
        <v>0</v>
      </c>
      <c r="CF37" s="286">
        <f>CF$122*投入係数表!BY37</f>
        <v>0</v>
      </c>
      <c r="CG37" s="286">
        <f>CG$122*投入係数表!BZ37</f>
        <v>0</v>
      </c>
      <c r="CH37" s="286">
        <f>CH$122*投入係数表!CA37</f>
        <v>0</v>
      </c>
      <c r="CI37" s="286">
        <f>CI$122*投入係数表!CB37</f>
        <v>0</v>
      </c>
      <c r="CJ37" s="286">
        <f>CJ$122*投入係数表!CC37</f>
        <v>0</v>
      </c>
      <c r="CK37" s="286">
        <f>CK$122*投入係数表!CD37</f>
        <v>0</v>
      </c>
      <c r="CL37" s="286">
        <f>CL$122*投入係数表!CE37</f>
        <v>0</v>
      </c>
      <c r="CM37" s="286">
        <f>CM$122*投入係数表!CF37</f>
        <v>0</v>
      </c>
      <c r="CN37" s="286">
        <f>CN$122*投入係数表!CG37</f>
        <v>0</v>
      </c>
      <c r="CO37" s="286">
        <f>CO$122*投入係数表!CH37</f>
        <v>0</v>
      </c>
      <c r="CP37" s="286">
        <f>CP$122*投入係数表!CI37</f>
        <v>0</v>
      </c>
      <c r="CQ37" s="286">
        <f>CQ$122*投入係数表!CJ37</f>
        <v>0</v>
      </c>
      <c r="CR37" s="286">
        <f>CR$122*投入係数表!CK37</f>
        <v>0</v>
      </c>
      <c r="CS37" s="286">
        <f>CS$122*投入係数表!CL37</f>
        <v>0</v>
      </c>
      <c r="CT37" s="286">
        <f>CT$122*投入係数表!CM37</f>
        <v>0</v>
      </c>
      <c r="CU37" s="286">
        <f>CU$122*投入係数表!CN37</f>
        <v>0</v>
      </c>
      <c r="CV37" s="286">
        <f>CV$122*投入係数表!CO37</f>
        <v>0</v>
      </c>
      <c r="CW37" s="286">
        <f>CW$122*投入係数表!CP37</f>
        <v>0</v>
      </c>
      <c r="CX37" s="286">
        <f>CX$122*投入係数表!CQ37</f>
        <v>0</v>
      </c>
      <c r="CY37" s="286">
        <f>CY$122*投入係数表!CR37</f>
        <v>0</v>
      </c>
      <c r="CZ37" s="286">
        <f>CZ$122*投入係数表!CS37</f>
        <v>0</v>
      </c>
      <c r="DA37" s="286">
        <f>DA$122*投入係数表!CT37</f>
        <v>0</v>
      </c>
      <c r="DB37" s="286">
        <f>DB$122*投入係数表!CU37</f>
        <v>0</v>
      </c>
      <c r="DC37" s="286">
        <f>DC$122*投入係数表!CV37</f>
        <v>0</v>
      </c>
      <c r="DD37" s="286">
        <f>DD$122*投入係数表!CW37</f>
        <v>0</v>
      </c>
      <c r="DE37" s="286">
        <f>DE$122*投入係数表!CX37</f>
        <v>0</v>
      </c>
      <c r="DF37" s="286">
        <f>DF$122*投入係数表!CY37</f>
        <v>0</v>
      </c>
      <c r="DG37" s="286">
        <f>DG$122*投入係数表!CZ37</f>
        <v>0</v>
      </c>
      <c r="DH37" s="286">
        <f>DH$122*投入係数表!DA37</f>
        <v>0</v>
      </c>
      <c r="DI37" s="286">
        <f>DI$122*投入係数表!DB37</f>
        <v>0</v>
      </c>
      <c r="DJ37" s="286">
        <f>DJ$122*投入係数表!DC37</f>
        <v>0</v>
      </c>
      <c r="DK37" s="286">
        <f>DK$122*投入係数表!DD37</f>
        <v>0</v>
      </c>
      <c r="DL37" s="286">
        <f>DL$122*投入係数表!DE37</f>
        <v>0</v>
      </c>
      <c r="DM37" s="286">
        <f>DM$122*投入係数表!DF37</f>
        <v>0</v>
      </c>
      <c r="DN37" s="286">
        <f>DN$122*投入係数表!DG37</f>
        <v>0</v>
      </c>
      <c r="DO37" s="288">
        <f t="shared" si="0"/>
        <v>0</v>
      </c>
      <c r="ED37" s="36"/>
      <c r="EE37" s="37"/>
      <c r="EF37" s="36"/>
      <c r="EG37" s="37"/>
      <c r="EH37" s="36"/>
      <c r="EI37" s="37"/>
    </row>
    <row r="38" spans="1:139" ht="15" customHeight="1">
      <c r="A38" s="329" t="s">
        <v>452</v>
      </c>
      <c r="B38" s="340" t="s">
        <v>579</v>
      </c>
      <c r="C38" s="294">
        <v>0</v>
      </c>
      <c r="D38" s="33"/>
      <c r="E38" s="329" t="s">
        <v>452</v>
      </c>
      <c r="F38" s="340" t="s">
        <v>579</v>
      </c>
      <c r="G38" s="294">
        <v>0</v>
      </c>
      <c r="I38" s="341" t="s">
        <v>452</v>
      </c>
      <c r="J38" s="342" t="s">
        <v>579</v>
      </c>
      <c r="K38" s="286">
        <f>K$122*投入係数表!D38</f>
        <v>0</v>
      </c>
      <c r="L38" s="286">
        <f>L$122*投入係数表!E38</f>
        <v>0</v>
      </c>
      <c r="M38" s="286">
        <f>M$122*投入係数表!F38</f>
        <v>0</v>
      </c>
      <c r="N38" s="286">
        <f>N$122*投入係数表!G38</f>
        <v>0</v>
      </c>
      <c r="O38" s="286">
        <f>O$122*投入係数表!H38</f>
        <v>0</v>
      </c>
      <c r="P38" s="286">
        <f>P$122*投入係数表!I38</f>
        <v>0</v>
      </c>
      <c r="Q38" s="286">
        <f>Q$122*投入係数表!J38</f>
        <v>0</v>
      </c>
      <c r="R38" s="286">
        <f>R$122*投入係数表!K38</f>
        <v>0</v>
      </c>
      <c r="S38" s="286">
        <f>S$122*投入係数表!L38</f>
        <v>0</v>
      </c>
      <c r="T38" s="286">
        <f>T$122*投入係数表!M38</f>
        <v>0</v>
      </c>
      <c r="U38" s="286">
        <f>U$122*投入係数表!N38</f>
        <v>0</v>
      </c>
      <c r="V38" s="286">
        <f>V$122*投入係数表!O38</f>
        <v>0</v>
      </c>
      <c r="W38" s="286">
        <f>W$122*投入係数表!P38</f>
        <v>0</v>
      </c>
      <c r="X38" s="286">
        <f>X$122*投入係数表!Q38</f>
        <v>0</v>
      </c>
      <c r="Y38" s="286">
        <f>Y$122*投入係数表!R38</f>
        <v>0</v>
      </c>
      <c r="Z38" s="286">
        <f>Z$122*投入係数表!S38</f>
        <v>0</v>
      </c>
      <c r="AA38" s="286">
        <f>AA$122*投入係数表!T38</f>
        <v>0</v>
      </c>
      <c r="AB38" s="286">
        <f>AB$122*投入係数表!U38</f>
        <v>0</v>
      </c>
      <c r="AC38" s="286">
        <f>AC$122*投入係数表!V38</f>
        <v>0</v>
      </c>
      <c r="AD38" s="286">
        <f>AD$122*投入係数表!W38</f>
        <v>0</v>
      </c>
      <c r="AE38" s="286">
        <f>AE$122*投入係数表!X38</f>
        <v>0</v>
      </c>
      <c r="AF38" s="286">
        <f>AF$122*投入係数表!Y38</f>
        <v>0</v>
      </c>
      <c r="AG38" s="286">
        <f>AG$122*投入係数表!Z38</f>
        <v>0</v>
      </c>
      <c r="AH38" s="286">
        <f>AH$122*投入係数表!AA38</f>
        <v>0</v>
      </c>
      <c r="AI38" s="286">
        <f>AI$122*投入係数表!AB38</f>
        <v>0</v>
      </c>
      <c r="AJ38" s="286">
        <f>AJ$122*投入係数表!AC38</f>
        <v>0</v>
      </c>
      <c r="AK38" s="286">
        <f>AK$122*投入係数表!AD38</f>
        <v>0</v>
      </c>
      <c r="AL38" s="286">
        <f>AL$122*投入係数表!AE38</f>
        <v>0</v>
      </c>
      <c r="AM38" s="286">
        <f>AM$122*投入係数表!AF38</f>
        <v>0</v>
      </c>
      <c r="AN38" s="286">
        <f>AN$122*投入係数表!AG38</f>
        <v>0</v>
      </c>
      <c r="AO38" s="286">
        <f>AO$122*投入係数表!AH38</f>
        <v>0</v>
      </c>
      <c r="AP38" s="286">
        <f>AP$122*投入係数表!AI38</f>
        <v>0</v>
      </c>
      <c r="AQ38" s="286">
        <f>AQ$122*投入係数表!AJ38</f>
        <v>0</v>
      </c>
      <c r="AR38" s="286">
        <f>AR$122*投入係数表!AK38</f>
        <v>0</v>
      </c>
      <c r="AS38" s="286">
        <f>AS$122*投入係数表!AL38</f>
        <v>0</v>
      </c>
      <c r="AT38" s="286">
        <f>AT$122*投入係数表!AM38</f>
        <v>0</v>
      </c>
      <c r="AU38" s="286">
        <f>AU$122*投入係数表!AN38</f>
        <v>0</v>
      </c>
      <c r="AV38" s="286">
        <f>AV$122*投入係数表!AO38</f>
        <v>0</v>
      </c>
      <c r="AW38" s="286">
        <f>AW$122*投入係数表!AP38</f>
        <v>0</v>
      </c>
      <c r="AX38" s="286">
        <f>AX$122*投入係数表!AQ38</f>
        <v>0</v>
      </c>
      <c r="AY38" s="286">
        <f>AY$122*投入係数表!AR38</f>
        <v>0</v>
      </c>
      <c r="AZ38" s="286">
        <f>AZ$122*投入係数表!AS38</f>
        <v>0</v>
      </c>
      <c r="BA38" s="286">
        <f>BA$122*投入係数表!AT38</f>
        <v>0</v>
      </c>
      <c r="BB38" s="286">
        <f>BB$122*投入係数表!AU38</f>
        <v>0</v>
      </c>
      <c r="BC38" s="286">
        <f>BC$122*投入係数表!AV38</f>
        <v>0</v>
      </c>
      <c r="BD38" s="286">
        <f>BD$122*投入係数表!AW38</f>
        <v>0</v>
      </c>
      <c r="BE38" s="286">
        <f>BE$122*投入係数表!AX38</f>
        <v>0</v>
      </c>
      <c r="BF38" s="286">
        <f>BF$122*投入係数表!AY38</f>
        <v>0</v>
      </c>
      <c r="BG38" s="286">
        <f>BG$122*投入係数表!AZ38</f>
        <v>0</v>
      </c>
      <c r="BH38" s="286">
        <f>BH$122*投入係数表!BA38</f>
        <v>0</v>
      </c>
      <c r="BI38" s="286">
        <f>BI$122*投入係数表!BB38</f>
        <v>0</v>
      </c>
      <c r="BJ38" s="286">
        <f>BJ$122*投入係数表!BC38</f>
        <v>0</v>
      </c>
      <c r="BK38" s="286">
        <f>BK$122*投入係数表!BD38</f>
        <v>0</v>
      </c>
      <c r="BL38" s="286">
        <f>BL$122*投入係数表!BE38</f>
        <v>0</v>
      </c>
      <c r="BM38" s="286">
        <f>BM$122*投入係数表!BF38</f>
        <v>0</v>
      </c>
      <c r="BN38" s="286">
        <f>BN$122*投入係数表!BG38</f>
        <v>0</v>
      </c>
      <c r="BO38" s="286">
        <f>BO$122*投入係数表!BH38</f>
        <v>0</v>
      </c>
      <c r="BP38" s="286">
        <f>BP$122*投入係数表!BI38</f>
        <v>0</v>
      </c>
      <c r="BQ38" s="286">
        <f>BQ$122*投入係数表!BJ38</f>
        <v>0</v>
      </c>
      <c r="BR38" s="286">
        <f>BR$122*投入係数表!BK38</f>
        <v>0</v>
      </c>
      <c r="BS38" s="286">
        <f>BS$122*投入係数表!BL38</f>
        <v>0</v>
      </c>
      <c r="BT38" s="286">
        <f>BT$122*投入係数表!BM38</f>
        <v>0</v>
      </c>
      <c r="BU38" s="286">
        <f>BU$122*投入係数表!BN38</f>
        <v>0</v>
      </c>
      <c r="BV38" s="286">
        <f>BV$122*投入係数表!BO38</f>
        <v>0</v>
      </c>
      <c r="BW38" s="286">
        <f>BW$122*投入係数表!BP38</f>
        <v>0</v>
      </c>
      <c r="BX38" s="286">
        <f>BX$122*投入係数表!BQ38</f>
        <v>0</v>
      </c>
      <c r="BY38" s="286">
        <f>BY$122*投入係数表!BR38</f>
        <v>0</v>
      </c>
      <c r="BZ38" s="286">
        <f>BZ$122*投入係数表!BS38</f>
        <v>0</v>
      </c>
      <c r="CA38" s="286">
        <f>CA$122*投入係数表!BT38</f>
        <v>0</v>
      </c>
      <c r="CB38" s="286">
        <f>CB$122*投入係数表!BU38</f>
        <v>0</v>
      </c>
      <c r="CC38" s="286">
        <f>CC$122*投入係数表!BV38</f>
        <v>0</v>
      </c>
      <c r="CD38" s="286">
        <f>CD$122*投入係数表!BW38</f>
        <v>0</v>
      </c>
      <c r="CE38" s="286">
        <f>CE$122*投入係数表!BX38</f>
        <v>0</v>
      </c>
      <c r="CF38" s="286">
        <f>CF$122*投入係数表!BY38</f>
        <v>0</v>
      </c>
      <c r="CG38" s="286">
        <f>CG$122*投入係数表!BZ38</f>
        <v>0</v>
      </c>
      <c r="CH38" s="286">
        <f>CH$122*投入係数表!CA38</f>
        <v>0</v>
      </c>
      <c r="CI38" s="286">
        <f>CI$122*投入係数表!CB38</f>
        <v>0</v>
      </c>
      <c r="CJ38" s="286">
        <f>CJ$122*投入係数表!CC38</f>
        <v>0</v>
      </c>
      <c r="CK38" s="286">
        <f>CK$122*投入係数表!CD38</f>
        <v>0</v>
      </c>
      <c r="CL38" s="286">
        <f>CL$122*投入係数表!CE38</f>
        <v>0</v>
      </c>
      <c r="CM38" s="286">
        <f>CM$122*投入係数表!CF38</f>
        <v>0</v>
      </c>
      <c r="CN38" s="286">
        <f>CN$122*投入係数表!CG38</f>
        <v>0</v>
      </c>
      <c r="CO38" s="286">
        <f>CO$122*投入係数表!CH38</f>
        <v>0</v>
      </c>
      <c r="CP38" s="286">
        <f>CP$122*投入係数表!CI38</f>
        <v>0</v>
      </c>
      <c r="CQ38" s="286">
        <f>CQ$122*投入係数表!CJ38</f>
        <v>0</v>
      </c>
      <c r="CR38" s="286">
        <f>CR$122*投入係数表!CK38</f>
        <v>0</v>
      </c>
      <c r="CS38" s="286">
        <f>CS$122*投入係数表!CL38</f>
        <v>0</v>
      </c>
      <c r="CT38" s="286">
        <f>CT$122*投入係数表!CM38</f>
        <v>0</v>
      </c>
      <c r="CU38" s="286">
        <f>CU$122*投入係数表!CN38</f>
        <v>0</v>
      </c>
      <c r="CV38" s="286">
        <f>CV$122*投入係数表!CO38</f>
        <v>0</v>
      </c>
      <c r="CW38" s="286">
        <f>CW$122*投入係数表!CP38</f>
        <v>0</v>
      </c>
      <c r="CX38" s="286">
        <f>CX$122*投入係数表!CQ38</f>
        <v>0</v>
      </c>
      <c r="CY38" s="286">
        <f>CY$122*投入係数表!CR38</f>
        <v>0</v>
      </c>
      <c r="CZ38" s="286">
        <f>CZ$122*投入係数表!CS38</f>
        <v>0</v>
      </c>
      <c r="DA38" s="286">
        <f>DA$122*投入係数表!CT38</f>
        <v>0</v>
      </c>
      <c r="DB38" s="286">
        <f>DB$122*投入係数表!CU38</f>
        <v>0</v>
      </c>
      <c r="DC38" s="286">
        <f>DC$122*投入係数表!CV38</f>
        <v>0</v>
      </c>
      <c r="DD38" s="286">
        <f>DD$122*投入係数表!CW38</f>
        <v>0</v>
      </c>
      <c r="DE38" s="286">
        <f>DE$122*投入係数表!CX38</f>
        <v>0</v>
      </c>
      <c r="DF38" s="286">
        <f>DF$122*投入係数表!CY38</f>
        <v>0</v>
      </c>
      <c r="DG38" s="286">
        <f>DG$122*投入係数表!CZ38</f>
        <v>0</v>
      </c>
      <c r="DH38" s="286">
        <f>DH$122*投入係数表!DA38</f>
        <v>0</v>
      </c>
      <c r="DI38" s="286">
        <f>DI$122*投入係数表!DB38</f>
        <v>0</v>
      </c>
      <c r="DJ38" s="286">
        <f>DJ$122*投入係数表!DC38</f>
        <v>0</v>
      </c>
      <c r="DK38" s="286">
        <f>DK$122*投入係数表!DD38</f>
        <v>0</v>
      </c>
      <c r="DL38" s="286">
        <f>DL$122*投入係数表!DE38</f>
        <v>0</v>
      </c>
      <c r="DM38" s="286">
        <f>DM$122*投入係数表!DF38</f>
        <v>0</v>
      </c>
      <c r="DN38" s="286">
        <f>DN$122*投入係数表!DG38</f>
        <v>0</v>
      </c>
      <c r="DO38" s="288">
        <f t="shared" si="0"/>
        <v>0</v>
      </c>
      <c r="ED38" s="36"/>
      <c r="EE38" s="37"/>
      <c r="EF38" s="36"/>
      <c r="EG38" s="37"/>
      <c r="EH38" s="36"/>
      <c r="EI38" s="37"/>
    </row>
    <row r="39" spans="1:139" ht="15" customHeight="1">
      <c r="A39" s="329" t="s">
        <v>453</v>
      </c>
      <c r="B39" s="340" t="s">
        <v>580</v>
      </c>
      <c r="C39" s="294">
        <v>0</v>
      </c>
      <c r="D39" s="33"/>
      <c r="E39" s="329" t="s">
        <v>453</v>
      </c>
      <c r="F39" s="340" t="s">
        <v>580</v>
      </c>
      <c r="G39" s="294">
        <v>0</v>
      </c>
      <c r="I39" s="341" t="s">
        <v>453</v>
      </c>
      <c r="J39" s="342" t="s">
        <v>580</v>
      </c>
      <c r="K39" s="286">
        <f>K$122*投入係数表!D39</f>
        <v>0</v>
      </c>
      <c r="L39" s="286">
        <f>L$122*投入係数表!E39</f>
        <v>0</v>
      </c>
      <c r="M39" s="286">
        <f>M$122*投入係数表!F39</f>
        <v>0</v>
      </c>
      <c r="N39" s="286">
        <f>N$122*投入係数表!G39</f>
        <v>0</v>
      </c>
      <c r="O39" s="286">
        <f>O$122*投入係数表!H39</f>
        <v>0</v>
      </c>
      <c r="P39" s="286">
        <f>P$122*投入係数表!I39</f>
        <v>0</v>
      </c>
      <c r="Q39" s="286">
        <f>Q$122*投入係数表!J39</f>
        <v>0</v>
      </c>
      <c r="R39" s="286">
        <f>R$122*投入係数表!K39</f>
        <v>0</v>
      </c>
      <c r="S39" s="286">
        <f>S$122*投入係数表!L39</f>
        <v>0</v>
      </c>
      <c r="T39" s="286">
        <f>T$122*投入係数表!M39</f>
        <v>0</v>
      </c>
      <c r="U39" s="286">
        <f>U$122*投入係数表!N39</f>
        <v>0</v>
      </c>
      <c r="V39" s="286">
        <f>V$122*投入係数表!O39</f>
        <v>0</v>
      </c>
      <c r="W39" s="286">
        <f>W$122*投入係数表!P39</f>
        <v>0</v>
      </c>
      <c r="X39" s="286">
        <f>X$122*投入係数表!Q39</f>
        <v>0</v>
      </c>
      <c r="Y39" s="286">
        <f>Y$122*投入係数表!R39</f>
        <v>0</v>
      </c>
      <c r="Z39" s="286">
        <f>Z$122*投入係数表!S39</f>
        <v>0</v>
      </c>
      <c r="AA39" s="286">
        <f>AA$122*投入係数表!T39</f>
        <v>0</v>
      </c>
      <c r="AB39" s="286">
        <f>AB$122*投入係数表!U39</f>
        <v>0</v>
      </c>
      <c r="AC39" s="286">
        <f>AC$122*投入係数表!V39</f>
        <v>0</v>
      </c>
      <c r="AD39" s="286">
        <f>AD$122*投入係数表!W39</f>
        <v>0</v>
      </c>
      <c r="AE39" s="286">
        <f>AE$122*投入係数表!X39</f>
        <v>0</v>
      </c>
      <c r="AF39" s="286">
        <f>AF$122*投入係数表!Y39</f>
        <v>0</v>
      </c>
      <c r="AG39" s="286">
        <f>AG$122*投入係数表!Z39</f>
        <v>0</v>
      </c>
      <c r="AH39" s="286">
        <f>AH$122*投入係数表!AA39</f>
        <v>0</v>
      </c>
      <c r="AI39" s="286">
        <f>AI$122*投入係数表!AB39</f>
        <v>0</v>
      </c>
      <c r="AJ39" s="286">
        <f>AJ$122*投入係数表!AC39</f>
        <v>0</v>
      </c>
      <c r="AK39" s="286">
        <f>AK$122*投入係数表!AD39</f>
        <v>0</v>
      </c>
      <c r="AL39" s="286">
        <f>AL$122*投入係数表!AE39</f>
        <v>0</v>
      </c>
      <c r="AM39" s="286">
        <f>AM$122*投入係数表!AF39</f>
        <v>0</v>
      </c>
      <c r="AN39" s="286">
        <f>AN$122*投入係数表!AG39</f>
        <v>0</v>
      </c>
      <c r="AO39" s="286">
        <f>AO$122*投入係数表!AH39</f>
        <v>0</v>
      </c>
      <c r="AP39" s="286">
        <f>AP$122*投入係数表!AI39</f>
        <v>0</v>
      </c>
      <c r="AQ39" s="286">
        <f>AQ$122*投入係数表!AJ39</f>
        <v>0</v>
      </c>
      <c r="AR39" s="286">
        <f>AR$122*投入係数表!AK39</f>
        <v>0</v>
      </c>
      <c r="AS39" s="286">
        <f>AS$122*投入係数表!AL39</f>
        <v>0</v>
      </c>
      <c r="AT39" s="286">
        <f>AT$122*投入係数表!AM39</f>
        <v>0</v>
      </c>
      <c r="AU39" s="286">
        <f>AU$122*投入係数表!AN39</f>
        <v>0</v>
      </c>
      <c r="AV39" s="286">
        <f>AV$122*投入係数表!AO39</f>
        <v>0</v>
      </c>
      <c r="AW39" s="286">
        <f>AW$122*投入係数表!AP39</f>
        <v>0</v>
      </c>
      <c r="AX39" s="286">
        <f>AX$122*投入係数表!AQ39</f>
        <v>0</v>
      </c>
      <c r="AY39" s="286">
        <f>AY$122*投入係数表!AR39</f>
        <v>0</v>
      </c>
      <c r="AZ39" s="286">
        <f>AZ$122*投入係数表!AS39</f>
        <v>0</v>
      </c>
      <c r="BA39" s="286">
        <f>BA$122*投入係数表!AT39</f>
        <v>0</v>
      </c>
      <c r="BB39" s="286">
        <f>BB$122*投入係数表!AU39</f>
        <v>0</v>
      </c>
      <c r="BC39" s="286">
        <f>BC$122*投入係数表!AV39</f>
        <v>0</v>
      </c>
      <c r="BD39" s="286">
        <f>BD$122*投入係数表!AW39</f>
        <v>0</v>
      </c>
      <c r="BE39" s="286">
        <f>BE$122*投入係数表!AX39</f>
        <v>0</v>
      </c>
      <c r="BF39" s="286">
        <f>BF$122*投入係数表!AY39</f>
        <v>0</v>
      </c>
      <c r="BG39" s="286">
        <f>BG$122*投入係数表!AZ39</f>
        <v>0</v>
      </c>
      <c r="BH39" s="286">
        <f>BH$122*投入係数表!BA39</f>
        <v>0</v>
      </c>
      <c r="BI39" s="286">
        <f>BI$122*投入係数表!BB39</f>
        <v>0</v>
      </c>
      <c r="BJ39" s="286">
        <f>BJ$122*投入係数表!BC39</f>
        <v>0</v>
      </c>
      <c r="BK39" s="286">
        <f>BK$122*投入係数表!BD39</f>
        <v>0</v>
      </c>
      <c r="BL39" s="286">
        <f>BL$122*投入係数表!BE39</f>
        <v>0</v>
      </c>
      <c r="BM39" s="286">
        <f>BM$122*投入係数表!BF39</f>
        <v>0</v>
      </c>
      <c r="BN39" s="286">
        <f>BN$122*投入係数表!BG39</f>
        <v>0</v>
      </c>
      <c r="BO39" s="286">
        <f>BO$122*投入係数表!BH39</f>
        <v>0</v>
      </c>
      <c r="BP39" s="286">
        <f>BP$122*投入係数表!BI39</f>
        <v>0</v>
      </c>
      <c r="BQ39" s="286">
        <f>BQ$122*投入係数表!BJ39</f>
        <v>0</v>
      </c>
      <c r="BR39" s="286">
        <f>BR$122*投入係数表!BK39</f>
        <v>0</v>
      </c>
      <c r="BS39" s="286">
        <f>BS$122*投入係数表!BL39</f>
        <v>0</v>
      </c>
      <c r="BT39" s="286">
        <f>BT$122*投入係数表!BM39</f>
        <v>0</v>
      </c>
      <c r="BU39" s="286">
        <f>BU$122*投入係数表!BN39</f>
        <v>0</v>
      </c>
      <c r="BV39" s="286">
        <f>BV$122*投入係数表!BO39</f>
        <v>0</v>
      </c>
      <c r="BW39" s="286">
        <f>BW$122*投入係数表!BP39</f>
        <v>0</v>
      </c>
      <c r="BX39" s="286">
        <f>BX$122*投入係数表!BQ39</f>
        <v>0</v>
      </c>
      <c r="BY39" s="286">
        <f>BY$122*投入係数表!BR39</f>
        <v>0</v>
      </c>
      <c r="BZ39" s="286">
        <f>BZ$122*投入係数表!BS39</f>
        <v>0</v>
      </c>
      <c r="CA39" s="286">
        <f>CA$122*投入係数表!BT39</f>
        <v>0</v>
      </c>
      <c r="CB39" s="286">
        <f>CB$122*投入係数表!BU39</f>
        <v>0</v>
      </c>
      <c r="CC39" s="286">
        <f>CC$122*投入係数表!BV39</f>
        <v>0</v>
      </c>
      <c r="CD39" s="286">
        <f>CD$122*投入係数表!BW39</f>
        <v>0</v>
      </c>
      <c r="CE39" s="286">
        <f>CE$122*投入係数表!BX39</f>
        <v>0</v>
      </c>
      <c r="CF39" s="286">
        <f>CF$122*投入係数表!BY39</f>
        <v>0</v>
      </c>
      <c r="CG39" s="286">
        <f>CG$122*投入係数表!BZ39</f>
        <v>0</v>
      </c>
      <c r="CH39" s="286">
        <f>CH$122*投入係数表!CA39</f>
        <v>0</v>
      </c>
      <c r="CI39" s="286">
        <f>CI$122*投入係数表!CB39</f>
        <v>0</v>
      </c>
      <c r="CJ39" s="286">
        <f>CJ$122*投入係数表!CC39</f>
        <v>0</v>
      </c>
      <c r="CK39" s="286">
        <f>CK$122*投入係数表!CD39</f>
        <v>0</v>
      </c>
      <c r="CL39" s="286">
        <f>CL$122*投入係数表!CE39</f>
        <v>0</v>
      </c>
      <c r="CM39" s="286">
        <f>CM$122*投入係数表!CF39</f>
        <v>0</v>
      </c>
      <c r="CN39" s="286">
        <f>CN$122*投入係数表!CG39</f>
        <v>0</v>
      </c>
      <c r="CO39" s="286">
        <f>CO$122*投入係数表!CH39</f>
        <v>0</v>
      </c>
      <c r="CP39" s="286">
        <f>CP$122*投入係数表!CI39</f>
        <v>0</v>
      </c>
      <c r="CQ39" s="286">
        <f>CQ$122*投入係数表!CJ39</f>
        <v>0</v>
      </c>
      <c r="CR39" s="286">
        <f>CR$122*投入係数表!CK39</f>
        <v>0</v>
      </c>
      <c r="CS39" s="286">
        <f>CS$122*投入係数表!CL39</f>
        <v>0</v>
      </c>
      <c r="CT39" s="286">
        <f>CT$122*投入係数表!CM39</f>
        <v>0</v>
      </c>
      <c r="CU39" s="286">
        <f>CU$122*投入係数表!CN39</f>
        <v>0</v>
      </c>
      <c r="CV39" s="286">
        <f>CV$122*投入係数表!CO39</f>
        <v>0</v>
      </c>
      <c r="CW39" s="286">
        <f>CW$122*投入係数表!CP39</f>
        <v>0</v>
      </c>
      <c r="CX39" s="286">
        <f>CX$122*投入係数表!CQ39</f>
        <v>0</v>
      </c>
      <c r="CY39" s="286">
        <f>CY$122*投入係数表!CR39</f>
        <v>0</v>
      </c>
      <c r="CZ39" s="286">
        <f>CZ$122*投入係数表!CS39</f>
        <v>0</v>
      </c>
      <c r="DA39" s="286">
        <f>DA$122*投入係数表!CT39</f>
        <v>0</v>
      </c>
      <c r="DB39" s="286">
        <f>DB$122*投入係数表!CU39</f>
        <v>0</v>
      </c>
      <c r="DC39" s="286">
        <f>DC$122*投入係数表!CV39</f>
        <v>0</v>
      </c>
      <c r="DD39" s="286">
        <f>DD$122*投入係数表!CW39</f>
        <v>0</v>
      </c>
      <c r="DE39" s="286">
        <f>DE$122*投入係数表!CX39</f>
        <v>0</v>
      </c>
      <c r="DF39" s="286">
        <f>DF$122*投入係数表!CY39</f>
        <v>0</v>
      </c>
      <c r="DG39" s="286">
        <f>DG$122*投入係数表!CZ39</f>
        <v>0</v>
      </c>
      <c r="DH39" s="286">
        <f>DH$122*投入係数表!DA39</f>
        <v>0</v>
      </c>
      <c r="DI39" s="286">
        <f>DI$122*投入係数表!DB39</f>
        <v>0</v>
      </c>
      <c r="DJ39" s="286">
        <f>DJ$122*投入係数表!DC39</f>
        <v>0</v>
      </c>
      <c r="DK39" s="286">
        <f>DK$122*投入係数表!DD39</f>
        <v>0</v>
      </c>
      <c r="DL39" s="286">
        <f>DL$122*投入係数表!DE39</f>
        <v>0</v>
      </c>
      <c r="DM39" s="286">
        <f>DM$122*投入係数表!DF39</f>
        <v>0</v>
      </c>
      <c r="DN39" s="286">
        <f>DN$122*投入係数表!DG39</f>
        <v>0</v>
      </c>
      <c r="DO39" s="288">
        <f t="shared" si="0"/>
        <v>0</v>
      </c>
      <c r="ED39" s="36"/>
      <c r="EE39" s="37"/>
      <c r="EF39" s="36"/>
      <c r="EG39" s="37"/>
      <c r="EH39" s="36"/>
      <c r="EI39" s="37"/>
    </row>
    <row r="40" spans="1:139" ht="15" customHeight="1">
      <c r="A40" s="329" t="s">
        <v>454</v>
      </c>
      <c r="B40" s="340" t="s">
        <v>581</v>
      </c>
      <c r="C40" s="294">
        <v>0</v>
      </c>
      <c r="D40" s="33"/>
      <c r="E40" s="329" t="s">
        <v>454</v>
      </c>
      <c r="F40" s="340" t="s">
        <v>581</v>
      </c>
      <c r="G40" s="294">
        <v>0</v>
      </c>
      <c r="I40" s="341" t="s">
        <v>454</v>
      </c>
      <c r="J40" s="342" t="s">
        <v>581</v>
      </c>
      <c r="K40" s="286">
        <f>K$122*投入係数表!D40</f>
        <v>0</v>
      </c>
      <c r="L40" s="286">
        <f>L$122*投入係数表!E40</f>
        <v>0</v>
      </c>
      <c r="M40" s="286">
        <f>M$122*投入係数表!F40</f>
        <v>0</v>
      </c>
      <c r="N40" s="286">
        <f>N$122*投入係数表!G40</f>
        <v>0</v>
      </c>
      <c r="O40" s="286">
        <f>O$122*投入係数表!H40</f>
        <v>0</v>
      </c>
      <c r="P40" s="286">
        <f>P$122*投入係数表!I40</f>
        <v>0</v>
      </c>
      <c r="Q40" s="286">
        <f>Q$122*投入係数表!J40</f>
        <v>0</v>
      </c>
      <c r="R40" s="286">
        <f>R$122*投入係数表!K40</f>
        <v>0</v>
      </c>
      <c r="S40" s="286">
        <f>S$122*投入係数表!L40</f>
        <v>0</v>
      </c>
      <c r="T40" s="286">
        <f>T$122*投入係数表!M40</f>
        <v>0</v>
      </c>
      <c r="U40" s="286">
        <f>U$122*投入係数表!N40</f>
        <v>0</v>
      </c>
      <c r="V40" s="286">
        <f>V$122*投入係数表!O40</f>
        <v>0</v>
      </c>
      <c r="W40" s="286">
        <f>W$122*投入係数表!P40</f>
        <v>0</v>
      </c>
      <c r="X40" s="286">
        <f>X$122*投入係数表!Q40</f>
        <v>0</v>
      </c>
      <c r="Y40" s="286">
        <f>Y$122*投入係数表!R40</f>
        <v>0</v>
      </c>
      <c r="Z40" s="286">
        <f>Z$122*投入係数表!S40</f>
        <v>0</v>
      </c>
      <c r="AA40" s="286">
        <f>AA$122*投入係数表!T40</f>
        <v>0</v>
      </c>
      <c r="AB40" s="286">
        <f>AB$122*投入係数表!U40</f>
        <v>0</v>
      </c>
      <c r="AC40" s="286">
        <f>AC$122*投入係数表!V40</f>
        <v>0</v>
      </c>
      <c r="AD40" s="286">
        <f>AD$122*投入係数表!W40</f>
        <v>0</v>
      </c>
      <c r="AE40" s="286">
        <f>AE$122*投入係数表!X40</f>
        <v>0</v>
      </c>
      <c r="AF40" s="286">
        <f>AF$122*投入係数表!Y40</f>
        <v>0</v>
      </c>
      <c r="AG40" s="286">
        <f>AG$122*投入係数表!Z40</f>
        <v>0</v>
      </c>
      <c r="AH40" s="286">
        <f>AH$122*投入係数表!AA40</f>
        <v>0</v>
      </c>
      <c r="AI40" s="286">
        <f>AI$122*投入係数表!AB40</f>
        <v>0</v>
      </c>
      <c r="AJ40" s="286">
        <f>AJ$122*投入係数表!AC40</f>
        <v>0</v>
      </c>
      <c r="AK40" s="286">
        <f>AK$122*投入係数表!AD40</f>
        <v>0</v>
      </c>
      <c r="AL40" s="286">
        <f>AL$122*投入係数表!AE40</f>
        <v>0</v>
      </c>
      <c r="AM40" s="286">
        <f>AM$122*投入係数表!AF40</f>
        <v>0</v>
      </c>
      <c r="AN40" s="286">
        <f>AN$122*投入係数表!AG40</f>
        <v>0</v>
      </c>
      <c r="AO40" s="286">
        <f>AO$122*投入係数表!AH40</f>
        <v>0</v>
      </c>
      <c r="AP40" s="286">
        <f>AP$122*投入係数表!AI40</f>
        <v>0</v>
      </c>
      <c r="AQ40" s="286">
        <f>AQ$122*投入係数表!AJ40</f>
        <v>0</v>
      </c>
      <c r="AR40" s="286">
        <f>AR$122*投入係数表!AK40</f>
        <v>0</v>
      </c>
      <c r="AS40" s="286">
        <f>AS$122*投入係数表!AL40</f>
        <v>0</v>
      </c>
      <c r="AT40" s="286">
        <f>AT$122*投入係数表!AM40</f>
        <v>0</v>
      </c>
      <c r="AU40" s="286">
        <f>AU$122*投入係数表!AN40</f>
        <v>0</v>
      </c>
      <c r="AV40" s="286">
        <f>AV$122*投入係数表!AO40</f>
        <v>0</v>
      </c>
      <c r="AW40" s="286">
        <f>AW$122*投入係数表!AP40</f>
        <v>0</v>
      </c>
      <c r="AX40" s="286">
        <f>AX$122*投入係数表!AQ40</f>
        <v>0</v>
      </c>
      <c r="AY40" s="286">
        <f>AY$122*投入係数表!AR40</f>
        <v>0</v>
      </c>
      <c r="AZ40" s="286">
        <f>AZ$122*投入係数表!AS40</f>
        <v>0</v>
      </c>
      <c r="BA40" s="286">
        <f>BA$122*投入係数表!AT40</f>
        <v>0</v>
      </c>
      <c r="BB40" s="286">
        <f>BB$122*投入係数表!AU40</f>
        <v>0</v>
      </c>
      <c r="BC40" s="286">
        <f>BC$122*投入係数表!AV40</f>
        <v>0</v>
      </c>
      <c r="BD40" s="286">
        <f>BD$122*投入係数表!AW40</f>
        <v>0</v>
      </c>
      <c r="BE40" s="286">
        <f>BE$122*投入係数表!AX40</f>
        <v>0</v>
      </c>
      <c r="BF40" s="286">
        <f>BF$122*投入係数表!AY40</f>
        <v>0</v>
      </c>
      <c r="BG40" s="286">
        <f>BG$122*投入係数表!AZ40</f>
        <v>0</v>
      </c>
      <c r="BH40" s="286">
        <f>BH$122*投入係数表!BA40</f>
        <v>0</v>
      </c>
      <c r="BI40" s="286">
        <f>BI$122*投入係数表!BB40</f>
        <v>0</v>
      </c>
      <c r="BJ40" s="286">
        <f>BJ$122*投入係数表!BC40</f>
        <v>0</v>
      </c>
      <c r="BK40" s="286">
        <f>BK$122*投入係数表!BD40</f>
        <v>0</v>
      </c>
      <c r="BL40" s="286">
        <f>BL$122*投入係数表!BE40</f>
        <v>0</v>
      </c>
      <c r="BM40" s="286">
        <f>BM$122*投入係数表!BF40</f>
        <v>0</v>
      </c>
      <c r="BN40" s="286">
        <f>BN$122*投入係数表!BG40</f>
        <v>0</v>
      </c>
      <c r="BO40" s="286">
        <f>BO$122*投入係数表!BH40</f>
        <v>0</v>
      </c>
      <c r="BP40" s="286">
        <f>BP$122*投入係数表!BI40</f>
        <v>0</v>
      </c>
      <c r="BQ40" s="286">
        <f>BQ$122*投入係数表!BJ40</f>
        <v>0</v>
      </c>
      <c r="BR40" s="286">
        <f>BR$122*投入係数表!BK40</f>
        <v>0</v>
      </c>
      <c r="BS40" s="286">
        <f>BS$122*投入係数表!BL40</f>
        <v>0</v>
      </c>
      <c r="BT40" s="286">
        <f>BT$122*投入係数表!BM40</f>
        <v>0</v>
      </c>
      <c r="BU40" s="286">
        <f>BU$122*投入係数表!BN40</f>
        <v>0</v>
      </c>
      <c r="BV40" s="286">
        <f>BV$122*投入係数表!BO40</f>
        <v>0</v>
      </c>
      <c r="BW40" s="286">
        <f>BW$122*投入係数表!BP40</f>
        <v>0</v>
      </c>
      <c r="BX40" s="286">
        <f>BX$122*投入係数表!BQ40</f>
        <v>0</v>
      </c>
      <c r="BY40" s="286">
        <f>BY$122*投入係数表!BR40</f>
        <v>0</v>
      </c>
      <c r="BZ40" s="286">
        <f>BZ$122*投入係数表!BS40</f>
        <v>0</v>
      </c>
      <c r="CA40" s="286">
        <f>CA$122*投入係数表!BT40</f>
        <v>0</v>
      </c>
      <c r="CB40" s="286">
        <f>CB$122*投入係数表!BU40</f>
        <v>0</v>
      </c>
      <c r="CC40" s="286">
        <f>CC$122*投入係数表!BV40</f>
        <v>0</v>
      </c>
      <c r="CD40" s="286">
        <f>CD$122*投入係数表!BW40</f>
        <v>0</v>
      </c>
      <c r="CE40" s="286">
        <f>CE$122*投入係数表!BX40</f>
        <v>0</v>
      </c>
      <c r="CF40" s="286">
        <f>CF$122*投入係数表!BY40</f>
        <v>0</v>
      </c>
      <c r="CG40" s="286">
        <f>CG$122*投入係数表!BZ40</f>
        <v>0</v>
      </c>
      <c r="CH40" s="286">
        <f>CH$122*投入係数表!CA40</f>
        <v>0</v>
      </c>
      <c r="CI40" s="286">
        <f>CI$122*投入係数表!CB40</f>
        <v>0</v>
      </c>
      <c r="CJ40" s="286">
        <f>CJ$122*投入係数表!CC40</f>
        <v>0</v>
      </c>
      <c r="CK40" s="286">
        <f>CK$122*投入係数表!CD40</f>
        <v>0</v>
      </c>
      <c r="CL40" s="286">
        <f>CL$122*投入係数表!CE40</f>
        <v>0</v>
      </c>
      <c r="CM40" s="286">
        <f>CM$122*投入係数表!CF40</f>
        <v>0</v>
      </c>
      <c r="CN40" s="286">
        <f>CN$122*投入係数表!CG40</f>
        <v>0</v>
      </c>
      <c r="CO40" s="286">
        <f>CO$122*投入係数表!CH40</f>
        <v>0</v>
      </c>
      <c r="CP40" s="286">
        <f>CP$122*投入係数表!CI40</f>
        <v>0</v>
      </c>
      <c r="CQ40" s="286">
        <f>CQ$122*投入係数表!CJ40</f>
        <v>0</v>
      </c>
      <c r="CR40" s="286">
        <f>CR$122*投入係数表!CK40</f>
        <v>0</v>
      </c>
      <c r="CS40" s="286">
        <f>CS$122*投入係数表!CL40</f>
        <v>0</v>
      </c>
      <c r="CT40" s="286">
        <f>CT$122*投入係数表!CM40</f>
        <v>0</v>
      </c>
      <c r="CU40" s="286">
        <f>CU$122*投入係数表!CN40</f>
        <v>0</v>
      </c>
      <c r="CV40" s="286">
        <f>CV$122*投入係数表!CO40</f>
        <v>0</v>
      </c>
      <c r="CW40" s="286">
        <f>CW$122*投入係数表!CP40</f>
        <v>0</v>
      </c>
      <c r="CX40" s="286">
        <f>CX$122*投入係数表!CQ40</f>
        <v>0</v>
      </c>
      <c r="CY40" s="286">
        <f>CY$122*投入係数表!CR40</f>
        <v>0</v>
      </c>
      <c r="CZ40" s="286">
        <f>CZ$122*投入係数表!CS40</f>
        <v>0</v>
      </c>
      <c r="DA40" s="286">
        <f>DA$122*投入係数表!CT40</f>
        <v>0</v>
      </c>
      <c r="DB40" s="286">
        <f>DB$122*投入係数表!CU40</f>
        <v>0</v>
      </c>
      <c r="DC40" s="286">
        <f>DC$122*投入係数表!CV40</f>
        <v>0</v>
      </c>
      <c r="DD40" s="286">
        <f>DD$122*投入係数表!CW40</f>
        <v>0</v>
      </c>
      <c r="DE40" s="286">
        <f>DE$122*投入係数表!CX40</f>
        <v>0</v>
      </c>
      <c r="DF40" s="286">
        <f>DF$122*投入係数表!CY40</f>
        <v>0</v>
      </c>
      <c r="DG40" s="286">
        <f>DG$122*投入係数表!CZ40</f>
        <v>0</v>
      </c>
      <c r="DH40" s="286">
        <f>DH$122*投入係数表!DA40</f>
        <v>0</v>
      </c>
      <c r="DI40" s="286">
        <f>DI$122*投入係数表!DB40</f>
        <v>0</v>
      </c>
      <c r="DJ40" s="286">
        <f>DJ$122*投入係数表!DC40</f>
        <v>0</v>
      </c>
      <c r="DK40" s="286">
        <f>DK$122*投入係数表!DD40</f>
        <v>0</v>
      </c>
      <c r="DL40" s="286">
        <f>DL$122*投入係数表!DE40</f>
        <v>0</v>
      </c>
      <c r="DM40" s="286">
        <f>DM$122*投入係数表!DF40</f>
        <v>0</v>
      </c>
      <c r="DN40" s="286">
        <f>DN$122*投入係数表!DG40</f>
        <v>0</v>
      </c>
      <c r="DO40" s="288">
        <f t="shared" si="0"/>
        <v>0</v>
      </c>
      <c r="ED40" s="36"/>
      <c r="EE40" s="37"/>
      <c r="EF40" s="36"/>
      <c r="EG40" s="37"/>
      <c r="EH40" s="36"/>
      <c r="EI40" s="37"/>
    </row>
    <row r="41" spans="1:139" ht="15" customHeight="1">
      <c r="A41" s="329" t="s">
        <v>455</v>
      </c>
      <c r="B41" s="340" t="s">
        <v>582</v>
      </c>
      <c r="C41" s="294">
        <v>0</v>
      </c>
      <c r="D41" s="33"/>
      <c r="E41" s="329" t="s">
        <v>455</v>
      </c>
      <c r="F41" s="340" t="s">
        <v>582</v>
      </c>
      <c r="G41" s="294">
        <v>0</v>
      </c>
      <c r="I41" s="341" t="s">
        <v>455</v>
      </c>
      <c r="J41" s="342" t="s">
        <v>582</v>
      </c>
      <c r="K41" s="286">
        <f>K$122*投入係数表!D41</f>
        <v>0</v>
      </c>
      <c r="L41" s="286">
        <f>L$122*投入係数表!E41</f>
        <v>0</v>
      </c>
      <c r="M41" s="286">
        <f>M$122*投入係数表!F41</f>
        <v>0</v>
      </c>
      <c r="N41" s="286">
        <f>N$122*投入係数表!G41</f>
        <v>0</v>
      </c>
      <c r="O41" s="286">
        <f>O$122*投入係数表!H41</f>
        <v>0</v>
      </c>
      <c r="P41" s="286">
        <f>P$122*投入係数表!I41</f>
        <v>0</v>
      </c>
      <c r="Q41" s="286">
        <f>Q$122*投入係数表!J41</f>
        <v>0</v>
      </c>
      <c r="R41" s="286">
        <f>R$122*投入係数表!K41</f>
        <v>0</v>
      </c>
      <c r="S41" s="286">
        <f>S$122*投入係数表!L41</f>
        <v>0</v>
      </c>
      <c r="T41" s="286">
        <f>T$122*投入係数表!M41</f>
        <v>0</v>
      </c>
      <c r="U41" s="286">
        <f>U$122*投入係数表!N41</f>
        <v>0</v>
      </c>
      <c r="V41" s="286">
        <f>V$122*投入係数表!O41</f>
        <v>0</v>
      </c>
      <c r="W41" s="286">
        <f>W$122*投入係数表!P41</f>
        <v>0</v>
      </c>
      <c r="X41" s="286">
        <f>X$122*投入係数表!Q41</f>
        <v>0</v>
      </c>
      <c r="Y41" s="286">
        <f>Y$122*投入係数表!R41</f>
        <v>0</v>
      </c>
      <c r="Z41" s="286">
        <f>Z$122*投入係数表!S41</f>
        <v>0</v>
      </c>
      <c r="AA41" s="286">
        <f>AA$122*投入係数表!T41</f>
        <v>0</v>
      </c>
      <c r="AB41" s="286">
        <f>AB$122*投入係数表!U41</f>
        <v>0</v>
      </c>
      <c r="AC41" s="286">
        <f>AC$122*投入係数表!V41</f>
        <v>0</v>
      </c>
      <c r="AD41" s="286">
        <f>AD$122*投入係数表!W41</f>
        <v>0</v>
      </c>
      <c r="AE41" s="286">
        <f>AE$122*投入係数表!X41</f>
        <v>0</v>
      </c>
      <c r="AF41" s="286">
        <f>AF$122*投入係数表!Y41</f>
        <v>0</v>
      </c>
      <c r="AG41" s="286">
        <f>AG$122*投入係数表!Z41</f>
        <v>0</v>
      </c>
      <c r="AH41" s="286">
        <f>AH$122*投入係数表!AA41</f>
        <v>0</v>
      </c>
      <c r="AI41" s="286">
        <f>AI$122*投入係数表!AB41</f>
        <v>0</v>
      </c>
      <c r="AJ41" s="286">
        <f>AJ$122*投入係数表!AC41</f>
        <v>0</v>
      </c>
      <c r="AK41" s="286">
        <f>AK$122*投入係数表!AD41</f>
        <v>0</v>
      </c>
      <c r="AL41" s="286">
        <f>AL$122*投入係数表!AE41</f>
        <v>0</v>
      </c>
      <c r="AM41" s="286">
        <f>AM$122*投入係数表!AF41</f>
        <v>0</v>
      </c>
      <c r="AN41" s="286">
        <f>AN$122*投入係数表!AG41</f>
        <v>0</v>
      </c>
      <c r="AO41" s="286">
        <f>AO$122*投入係数表!AH41</f>
        <v>0</v>
      </c>
      <c r="AP41" s="286">
        <f>AP$122*投入係数表!AI41</f>
        <v>0</v>
      </c>
      <c r="AQ41" s="286">
        <f>AQ$122*投入係数表!AJ41</f>
        <v>0</v>
      </c>
      <c r="AR41" s="286">
        <f>AR$122*投入係数表!AK41</f>
        <v>0</v>
      </c>
      <c r="AS41" s="286">
        <f>AS$122*投入係数表!AL41</f>
        <v>0</v>
      </c>
      <c r="AT41" s="286">
        <f>AT$122*投入係数表!AM41</f>
        <v>0</v>
      </c>
      <c r="AU41" s="286">
        <f>AU$122*投入係数表!AN41</f>
        <v>0</v>
      </c>
      <c r="AV41" s="286">
        <f>AV$122*投入係数表!AO41</f>
        <v>0</v>
      </c>
      <c r="AW41" s="286">
        <f>AW$122*投入係数表!AP41</f>
        <v>0</v>
      </c>
      <c r="AX41" s="286">
        <f>AX$122*投入係数表!AQ41</f>
        <v>0</v>
      </c>
      <c r="AY41" s="286">
        <f>AY$122*投入係数表!AR41</f>
        <v>0</v>
      </c>
      <c r="AZ41" s="286">
        <f>AZ$122*投入係数表!AS41</f>
        <v>0</v>
      </c>
      <c r="BA41" s="286">
        <f>BA$122*投入係数表!AT41</f>
        <v>0</v>
      </c>
      <c r="BB41" s="286">
        <f>BB$122*投入係数表!AU41</f>
        <v>0</v>
      </c>
      <c r="BC41" s="286">
        <f>BC$122*投入係数表!AV41</f>
        <v>0</v>
      </c>
      <c r="BD41" s="286">
        <f>BD$122*投入係数表!AW41</f>
        <v>0</v>
      </c>
      <c r="BE41" s="286">
        <f>BE$122*投入係数表!AX41</f>
        <v>0</v>
      </c>
      <c r="BF41" s="286">
        <f>BF$122*投入係数表!AY41</f>
        <v>0</v>
      </c>
      <c r="BG41" s="286">
        <f>BG$122*投入係数表!AZ41</f>
        <v>0</v>
      </c>
      <c r="BH41" s="286">
        <f>BH$122*投入係数表!BA41</f>
        <v>0</v>
      </c>
      <c r="BI41" s="286">
        <f>BI$122*投入係数表!BB41</f>
        <v>0</v>
      </c>
      <c r="BJ41" s="286">
        <f>BJ$122*投入係数表!BC41</f>
        <v>0</v>
      </c>
      <c r="BK41" s="286">
        <f>BK$122*投入係数表!BD41</f>
        <v>0</v>
      </c>
      <c r="BL41" s="286">
        <f>BL$122*投入係数表!BE41</f>
        <v>0</v>
      </c>
      <c r="BM41" s="286">
        <f>BM$122*投入係数表!BF41</f>
        <v>0</v>
      </c>
      <c r="BN41" s="286">
        <f>BN$122*投入係数表!BG41</f>
        <v>0</v>
      </c>
      <c r="BO41" s="286">
        <f>BO$122*投入係数表!BH41</f>
        <v>0</v>
      </c>
      <c r="BP41" s="286">
        <f>BP$122*投入係数表!BI41</f>
        <v>0</v>
      </c>
      <c r="BQ41" s="286">
        <f>BQ$122*投入係数表!BJ41</f>
        <v>0</v>
      </c>
      <c r="BR41" s="286">
        <f>BR$122*投入係数表!BK41</f>
        <v>0</v>
      </c>
      <c r="BS41" s="286">
        <f>BS$122*投入係数表!BL41</f>
        <v>0</v>
      </c>
      <c r="BT41" s="286">
        <f>BT$122*投入係数表!BM41</f>
        <v>0</v>
      </c>
      <c r="BU41" s="286">
        <f>BU$122*投入係数表!BN41</f>
        <v>0</v>
      </c>
      <c r="BV41" s="286">
        <f>BV$122*投入係数表!BO41</f>
        <v>0</v>
      </c>
      <c r="BW41" s="286">
        <f>BW$122*投入係数表!BP41</f>
        <v>0</v>
      </c>
      <c r="BX41" s="286">
        <f>BX$122*投入係数表!BQ41</f>
        <v>0</v>
      </c>
      <c r="BY41" s="286">
        <f>BY$122*投入係数表!BR41</f>
        <v>0</v>
      </c>
      <c r="BZ41" s="286">
        <f>BZ$122*投入係数表!BS41</f>
        <v>0</v>
      </c>
      <c r="CA41" s="286">
        <f>CA$122*投入係数表!BT41</f>
        <v>0</v>
      </c>
      <c r="CB41" s="286">
        <f>CB$122*投入係数表!BU41</f>
        <v>0</v>
      </c>
      <c r="CC41" s="286">
        <f>CC$122*投入係数表!BV41</f>
        <v>0</v>
      </c>
      <c r="CD41" s="286">
        <f>CD$122*投入係数表!BW41</f>
        <v>0</v>
      </c>
      <c r="CE41" s="286">
        <f>CE$122*投入係数表!BX41</f>
        <v>0</v>
      </c>
      <c r="CF41" s="286">
        <f>CF$122*投入係数表!BY41</f>
        <v>0</v>
      </c>
      <c r="CG41" s="286">
        <f>CG$122*投入係数表!BZ41</f>
        <v>0</v>
      </c>
      <c r="CH41" s="286">
        <f>CH$122*投入係数表!CA41</f>
        <v>0</v>
      </c>
      <c r="CI41" s="286">
        <f>CI$122*投入係数表!CB41</f>
        <v>0</v>
      </c>
      <c r="CJ41" s="286">
        <f>CJ$122*投入係数表!CC41</f>
        <v>0</v>
      </c>
      <c r="CK41" s="286">
        <f>CK$122*投入係数表!CD41</f>
        <v>0</v>
      </c>
      <c r="CL41" s="286">
        <f>CL$122*投入係数表!CE41</f>
        <v>0</v>
      </c>
      <c r="CM41" s="286">
        <f>CM$122*投入係数表!CF41</f>
        <v>0</v>
      </c>
      <c r="CN41" s="286">
        <f>CN$122*投入係数表!CG41</f>
        <v>0</v>
      </c>
      <c r="CO41" s="286">
        <f>CO$122*投入係数表!CH41</f>
        <v>0</v>
      </c>
      <c r="CP41" s="286">
        <f>CP$122*投入係数表!CI41</f>
        <v>0</v>
      </c>
      <c r="CQ41" s="286">
        <f>CQ$122*投入係数表!CJ41</f>
        <v>0</v>
      </c>
      <c r="CR41" s="286">
        <f>CR$122*投入係数表!CK41</f>
        <v>0</v>
      </c>
      <c r="CS41" s="286">
        <f>CS$122*投入係数表!CL41</f>
        <v>0</v>
      </c>
      <c r="CT41" s="286">
        <f>CT$122*投入係数表!CM41</f>
        <v>0</v>
      </c>
      <c r="CU41" s="286">
        <f>CU$122*投入係数表!CN41</f>
        <v>0</v>
      </c>
      <c r="CV41" s="286">
        <f>CV$122*投入係数表!CO41</f>
        <v>0</v>
      </c>
      <c r="CW41" s="286">
        <f>CW$122*投入係数表!CP41</f>
        <v>0</v>
      </c>
      <c r="CX41" s="286">
        <f>CX$122*投入係数表!CQ41</f>
        <v>0</v>
      </c>
      <c r="CY41" s="286">
        <f>CY$122*投入係数表!CR41</f>
        <v>0</v>
      </c>
      <c r="CZ41" s="286">
        <f>CZ$122*投入係数表!CS41</f>
        <v>0</v>
      </c>
      <c r="DA41" s="286">
        <f>DA$122*投入係数表!CT41</f>
        <v>0</v>
      </c>
      <c r="DB41" s="286">
        <f>DB$122*投入係数表!CU41</f>
        <v>0</v>
      </c>
      <c r="DC41" s="286">
        <f>DC$122*投入係数表!CV41</f>
        <v>0</v>
      </c>
      <c r="DD41" s="286">
        <f>DD$122*投入係数表!CW41</f>
        <v>0</v>
      </c>
      <c r="DE41" s="286">
        <f>DE$122*投入係数表!CX41</f>
        <v>0</v>
      </c>
      <c r="DF41" s="286">
        <f>DF$122*投入係数表!CY41</f>
        <v>0</v>
      </c>
      <c r="DG41" s="286">
        <f>DG$122*投入係数表!CZ41</f>
        <v>0</v>
      </c>
      <c r="DH41" s="286">
        <f>DH$122*投入係数表!DA41</f>
        <v>0</v>
      </c>
      <c r="DI41" s="286">
        <f>DI$122*投入係数表!DB41</f>
        <v>0</v>
      </c>
      <c r="DJ41" s="286">
        <f>DJ$122*投入係数表!DC41</f>
        <v>0</v>
      </c>
      <c r="DK41" s="286">
        <f>DK$122*投入係数表!DD41</f>
        <v>0</v>
      </c>
      <c r="DL41" s="286">
        <f>DL$122*投入係数表!DE41</f>
        <v>0</v>
      </c>
      <c r="DM41" s="286">
        <f>DM$122*投入係数表!DF41</f>
        <v>0</v>
      </c>
      <c r="DN41" s="286">
        <f>DN$122*投入係数表!DG41</f>
        <v>0</v>
      </c>
      <c r="DO41" s="288">
        <f t="shared" si="0"/>
        <v>0</v>
      </c>
      <c r="ED41" s="36"/>
      <c r="EE41" s="37"/>
      <c r="EF41" s="36"/>
      <c r="EG41" s="37"/>
      <c r="EH41" s="36"/>
      <c r="EI41" s="37"/>
    </row>
    <row r="42" spans="1:139" ht="15" customHeight="1">
      <c r="A42" s="329" t="s">
        <v>456</v>
      </c>
      <c r="B42" s="340" t="s">
        <v>583</v>
      </c>
      <c r="C42" s="294">
        <v>0</v>
      </c>
      <c r="D42" s="33"/>
      <c r="E42" s="329" t="s">
        <v>456</v>
      </c>
      <c r="F42" s="340" t="s">
        <v>583</v>
      </c>
      <c r="G42" s="294">
        <v>0</v>
      </c>
      <c r="I42" s="341" t="s">
        <v>456</v>
      </c>
      <c r="J42" s="342" t="s">
        <v>583</v>
      </c>
      <c r="K42" s="286">
        <f>K$122*投入係数表!D42</f>
        <v>0</v>
      </c>
      <c r="L42" s="286">
        <f>L$122*投入係数表!E42</f>
        <v>0</v>
      </c>
      <c r="M42" s="286">
        <f>M$122*投入係数表!F42</f>
        <v>0</v>
      </c>
      <c r="N42" s="286">
        <f>N$122*投入係数表!G42</f>
        <v>0</v>
      </c>
      <c r="O42" s="286">
        <f>O$122*投入係数表!H42</f>
        <v>0</v>
      </c>
      <c r="P42" s="286">
        <f>P$122*投入係数表!I42</f>
        <v>0</v>
      </c>
      <c r="Q42" s="286">
        <f>Q$122*投入係数表!J42</f>
        <v>0</v>
      </c>
      <c r="R42" s="286">
        <f>R$122*投入係数表!K42</f>
        <v>0</v>
      </c>
      <c r="S42" s="286">
        <f>S$122*投入係数表!L42</f>
        <v>0</v>
      </c>
      <c r="T42" s="286">
        <f>T$122*投入係数表!M42</f>
        <v>0</v>
      </c>
      <c r="U42" s="286">
        <f>U$122*投入係数表!N42</f>
        <v>0</v>
      </c>
      <c r="V42" s="286">
        <f>V$122*投入係数表!O42</f>
        <v>0</v>
      </c>
      <c r="W42" s="286">
        <f>W$122*投入係数表!P42</f>
        <v>0</v>
      </c>
      <c r="X42" s="286">
        <f>X$122*投入係数表!Q42</f>
        <v>0</v>
      </c>
      <c r="Y42" s="286">
        <f>Y$122*投入係数表!R42</f>
        <v>0</v>
      </c>
      <c r="Z42" s="286">
        <f>Z$122*投入係数表!S42</f>
        <v>0</v>
      </c>
      <c r="AA42" s="286">
        <f>AA$122*投入係数表!T42</f>
        <v>0</v>
      </c>
      <c r="AB42" s="286">
        <f>AB$122*投入係数表!U42</f>
        <v>0</v>
      </c>
      <c r="AC42" s="286">
        <f>AC$122*投入係数表!V42</f>
        <v>0</v>
      </c>
      <c r="AD42" s="286">
        <f>AD$122*投入係数表!W42</f>
        <v>0</v>
      </c>
      <c r="AE42" s="286">
        <f>AE$122*投入係数表!X42</f>
        <v>0</v>
      </c>
      <c r="AF42" s="286">
        <f>AF$122*投入係数表!Y42</f>
        <v>0</v>
      </c>
      <c r="AG42" s="286">
        <f>AG$122*投入係数表!Z42</f>
        <v>0</v>
      </c>
      <c r="AH42" s="286">
        <f>AH$122*投入係数表!AA42</f>
        <v>0</v>
      </c>
      <c r="AI42" s="286">
        <f>AI$122*投入係数表!AB42</f>
        <v>0</v>
      </c>
      <c r="AJ42" s="286">
        <f>AJ$122*投入係数表!AC42</f>
        <v>0</v>
      </c>
      <c r="AK42" s="286">
        <f>AK$122*投入係数表!AD42</f>
        <v>0</v>
      </c>
      <c r="AL42" s="286">
        <f>AL$122*投入係数表!AE42</f>
        <v>0</v>
      </c>
      <c r="AM42" s="286">
        <f>AM$122*投入係数表!AF42</f>
        <v>0</v>
      </c>
      <c r="AN42" s="286">
        <f>AN$122*投入係数表!AG42</f>
        <v>0</v>
      </c>
      <c r="AO42" s="286">
        <f>AO$122*投入係数表!AH42</f>
        <v>0</v>
      </c>
      <c r="AP42" s="286">
        <f>AP$122*投入係数表!AI42</f>
        <v>0</v>
      </c>
      <c r="AQ42" s="286">
        <f>AQ$122*投入係数表!AJ42</f>
        <v>0</v>
      </c>
      <c r="AR42" s="286">
        <f>AR$122*投入係数表!AK42</f>
        <v>0</v>
      </c>
      <c r="AS42" s="286">
        <f>AS$122*投入係数表!AL42</f>
        <v>0</v>
      </c>
      <c r="AT42" s="286">
        <f>AT$122*投入係数表!AM42</f>
        <v>0</v>
      </c>
      <c r="AU42" s="286">
        <f>AU$122*投入係数表!AN42</f>
        <v>0</v>
      </c>
      <c r="AV42" s="286">
        <f>AV$122*投入係数表!AO42</f>
        <v>0</v>
      </c>
      <c r="AW42" s="286">
        <f>AW$122*投入係数表!AP42</f>
        <v>0</v>
      </c>
      <c r="AX42" s="286">
        <f>AX$122*投入係数表!AQ42</f>
        <v>0</v>
      </c>
      <c r="AY42" s="286">
        <f>AY$122*投入係数表!AR42</f>
        <v>0</v>
      </c>
      <c r="AZ42" s="286">
        <f>AZ$122*投入係数表!AS42</f>
        <v>0</v>
      </c>
      <c r="BA42" s="286">
        <f>BA$122*投入係数表!AT42</f>
        <v>0</v>
      </c>
      <c r="BB42" s="286">
        <f>BB$122*投入係数表!AU42</f>
        <v>0</v>
      </c>
      <c r="BC42" s="286">
        <f>BC$122*投入係数表!AV42</f>
        <v>0</v>
      </c>
      <c r="BD42" s="286">
        <f>BD$122*投入係数表!AW42</f>
        <v>0</v>
      </c>
      <c r="BE42" s="286">
        <f>BE$122*投入係数表!AX42</f>
        <v>0</v>
      </c>
      <c r="BF42" s="286">
        <f>BF$122*投入係数表!AY42</f>
        <v>0</v>
      </c>
      <c r="BG42" s="286">
        <f>BG$122*投入係数表!AZ42</f>
        <v>0</v>
      </c>
      <c r="BH42" s="286">
        <f>BH$122*投入係数表!BA42</f>
        <v>0</v>
      </c>
      <c r="BI42" s="286">
        <f>BI$122*投入係数表!BB42</f>
        <v>0</v>
      </c>
      <c r="BJ42" s="286">
        <f>BJ$122*投入係数表!BC42</f>
        <v>0</v>
      </c>
      <c r="BK42" s="286">
        <f>BK$122*投入係数表!BD42</f>
        <v>0</v>
      </c>
      <c r="BL42" s="286">
        <f>BL$122*投入係数表!BE42</f>
        <v>0</v>
      </c>
      <c r="BM42" s="286">
        <f>BM$122*投入係数表!BF42</f>
        <v>0</v>
      </c>
      <c r="BN42" s="286">
        <f>BN$122*投入係数表!BG42</f>
        <v>0</v>
      </c>
      <c r="BO42" s="286">
        <f>BO$122*投入係数表!BH42</f>
        <v>0</v>
      </c>
      <c r="BP42" s="286">
        <f>BP$122*投入係数表!BI42</f>
        <v>0</v>
      </c>
      <c r="BQ42" s="286">
        <f>BQ$122*投入係数表!BJ42</f>
        <v>0</v>
      </c>
      <c r="BR42" s="286">
        <f>BR$122*投入係数表!BK42</f>
        <v>0</v>
      </c>
      <c r="BS42" s="286">
        <f>BS$122*投入係数表!BL42</f>
        <v>0</v>
      </c>
      <c r="BT42" s="286">
        <f>BT$122*投入係数表!BM42</f>
        <v>0</v>
      </c>
      <c r="BU42" s="286">
        <f>BU$122*投入係数表!BN42</f>
        <v>0</v>
      </c>
      <c r="BV42" s="286">
        <f>BV$122*投入係数表!BO42</f>
        <v>0</v>
      </c>
      <c r="BW42" s="286">
        <f>BW$122*投入係数表!BP42</f>
        <v>0</v>
      </c>
      <c r="BX42" s="286">
        <f>BX$122*投入係数表!BQ42</f>
        <v>0</v>
      </c>
      <c r="BY42" s="286">
        <f>BY$122*投入係数表!BR42</f>
        <v>0</v>
      </c>
      <c r="BZ42" s="286">
        <f>BZ$122*投入係数表!BS42</f>
        <v>0</v>
      </c>
      <c r="CA42" s="286">
        <f>CA$122*投入係数表!BT42</f>
        <v>0</v>
      </c>
      <c r="CB42" s="286">
        <f>CB$122*投入係数表!BU42</f>
        <v>0</v>
      </c>
      <c r="CC42" s="286">
        <f>CC$122*投入係数表!BV42</f>
        <v>0</v>
      </c>
      <c r="CD42" s="286">
        <f>CD$122*投入係数表!BW42</f>
        <v>0</v>
      </c>
      <c r="CE42" s="286">
        <f>CE$122*投入係数表!BX42</f>
        <v>0</v>
      </c>
      <c r="CF42" s="286">
        <f>CF$122*投入係数表!BY42</f>
        <v>0</v>
      </c>
      <c r="CG42" s="286">
        <f>CG$122*投入係数表!BZ42</f>
        <v>0</v>
      </c>
      <c r="CH42" s="286">
        <f>CH$122*投入係数表!CA42</f>
        <v>0</v>
      </c>
      <c r="CI42" s="286">
        <f>CI$122*投入係数表!CB42</f>
        <v>0</v>
      </c>
      <c r="CJ42" s="286">
        <f>CJ$122*投入係数表!CC42</f>
        <v>0</v>
      </c>
      <c r="CK42" s="286">
        <f>CK$122*投入係数表!CD42</f>
        <v>0</v>
      </c>
      <c r="CL42" s="286">
        <f>CL$122*投入係数表!CE42</f>
        <v>0</v>
      </c>
      <c r="CM42" s="286">
        <f>CM$122*投入係数表!CF42</f>
        <v>0</v>
      </c>
      <c r="CN42" s="286">
        <f>CN$122*投入係数表!CG42</f>
        <v>0</v>
      </c>
      <c r="CO42" s="286">
        <f>CO$122*投入係数表!CH42</f>
        <v>0</v>
      </c>
      <c r="CP42" s="286">
        <f>CP$122*投入係数表!CI42</f>
        <v>0</v>
      </c>
      <c r="CQ42" s="286">
        <f>CQ$122*投入係数表!CJ42</f>
        <v>0</v>
      </c>
      <c r="CR42" s="286">
        <f>CR$122*投入係数表!CK42</f>
        <v>0</v>
      </c>
      <c r="CS42" s="286">
        <f>CS$122*投入係数表!CL42</f>
        <v>0</v>
      </c>
      <c r="CT42" s="286">
        <f>CT$122*投入係数表!CM42</f>
        <v>0</v>
      </c>
      <c r="CU42" s="286">
        <f>CU$122*投入係数表!CN42</f>
        <v>0</v>
      </c>
      <c r="CV42" s="286">
        <f>CV$122*投入係数表!CO42</f>
        <v>0</v>
      </c>
      <c r="CW42" s="286">
        <f>CW$122*投入係数表!CP42</f>
        <v>0</v>
      </c>
      <c r="CX42" s="286">
        <f>CX$122*投入係数表!CQ42</f>
        <v>0</v>
      </c>
      <c r="CY42" s="286">
        <f>CY$122*投入係数表!CR42</f>
        <v>0</v>
      </c>
      <c r="CZ42" s="286">
        <f>CZ$122*投入係数表!CS42</f>
        <v>0</v>
      </c>
      <c r="DA42" s="286">
        <f>DA$122*投入係数表!CT42</f>
        <v>0</v>
      </c>
      <c r="DB42" s="286">
        <f>DB$122*投入係数表!CU42</f>
        <v>0</v>
      </c>
      <c r="DC42" s="286">
        <f>DC$122*投入係数表!CV42</f>
        <v>0</v>
      </c>
      <c r="DD42" s="286">
        <f>DD$122*投入係数表!CW42</f>
        <v>0</v>
      </c>
      <c r="DE42" s="286">
        <f>DE$122*投入係数表!CX42</f>
        <v>0</v>
      </c>
      <c r="DF42" s="286">
        <f>DF$122*投入係数表!CY42</f>
        <v>0</v>
      </c>
      <c r="DG42" s="286">
        <f>DG$122*投入係数表!CZ42</f>
        <v>0</v>
      </c>
      <c r="DH42" s="286">
        <f>DH$122*投入係数表!DA42</f>
        <v>0</v>
      </c>
      <c r="DI42" s="286">
        <f>DI$122*投入係数表!DB42</f>
        <v>0</v>
      </c>
      <c r="DJ42" s="286">
        <f>DJ$122*投入係数表!DC42</f>
        <v>0</v>
      </c>
      <c r="DK42" s="286">
        <f>DK$122*投入係数表!DD42</f>
        <v>0</v>
      </c>
      <c r="DL42" s="286">
        <f>DL$122*投入係数表!DE42</f>
        <v>0</v>
      </c>
      <c r="DM42" s="286">
        <f>DM$122*投入係数表!DF42</f>
        <v>0</v>
      </c>
      <c r="DN42" s="286">
        <f>DN$122*投入係数表!DG42</f>
        <v>0</v>
      </c>
      <c r="DO42" s="288">
        <f t="shared" si="0"/>
        <v>0</v>
      </c>
      <c r="ED42" s="36"/>
      <c r="EE42" s="37"/>
      <c r="EF42" s="36"/>
      <c r="EG42" s="37"/>
      <c r="EH42" s="36"/>
      <c r="EI42" s="37"/>
    </row>
    <row r="43" spans="1:139" ht="15" customHeight="1">
      <c r="A43" s="329" t="s">
        <v>457</v>
      </c>
      <c r="B43" s="340" t="s">
        <v>584</v>
      </c>
      <c r="C43" s="294">
        <v>0</v>
      </c>
      <c r="D43" s="33"/>
      <c r="E43" s="329" t="s">
        <v>457</v>
      </c>
      <c r="F43" s="340" t="s">
        <v>584</v>
      </c>
      <c r="G43" s="294">
        <v>0</v>
      </c>
      <c r="I43" s="341" t="s">
        <v>457</v>
      </c>
      <c r="J43" s="342" t="s">
        <v>584</v>
      </c>
      <c r="K43" s="286">
        <f>K$122*投入係数表!D43</f>
        <v>0</v>
      </c>
      <c r="L43" s="286">
        <f>L$122*投入係数表!E43</f>
        <v>0</v>
      </c>
      <c r="M43" s="286">
        <f>M$122*投入係数表!F43</f>
        <v>0</v>
      </c>
      <c r="N43" s="286">
        <f>N$122*投入係数表!G43</f>
        <v>0</v>
      </c>
      <c r="O43" s="286">
        <f>O$122*投入係数表!H43</f>
        <v>0</v>
      </c>
      <c r="P43" s="286">
        <f>P$122*投入係数表!I43</f>
        <v>0</v>
      </c>
      <c r="Q43" s="286">
        <f>Q$122*投入係数表!J43</f>
        <v>0</v>
      </c>
      <c r="R43" s="286">
        <f>R$122*投入係数表!K43</f>
        <v>0</v>
      </c>
      <c r="S43" s="286">
        <f>S$122*投入係数表!L43</f>
        <v>0</v>
      </c>
      <c r="T43" s="286">
        <f>T$122*投入係数表!M43</f>
        <v>0</v>
      </c>
      <c r="U43" s="286">
        <f>U$122*投入係数表!N43</f>
        <v>0</v>
      </c>
      <c r="V43" s="286">
        <f>V$122*投入係数表!O43</f>
        <v>0</v>
      </c>
      <c r="W43" s="286">
        <f>W$122*投入係数表!P43</f>
        <v>0</v>
      </c>
      <c r="X43" s="286">
        <f>X$122*投入係数表!Q43</f>
        <v>0</v>
      </c>
      <c r="Y43" s="286">
        <f>Y$122*投入係数表!R43</f>
        <v>0</v>
      </c>
      <c r="Z43" s="286">
        <f>Z$122*投入係数表!S43</f>
        <v>0</v>
      </c>
      <c r="AA43" s="286">
        <f>AA$122*投入係数表!T43</f>
        <v>0</v>
      </c>
      <c r="AB43" s="286">
        <f>AB$122*投入係数表!U43</f>
        <v>0</v>
      </c>
      <c r="AC43" s="286">
        <f>AC$122*投入係数表!V43</f>
        <v>0</v>
      </c>
      <c r="AD43" s="286">
        <f>AD$122*投入係数表!W43</f>
        <v>0</v>
      </c>
      <c r="AE43" s="286">
        <f>AE$122*投入係数表!X43</f>
        <v>0</v>
      </c>
      <c r="AF43" s="286">
        <f>AF$122*投入係数表!Y43</f>
        <v>0</v>
      </c>
      <c r="AG43" s="286">
        <f>AG$122*投入係数表!Z43</f>
        <v>0</v>
      </c>
      <c r="AH43" s="286">
        <f>AH$122*投入係数表!AA43</f>
        <v>0</v>
      </c>
      <c r="AI43" s="286">
        <f>AI$122*投入係数表!AB43</f>
        <v>0</v>
      </c>
      <c r="AJ43" s="286">
        <f>AJ$122*投入係数表!AC43</f>
        <v>0</v>
      </c>
      <c r="AK43" s="286">
        <f>AK$122*投入係数表!AD43</f>
        <v>0</v>
      </c>
      <c r="AL43" s="286">
        <f>AL$122*投入係数表!AE43</f>
        <v>0</v>
      </c>
      <c r="AM43" s="286">
        <f>AM$122*投入係数表!AF43</f>
        <v>0</v>
      </c>
      <c r="AN43" s="286">
        <f>AN$122*投入係数表!AG43</f>
        <v>0</v>
      </c>
      <c r="AO43" s="286">
        <f>AO$122*投入係数表!AH43</f>
        <v>0</v>
      </c>
      <c r="AP43" s="286">
        <f>AP$122*投入係数表!AI43</f>
        <v>0</v>
      </c>
      <c r="AQ43" s="286">
        <f>AQ$122*投入係数表!AJ43</f>
        <v>0</v>
      </c>
      <c r="AR43" s="286">
        <f>AR$122*投入係数表!AK43</f>
        <v>0</v>
      </c>
      <c r="AS43" s="286">
        <f>AS$122*投入係数表!AL43</f>
        <v>0</v>
      </c>
      <c r="AT43" s="286">
        <f>AT$122*投入係数表!AM43</f>
        <v>0</v>
      </c>
      <c r="AU43" s="286">
        <f>AU$122*投入係数表!AN43</f>
        <v>0</v>
      </c>
      <c r="AV43" s="286">
        <f>AV$122*投入係数表!AO43</f>
        <v>0</v>
      </c>
      <c r="AW43" s="286">
        <f>AW$122*投入係数表!AP43</f>
        <v>0</v>
      </c>
      <c r="AX43" s="286">
        <f>AX$122*投入係数表!AQ43</f>
        <v>0</v>
      </c>
      <c r="AY43" s="286">
        <f>AY$122*投入係数表!AR43</f>
        <v>0</v>
      </c>
      <c r="AZ43" s="286">
        <f>AZ$122*投入係数表!AS43</f>
        <v>0</v>
      </c>
      <c r="BA43" s="286">
        <f>BA$122*投入係数表!AT43</f>
        <v>0</v>
      </c>
      <c r="BB43" s="286">
        <f>BB$122*投入係数表!AU43</f>
        <v>0</v>
      </c>
      <c r="BC43" s="286">
        <f>BC$122*投入係数表!AV43</f>
        <v>0</v>
      </c>
      <c r="BD43" s="286">
        <f>BD$122*投入係数表!AW43</f>
        <v>0</v>
      </c>
      <c r="BE43" s="286">
        <f>BE$122*投入係数表!AX43</f>
        <v>0</v>
      </c>
      <c r="BF43" s="286">
        <f>BF$122*投入係数表!AY43</f>
        <v>0</v>
      </c>
      <c r="BG43" s="286">
        <f>BG$122*投入係数表!AZ43</f>
        <v>0</v>
      </c>
      <c r="BH43" s="286">
        <f>BH$122*投入係数表!BA43</f>
        <v>0</v>
      </c>
      <c r="BI43" s="286">
        <f>BI$122*投入係数表!BB43</f>
        <v>0</v>
      </c>
      <c r="BJ43" s="286">
        <f>BJ$122*投入係数表!BC43</f>
        <v>0</v>
      </c>
      <c r="BK43" s="286">
        <f>BK$122*投入係数表!BD43</f>
        <v>0</v>
      </c>
      <c r="BL43" s="286">
        <f>BL$122*投入係数表!BE43</f>
        <v>0</v>
      </c>
      <c r="BM43" s="286">
        <f>BM$122*投入係数表!BF43</f>
        <v>0</v>
      </c>
      <c r="BN43" s="286">
        <f>BN$122*投入係数表!BG43</f>
        <v>0</v>
      </c>
      <c r="BO43" s="286">
        <f>BO$122*投入係数表!BH43</f>
        <v>0</v>
      </c>
      <c r="BP43" s="286">
        <f>BP$122*投入係数表!BI43</f>
        <v>0</v>
      </c>
      <c r="BQ43" s="286">
        <f>BQ$122*投入係数表!BJ43</f>
        <v>0</v>
      </c>
      <c r="BR43" s="286">
        <f>BR$122*投入係数表!BK43</f>
        <v>0</v>
      </c>
      <c r="BS43" s="286">
        <f>BS$122*投入係数表!BL43</f>
        <v>0</v>
      </c>
      <c r="BT43" s="286">
        <f>BT$122*投入係数表!BM43</f>
        <v>0</v>
      </c>
      <c r="BU43" s="286">
        <f>BU$122*投入係数表!BN43</f>
        <v>0</v>
      </c>
      <c r="BV43" s="286">
        <f>BV$122*投入係数表!BO43</f>
        <v>0</v>
      </c>
      <c r="BW43" s="286">
        <f>BW$122*投入係数表!BP43</f>
        <v>0</v>
      </c>
      <c r="BX43" s="286">
        <f>BX$122*投入係数表!BQ43</f>
        <v>0</v>
      </c>
      <c r="BY43" s="286">
        <f>BY$122*投入係数表!BR43</f>
        <v>0</v>
      </c>
      <c r="BZ43" s="286">
        <f>BZ$122*投入係数表!BS43</f>
        <v>0</v>
      </c>
      <c r="CA43" s="286">
        <f>CA$122*投入係数表!BT43</f>
        <v>0</v>
      </c>
      <c r="CB43" s="286">
        <f>CB$122*投入係数表!BU43</f>
        <v>0</v>
      </c>
      <c r="CC43" s="286">
        <f>CC$122*投入係数表!BV43</f>
        <v>0</v>
      </c>
      <c r="CD43" s="286">
        <f>CD$122*投入係数表!BW43</f>
        <v>0</v>
      </c>
      <c r="CE43" s="286">
        <f>CE$122*投入係数表!BX43</f>
        <v>0</v>
      </c>
      <c r="CF43" s="286">
        <f>CF$122*投入係数表!BY43</f>
        <v>0</v>
      </c>
      <c r="CG43" s="286">
        <f>CG$122*投入係数表!BZ43</f>
        <v>0</v>
      </c>
      <c r="CH43" s="286">
        <f>CH$122*投入係数表!CA43</f>
        <v>0</v>
      </c>
      <c r="CI43" s="286">
        <f>CI$122*投入係数表!CB43</f>
        <v>0</v>
      </c>
      <c r="CJ43" s="286">
        <f>CJ$122*投入係数表!CC43</f>
        <v>0</v>
      </c>
      <c r="CK43" s="286">
        <f>CK$122*投入係数表!CD43</f>
        <v>0</v>
      </c>
      <c r="CL43" s="286">
        <f>CL$122*投入係数表!CE43</f>
        <v>0</v>
      </c>
      <c r="CM43" s="286">
        <f>CM$122*投入係数表!CF43</f>
        <v>0</v>
      </c>
      <c r="CN43" s="286">
        <f>CN$122*投入係数表!CG43</f>
        <v>0</v>
      </c>
      <c r="CO43" s="286">
        <f>CO$122*投入係数表!CH43</f>
        <v>0</v>
      </c>
      <c r="CP43" s="286">
        <f>CP$122*投入係数表!CI43</f>
        <v>0</v>
      </c>
      <c r="CQ43" s="286">
        <f>CQ$122*投入係数表!CJ43</f>
        <v>0</v>
      </c>
      <c r="CR43" s="286">
        <f>CR$122*投入係数表!CK43</f>
        <v>0</v>
      </c>
      <c r="CS43" s="286">
        <f>CS$122*投入係数表!CL43</f>
        <v>0</v>
      </c>
      <c r="CT43" s="286">
        <f>CT$122*投入係数表!CM43</f>
        <v>0</v>
      </c>
      <c r="CU43" s="286">
        <f>CU$122*投入係数表!CN43</f>
        <v>0</v>
      </c>
      <c r="CV43" s="286">
        <f>CV$122*投入係数表!CO43</f>
        <v>0</v>
      </c>
      <c r="CW43" s="286">
        <f>CW$122*投入係数表!CP43</f>
        <v>0</v>
      </c>
      <c r="CX43" s="286">
        <f>CX$122*投入係数表!CQ43</f>
        <v>0</v>
      </c>
      <c r="CY43" s="286">
        <f>CY$122*投入係数表!CR43</f>
        <v>0</v>
      </c>
      <c r="CZ43" s="286">
        <f>CZ$122*投入係数表!CS43</f>
        <v>0</v>
      </c>
      <c r="DA43" s="286">
        <f>DA$122*投入係数表!CT43</f>
        <v>0</v>
      </c>
      <c r="DB43" s="286">
        <f>DB$122*投入係数表!CU43</f>
        <v>0</v>
      </c>
      <c r="DC43" s="286">
        <f>DC$122*投入係数表!CV43</f>
        <v>0</v>
      </c>
      <c r="DD43" s="286">
        <f>DD$122*投入係数表!CW43</f>
        <v>0</v>
      </c>
      <c r="DE43" s="286">
        <f>DE$122*投入係数表!CX43</f>
        <v>0</v>
      </c>
      <c r="DF43" s="286">
        <f>DF$122*投入係数表!CY43</f>
        <v>0</v>
      </c>
      <c r="DG43" s="286">
        <f>DG$122*投入係数表!CZ43</f>
        <v>0</v>
      </c>
      <c r="DH43" s="286">
        <f>DH$122*投入係数表!DA43</f>
        <v>0</v>
      </c>
      <c r="DI43" s="286">
        <f>DI$122*投入係数表!DB43</f>
        <v>0</v>
      </c>
      <c r="DJ43" s="286">
        <f>DJ$122*投入係数表!DC43</f>
        <v>0</v>
      </c>
      <c r="DK43" s="286">
        <f>DK$122*投入係数表!DD43</f>
        <v>0</v>
      </c>
      <c r="DL43" s="286">
        <f>DL$122*投入係数表!DE43</f>
        <v>0</v>
      </c>
      <c r="DM43" s="286">
        <f>DM$122*投入係数表!DF43</f>
        <v>0</v>
      </c>
      <c r="DN43" s="286">
        <f>DN$122*投入係数表!DG43</f>
        <v>0</v>
      </c>
      <c r="DO43" s="288">
        <f t="shared" si="0"/>
        <v>0</v>
      </c>
      <c r="ED43" s="36"/>
      <c r="EE43" s="37"/>
      <c r="EF43" s="36"/>
      <c r="EG43" s="37"/>
      <c r="EH43" s="36"/>
      <c r="EI43" s="37"/>
    </row>
    <row r="44" spans="1:139" ht="15" customHeight="1">
      <c r="A44" s="329" t="s">
        <v>458</v>
      </c>
      <c r="B44" s="340" t="s">
        <v>585</v>
      </c>
      <c r="C44" s="294">
        <v>0</v>
      </c>
      <c r="D44" s="33"/>
      <c r="E44" s="329" t="s">
        <v>458</v>
      </c>
      <c r="F44" s="340" t="s">
        <v>585</v>
      </c>
      <c r="G44" s="294">
        <v>0</v>
      </c>
      <c r="I44" s="341" t="s">
        <v>458</v>
      </c>
      <c r="J44" s="342" t="s">
        <v>585</v>
      </c>
      <c r="K44" s="286">
        <f>K$122*投入係数表!D44</f>
        <v>0</v>
      </c>
      <c r="L44" s="286">
        <f>L$122*投入係数表!E44</f>
        <v>0</v>
      </c>
      <c r="M44" s="286">
        <f>M$122*投入係数表!F44</f>
        <v>0</v>
      </c>
      <c r="N44" s="286">
        <f>N$122*投入係数表!G44</f>
        <v>0</v>
      </c>
      <c r="O44" s="286">
        <f>O$122*投入係数表!H44</f>
        <v>0</v>
      </c>
      <c r="P44" s="286">
        <f>P$122*投入係数表!I44</f>
        <v>0</v>
      </c>
      <c r="Q44" s="286">
        <f>Q$122*投入係数表!J44</f>
        <v>0</v>
      </c>
      <c r="R44" s="286">
        <f>R$122*投入係数表!K44</f>
        <v>0</v>
      </c>
      <c r="S44" s="286">
        <f>S$122*投入係数表!L44</f>
        <v>0</v>
      </c>
      <c r="T44" s="286">
        <f>T$122*投入係数表!M44</f>
        <v>0</v>
      </c>
      <c r="U44" s="286">
        <f>U$122*投入係数表!N44</f>
        <v>0</v>
      </c>
      <c r="V44" s="286">
        <f>V$122*投入係数表!O44</f>
        <v>0</v>
      </c>
      <c r="W44" s="286">
        <f>W$122*投入係数表!P44</f>
        <v>0</v>
      </c>
      <c r="X44" s="286">
        <f>X$122*投入係数表!Q44</f>
        <v>0</v>
      </c>
      <c r="Y44" s="286">
        <f>Y$122*投入係数表!R44</f>
        <v>0</v>
      </c>
      <c r="Z44" s="286">
        <f>Z$122*投入係数表!S44</f>
        <v>0</v>
      </c>
      <c r="AA44" s="286">
        <f>AA$122*投入係数表!T44</f>
        <v>0</v>
      </c>
      <c r="AB44" s="286">
        <f>AB$122*投入係数表!U44</f>
        <v>0</v>
      </c>
      <c r="AC44" s="286">
        <f>AC$122*投入係数表!V44</f>
        <v>0</v>
      </c>
      <c r="AD44" s="286">
        <f>AD$122*投入係数表!W44</f>
        <v>0</v>
      </c>
      <c r="AE44" s="286">
        <f>AE$122*投入係数表!X44</f>
        <v>0</v>
      </c>
      <c r="AF44" s="286">
        <f>AF$122*投入係数表!Y44</f>
        <v>0</v>
      </c>
      <c r="AG44" s="286">
        <f>AG$122*投入係数表!Z44</f>
        <v>0</v>
      </c>
      <c r="AH44" s="286">
        <f>AH$122*投入係数表!AA44</f>
        <v>0</v>
      </c>
      <c r="AI44" s="286">
        <f>AI$122*投入係数表!AB44</f>
        <v>0</v>
      </c>
      <c r="AJ44" s="286">
        <f>AJ$122*投入係数表!AC44</f>
        <v>0</v>
      </c>
      <c r="AK44" s="286">
        <f>AK$122*投入係数表!AD44</f>
        <v>0</v>
      </c>
      <c r="AL44" s="286">
        <f>AL$122*投入係数表!AE44</f>
        <v>0</v>
      </c>
      <c r="AM44" s="286">
        <f>AM$122*投入係数表!AF44</f>
        <v>0</v>
      </c>
      <c r="AN44" s="286">
        <f>AN$122*投入係数表!AG44</f>
        <v>0</v>
      </c>
      <c r="AO44" s="286">
        <f>AO$122*投入係数表!AH44</f>
        <v>0</v>
      </c>
      <c r="AP44" s="286">
        <f>AP$122*投入係数表!AI44</f>
        <v>0</v>
      </c>
      <c r="AQ44" s="286">
        <f>AQ$122*投入係数表!AJ44</f>
        <v>0</v>
      </c>
      <c r="AR44" s="286">
        <f>AR$122*投入係数表!AK44</f>
        <v>0</v>
      </c>
      <c r="AS44" s="286">
        <f>AS$122*投入係数表!AL44</f>
        <v>0</v>
      </c>
      <c r="AT44" s="286">
        <f>AT$122*投入係数表!AM44</f>
        <v>0</v>
      </c>
      <c r="AU44" s="286">
        <f>AU$122*投入係数表!AN44</f>
        <v>0</v>
      </c>
      <c r="AV44" s="286">
        <f>AV$122*投入係数表!AO44</f>
        <v>0</v>
      </c>
      <c r="AW44" s="286">
        <f>AW$122*投入係数表!AP44</f>
        <v>0</v>
      </c>
      <c r="AX44" s="286">
        <f>AX$122*投入係数表!AQ44</f>
        <v>0</v>
      </c>
      <c r="AY44" s="286">
        <f>AY$122*投入係数表!AR44</f>
        <v>0</v>
      </c>
      <c r="AZ44" s="286">
        <f>AZ$122*投入係数表!AS44</f>
        <v>0</v>
      </c>
      <c r="BA44" s="286">
        <f>BA$122*投入係数表!AT44</f>
        <v>0</v>
      </c>
      <c r="BB44" s="286">
        <f>BB$122*投入係数表!AU44</f>
        <v>0</v>
      </c>
      <c r="BC44" s="286">
        <f>BC$122*投入係数表!AV44</f>
        <v>0</v>
      </c>
      <c r="BD44" s="286">
        <f>BD$122*投入係数表!AW44</f>
        <v>0</v>
      </c>
      <c r="BE44" s="286">
        <f>BE$122*投入係数表!AX44</f>
        <v>0</v>
      </c>
      <c r="BF44" s="286">
        <f>BF$122*投入係数表!AY44</f>
        <v>0</v>
      </c>
      <c r="BG44" s="286">
        <f>BG$122*投入係数表!AZ44</f>
        <v>0</v>
      </c>
      <c r="BH44" s="286">
        <f>BH$122*投入係数表!BA44</f>
        <v>0</v>
      </c>
      <c r="BI44" s="286">
        <f>BI$122*投入係数表!BB44</f>
        <v>0</v>
      </c>
      <c r="BJ44" s="286">
        <f>BJ$122*投入係数表!BC44</f>
        <v>0</v>
      </c>
      <c r="BK44" s="286">
        <f>BK$122*投入係数表!BD44</f>
        <v>0</v>
      </c>
      <c r="BL44" s="286">
        <f>BL$122*投入係数表!BE44</f>
        <v>0</v>
      </c>
      <c r="BM44" s="286">
        <f>BM$122*投入係数表!BF44</f>
        <v>0</v>
      </c>
      <c r="BN44" s="286">
        <f>BN$122*投入係数表!BG44</f>
        <v>0</v>
      </c>
      <c r="BO44" s="286">
        <f>BO$122*投入係数表!BH44</f>
        <v>0</v>
      </c>
      <c r="BP44" s="286">
        <f>BP$122*投入係数表!BI44</f>
        <v>0</v>
      </c>
      <c r="BQ44" s="286">
        <f>BQ$122*投入係数表!BJ44</f>
        <v>0</v>
      </c>
      <c r="BR44" s="286">
        <f>BR$122*投入係数表!BK44</f>
        <v>0</v>
      </c>
      <c r="BS44" s="286">
        <f>BS$122*投入係数表!BL44</f>
        <v>0</v>
      </c>
      <c r="BT44" s="286">
        <f>BT$122*投入係数表!BM44</f>
        <v>0</v>
      </c>
      <c r="BU44" s="286">
        <f>BU$122*投入係数表!BN44</f>
        <v>0</v>
      </c>
      <c r="BV44" s="286">
        <f>BV$122*投入係数表!BO44</f>
        <v>0</v>
      </c>
      <c r="BW44" s="286">
        <f>BW$122*投入係数表!BP44</f>
        <v>0</v>
      </c>
      <c r="BX44" s="286">
        <f>BX$122*投入係数表!BQ44</f>
        <v>0</v>
      </c>
      <c r="BY44" s="286">
        <f>BY$122*投入係数表!BR44</f>
        <v>0</v>
      </c>
      <c r="BZ44" s="286">
        <f>BZ$122*投入係数表!BS44</f>
        <v>0</v>
      </c>
      <c r="CA44" s="286">
        <f>CA$122*投入係数表!BT44</f>
        <v>0</v>
      </c>
      <c r="CB44" s="286">
        <f>CB$122*投入係数表!BU44</f>
        <v>0</v>
      </c>
      <c r="CC44" s="286">
        <f>CC$122*投入係数表!BV44</f>
        <v>0</v>
      </c>
      <c r="CD44" s="286">
        <f>CD$122*投入係数表!BW44</f>
        <v>0</v>
      </c>
      <c r="CE44" s="286">
        <f>CE$122*投入係数表!BX44</f>
        <v>0</v>
      </c>
      <c r="CF44" s="286">
        <f>CF$122*投入係数表!BY44</f>
        <v>0</v>
      </c>
      <c r="CG44" s="286">
        <f>CG$122*投入係数表!BZ44</f>
        <v>0</v>
      </c>
      <c r="CH44" s="286">
        <f>CH$122*投入係数表!CA44</f>
        <v>0</v>
      </c>
      <c r="CI44" s="286">
        <f>CI$122*投入係数表!CB44</f>
        <v>0</v>
      </c>
      <c r="CJ44" s="286">
        <f>CJ$122*投入係数表!CC44</f>
        <v>0</v>
      </c>
      <c r="CK44" s="286">
        <f>CK$122*投入係数表!CD44</f>
        <v>0</v>
      </c>
      <c r="CL44" s="286">
        <f>CL$122*投入係数表!CE44</f>
        <v>0</v>
      </c>
      <c r="CM44" s="286">
        <f>CM$122*投入係数表!CF44</f>
        <v>0</v>
      </c>
      <c r="CN44" s="286">
        <f>CN$122*投入係数表!CG44</f>
        <v>0</v>
      </c>
      <c r="CO44" s="286">
        <f>CO$122*投入係数表!CH44</f>
        <v>0</v>
      </c>
      <c r="CP44" s="286">
        <f>CP$122*投入係数表!CI44</f>
        <v>0</v>
      </c>
      <c r="CQ44" s="286">
        <f>CQ$122*投入係数表!CJ44</f>
        <v>0</v>
      </c>
      <c r="CR44" s="286">
        <f>CR$122*投入係数表!CK44</f>
        <v>0</v>
      </c>
      <c r="CS44" s="286">
        <f>CS$122*投入係数表!CL44</f>
        <v>0</v>
      </c>
      <c r="CT44" s="286">
        <f>CT$122*投入係数表!CM44</f>
        <v>0</v>
      </c>
      <c r="CU44" s="286">
        <f>CU$122*投入係数表!CN44</f>
        <v>0</v>
      </c>
      <c r="CV44" s="286">
        <f>CV$122*投入係数表!CO44</f>
        <v>0</v>
      </c>
      <c r="CW44" s="286">
        <f>CW$122*投入係数表!CP44</f>
        <v>0</v>
      </c>
      <c r="CX44" s="286">
        <f>CX$122*投入係数表!CQ44</f>
        <v>0</v>
      </c>
      <c r="CY44" s="286">
        <f>CY$122*投入係数表!CR44</f>
        <v>0</v>
      </c>
      <c r="CZ44" s="286">
        <f>CZ$122*投入係数表!CS44</f>
        <v>0</v>
      </c>
      <c r="DA44" s="286">
        <f>DA$122*投入係数表!CT44</f>
        <v>0</v>
      </c>
      <c r="DB44" s="286">
        <f>DB$122*投入係数表!CU44</f>
        <v>0</v>
      </c>
      <c r="DC44" s="286">
        <f>DC$122*投入係数表!CV44</f>
        <v>0</v>
      </c>
      <c r="DD44" s="286">
        <f>DD$122*投入係数表!CW44</f>
        <v>0</v>
      </c>
      <c r="DE44" s="286">
        <f>DE$122*投入係数表!CX44</f>
        <v>0</v>
      </c>
      <c r="DF44" s="286">
        <f>DF$122*投入係数表!CY44</f>
        <v>0</v>
      </c>
      <c r="DG44" s="286">
        <f>DG$122*投入係数表!CZ44</f>
        <v>0</v>
      </c>
      <c r="DH44" s="286">
        <f>DH$122*投入係数表!DA44</f>
        <v>0</v>
      </c>
      <c r="DI44" s="286">
        <f>DI$122*投入係数表!DB44</f>
        <v>0</v>
      </c>
      <c r="DJ44" s="286">
        <f>DJ$122*投入係数表!DC44</f>
        <v>0</v>
      </c>
      <c r="DK44" s="286">
        <f>DK$122*投入係数表!DD44</f>
        <v>0</v>
      </c>
      <c r="DL44" s="286">
        <f>DL$122*投入係数表!DE44</f>
        <v>0</v>
      </c>
      <c r="DM44" s="286">
        <f>DM$122*投入係数表!DF44</f>
        <v>0</v>
      </c>
      <c r="DN44" s="286">
        <f>DN$122*投入係数表!DG44</f>
        <v>0</v>
      </c>
      <c r="DO44" s="288">
        <f t="shared" si="0"/>
        <v>0</v>
      </c>
      <c r="ED44" s="36"/>
      <c r="EE44" s="37"/>
      <c r="EF44" s="36"/>
      <c r="EG44" s="37"/>
      <c r="EH44" s="36"/>
      <c r="EI44" s="37"/>
    </row>
    <row r="45" spans="1:139" ht="15" customHeight="1">
      <c r="A45" s="329" t="s">
        <v>459</v>
      </c>
      <c r="B45" s="340" t="s">
        <v>586</v>
      </c>
      <c r="C45" s="294">
        <v>0</v>
      </c>
      <c r="D45" s="33"/>
      <c r="E45" s="329" t="s">
        <v>459</v>
      </c>
      <c r="F45" s="340" t="s">
        <v>586</v>
      </c>
      <c r="G45" s="294">
        <v>0</v>
      </c>
      <c r="I45" s="341" t="s">
        <v>459</v>
      </c>
      <c r="J45" s="342" t="s">
        <v>586</v>
      </c>
      <c r="K45" s="286">
        <f>K$122*投入係数表!D45</f>
        <v>0</v>
      </c>
      <c r="L45" s="286">
        <f>L$122*投入係数表!E45</f>
        <v>0</v>
      </c>
      <c r="M45" s="286">
        <f>M$122*投入係数表!F45</f>
        <v>0</v>
      </c>
      <c r="N45" s="286">
        <f>N$122*投入係数表!G45</f>
        <v>0</v>
      </c>
      <c r="O45" s="286">
        <f>O$122*投入係数表!H45</f>
        <v>0</v>
      </c>
      <c r="P45" s="286">
        <f>P$122*投入係数表!I45</f>
        <v>0</v>
      </c>
      <c r="Q45" s="286">
        <f>Q$122*投入係数表!J45</f>
        <v>0</v>
      </c>
      <c r="R45" s="286">
        <f>R$122*投入係数表!K45</f>
        <v>0</v>
      </c>
      <c r="S45" s="286">
        <f>S$122*投入係数表!L45</f>
        <v>0</v>
      </c>
      <c r="T45" s="286">
        <f>T$122*投入係数表!M45</f>
        <v>0</v>
      </c>
      <c r="U45" s="286">
        <f>U$122*投入係数表!N45</f>
        <v>0</v>
      </c>
      <c r="V45" s="286">
        <f>V$122*投入係数表!O45</f>
        <v>0</v>
      </c>
      <c r="W45" s="286">
        <f>W$122*投入係数表!P45</f>
        <v>0</v>
      </c>
      <c r="X45" s="286">
        <f>X$122*投入係数表!Q45</f>
        <v>0</v>
      </c>
      <c r="Y45" s="286">
        <f>Y$122*投入係数表!R45</f>
        <v>0</v>
      </c>
      <c r="Z45" s="286">
        <f>Z$122*投入係数表!S45</f>
        <v>0</v>
      </c>
      <c r="AA45" s="286">
        <f>AA$122*投入係数表!T45</f>
        <v>0</v>
      </c>
      <c r="AB45" s="286">
        <f>AB$122*投入係数表!U45</f>
        <v>0</v>
      </c>
      <c r="AC45" s="286">
        <f>AC$122*投入係数表!V45</f>
        <v>0</v>
      </c>
      <c r="AD45" s="286">
        <f>AD$122*投入係数表!W45</f>
        <v>0</v>
      </c>
      <c r="AE45" s="286">
        <f>AE$122*投入係数表!X45</f>
        <v>0</v>
      </c>
      <c r="AF45" s="286">
        <f>AF$122*投入係数表!Y45</f>
        <v>0</v>
      </c>
      <c r="AG45" s="286">
        <f>AG$122*投入係数表!Z45</f>
        <v>0</v>
      </c>
      <c r="AH45" s="286">
        <f>AH$122*投入係数表!AA45</f>
        <v>0</v>
      </c>
      <c r="AI45" s="286">
        <f>AI$122*投入係数表!AB45</f>
        <v>0</v>
      </c>
      <c r="AJ45" s="286">
        <f>AJ$122*投入係数表!AC45</f>
        <v>0</v>
      </c>
      <c r="AK45" s="286">
        <f>AK$122*投入係数表!AD45</f>
        <v>0</v>
      </c>
      <c r="AL45" s="286">
        <f>AL$122*投入係数表!AE45</f>
        <v>0</v>
      </c>
      <c r="AM45" s="286">
        <f>AM$122*投入係数表!AF45</f>
        <v>0</v>
      </c>
      <c r="AN45" s="286">
        <f>AN$122*投入係数表!AG45</f>
        <v>0</v>
      </c>
      <c r="AO45" s="286">
        <f>AO$122*投入係数表!AH45</f>
        <v>0</v>
      </c>
      <c r="AP45" s="286">
        <f>AP$122*投入係数表!AI45</f>
        <v>0</v>
      </c>
      <c r="AQ45" s="286">
        <f>AQ$122*投入係数表!AJ45</f>
        <v>0</v>
      </c>
      <c r="AR45" s="286">
        <f>AR$122*投入係数表!AK45</f>
        <v>0</v>
      </c>
      <c r="AS45" s="286">
        <f>AS$122*投入係数表!AL45</f>
        <v>0</v>
      </c>
      <c r="AT45" s="286">
        <f>AT$122*投入係数表!AM45</f>
        <v>0</v>
      </c>
      <c r="AU45" s="286">
        <f>AU$122*投入係数表!AN45</f>
        <v>0</v>
      </c>
      <c r="AV45" s="286">
        <f>AV$122*投入係数表!AO45</f>
        <v>0</v>
      </c>
      <c r="AW45" s="286">
        <f>AW$122*投入係数表!AP45</f>
        <v>0</v>
      </c>
      <c r="AX45" s="286">
        <f>AX$122*投入係数表!AQ45</f>
        <v>0</v>
      </c>
      <c r="AY45" s="286">
        <f>AY$122*投入係数表!AR45</f>
        <v>0</v>
      </c>
      <c r="AZ45" s="286">
        <f>AZ$122*投入係数表!AS45</f>
        <v>0</v>
      </c>
      <c r="BA45" s="286">
        <f>BA$122*投入係数表!AT45</f>
        <v>0</v>
      </c>
      <c r="BB45" s="286">
        <f>BB$122*投入係数表!AU45</f>
        <v>0</v>
      </c>
      <c r="BC45" s="286">
        <f>BC$122*投入係数表!AV45</f>
        <v>0</v>
      </c>
      <c r="BD45" s="286">
        <f>BD$122*投入係数表!AW45</f>
        <v>0</v>
      </c>
      <c r="BE45" s="286">
        <f>BE$122*投入係数表!AX45</f>
        <v>0</v>
      </c>
      <c r="BF45" s="286">
        <f>BF$122*投入係数表!AY45</f>
        <v>0</v>
      </c>
      <c r="BG45" s="286">
        <f>BG$122*投入係数表!AZ45</f>
        <v>0</v>
      </c>
      <c r="BH45" s="286">
        <f>BH$122*投入係数表!BA45</f>
        <v>0</v>
      </c>
      <c r="BI45" s="286">
        <f>BI$122*投入係数表!BB45</f>
        <v>0</v>
      </c>
      <c r="BJ45" s="286">
        <f>BJ$122*投入係数表!BC45</f>
        <v>0</v>
      </c>
      <c r="BK45" s="286">
        <f>BK$122*投入係数表!BD45</f>
        <v>0</v>
      </c>
      <c r="BL45" s="286">
        <f>BL$122*投入係数表!BE45</f>
        <v>0</v>
      </c>
      <c r="BM45" s="286">
        <f>BM$122*投入係数表!BF45</f>
        <v>0</v>
      </c>
      <c r="BN45" s="286">
        <f>BN$122*投入係数表!BG45</f>
        <v>0</v>
      </c>
      <c r="BO45" s="286">
        <f>BO$122*投入係数表!BH45</f>
        <v>0</v>
      </c>
      <c r="BP45" s="286">
        <f>BP$122*投入係数表!BI45</f>
        <v>0</v>
      </c>
      <c r="BQ45" s="286">
        <f>BQ$122*投入係数表!BJ45</f>
        <v>0</v>
      </c>
      <c r="BR45" s="286">
        <f>BR$122*投入係数表!BK45</f>
        <v>0</v>
      </c>
      <c r="BS45" s="286">
        <f>BS$122*投入係数表!BL45</f>
        <v>0</v>
      </c>
      <c r="BT45" s="286">
        <f>BT$122*投入係数表!BM45</f>
        <v>0</v>
      </c>
      <c r="BU45" s="286">
        <f>BU$122*投入係数表!BN45</f>
        <v>0</v>
      </c>
      <c r="BV45" s="286">
        <f>BV$122*投入係数表!BO45</f>
        <v>0</v>
      </c>
      <c r="BW45" s="286">
        <f>BW$122*投入係数表!BP45</f>
        <v>0</v>
      </c>
      <c r="BX45" s="286">
        <f>BX$122*投入係数表!BQ45</f>
        <v>0</v>
      </c>
      <c r="BY45" s="286">
        <f>BY$122*投入係数表!BR45</f>
        <v>0</v>
      </c>
      <c r="BZ45" s="286">
        <f>BZ$122*投入係数表!BS45</f>
        <v>0</v>
      </c>
      <c r="CA45" s="286">
        <f>CA$122*投入係数表!BT45</f>
        <v>0</v>
      </c>
      <c r="CB45" s="286">
        <f>CB$122*投入係数表!BU45</f>
        <v>0</v>
      </c>
      <c r="CC45" s="286">
        <f>CC$122*投入係数表!BV45</f>
        <v>0</v>
      </c>
      <c r="CD45" s="286">
        <f>CD$122*投入係数表!BW45</f>
        <v>0</v>
      </c>
      <c r="CE45" s="286">
        <f>CE$122*投入係数表!BX45</f>
        <v>0</v>
      </c>
      <c r="CF45" s="286">
        <f>CF$122*投入係数表!BY45</f>
        <v>0</v>
      </c>
      <c r="CG45" s="286">
        <f>CG$122*投入係数表!BZ45</f>
        <v>0</v>
      </c>
      <c r="CH45" s="286">
        <f>CH$122*投入係数表!CA45</f>
        <v>0</v>
      </c>
      <c r="CI45" s="286">
        <f>CI$122*投入係数表!CB45</f>
        <v>0</v>
      </c>
      <c r="CJ45" s="286">
        <f>CJ$122*投入係数表!CC45</f>
        <v>0</v>
      </c>
      <c r="CK45" s="286">
        <f>CK$122*投入係数表!CD45</f>
        <v>0</v>
      </c>
      <c r="CL45" s="286">
        <f>CL$122*投入係数表!CE45</f>
        <v>0</v>
      </c>
      <c r="CM45" s="286">
        <f>CM$122*投入係数表!CF45</f>
        <v>0</v>
      </c>
      <c r="CN45" s="286">
        <f>CN$122*投入係数表!CG45</f>
        <v>0</v>
      </c>
      <c r="CO45" s="286">
        <f>CO$122*投入係数表!CH45</f>
        <v>0</v>
      </c>
      <c r="CP45" s="286">
        <f>CP$122*投入係数表!CI45</f>
        <v>0</v>
      </c>
      <c r="CQ45" s="286">
        <f>CQ$122*投入係数表!CJ45</f>
        <v>0</v>
      </c>
      <c r="CR45" s="286">
        <f>CR$122*投入係数表!CK45</f>
        <v>0</v>
      </c>
      <c r="CS45" s="286">
        <f>CS$122*投入係数表!CL45</f>
        <v>0</v>
      </c>
      <c r="CT45" s="286">
        <f>CT$122*投入係数表!CM45</f>
        <v>0</v>
      </c>
      <c r="CU45" s="286">
        <f>CU$122*投入係数表!CN45</f>
        <v>0</v>
      </c>
      <c r="CV45" s="286">
        <f>CV$122*投入係数表!CO45</f>
        <v>0</v>
      </c>
      <c r="CW45" s="286">
        <f>CW$122*投入係数表!CP45</f>
        <v>0</v>
      </c>
      <c r="CX45" s="286">
        <f>CX$122*投入係数表!CQ45</f>
        <v>0</v>
      </c>
      <c r="CY45" s="286">
        <f>CY$122*投入係数表!CR45</f>
        <v>0</v>
      </c>
      <c r="CZ45" s="286">
        <f>CZ$122*投入係数表!CS45</f>
        <v>0</v>
      </c>
      <c r="DA45" s="286">
        <f>DA$122*投入係数表!CT45</f>
        <v>0</v>
      </c>
      <c r="DB45" s="286">
        <f>DB$122*投入係数表!CU45</f>
        <v>0</v>
      </c>
      <c r="DC45" s="286">
        <f>DC$122*投入係数表!CV45</f>
        <v>0</v>
      </c>
      <c r="DD45" s="286">
        <f>DD$122*投入係数表!CW45</f>
        <v>0</v>
      </c>
      <c r="DE45" s="286">
        <f>DE$122*投入係数表!CX45</f>
        <v>0</v>
      </c>
      <c r="DF45" s="286">
        <f>DF$122*投入係数表!CY45</f>
        <v>0</v>
      </c>
      <c r="DG45" s="286">
        <f>DG$122*投入係数表!CZ45</f>
        <v>0</v>
      </c>
      <c r="DH45" s="286">
        <f>DH$122*投入係数表!DA45</f>
        <v>0</v>
      </c>
      <c r="DI45" s="286">
        <f>DI$122*投入係数表!DB45</f>
        <v>0</v>
      </c>
      <c r="DJ45" s="286">
        <f>DJ$122*投入係数表!DC45</f>
        <v>0</v>
      </c>
      <c r="DK45" s="286">
        <f>DK$122*投入係数表!DD45</f>
        <v>0</v>
      </c>
      <c r="DL45" s="286">
        <f>DL$122*投入係数表!DE45</f>
        <v>0</v>
      </c>
      <c r="DM45" s="286">
        <f>DM$122*投入係数表!DF45</f>
        <v>0</v>
      </c>
      <c r="DN45" s="286">
        <f>DN$122*投入係数表!DG45</f>
        <v>0</v>
      </c>
      <c r="DO45" s="288">
        <f t="shared" si="0"/>
        <v>0</v>
      </c>
      <c r="ED45" s="36"/>
      <c r="EE45" s="37"/>
      <c r="EF45" s="36"/>
      <c r="EG45" s="37"/>
      <c r="EH45" s="36"/>
      <c r="EI45" s="37"/>
    </row>
    <row r="46" spans="1:139" ht="15" customHeight="1">
      <c r="A46" s="329" t="s">
        <v>460</v>
      </c>
      <c r="B46" s="340" t="s">
        <v>587</v>
      </c>
      <c r="C46" s="294">
        <v>0</v>
      </c>
      <c r="D46" s="33"/>
      <c r="E46" s="329" t="s">
        <v>460</v>
      </c>
      <c r="F46" s="340" t="s">
        <v>587</v>
      </c>
      <c r="G46" s="294">
        <v>0</v>
      </c>
      <c r="I46" s="341" t="s">
        <v>460</v>
      </c>
      <c r="J46" s="342" t="s">
        <v>587</v>
      </c>
      <c r="K46" s="286">
        <f>K$122*投入係数表!D46</f>
        <v>0</v>
      </c>
      <c r="L46" s="286">
        <f>L$122*投入係数表!E46</f>
        <v>0</v>
      </c>
      <c r="M46" s="286">
        <f>M$122*投入係数表!F46</f>
        <v>0</v>
      </c>
      <c r="N46" s="286">
        <f>N$122*投入係数表!G46</f>
        <v>0</v>
      </c>
      <c r="O46" s="286">
        <f>O$122*投入係数表!H46</f>
        <v>0</v>
      </c>
      <c r="P46" s="286">
        <f>P$122*投入係数表!I46</f>
        <v>0</v>
      </c>
      <c r="Q46" s="286">
        <f>Q$122*投入係数表!J46</f>
        <v>0</v>
      </c>
      <c r="R46" s="286">
        <f>R$122*投入係数表!K46</f>
        <v>0</v>
      </c>
      <c r="S46" s="286">
        <f>S$122*投入係数表!L46</f>
        <v>0</v>
      </c>
      <c r="T46" s="286">
        <f>T$122*投入係数表!M46</f>
        <v>0</v>
      </c>
      <c r="U46" s="286">
        <f>U$122*投入係数表!N46</f>
        <v>0</v>
      </c>
      <c r="V46" s="286">
        <f>V$122*投入係数表!O46</f>
        <v>0</v>
      </c>
      <c r="W46" s="286">
        <f>W$122*投入係数表!P46</f>
        <v>0</v>
      </c>
      <c r="X46" s="286">
        <f>X$122*投入係数表!Q46</f>
        <v>0</v>
      </c>
      <c r="Y46" s="286">
        <f>Y$122*投入係数表!R46</f>
        <v>0</v>
      </c>
      <c r="Z46" s="286">
        <f>Z$122*投入係数表!S46</f>
        <v>0</v>
      </c>
      <c r="AA46" s="286">
        <f>AA$122*投入係数表!T46</f>
        <v>0</v>
      </c>
      <c r="AB46" s="286">
        <f>AB$122*投入係数表!U46</f>
        <v>0</v>
      </c>
      <c r="AC46" s="286">
        <f>AC$122*投入係数表!V46</f>
        <v>0</v>
      </c>
      <c r="AD46" s="286">
        <f>AD$122*投入係数表!W46</f>
        <v>0</v>
      </c>
      <c r="AE46" s="286">
        <f>AE$122*投入係数表!X46</f>
        <v>0</v>
      </c>
      <c r="AF46" s="286">
        <f>AF$122*投入係数表!Y46</f>
        <v>0</v>
      </c>
      <c r="AG46" s="286">
        <f>AG$122*投入係数表!Z46</f>
        <v>0</v>
      </c>
      <c r="AH46" s="286">
        <f>AH$122*投入係数表!AA46</f>
        <v>0</v>
      </c>
      <c r="AI46" s="286">
        <f>AI$122*投入係数表!AB46</f>
        <v>0</v>
      </c>
      <c r="AJ46" s="286">
        <f>AJ$122*投入係数表!AC46</f>
        <v>0</v>
      </c>
      <c r="AK46" s="286">
        <f>AK$122*投入係数表!AD46</f>
        <v>0</v>
      </c>
      <c r="AL46" s="286">
        <f>AL$122*投入係数表!AE46</f>
        <v>0</v>
      </c>
      <c r="AM46" s="286">
        <f>AM$122*投入係数表!AF46</f>
        <v>0</v>
      </c>
      <c r="AN46" s="286">
        <f>AN$122*投入係数表!AG46</f>
        <v>0</v>
      </c>
      <c r="AO46" s="286">
        <f>AO$122*投入係数表!AH46</f>
        <v>0</v>
      </c>
      <c r="AP46" s="286">
        <f>AP$122*投入係数表!AI46</f>
        <v>0</v>
      </c>
      <c r="AQ46" s="286">
        <f>AQ$122*投入係数表!AJ46</f>
        <v>0</v>
      </c>
      <c r="AR46" s="286">
        <f>AR$122*投入係数表!AK46</f>
        <v>0</v>
      </c>
      <c r="AS46" s="286">
        <f>AS$122*投入係数表!AL46</f>
        <v>0</v>
      </c>
      <c r="AT46" s="286">
        <f>AT$122*投入係数表!AM46</f>
        <v>0</v>
      </c>
      <c r="AU46" s="286">
        <f>AU$122*投入係数表!AN46</f>
        <v>0</v>
      </c>
      <c r="AV46" s="286">
        <f>AV$122*投入係数表!AO46</f>
        <v>0</v>
      </c>
      <c r="AW46" s="286">
        <f>AW$122*投入係数表!AP46</f>
        <v>0</v>
      </c>
      <c r="AX46" s="286">
        <f>AX$122*投入係数表!AQ46</f>
        <v>0</v>
      </c>
      <c r="AY46" s="286">
        <f>AY$122*投入係数表!AR46</f>
        <v>0</v>
      </c>
      <c r="AZ46" s="286">
        <f>AZ$122*投入係数表!AS46</f>
        <v>0</v>
      </c>
      <c r="BA46" s="286">
        <f>BA$122*投入係数表!AT46</f>
        <v>0</v>
      </c>
      <c r="BB46" s="286">
        <f>BB$122*投入係数表!AU46</f>
        <v>0</v>
      </c>
      <c r="BC46" s="286">
        <f>BC$122*投入係数表!AV46</f>
        <v>0</v>
      </c>
      <c r="BD46" s="286">
        <f>BD$122*投入係数表!AW46</f>
        <v>0</v>
      </c>
      <c r="BE46" s="286">
        <f>BE$122*投入係数表!AX46</f>
        <v>0</v>
      </c>
      <c r="BF46" s="286">
        <f>BF$122*投入係数表!AY46</f>
        <v>0</v>
      </c>
      <c r="BG46" s="286">
        <f>BG$122*投入係数表!AZ46</f>
        <v>0</v>
      </c>
      <c r="BH46" s="286">
        <f>BH$122*投入係数表!BA46</f>
        <v>0</v>
      </c>
      <c r="BI46" s="286">
        <f>BI$122*投入係数表!BB46</f>
        <v>0</v>
      </c>
      <c r="BJ46" s="286">
        <f>BJ$122*投入係数表!BC46</f>
        <v>0</v>
      </c>
      <c r="BK46" s="286">
        <f>BK$122*投入係数表!BD46</f>
        <v>0</v>
      </c>
      <c r="BL46" s="286">
        <f>BL$122*投入係数表!BE46</f>
        <v>0</v>
      </c>
      <c r="BM46" s="286">
        <f>BM$122*投入係数表!BF46</f>
        <v>0</v>
      </c>
      <c r="BN46" s="286">
        <f>BN$122*投入係数表!BG46</f>
        <v>0</v>
      </c>
      <c r="BO46" s="286">
        <f>BO$122*投入係数表!BH46</f>
        <v>0</v>
      </c>
      <c r="BP46" s="286">
        <f>BP$122*投入係数表!BI46</f>
        <v>0</v>
      </c>
      <c r="BQ46" s="286">
        <f>BQ$122*投入係数表!BJ46</f>
        <v>0</v>
      </c>
      <c r="BR46" s="286">
        <f>BR$122*投入係数表!BK46</f>
        <v>0</v>
      </c>
      <c r="BS46" s="286">
        <f>BS$122*投入係数表!BL46</f>
        <v>0</v>
      </c>
      <c r="BT46" s="286">
        <f>BT$122*投入係数表!BM46</f>
        <v>0</v>
      </c>
      <c r="BU46" s="286">
        <f>BU$122*投入係数表!BN46</f>
        <v>0</v>
      </c>
      <c r="BV46" s="286">
        <f>BV$122*投入係数表!BO46</f>
        <v>0</v>
      </c>
      <c r="BW46" s="286">
        <f>BW$122*投入係数表!BP46</f>
        <v>0</v>
      </c>
      <c r="BX46" s="286">
        <f>BX$122*投入係数表!BQ46</f>
        <v>0</v>
      </c>
      <c r="BY46" s="286">
        <f>BY$122*投入係数表!BR46</f>
        <v>0</v>
      </c>
      <c r="BZ46" s="286">
        <f>BZ$122*投入係数表!BS46</f>
        <v>0</v>
      </c>
      <c r="CA46" s="286">
        <f>CA$122*投入係数表!BT46</f>
        <v>0</v>
      </c>
      <c r="CB46" s="286">
        <f>CB$122*投入係数表!BU46</f>
        <v>0</v>
      </c>
      <c r="CC46" s="286">
        <f>CC$122*投入係数表!BV46</f>
        <v>0</v>
      </c>
      <c r="CD46" s="286">
        <f>CD$122*投入係数表!BW46</f>
        <v>0</v>
      </c>
      <c r="CE46" s="286">
        <f>CE$122*投入係数表!BX46</f>
        <v>0</v>
      </c>
      <c r="CF46" s="286">
        <f>CF$122*投入係数表!BY46</f>
        <v>0</v>
      </c>
      <c r="CG46" s="286">
        <f>CG$122*投入係数表!BZ46</f>
        <v>0</v>
      </c>
      <c r="CH46" s="286">
        <f>CH$122*投入係数表!CA46</f>
        <v>0</v>
      </c>
      <c r="CI46" s="286">
        <f>CI$122*投入係数表!CB46</f>
        <v>0</v>
      </c>
      <c r="CJ46" s="286">
        <f>CJ$122*投入係数表!CC46</f>
        <v>0</v>
      </c>
      <c r="CK46" s="286">
        <f>CK$122*投入係数表!CD46</f>
        <v>0</v>
      </c>
      <c r="CL46" s="286">
        <f>CL$122*投入係数表!CE46</f>
        <v>0</v>
      </c>
      <c r="CM46" s="286">
        <f>CM$122*投入係数表!CF46</f>
        <v>0</v>
      </c>
      <c r="CN46" s="286">
        <f>CN$122*投入係数表!CG46</f>
        <v>0</v>
      </c>
      <c r="CO46" s="286">
        <f>CO$122*投入係数表!CH46</f>
        <v>0</v>
      </c>
      <c r="CP46" s="286">
        <f>CP$122*投入係数表!CI46</f>
        <v>0</v>
      </c>
      <c r="CQ46" s="286">
        <f>CQ$122*投入係数表!CJ46</f>
        <v>0</v>
      </c>
      <c r="CR46" s="286">
        <f>CR$122*投入係数表!CK46</f>
        <v>0</v>
      </c>
      <c r="CS46" s="286">
        <f>CS$122*投入係数表!CL46</f>
        <v>0</v>
      </c>
      <c r="CT46" s="286">
        <f>CT$122*投入係数表!CM46</f>
        <v>0</v>
      </c>
      <c r="CU46" s="286">
        <f>CU$122*投入係数表!CN46</f>
        <v>0</v>
      </c>
      <c r="CV46" s="286">
        <f>CV$122*投入係数表!CO46</f>
        <v>0</v>
      </c>
      <c r="CW46" s="286">
        <f>CW$122*投入係数表!CP46</f>
        <v>0</v>
      </c>
      <c r="CX46" s="286">
        <f>CX$122*投入係数表!CQ46</f>
        <v>0</v>
      </c>
      <c r="CY46" s="286">
        <f>CY$122*投入係数表!CR46</f>
        <v>0</v>
      </c>
      <c r="CZ46" s="286">
        <f>CZ$122*投入係数表!CS46</f>
        <v>0</v>
      </c>
      <c r="DA46" s="286">
        <f>DA$122*投入係数表!CT46</f>
        <v>0</v>
      </c>
      <c r="DB46" s="286">
        <f>DB$122*投入係数表!CU46</f>
        <v>0</v>
      </c>
      <c r="DC46" s="286">
        <f>DC$122*投入係数表!CV46</f>
        <v>0</v>
      </c>
      <c r="DD46" s="286">
        <f>DD$122*投入係数表!CW46</f>
        <v>0</v>
      </c>
      <c r="DE46" s="286">
        <f>DE$122*投入係数表!CX46</f>
        <v>0</v>
      </c>
      <c r="DF46" s="286">
        <f>DF$122*投入係数表!CY46</f>
        <v>0</v>
      </c>
      <c r="DG46" s="286">
        <f>DG$122*投入係数表!CZ46</f>
        <v>0</v>
      </c>
      <c r="DH46" s="286">
        <f>DH$122*投入係数表!DA46</f>
        <v>0</v>
      </c>
      <c r="DI46" s="286">
        <f>DI$122*投入係数表!DB46</f>
        <v>0</v>
      </c>
      <c r="DJ46" s="286">
        <f>DJ$122*投入係数表!DC46</f>
        <v>0</v>
      </c>
      <c r="DK46" s="286">
        <f>DK$122*投入係数表!DD46</f>
        <v>0</v>
      </c>
      <c r="DL46" s="286">
        <f>DL$122*投入係数表!DE46</f>
        <v>0</v>
      </c>
      <c r="DM46" s="286">
        <f>DM$122*投入係数表!DF46</f>
        <v>0</v>
      </c>
      <c r="DN46" s="286">
        <f>DN$122*投入係数表!DG46</f>
        <v>0</v>
      </c>
      <c r="DO46" s="288">
        <f t="shared" si="0"/>
        <v>0</v>
      </c>
      <c r="ED46" s="36"/>
      <c r="EE46" s="37"/>
      <c r="EF46" s="36"/>
      <c r="EG46" s="37"/>
      <c r="EH46" s="36"/>
      <c r="EI46" s="37"/>
    </row>
    <row r="47" spans="1:139" ht="15" customHeight="1">
      <c r="A47" s="329" t="s">
        <v>461</v>
      </c>
      <c r="B47" s="340" t="s">
        <v>588</v>
      </c>
      <c r="C47" s="294">
        <v>0</v>
      </c>
      <c r="D47" s="33"/>
      <c r="E47" s="329" t="s">
        <v>461</v>
      </c>
      <c r="F47" s="340" t="s">
        <v>588</v>
      </c>
      <c r="G47" s="294">
        <v>0</v>
      </c>
      <c r="I47" s="341" t="s">
        <v>461</v>
      </c>
      <c r="J47" s="342" t="s">
        <v>588</v>
      </c>
      <c r="K47" s="286">
        <f>K$122*投入係数表!D47</f>
        <v>0</v>
      </c>
      <c r="L47" s="286">
        <f>L$122*投入係数表!E47</f>
        <v>0</v>
      </c>
      <c r="M47" s="286">
        <f>M$122*投入係数表!F47</f>
        <v>0</v>
      </c>
      <c r="N47" s="286">
        <f>N$122*投入係数表!G47</f>
        <v>0</v>
      </c>
      <c r="O47" s="286">
        <f>O$122*投入係数表!H47</f>
        <v>0</v>
      </c>
      <c r="P47" s="286">
        <f>P$122*投入係数表!I47</f>
        <v>0</v>
      </c>
      <c r="Q47" s="286">
        <f>Q$122*投入係数表!J47</f>
        <v>0</v>
      </c>
      <c r="R47" s="286">
        <f>R$122*投入係数表!K47</f>
        <v>0</v>
      </c>
      <c r="S47" s="286">
        <f>S$122*投入係数表!L47</f>
        <v>0</v>
      </c>
      <c r="T47" s="286">
        <f>T$122*投入係数表!M47</f>
        <v>0</v>
      </c>
      <c r="U47" s="286">
        <f>U$122*投入係数表!N47</f>
        <v>0</v>
      </c>
      <c r="V47" s="286">
        <f>V$122*投入係数表!O47</f>
        <v>0</v>
      </c>
      <c r="W47" s="286">
        <f>W$122*投入係数表!P47</f>
        <v>0</v>
      </c>
      <c r="X47" s="286">
        <f>X$122*投入係数表!Q47</f>
        <v>0</v>
      </c>
      <c r="Y47" s="286">
        <f>Y$122*投入係数表!R47</f>
        <v>0</v>
      </c>
      <c r="Z47" s="286">
        <f>Z$122*投入係数表!S47</f>
        <v>0</v>
      </c>
      <c r="AA47" s="286">
        <f>AA$122*投入係数表!T47</f>
        <v>0</v>
      </c>
      <c r="AB47" s="286">
        <f>AB$122*投入係数表!U47</f>
        <v>0</v>
      </c>
      <c r="AC47" s="286">
        <f>AC$122*投入係数表!V47</f>
        <v>0</v>
      </c>
      <c r="AD47" s="286">
        <f>AD$122*投入係数表!W47</f>
        <v>0</v>
      </c>
      <c r="AE47" s="286">
        <f>AE$122*投入係数表!X47</f>
        <v>0</v>
      </c>
      <c r="AF47" s="286">
        <f>AF$122*投入係数表!Y47</f>
        <v>0</v>
      </c>
      <c r="AG47" s="286">
        <f>AG$122*投入係数表!Z47</f>
        <v>0</v>
      </c>
      <c r="AH47" s="286">
        <f>AH$122*投入係数表!AA47</f>
        <v>0</v>
      </c>
      <c r="AI47" s="286">
        <f>AI$122*投入係数表!AB47</f>
        <v>0</v>
      </c>
      <c r="AJ47" s="286">
        <f>AJ$122*投入係数表!AC47</f>
        <v>0</v>
      </c>
      <c r="AK47" s="286">
        <f>AK$122*投入係数表!AD47</f>
        <v>0</v>
      </c>
      <c r="AL47" s="286">
        <f>AL$122*投入係数表!AE47</f>
        <v>0</v>
      </c>
      <c r="AM47" s="286">
        <f>AM$122*投入係数表!AF47</f>
        <v>0</v>
      </c>
      <c r="AN47" s="286">
        <f>AN$122*投入係数表!AG47</f>
        <v>0</v>
      </c>
      <c r="AO47" s="286">
        <f>AO$122*投入係数表!AH47</f>
        <v>0</v>
      </c>
      <c r="AP47" s="286">
        <f>AP$122*投入係数表!AI47</f>
        <v>0</v>
      </c>
      <c r="AQ47" s="286">
        <f>AQ$122*投入係数表!AJ47</f>
        <v>0</v>
      </c>
      <c r="AR47" s="286">
        <f>AR$122*投入係数表!AK47</f>
        <v>0</v>
      </c>
      <c r="AS47" s="286">
        <f>AS$122*投入係数表!AL47</f>
        <v>0</v>
      </c>
      <c r="AT47" s="286">
        <f>AT$122*投入係数表!AM47</f>
        <v>0</v>
      </c>
      <c r="AU47" s="286">
        <f>AU$122*投入係数表!AN47</f>
        <v>0</v>
      </c>
      <c r="AV47" s="286">
        <f>AV$122*投入係数表!AO47</f>
        <v>0</v>
      </c>
      <c r="AW47" s="286">
        <f>AW$122*投入係数表!AP47</f>
        <v>0</v>
      </c>
      <c r="AX47" s="286">
        <f>AX$122*投入係数表!AQ47</f>
        <v>0</v>
      </c>
      <c r="AY47" s="286">
        <f>AY$122*投入係数表!AR47</f>
        <v>0</v>
      </c>
      <c r="AZ47" s="286">
        <f>AZ$122*投入係数表!AS47</f>
        <v>0</v>
      </c>
      <c r="BA47" s="286">
        <f>BA$122*投入係数表!AT47</f>
        <v>0</v>
      </c>
      <c r="BB47" s="286">
        <f>BB$122*投入係数表!AU47</f>
        <v>0</v>
      </c>
      <c r="BC47" s="286">
        <f>BC$122*投入係数表!AV47</f>
        <v>0</v>
      </c>
      <c r="BD47" s="286">
        <f>BD$122*投入係数表!AW47</f>
        <v>0</v>
      </c>
      <c r="BE47" s="286">
        <f>BE$122*投入係数表!AX47</f>
        <v>0</v>
      </c>
      <c r="BF47" s="286">
        <f>BF$122*投入係数表!AY47</f>
        <v>0</v>
      </c>
      <c r="BG47" s="286">
        <f>BG$122*投入係数表!AZ47</f>
        <v>0</v>
      </c>
      <c r="BH47" s="286">
        <f>BH$122*投入係数表!BA47</f>
        <v>0</v>
      </c>
      <c r="BI47" s="286">
        <f>BI$122*投入係数表!BB47</f>
        <v>0</v>
      </c>
      <c r="BJ47" s="286">
        <f>BJ$122*投入係数表!BC47</f>
        <v>0</v>
      </c>
      <c r="BK47" s="286">
        <f>BK$122*投入係数表!BD47</f>
        <v>0</v>
      </c>
      <c r="BL47" s="286">
        <f>BL$122*投入係数表!BE47</f>
        <v>0</v>
      </c>
      <c r="BM47" s="286">
        <f>BM$122*投入係数表!BF47</f>
        <v>0</v>
      </c>
      <c r="BN47" s="286">
        <f>BN$122*投入係数表!BG47</f>
        <v>0</v>
      </c>
      <c r="BO47" s="286">
        <f>BO$122*投入係数表!BH47</f>
        <v>0</v>
      </c>
      <c r="BP47" s="286">
        <f>BP$122*投入係数表!BI47</f>
        <v>0</v>
      </c>
      <c r="BQ47" s="286">
        <f>BQ$122*投入係数表!BJ47</f>
        <v>0</v>
      </c>
      <c r="BR47" s="286">
        <f>BR$122*投入係数表!BK47</f>
        <v>0</v>
      </c>
      <c r="BS47" s="286">
        <f>BS$122*投入係数表!BL47</f>
        <v>0</v>
      </c>
      <c r="BT47" s="286">
        <f>BT$122*投入係数表!BM47</f>
        <v>0</v>
      </c>
      <c r="BU47" s="286">
        <f>BU$122*投入係数表!BN47</f>
        <v>0</v>
      </c>
      <c r="BV47" s="286">
        <f>BV$122*投入係数表!BO47</f>
        <v>0</v>
      </c>
      <c r="BW47" s="286">
        <f>BW$122*投入係数表!BP47</f>
        <v>0</v>
      </c>
      <c r="BX47" s="286">
        <f>BX$122*投入係数表!BQ47</f>
        <v>0</v>
      </c>
      <c r="BY47" s="286">
        <f>BY$122*投入係数表!BR47</f>
        <v>0</v>
      </c>
      <c r="BZ47" s="286">
        <f>BZ$122*投入係数表!BS47</f>
        <v>0</v>
      </c>
      <c r="CA47" s="286">
        <f>CA$122*投入係数表!BT47</f>
        <v>0</v>
      </c>
      <c r="CB47" s="286">
        <f>CB$122*投入係数表!BU47</f>
        <v>0</v>
      </c>
      <c r="CC47" s="286">
        <f>CC$122*投入係数表!BV47</f>
        <v>0</v>
      </c>
      <c r="CD47" s="286">
        <f>CD$122*投入係数表!BW47</f>
        <v>0</v>
      </c>
      <c r="CE47" s="286">
        <f>CE$122*投入係数表!BX47</f>
        <v>0</v>
      </c>
      <c r="CF47" s="286">
        <f>CF$122*投入係数表!BY47</f>
        <v>0</v>
      </c>
      <c r="CG47" s="286">
        <f>CG$122*投入係数表!BZ47</f>
        <v>0</v>
      </c>
      <c r="CH47" s="286">
        <f>CH$122*投入係数表!CA47</f>
        <v>0</v>
      </c>
      <c r="CI47" s="286">
        <f>CI$122*投入係数表!CB47</f>
        <v>0</v>
      </c>
      <c r="CJ47" s="286">
        <f>CJ$122*投入係数表!CC47</f>
        <v>0</v>
      </c>
      <c r="CK47" s="286">
        <f>CK$122*投入係数表!CD47</f>
        <v>0</v>
      </c>
      <c r="CL47" s="286">
        <f>CL$122*投入係数表!CE47</f>
        <v>0</v>
      </c>
      <c r="CM47" s="286">
        <f>CM$122*投入係数表!CF47</f>
        <v>0</v>
      </c>
      <c r="CN47" s="286">
        <f>CN$122*投入係数表!CG47</f>
        <v>0</v>
      </c>
      <c r="CO47" s="286">
        <f>CO$122*投入係数表!CH47</f>
        <v>0</v>
      </c>
      <c r="CP47" s="286">
        <f>CP$122*投入係数表!CI47</f>
        <v>0</v>
      </c>
      <c r="CQ47" s="286">
        <f>CQ$122*投入係数表!CJ47</f>
        <v>0</v>
      </c>
      <c r="CR47" s="286">
        <f>CR$122*投入係数表!CK47</f>
        <v>0</v>
      </c>
      <c r="CS47" s="286">
        <f>CS$122*投入係数表!CL47</f>
        <v>0</v>
      </c>
      <c r="CT47" s="286">
        <f>CT$122*投入係数表!CM47</f>
        <v>0</v>
      </c>
      <c r="CU47" s="286">
        <f>CU$122*投入係数表!CN47</f>
        <v>0</v>
      </c>
      <c r="CV47" s="286">
        <f>CV$122*投入係数表!CO47</f>
        <v>0</v>
      </c>
      <c r="CW47" s="286">
        <f>CW$122*投入係数表!CP47</f>
        <v>0</v>
      </c>
      <c r="CX47" s="286">
        <f>CX$122*投入係数表!CQ47</f>
        <v>0</v>
      </c>
      <c r="CY47" s="286">
        <f>CY$122*投入係数表!CR47</f>
        <v>0</v>
      </c>
      <c r="CZ47" s="286">
        <f>CZ$122*投入係数表!CS47</f>
        <v>0</v>
      </c>
      <c r="DA47" s="286">
        <f>DA$122*投入係数表!CT47</f>
        <v>0</v>
      </c>
      <c r="DB47" s="286">
        <f>DB$122*投入係数表!CU47</f>
        <v>0</v>
      </c>
      <c r="DC47" s="286">
        <f>DC$122*投入係数表!CV47</f>
        <v>0</v>
      </c>
      <c r="DD47" s="286">
        <f>DD$122*投入係数表!CW47</f>
        <v>0</v>
      </c>
      <c r="DE47" s="286">
        <f>DE$122*投入係数表!CX47</f>
        <v>0</v>
      </c>
      <c r="DF47" s="286">
        <f>DF$122*投入係数表!CY47</f>
        <v>0</v>
      </c>
      <c r="DG47" s="286">
        <f>DG$122*投入係数表!CZ47</f>
        <v>0</v>
      </c>
      <c r="DH47" s="286">
        <f>DH$122*投入係数表!DA47</f>
        <v>0</v>
      </c>
      <c r="DI47" s="286">
        <f>DI$122*投入係数表!DB47</f>
        <v>0</v>
      </c>
      <c r="DJ47" s="286">
        <f>DJ$122*投入係数表!DC47</f>
        <v>0</v>
      </c>
      <c r="DK47" s="286">
        <f>DK$122*投入係数表!DD47</f>
        <v>0</v>
      </c>
      <c r="DL47" s="286">
        <f>DL$122*投入係数表!DE47</f>
        <v>0</v>
      </c>
      <c r="DM47" s="286">
        <f>DM$122*投入係数表!DF47</f>
        <v>0</v>
      </c>
      <c r="DN47" s="286">
        <f>DN$122*投入係数表!DG47</f>
        <v>0</v>
      </c>
      <c r="DO47" s="288">
        <f t="shared" si="0"/>
        <v>0</v>
      </c>
      <c r="ED47" s="36"/>
      <c r="EE47" s="37"/>
      <c r="EF47" s="36"/>
      <c r="EG47" s="37"/>
      <c r="EH47" s="36"/>
      <c r="EI47" s="37"/>
    </row>
    <row r="48" spans="1:139" ht="15" customHeight="1">
      <c r="A48" s="329" t="s">
        <v>462</v>
      </c>
      <c r="B48" s="340" t="s">
        <v>589</v>
      </c>
      <c r="C48" s="294">
        <v>0</v>
      </c>
      <c r="D48" s="33"/>
      <c r="E48" s="329" t="s">
        <v>462</v>
      </c>
      <c r="F48" s="340" t="s">
        <v>589</v>
      </c>
      <c r="G48" s="294">
        <v>0</v>
      </c>
      <c r="I48" s="341" t="s">
        <v>462</v>
      </c>
      <c r="J48" s="342" t="s">
        <v>589</v>
      </c>
      <c r="K48" s="286">
        <f>K$122*投入係数表!D48</f>
        <v>0</v>
      </c>
      <c r="L48" s="286">
        <f>L$122*投入係数表!E48</f>
        <v>0</v>
      </c>
      <c r="M48" s="286">
        <f>M$122*投入係数表!F48</f>
        <v>0</v>
      </c>
      <c r="N48" s="286">
        <f>N$122*投入係数表!G48</f>
        <v>0</v>
      </c>
      <c r="O48" s="286">
        <f>O$122*投入係数表!H48</f>
        <v>0</v>
      </c>
      <c r="P48" s="286">
        <f>P$122*投入係数表!I48</f>
        <v>0</v>
      </c>
      <c r="Q48" s="286">
        <f>Q$122*投入係数表!J48</f>
        <v>0</v>
      </c>
      <c r="R48" s="286">
        <f>R$122*投入係数表!K48</f>
        <v>0</v>
      </c>
      <c r="S48" s="286">
        <f>S$122*投入係数表!L48</f>
        <v>0</v>
      </c>
      <c r="T48" s="286">
        <f>T$122*投入係数表!M48</f>
        <v>0</v>
      </c>
      <c r="U48" s="286">
        <f>U$122*投入係数表!N48</f>
        <v>0</v>
      </c>
      <c r="V48" s="286">
        <f>V$122*投入係数表!O48</f>
        <v>0</v>
      </c>
      <c r="W48" s="286">
        <f>W$122*投入係数表!P48</f>
        <v>0</v>
      </c>
      <c r="X48" s="286">
        <f>X$122*投入係数表!Q48</f>
        <v>0</v>
      </c>
      <c r="Y48" s="286">
        <f>Y$122*投入係数表!R48</f>
        <v>0</v>
      </c>
      <c r="Z48" s="286">
        <f>Z$122*投入係数表!S48</f>
        <v>0</v>
      </c>
      <c r="AA48" s="286">
        <f>AA$122*投入係数表!T48</f>
        <v>0</v>
      </c>
      <c r="AB48" s="286">
        <f>AB$122*投入係数表!U48</f>
        <v>0</v>
      </c>
      <c r="AC48" s="286">
        <f>AC$122*投入係数表!V48</f>
        <v>0</v>
      </c>
      <c r="AD48" s="286">
        <f>AD$122*投入係数表!W48</f>
        <v>0</v>
      </c>
      <c r="AE48" s="286">
        <f>AE$122*投入係数表!X48</f>
        <v>0</v>
      </c>
      <c r="AF48" s="286">
        <f>AF$122*投入係数表!Y48</f>
        <v>0</v>
      </c>
      <c r="AG48" s="286">
        <f>AG$122*投入係数表!Z48</f>
        <v>0</v>
      </c>
      <c r="AH48" s="286">
        <f>AH$122*投入係数表!AA48</f>
        <v>0</v>
      </c>
      <c r="AI48" s="286">
        <f>AI$122*投入係数表!AB48</f>
        <v>0</v>
      </c>
      <c r="AJ48" s="286">
        <f>AJ$122*投入係数表!AC48</f>
        <v>0</v>
      </c>
      <c r="AK48" s="286">
        <f>AK$122*投入係数表!AD48</f>
        <v>0</v>
      </c>
      <c r="AL48" s="286">
        <f>AL$122*投入係数表!AE48</f>
        <v>0</v>
      </c>
      <c r="AM48" s="286">
        <f>AM$122*投入係数表!AF48</f>
        <v>0</v>
      </c>
      <c r="AN48" s="286">
        <f>AN$122*投入係数表!AG48</f>
        <v>0</v>
      </c>
      <c r="AO48" s="286">
        <f>AO$122*投入係数表!AH48</f>
        <v>0</v>
      </c>
      <c r="AP48" s="286">
        <f>AP$122*投入係数表!AI48</f>
        <v>0</v>
      </c>
      <c r="AQ48" s="286">
        <f>AQ$122*投入係数表!AJ48</f>
        <v>0</v>
      </c>
      <c r="AR48" s="286">
        <f>AR$122*投入係数表!AK48</f>
        <v>0</v>
      </c>
      <c r="AS48" s="286">
        <f>AS$122*投入係数表!AL48</f>
        <v>0</v>
      </c>
      <c r="AT48" s="286">
        <f>AT$122*投入係数表!AM48</f>
        <v>0</v>
      </c>
      <c r="AU48" s="286">
        <f>AU$122*投入係数表!AN48</f>
        <v>0</v>
      </c>
      <c r="AV48" s="286">
        <f>AV$122*投入係数表!AO48</f>
        <v>0</v>
      </c>
      <c r="AW48" s="286">
        <f>AW$122*投入係数表!AP48</f>
        <v>0</v>
      </c>
      <c r="AX48" s="286">
        <f>AX$122*投入係数表!AQ48</f>
        <v>0</v>
      </c>
      <c r="AY48" s="286">
        <f>AY$122*投入係数表!AR48</f>
        <v>0</v>
      </c>
      <c r="AZ48" s="286">
        <f>AZ$122*投入係数表!AS48</f>
        <v>0</v>
      </c>
      <c r="BA48" s="286">
        <f>BA$122*投入係数表!AT48</f>
        <v>0</v>
      </c>
      <c r="BB48" s="286">
        <f>BB$122*投入係数表!AU48</f>
        <v>0</v>
      </c>
      <c r="BC48" s="286">
        <f>BC$122*投入係数表!AV48</f>
        <v>0</v>
      </c>
      <c r="BD48" s="286">
        <f>BD$122*投入係数表!AW48</f>
        <v>0</v>
      </c>
      <c r="BE48" s="286">
        <f>BE$122*投入係数表!AX48</f>
        <v>0</v>
      </c>
      <c r="BF48" s="286">
        <f>BF$122*投入係数表!AY48</f>
        <v>0</v>
      </c>
      <c r="BG48" s="286">
        <f>BG$122*投入係数表!AZ48</f>
        <v>0</v>
      </c>
      <c r="BH48" s="286">
        <f>BH$122*投入係数表!BA48</f>
        <v>0</v>
      </c>
      <c r="BI48" s="286">
        <f>BI$122*投入係数表!BB48</f>
        <v>0</v>
      </c>
      <c r="BJ48" s="286">
        <f>BJ$122*投入係数表!BC48</f>
        <v>0</v>
      </c>
      <c r="BK48" s="286">
        <f>BK$122*投入係数表!BD48</f>
        <v>0</v>
      </c>
      <c r="BL48" s="286">
        <f>BL$122*投入係数表!BE48</f>
        <v>0</v>
      </c>
      <c r="BM48" s="286">
        <f>BM$122*投入係数表!BF48</f>
        <v>0</v>
      </c>
      <c r="BN48" s="286">
        <f>BN$122*投入係数表!BG48</f>
        <v>0</v>
      </c>
      <c r="BO48" s="286">
        <f>BO$122*投入係数表!BH48</f>
        <v>0</v>
      </c>
      <c r="BP48" s="286">
        <f>BP$122*投入係数表!BI48</f>
        <v>0</v>
      </c>
      <c r="BQ48" s="286">
        <f>BQ$122*投入係数表!BJ48</f>
        <v>0</v>
      </c>
      <c r="BR48" s="286">
        <f>BR$122*投入係数表!BK48</f>
        <v>0</v>
      </c>
      <c r="BS48" s="286">
        <f>BS$122*投入係数表!BL48</f>
        <v>0</v>
      </c>
      <c r="BT48" s="286">
        <f>BT$122*投入係数表!BM48</f>
        <v>0</v>
      </c>
      <c r="BU48" s="286">
        <f>BU$122*投入係数表!BN48</f>
        <v>0</v>
      </c>
      <c r="BV48" s="286">
        <f>BV$122*投入係数表!BO48</f>
        <v>0</v>
      </c>
      <c r="BW48" s="286">
        <f>BW$122*投入係数表!BP48</f>
        <v>0</v>
      </c>
      <c r="BX48" s="286">
        <f>BX$122*投入係数表!BQ48</f>
        <v>0</v>
      </c>
      <c r="BY48" s="286">
        <f>BY$122*投入係数表!BR48</f>
        <v>0</v>
      </c>
      <c r="BZ48" s="286">
        <f>BZ$122*投入係数表!BS48</f>
        <v>0</v>
      </c>
      <c r="CA48" s="286">
        <f>CA$122*投入係数表!BT48</f>
        <v>0</v>
      </c>
      <c r="CB48" s="286">
        <f>CB$122*投入係数表!BU48</f>
        <v>0</v>
      </c>
      <c r="CC48" s="286">
        <f>CC$122*投入係数表!BV48</f>
        <v>0</v>
      </c>
      <c r="CD48" s="286">
        <f>CD$122*投入係数表!BW48</f>
        <v>0</v>
      </c>
      <c r="CE48" s="286">
        <f>CE$122*投入係数表!BX48</f>
        <v>0</v>
      </c>
      <c r="CF48" s="286">
        <f>CF$122*投入係数表!BY48</f>
        <v>0</v>
      </c>
      <c r="CG48" s="286">
        <f>CG$122*投入係数表!BZ48</f>
        <v>0</v>
      </c>
      <c r="CH48" s="286">
        <f>CH$122*投入係数表!CA48</f>
        <v>0</v>
      </c>
      <c r="CI48" s="286">
        <f>CI$122*投入係数表!CB48</f>
        <v>0</v>
      </c>
      <c r="CJ48" s="286">
        <f>CJ$122*投入係数表!CC48</f>
        <v>0</v>
      </c>
      <c r="CK48" s="286">
        <f>CK$122*投入係数表!CD48</f>
        <v>0</v>
      </c>
      <c r="CL48" s="286">
        <f>CL$122*投入係数表!CE48</f>
        <v>0</v>
      </c>
      <c r="CM48" s="286">
        <f>CM$122*投入係数表!CF48</f>
        <v>0</v>
      </c>
      <c r="CN48" s="286">
        <f>CN$122*投入係数表!CG48</f>
        <v>0</v>
      </c>
      <c r="CO48" s="286">
        <f>CO$122*投入係数表!CH48</f>
        <v>0</v>
      </c>
      <c r="CP48" s="286">
        <f>CP$122*投入係数表!CI48</f>
        <v>0</v>
      </c>
      <c r="CQ48" s="286">
        <f>CQ$122*投入係数表!CJ48</f>
        <v>0</v>
      </c>
      <c r="CR48" s="286">
        <f>CR$122*投入係数表!CK48</f>
        <v>0</v>
      </c>
      <c r="CS48" s="286">
        <f>CS$122*投入係数表!CL48</f>
        <v>0</v>
      </c>
      <c r="CT48" s="286">
        <f>CT$122*投入係数表!CM48</f>
        <v>0</v>
      </c>
      <c r="CU48" s="286">
        <f>CU$122*投入係数表!CN48</f>
        <v>0</v>
      </c>
      <c r="CV48" s="286">
        <f>CV$122*投入係数表!CO48</f>
        <v>0</v>
      </c>
      <c r="CW48" s="286">
        <f>CW$122*投入係数表!CP48</f>
        <v>0</v>
      </c>
      <c r="CX48" s="286">
        <f>CX$122*投入係数表!CQ48</f>
        <v>0</v>
      </c>
      <c r="CY48" s="286">
        <f>CY$122*投入係数表!CR48</f>
        <v>0</v>
      </c>
      <c r="CZ48" s="286">
        <f>CZ$122*投入係数表!CS48</f>
        <v>0</v>
      </c>
      <c r="DA48" s="286">
        <f>DA$122*投入係数表!CT48</f>
        <v>0</v>
      </c>
      <c r="DB48" s="286">
        <f>DB$122*投入係数表!CU48</f>
        <v>0</v>
      </c>
      <c r="DC48" s="286">
        <f>DC$122*投入係数表!CV48</f>
        <v>0</v>
      </c>
      <c r="DD48" s="286">
        <f>DD$122*投入係数表!CW48</f>
        <v>0</v>
      </c>
      <c r="DE48" s="286">
        <f>DE$122*投入係数表!CX48</f>
        <v>0</v>
      </c>
      <c r="DF48" s="286">
        <f>DF$122*投入係数表!CY48</f>
        <v>0</v>
      </c>
      <c r="DG48" s="286">
        <f>DG$122*投入係数表!CZ48</f>
        <v>0</v>
      </c>
      <c r="DH48" s="286">
        <f>DH$122*投入係数表!DA48</f>
        <v>0</v>
      </c>
      <c r="DI48" s="286">
        <f>DI$122*投入係数表!DB48</f>
        <v>0</v>
      </c>
      <c r="DJ48" s="286">
        <f>DJ$122*投入係数表!DC48</f>
        <v>0</v>
      </c>
      <c r="DK48" s="286">
        <f>DK$122*投入係数表!DD48</f>
        <v>0</v>
      </c>
      <c r="DL48" s="286">
        <f>DL$122*投入係数表!DE48</f>
        <v>0</v>
      </c>
      <c r="DM48" s="286">
        <f>DM$122*投入係数表!DF48</f>
        <v>0</v>
      </c>
      <c r="DN48" s="286">
        <f>DN$122*投入係数表!DG48</f>
        <v>0</v>
      </c>
      <c r="DO48" s="288">
        <f t="shared" si="0"/>
        <v>0</v>
      </c>
      <c r="ED48" s="36"/>
      <c r="EE48" s="37"/>
      <c r="EF48" s="36"/>
      <c r="EG48" s="37"/>
      <c r="EH48" s="36"/>
      <c r="EI48" s="37"/>
    </row>
    <row r="49" spans="1:139" ht="15" customHeight="1">
      <c r="A49" s="329" t="s">
        <v>463</v>
      </c>
      <c r="B49" s="340" t="s">
        <v>398</v>
      </c>
      <c r="C49" s="294">
        <v>0</v>
      </c>
      <c r="D49" s="33"/>
      <c r="E49" s="329" t="s">
        <v>463</v>
      </c>
      <c r="F49" s="340" t="s">
        <v>398</v>
      </c>
      <c r="G49" s="294">
        <v>0</v>
      </c>
      <c r="I49" s="341" t="s">
        <v>463</v>
      </c>
      <c r="J49" s="342" t="s">
        <v>398</v>
      </c>
      <c r="K49" s="286">
        <f>K$122*投入係数表!D49</f>
        <v>0</v>
      </c>
      <c r="L49" s="286">
        <f>L$122*投入係数表!E49</f>
        <v>0</v>
      </c>
      <c r="M49" s="286">
        <f>M$122*投入係数表!F49</f>
        <v>0</v>
      </c>
      <c r="N49" s="286">
        <f>N$122*投入係数表!G49</f>
        <v>0</v>
      </c>
      <c r="O49" s="286">
        <f>O$122*投入係数表!H49</f>
        <v>0</v>
      </c>
      <c r="P49" s="286">
        <f>P$122*投入係数表!I49</f>
        <v>0</v>
      </c>
      <c r="Q49" s="286">
        <f>Q$122*投入係数表!J49</f>
        <v>0</v>
      </c>
      <c r="R49" s="286">
        <f>R$122*投入係数表!K49</f>
        <v>0</v>
      </c>
      <c r="S49" s="286">
        <f>S$122*投入係数表!L49</f>
        <v>0</v>
      </c>
      <c r="T49" s="286">
        <f>T$122*投入係数表!M49</f>
        <v>0</v>
      </c>
      <c r="U49" s="286">
        <f>U$122*投入係数表!N49</f>
        <v>0</v>
      </c>
      <c r="V49" s="286">
        <f>V$122*投入係数表!O49</f>
        <v>0</v>
      </c>
      <c r="W49" s="286">
        <f>W$122*投入係数表!P49</f>
        <v>0</v>
      </c>
      <c r="X49" s="286">
        <f>X$122*投入係数表!Q49</f>
        <v>0</v>
      </c>
      <c r="Y49" s="286">
        <f>Y$122*投入係数表!R49</f>
        <v>0</v>
      </c>
      <c r="Z49" s="286">
        <f>Z$122*投入係数表!S49</f>
        <v>0</v>
      </c>
      <c r="AA49" s="286">
        <f>AA$122*投入係数表!T49</f>
        <v>0</v>
      </c>
      <c r="AB49" s="286">
        <f>AB$122*投入係数表!U49</f>
        <v>0</v>
      </c>
      <c r="AC49" s="286">
        <f>AC$122*投入係数表!V49</f>
        <v>0</v>
      </c>
      <c r="AD49" s="286">
        <f>AD$122*投入係数表!W49</f>
        <v>0</v>
      </c>
      <c r="AE49" s="286">
        <f>AE$122*投入係数表!X49</f>
        <v>0</v>
      </c>
      <c r="AF49" s="286">
        <f>AF$122*投入係数表!Y49</f>
        <v>0</v>
      </c>
      <c r="AG49" s="286">
        <f>AG$122*投入係数表!Z49</f>
        <v>0</v>
      </c>
      <c r="AH49" s="286">
        <f>AH$122*投入係数表!AA49</f>
        <v>0</v>
      </c>
      <c r="AI49" s="286">
        <f>AI$122*投入係数表!AB49</f>
        <v>0</v>
      </c>
      <c r="AJ49" s="286">
        <f>AJ$122*投入係数表!AC49</f>
        <v>0</v>
      </c>
      <c r="AK49" s="286">
        <f>AK$122*投入係数表!AD49</f>
        <v>0</v>
      </c>
      <c r="AL49" s="286">
        <f>AL$122*投入係数表!AE49</f>
        <v>0</v>
      </c>
      <c r="AM49" s="286">
        <f>AM$122*投入係数表!AF49</f>
        <v>0</v>
      </c>
      <c r="AN49" s="286">
        <f>AN$122*投入係数表!AG49</f>
        <v>0</v>
      </c>
      <c r="AO49" s="286">
        <f>AO$122*投入係数表!AH49</f>
        <v>0</v>
      </c>
      <c r="AP49" s="286">
        <f>AP$122*投入係数表!AI49</f>
        <v>0</v>
      </c>
      <c r="AQ49" s="286">
        <f>AQ$122*投入係数表!AJ49</f>
        <v>0</v>
      </c>
      <c r="AR49" s="286">
        <f>AR$122*投入係数表!AK49</f>
        <v>0</v>
      </c>
      <c r="AS49" s="286">
        <f>AS$122*投入係数表!AL49</f>
        <v>0</v>
      </c>
      <c r="AT49" s="286">
        <f>AT$122*投入係数表!AM49</f>
        <v>0</v>
      </c>
      <c r="AU49" s="286">
        <f>AU$122*投入係数表!AN49</f>
        <v>0</v>
      </c>
      <c r="AV49" s="286">
        <f>AV$122*投入係数表!AO49</f>
        <v>0</v>
      </c>
      <c r="AW49" s="286">
        <f>AW$122*投入係数表!AP49</f>
        <v>0</v>
      </c>
      <c r="AX49" s="286">
        <f>AX$122*投入係数表!AQ49</f>
        <v>0</v>
      </c>
      <c r="AY49" s="286">
        <f>AY$122*投入係数表!AR49</f>
        <v>0</v>
      </c>
      <c r="AZ49" s="286">
        <f>AZ$122*投入係数表!AS49</f>
        <v>0</v>
      </c>
      <c r="BA49" s="286">
        <f>BA$122*投入係数表!AT49</f>
        <v>0</v>
      </c>
      <c r="BB49" s="286">
        <f>BB$122*投入係数表!AU49</f>
        <v>0</v>
      </c>
      <c r="BC49" s="286">
        <f>BC$122*投入係数表!AV49</f>
        <v>0</v>
      </c>
      <c r="BD49" s="286">
        <f>BD$122*投入係数表!AW49</f>
        <v>0</v>
      </c>
      <c r="BE49" s="286">
        <f>BE$122*投入係数表!AX49</f>
        <v>0</v>
      </c>
      <c r="BF49" s="286">
        <f>BF$122*投入係数表!AY49</f>
        <v>0</v>
      </c>
      <c r="BG49" s="286">
        <f>BG$122*投入係数表!AZ49</f>
        <v>0</v>
      </c>
      <c r="BH49" s="286">
        <f>BH$122*投入係数表!BA49</f>
        <v>0</v>
      </c>
      <c r="BI49" s="286">
        <f>BI$122*投入係数表!BB49</f>
        <v>0</v>
      </c>
      <c r="BJ49" s="286">
        <f>BJ$122*投入係数表!BC49</f>
        <v>0</v>
      </c>
      <c r="BK49" s="286">
        <f>BK$122*投入係数表!BD49</f>
        <v>0</v>
      </c>
      <c r="BL49" s="286">
        <f>BL$122*投入係数表!BE49</f>
        <v>0</v>
      </c>
      <c r="BM49" s="286">
        <f>BM$122*投入係数表!BF49</f>
        <v>0</v>
      </c>
      <c r="BN49" s="286">
        <f>BN$122*投入係数表!BG49</f>
        <v>0</v>
      </c>
      <c r="BO49" s="286">
        <f>BO$122*投入係数表!BH49</f>
        <v>0</v>
      </c>
      <c r="BP49" s="286">
        <f>BP$122*投入係数表!BI49</f>
        <v>0</v>
      </c>
      <c r="BQ49" s="286">
        <f>BQ$122*投入係数表!BJ49</f>
        <v>0</v>
      </c>
      <c r="BR49" s="286">
        <f>BR$122*投入係数表!BK49</f>
        <v>0</v>
      </c>
      <c r="BS49" s="286">
        <f>BS$122*投入係数表!BL49</f>
        <v>0</v>
      </c>
      <c r="BT49" s="286">
        <f>BT$122*投入係数表!BM49</f>
        <v>0</v>
      </c>
      <c r="BU49" s="286">
        <f>BU$122*投入係数表!BN49</f>
        <v>0</v>
      </c>
      <c r="BV49" s="286">
        <f>BV$122*投入係数表!BO49</f>
        <v>0</v>
      </c>
      <c r="BW49" s="286">
        <f>BW$122*投入係数表!BP49</f>
        <v>0</v>
      </c>
      <c r="BX49" s="286">
        <f>BX$122*投入係数表!BQ49</f>
        <v>0</v>
      </c>
      <c r="BY49" s="286">
        <f>BY$122*投入係数表!BR49</f>
        <v>0</v>
      </c>
      <c r="BZ49" s="286">
        <f>BZ$122*投入係数表!BS49</f>
        <v>0</v>
      </c>
      <c r="CA49" s="286">
        <f>CA$122*投入係数表!BT49</f>
        <v>0</v>
      </c>
      <c r="CB49" s="286">
        <f>CB$122*投入係数表!BU49</f>
        <v>0</v>
      </c>
      <c r="CC49" s="286">
        <f>CC$122*投入係数表!BV49</f>
        <v>0</v>
      </c>
      <c r="CD49" s="286">
        <f>CD$122*投入係数表!BW49</f>
        <v>0</v>
      </c>
      <c r="CE49" s="286">
        <f>CE$122*投入係数表!BX49</f>
        <v>0</v>
      </c>
      <c r="CF49" s="286">
        <f>CF$122*投入係数表!BY49</f>
        <v>0</v>
      </c>
      <c r="CG49" s="286">
        <f>CG$122*投入係数表!BZ49</f>
        <v>0</v>
      </c>
      <c r="CH49" s="286">
        <f>CH$122*投入係数表!CA49</f>
        <v>0</v>
      </c>
      <c r="CI49" s="286">
        <f>CI$122*投入係数表!CB49</f>
        <v>0</v>
      </c>
      <c r="CJ49" s="286">
        <f>CJ$122*投入係数表!CC49</f>
        <v>0</v>
      </c>
      <c r="CK49" s="286">
        <f>CK$122*投入係数表!CD49</f>
        <v>0</v>
      </c>
      <c r="CL49" s="286">
        <f>CL$122*投入係数表!CE49</f>
        <v>0</v>
      </c>
      <c r="CM49" s="286">
        <f>CM$122*投入係数表!CF49</f>
        <v>0</v>
      </c>
      <c r="CN49" s="286">
        <f>CN$122*投入係数表!CG49</f>
        <v>0</v>
      </c>
      <c r="CO49" s="286">
        <f>CO$122*投入係数表!CH49</f>
        <v>0</v>
      </c>
      <c r="CP49" s="286">
        <f>CP$122*投入係数表!CI49</f>
        <v>0</v>
      </c>
      <c r="CQ49" s="286">
        <f>CQ$122*投入係数表!CJ49</f>
        <v>0</v>
      </c>
      <c r="CR49" s="286">
        <f>CR$122*投入係数表!CK49</f>
        <v>0</v>
      </c>
      <c r="CS49" s="286">
        <f>CS$122*投入係数表!CL49</f>
        <v>0</v>
      </c>
      <c r="CT49" s="286">
        <f>CT$122*投入係数表!CM49</f>
        <v>0</v>
      </c>
      <c r="CU49" s="286">
        <f>CU$122*投入係数表!CN49</f>
        <v>0</v>
      </c>
      <c r="CV49" s="286">
        <f>CV$122*投入係数表!CO49</f>
        <v>0</v>
      </c>
      <c r="CW49" s="286">
        <f>CW$122*投入係数表!CP49</f>
        <v>0</v>
      </c>
      <c r="CX49" s="286">
        <f>CX$122*投入係数表!CQ49</f>
        <v>0</v>
      </c>
      <c r="CY49" s="286">
        <f>CY$122*投入係数表!CR49</f>
        <v>0</v>
      </c>
      <c r="CZ49" s="286">
        <f>CZ$122*投入係数表!CS49</f>
        <v>0</v>
      </c>
      <c r="DA49" s="286">
        <f>DA$122*投入係数表!CT49</f>
        <v>0</v>
      </c>
      <c r="DB49" s="286">
        <f>DB$122*投入係数表!CU49</f>
        <v>0</v>
      </c>
      <c r="DC49" s="286">
        <f>DC$122*投入係数表!CV49</f>
        <v>0</v>
      </c>
      <c r="DD49" s="286">
        <f>DD$122*投入係数表!CW49</f>
        <v>0</v>
      </c>
      <c r="DE49" s="286">
        <f>DE$122*投入係数表!CX49</f>
        <v>0</v>
      </c>
      <c r="DF49" s="286">
        <f>DF$122*投入係数表!CY49</f>
        <v>0</v>
      </c>
      <c r="DG49" s="286">
        <f>DG$122*投入係数表!CZ49</f>
        <v>0</v>
      </c>
      <c r="DH49" s="286">
        <f>DH$122*投入係数表!DA49</f>
        <v>0</v>
      </c>
      <c r="DI49" s="286">
        <f>DI$122*投入係数表!DB49</f>
        <v>0</v>
      </c>
      <c r="DJ49" s="286">
        <f>DJ$122*投入係数表!DC49</f>
        <v>0</v>
      </c>
      <c r="DK49" s="286">
        <f>DK$122*投入係数表!DD49</f>
        <v>0</v>
      </c>
      <c r="DL49" s="286">
        <f>DL$122*投入係数表!DE49</f>
        <v>0</v>
      </c>
      <c r="DM49" s="286">
        <f>DM$122*投入係数表!DF49</f>
        <v>0</v>
      </c>
      <c r="DN49" s="286">
        <f>DN$122*投入係数表!DG49</f>
        <v>0</v>
      </c>
      <c r="DO49" s="288">
        <f t="shared" si="0"/>
        <v>0</v>
      </c>
      <c r="ED49" s="36"/>
      <c r="EE49" s="37"/>
      <c r="EF49" s="36"/>
      <c r="EG49" s="37"/>
      <c r="EH49" s="36"/>
      <c r="EI49" s="37"/>
    </row>
    <row r="50" spans="1:139" ht="15" customHeight="1">
      <c r="A50" s="329" t="s">
        <v>464</v>
      </c>
      <c r="B50" s="340" t="s">
        <v>399</v>
      </c>
      <c r="C50" s="294">
        <v>0</v>
      </c>
      <c r="D50" s="33"/>
      <c r="E50" s="329" t="s">
        <v>464</v>
      </c>
      <c r="F50" s="340" t="s">
        <v>399</v>
      </c>
      <c r="G50" s="294">
        <v>0</v>
      </c>
      <c r="I50" s="341" t="s">
        <v>464</v>
      </c>
      <c r="J50" s="342" t="s">
        <v>399</v>
      </c>
      <c r="K50" s="286">
        <f>K$122*投入係数表!D50</f>
        <v>0</v>
      </c>
      <c r="L50" s="286">
        <f>L$122*投入係数表!E50</f>
        <v>0</v>
      </c>
      <c r="M50" s="286">
        <f>M$122*投入係数表!F50</f>
        <v>0</v>
      </c>
      <c r="N50" s="286">
        <f>N$122*投入係数表!G50</f>
        <v>0</v>
      </c>
      <c r="O50" s="286">
        <f>O$122*投入係数表!H50</f>
        <v>0</v>
      </c>
      <c r="P50" s="286">
        <f>P$122*投入係数表!I50</f>
        <v>0</v>
      </c>
      <c r="Q50" s="286">
        <f>Q$122*投入係数表!J50</f>
        <v>0</v>
      </c>
      <c r="R50" s="286">
        <f>R$122*投入係数表!K50</f>
        <v>0</v>
      </c>
      <c r="S50" s="286">
        <f>S$122*投入係数表!L50</f>
        <v>0</v>
      </c>
      <c r="T50" s="286">
        <f>T$122*投入係数表!M50</f>
        <v>0</v>
      </c>
      <c r="U50" s="286">
        <f>U$122*投入係数表!N50</f>
        <v>0</v>
      </c>
      <c r="V50" s="286">
        <f>V$122*投入係数表!O50</f>
        <v>0</v>
      </c>
      <c r="W50" s="286">
        <f>W$122*投入係数表!P50</f>
        <v>0</v>
      </c>
      <c r="X50" s="286">
        <f>X$122*投入係数表!Q50</f>
        <v>0</v>
      </c>
      <c r="Y50" s="286">
        <f>Y$122*投入係数表!R50</f>
        <v>0</v>
      </c>
      <c r="Z50" s="286">
        <f>Z$122*投入係数表!S50</f>
        <v>0</v>
      </c>
      <c r="AA50" s="286">
        <f>AA$122*投入係数表!T50</f>
        <v>0</v>
      </c>
      <c r="AB50" s="286">
        <f>AB$122*投入係数表!U50</f>
        <v>0</v>
      </c>
      <c r="AC50" s="286">
        <f>AC$122*投入係数表!V50</f>
        <v>0</v>
      </c>
      <c r="AD50" s="286">
        <f>AD$122*投入係数表!W50</f>
        <v>0</v>
      </c>
      <c r="AE50" s="286">
        <f>AE$122*投入係数表!X50</f>
        <v>0</v>
      </c>
      <c r="AF50" s="286">
        <f>AF$122*投入係数表!Y50</f>
        <v>0</v>
      </c>
      <c r="AG50" s="286">
        <f>AG$122*投入係数表!Z50</f>
        <v>0</v>
      </c>
      <c r="AH50" s="286">
        <f>AH$122*投入係数表!AA50</f>
        <v>0</v>
      </c>
      <c r="AI50" s="286">
        <f>AI$122*投入係数表!AB50</f>
        <v>0</v>
      </c>
      <c r="AJ50" s="286">
        <f>AJ$122*投入係数表!AC50</f>
        <v>0</v>
      </c>
      <c r="AK50" s="286">
        <f>AK$122*投入係数表!AD50</f>
        <v>0</v>
      </c>
      <c r="AL50" s="286">
        <f>AL$122*投入係数表!AE50</f>
        <v>0</v>
      </c>
      <c r="AM50" s="286">
        <f>AM$122*投入係数表!AF50</f>
        <v>0</v>
      </c>
      <c r="AN50" s="286">
        <f>AN$122*投入係数表!AG50</f>
        <v>0</v>
      </c>
      <c r="AO50" s="286">
        <f>AO$122*投入係数表!AH50</f>
        <v>0</v>
      </c>
      <c r="AP50" s="286">
        <f>AP$122*投入係数表!AI50</f>
        <v>0</v>
      </c>
      <c r="AQ50" s="286">
        <f>AQ$122*投入係数表!AJ50</f>
        <v>0</v>
      </c>
      <c r="AR50" s="286">
        <f>AR$122*投入係数表!AK50</f>
        <v>0</v>
      </c>
      <c r="AS50" s="286">
        <f>AS$122*投入係数表!AL50</f>
        <v>0</v>
      </c>
      <c r="AT50" s="286">
        <f>AT$122*投入係数表!AM50</f>
        <v>0</v>
      </c>
      <c r="AU50" s="286">
        <f>AU$122*投入係数表!AN50</f>
        <v>0</v>
      </c>
      <c r="AV50" s="286">
        <f>AV$122*投入係数表!AO50</f>
        <v>0</v>
      </c>
      <c r="AW50" s="286">
        <f>AW$122*投入係数表!AP50</f>
        <v>0</v>
      </c>
      <c r="AX50" s="286">
        <f>AX$122*投入係数表!AQ50</f>
        <v>0</v>
      </c>
      <c r="AY50" s="286">
        <f>AY$122*投入係数表!AR50</f>
        <v>0</v>
      </c>
      <c r="AZ50" s="286">
        <f>AZ$122*投入係数表!AS50</f>
        <v>0</v>
      </c>
      <c r="BA50" s="286">
        <f>BA$122*投入係数表!AT50</f>
        <v>0</v>
      </c>
      <c r="BB50" s="286">
        <f>BB$122*投入係数表!AU50</f>
        <v>0</v>
      </c>
      <c r="BC50" s="286">
        <f>BC$122*投入係数表!AV50</f>
        <v>0</v>
      </c>
      <c r="BD50" s="286">
        <f>BD$122*投入係数表!AW50</f>
        <v>0</v>
      </c>
      <c r="BE50" s="286">
        <f>BE$122*投入係数表!AX50</f>
        <v>0</v>
      </c>
      <c r="BF50" s="286">
        <f>BF$122*投入係数表!AY50</f>
        <v>0</v>
      </c>
      <c r="BG50" s="286">
        <f>BG$122*投入係数表!AZ50</f>
        <v>0</v>
      </c>
      <c r="BH50" s="286">
        <f>BH$122*投入係数表!BA50</f>
        <v>0</v>
      </c>
      <c r="BI50" s="286">
        <f>BI$122*投入係数表!BB50</f>
        <v>0</v>
      </c>
      <c r="BJ50" s="286">
        <f>BJ$122*投入係数表!BC50</f>
        <v>0</v>
      </c>
      <c r="BK50" s="286">
        <f>BK$122*投入係数表!BD50</f>
        <v>0</v>
      </c>
      <c r="BL50" s="286">
        <f>BL$122*投入係数表!BE50</f>
        <v>0</v>
      </c>
      <c r="BM50" s="286">
        <f>BM$122*投入係数表!BF50</f>
        <v>0</v>
      </c>
      <c r="BN50" s="286">
        <f>BN$122*投入係数表!BG50</f>
        <v>0</v>
      </c>
      <c r="BO50" s="286">
        <f>BO$122*投入係数表!BH50</f>
        <v>0</v>
      </c>
      <c r="BP50" s="286">
        <f>BP$122*投入係数表!BI50</f>
        <v>0</v>
      </c>
      <c r="BQ50" s="286">
        <f>BQ$122*投入係数表!BJ50</f>
        <v>0</v>
      </c>
      <c r="BR50" s="286">
        <f>BR$122*投入係数表!BK50</f>
        <v>0</v>
      </c>
      <c r="BS50" s="286">
        <f>BS$122*投入係数表!BL50</f>
        <v>0</v>
      </c>
      <c r="BT50" s="286">
        <f>BT$122*投入係数表!BM50</f>
        <v>0</v>
      </c>
      <c r="BU50" s="286">
        <f>BU$122*投入係数表!BN50</f>
        <v>0</v>
      </c>
      <c r="BV50" s="286">
        <f>BV$122*投入係数表!BO50</f>
        <v>0</v>
      </c>
      <c r="BW50" s="286">
        <f>BW$122*投入係数表!BP50</f>
        <v>0</v>
      </c>
      <c r="BX50" s="286">
        <f>BX$122*投入係数表!BQ50</f>
        <v>0</v>
      </c>
      <c r="BY50" s="286">
        <f>BY$122*投入係数表!BR50</f>
        <v>0</v>
      </c>
      <c r="BZ50" s="286">
        <f>BZ$122*投入係数表!BS50</f>
        <v>0</v>
      </c>
      <c r="CA50" s="286">
        <f>CA$122*投入係数表!BT50</f>
        <v>0</v>
      </c>
      <c r="CB50" s="286">
        <f>CB$122*投入係数表!BU50</f>
        <v>0</v>
      </c>
      <c r="CC50" s="286">
        <f>CC$122*投入係数表!BV50</f>
        <v>0</v>
      </c>
      <c r="CD50" s="286">
        <f>CD$122*投入係数表!BW50</f>
        <v>0</v>
      </c>
      <c r="CE50" s="286">
        <f>CE$122*投入係数表!BX50</f>
        <v>0</v>
      </c>
      <c r="CF50" s="286">
        <f>CF$122*投入係数表!BY50</f>
        <v>0</v>
      </c>
      <c r="CG50" s="286">
        <f>CG$122*投入係数表!BZ50</f>
        <v>0</v>
      </c>
      <c r="CH50" s="286">
        <f>CH$122*投入係数表!CA50</f>
        <v>0</v>
      </c>
      <c r="CI50" s="286">
        <f>CI$122*投入係数表!CB50</f>
        <v>0</v>
      </c>
      <c r="CJ50" s="286">
        <f>CJ$122*投入係数表!CC50</f>
        <v>0</v>
      </c>
      <c r="CK50" s="286">
        <f>CK$122*投入係数表!CD50</f>
        <v>0</v>
      </c>
      <c r="CL50" s="286">
        <f>CL$122*投入係数表!CE50</f>
        <v>0</v>
      </c>
      <c r="CM50" s="286">
        <f>CM$122*投入係数表!CF50</f>
        <v>0</v>
      </c>
      <c r="CN50" s="286">
        <f>CN$122*投入係数表!CG50</f>
        <v>0</v>
      </c>
      <c r="CO50" s="286">
        <f>CO$122*投入係数表!CH50</f>
        <v>0</v>
      </c>
      <c r="CP50" s="286">
        <f>CP$122*投入係数表!CI50</f>
        <v>0</v>
      </c>
      <c r="CQ50" s="286">
        <f>CQ$122*投入係数表!CJ50</f>
        <v>0</v>
      </c>
      <c r="CR50" s="286">
        <f>CR$122*投入係数表!CK50</f>
        <v>0</v>
      </c>
      <c r="CS50" s="286">
        <f>CS$122*投入係数表!CL50</f>
        <v>0</v>
      </c>
      <c r="CT50" s="286">
        <f>CT$122*投入係数表!CM50</f>
        <v>0</v>
      </c>
      <c r="CU50" s="286">
        <f>CU$122*投入係数表!CN50</f>
        <v>0</v>
      </c>
      <c r="CV50" s="286">
        <f>CV$122*投入係数表!CO50</f>
        <v>0</v>
      </c>
      <c r="CW50" s="286">
        <f>CW$122*投入係数表!CP50</f>
        <v>0</v>
      </c>
      <c r="CX50" s="286">
        <f>CX$122*投入係数表!CQ50</f>
        <v>0</v>
      </c>
      <c r="CY50" s="286">
        <f>CY$122*投入係数表!CR50</f>
        <v>0</v>
      </c>
      <c r="CZ50" s="286">
        <f>CZ$122*投入係数表!CS50</f>
        <v>0</v>
      </c>
      <c r="DA50" s="286">
        <f>DA$122*投入係数表!CT50</f>
        <v>0</v>
      </c>
      <c r="DB50" s="286">
        <f>DB$122*投入係数表!CU50</f>
        <v>0</v>
      </c>
      <c r="DC50" s="286">
        <f>DC$122*投入係数表!CV50</f>
        <v>0</v>
      </c>
      <c r="DD50" s="286">
        <f>DD$122*投入係数表!CW50</f>
        <v>0</v>
      </c>
      <c r="DE50" s="286">
        <f>DE$122*投入係数表!CX50</f>
        <v>0</v>
      </c>
      <c r="DF50" s="286">
        <f>DF$122*投入係数表!CY50</f>
        <v>0</v>
      </c>
      <c r="DG50" s="286">
        <f>DG$122*投入係数表!CZ50</f>
        <v>0</v>
      </c>
      <c r="DH50" s="286">
        <f>DH$122*投入係数表!DA50</f>
        <v>0</v>
      </c>
      <c r="DI50" s="286">
        <f>DI$122*投入係数表!DB50</f>
        <v>0</v>
      </c>
      <c r="DJ50" s="286">
        <f>DJ$122*投入係数表!DC50</f>
        <v>0</v>
      </c>
      <c r="DK50" s="286">
        <f>DK$122*投入係数表!DD50</f>
        <v>0</v>
      </c>
      <c r="DL50" s="286">
        <f>DL$122*投入係数表!DE50</f>
        <v>0</v>
      </c>
      <c r="DM50" s="286">
        <f>DM$122*投入係数表!DF50</f>
        <v>0</v>
      </c>
      <c r="DN50" s="286">
        <f>DN$122*投入係数表!DG50</f>
        <v>0</v>
      </c>
      <c r="DO50" s="288">
        <f t="shared" si="0"/>
        <v>0</v>
      </c>
      <c r="ED50" s="36"/>
      <c r="EE50" s="37"/>
      <c r="EF50" s="36"/>
      <c r="EG50" s="37"/>
      <c r="EH50" s="36"/>
      <c r="EI50" s="37"/>
    </row>
    <row r="51" spans="1:139" ht="15" customHeight="1">
      <c r="A51" s="329" t="s">
        <v>465</v>
      </c>
      <c r="B51" s="340" t="s">
        <v>400</v>
      </c>
      <c r="C51" s="294">
        <v>0</v>
      </c>
      <c r="D51" s="33"/>
      <c r="E51" s="329" t="s">
        <v>465</v>
      </c>
      <c r="F51" s="340" t="s">
        <v>400</v>
      </c>
      <c r="G51" s="294">
        <v>0</v>
      </c>
      <c r="I51" s="341" t="s">
        <v>465</v>
      </c>
      <c r="J51" s="342" t="s">
        <v>400</v>
      </c>
      <c r="K51" s="286">
        <f>K$122*投入係数表!D51</f>
        <v>0</v>
      </c>
      <c r="L51" s="286">
        <f>L$122*投入係数表!E51</f>
        <v>0</v>
      </c>
      <c r="M51" s="286">
        <f>M$122*投入係数表!F51</f>
        <v>0</v>
      </c>
      <c r="N51" s="286">
        <f>N$122*投入係数表!G51</f>
        <v>0</v>
      </c>
      <c r="O51" s="286">
        <f>O$122*投入係数表!H51</f>
        <v>0</v>
      </c>
      <c r="P51" s="286">
        <f>P$122*投入係数表!I51</f>
        <v>0</v>
      </c>
      <c r="Q51" s="286">
        <f>Q$122*投入係数表!J51</f>
        <v>0</v>
      </c>
      <c r="R51" s="286">
        <f>R$122*投入係数表!K51</f>
        <v>0</v>
      </c>
      <c r="S51" s="286">
        <f>S$122*投入係数表!L51</f>
        <v>0</v>
      </c>
      <c r="T51" s="286">
        <f>T$122*投入係数表!M51</f>
        <v>0</v>
      </c>
      <c r="U51" s="286">
        <f>U$122*投入係数表!N51</f>
        <v>0</v>
      </c>
      <c r="V51" s="286">
        <f>V$122*投入係数表!O51</f>
        <v>0</v>
      </c>
      <c r="W51" s="286">
        <f>W$122*投入係数表!P51</f>
        <v>0</v>
      </c>
      <c r="X51" s="286">
        <f>X$122*投入係数表!Q51</f>
        <v>0</v>
      </c>
      <c r="Y51" s="286">
        <f>Y$122*投入係数表!R51</f>
        <v>0</v>
      </c>
      <c r="Z51" s="286">
        <f>Z$122*投入係数表!S51</f>
        <v>0</v>
      </c>
      <c r="AA51" s="286">
        <f>AA$122*投入係数表!T51</f>
        <v>0</v>
      </c>
      <c r="AB51" s="286">
        <f>AB$122*投入係数表!U51</f>
        <v>0</v>
      </c>
      <c r="AC51" s="286">
        <f>AC$122*投入係数表!V51</f>
        <v>0</v>
      </c>
      <c r="AD51" s="286">
        <f>AD$122*投入係数表!W51</f>
        <v>0</v>
      </c>
      <c r="AE51" s="286">
        <f>AE$122*投入係数表!X51</f>
        <v>0</v>
      </c>
      <c r="AF51" s="286">
        <f>AF$122*投入係数表!Y51</f>
        <v>0</v>
      </c>
      <c r="AG51" s="286">
        <f>AG$122*投入係数表!Z51</f>
        <v>0</v>
      </c>
      <c r="AH51" s="286">
        <f>AH$122*投入係数表!AA51</f>
        <v>0</v>
      </c>
      <c r="AI51" s="286">
        <f>AI$122*投入係数表!AB51</f>
        <v>0</v>
      </c>
      <c r="AJ51" s="286">
        <f>AJ$122*投入係数表!AC51</f>
        <v>0</v>
      </c>
      <c r="AK51" s="286">
        <f>AK$122*投入係数表!AD51</f>
        <v>0</v>
      </c>
      <c r="AL51" s="286">
        <f>AL$122*投入係数表!AE51</f>
        <v>0</v>
      </c>
      <c r="AM51" s="286">
        <f>AM$122*投入係数表!AF51</f>
        <v>0</v>
      </c>
      <c r="AN51" s="286">
        <f>AN$122*投入係数表!AG51</f>
        <v>0</v>
      </c>
      <c r="AO51" s="286">
        <f>AO$122*投入係数表!AH51</f>
        <v>0</v>
      </c>
      <c r="AP51" s="286">
        <f>AP$122*投入係数表!AI51</f>
        <v>0</v>
      </c>
      <c r="AQ51" s="286">
        <f>AQ$122*投入係数表!AJ51</f>
        <v>0</v>
      </c>
      <c r="AR51" s="286">
        <f>AR$122*投入係数表!AK51</f>
        <v>0</v>
      </c>
      <c r="AS51" s="286">
        <f>AS$122*投入係数表!AL51</f>
        <v>0</v>
      </c>
      <c r="AT51" s="286">
        <f>AT$122*投入係数表!AM51</f>
        <v>0</v>
      </c>
      <c r="AU51" s="286">
        <f>AU$122*投入係数表!AN51</f>
        <v>0</v>
      </c>
      <c r="AV51" s="286">
        <f>AV$122*投入係数表!AO51</f>
        <v>0</v>
      </c>
      <c r="AW51" s="286">
        <f>AW$122*投入係数表!AP51</f>
        <v>0</v>
      </c>
      <c r="AX51" s="286">
        <f>AX$122*投入係数表!AQ51</f>
        <v>0</v>
      </c>
      <c r="AY51" s="286">
        <f>AY$122*投入係数表!AR51</f>
        <v>0</v>
      </c>
      <c r="AZ51" s="286">
        <f>AZ$122*投入係数表!AS51</f>
        <v>0</v>
      </c>
      <c r="BA51" s="286">
        <f>BA$122*投入係数表!AT51</f>
        <v>0</v>
      </c>
      <c r="BB51" s="286">
        <f>BB$122*投入係数表!AU51</f>
        <v>0</v>
      </c>
      <c r="BC51" s="286">
        <f>BC$122*投入係数表!AV51</f>
        <v>0</v>
      </c>
      <c r="BD51" s="286">
        <f>BD$122*投入係数表!AW51</f>
        <v>0</v>
      </c>
      <c r="BE51" s="286">
        <f>BE$122*投入係数表!AX51</f>
        <v>0</v>
      </c>
      <c r="BF51" s="286">
        <f>BF$122*投入係数表!AY51</f>
        <v>0</v>
      </c>
      <c r="BG51" s="286">
        <f>BG$122*投入係数表!AZ51</f>
        <v>0</v>
      </c>
      <c r="BH51" s="286">
        <f>BH$122*投入係数表!BA51</f>
        <v>0</v>
      </c>
      <c r="BI51" s="286">
        <f>BI$122*投入係数表!BB51</f>
        <v>0</v>
      </c>
      <c r="BJ51" s="286">
        <f>BJ$122*投入係数表!BC51</f>
        <v>0</v>
      </c>
      <c r="BK51" s="286">
        <f>BK$122*投入係数表!BD51</f>
        <v>0</v>
      </c>
      <c r="BL51" s="286">
        <f>BL$122*投入係数表!BE51</f>
        <v>0</v>
      </c>
      <c r="BM51" s="286">
        <f>BM$122*投入係数表!BF51</f>
        <v>0</v>
      </c>
      <c r="BN51" s="286">
        <f>BN$122*投入係数表!BG51</f>
        <v>0</v>
      </c>
      <c r="BO51" s="286">
        <f>BO$122*投入係数表!BH51</f>
        <v>0</v>
      </c>
      <c r="BP51" s="286">
        <f>BP$122*投入係数表!BI51</f>
        <v>0</v>
      </c>
      <c r="BQ51" s="286">
        <f>BQ$122*投入係数表!BJ51</f>
        <v>0</v>
      </c>
      <c r="BR51" s="286">
        <f>BR$122*投入係数表!BK51</f>
        <v>0</v>
      </c>
      <c r="BS51" s="286">
        <f>BS$122*投入係数表!BL51</f>
        <v>0</v>
      </c>
      <c r="BT51" s="286">
        <f>BT$122*投入係数表!BM51</f>
        <v>0</v>
      </c>
      <c r="BU51" s="286">
        <f>BU$122*投入係数表!BN51</f>
        <v>0</v>
      </c>
      <c r="BV51" s="286">
        <f>BV$122*投入係数表!BO51</f>
        <v>0</v>
      </c>
      <c r="BW51" s="286">
        <f>BW$122*投入係数表!BP51</f>
        <v>0</v>
      </c>
      <c r="BX51" s="286">
        <f>BX$122*投入係数表!BQ51</f>
        <v>0</v>
      </c>
      <c r="BY51" s="286">
        <f>BY$122*投入係数表!BR51</f>
        <v>0</v>
      </c>
      <c r="BZ51" s="286">
        <f>BZ$122*投入係数表!BS51</f>
        <v>0</v>
      </c>
      <c r="CA51" s="286">
        <f>CA$122*投入係数表!BT51</f>
        <v>0</v>
      </c>
      <c r="CB51" s="286">
        <f>CB$122*投入係数表!BU51</f>
        <v>0</v>
      </c>
      <c r="CC51" s="286">
        <f>CC$122*投入係数表!BV51</f>
        <v>0</v>
      </c>
      <c r="CD51" s="286">
        <f>CD$122*投入係数表!BW51</f>
        <v>0</v>
      </c>
      <c r="CE51" s="286">
        <f>CE$122*投入係数表!BX51</f>
        <v>0</v>
      </c>
      <c r="CF51" s="286">
        <f>CF$122*投入係数表!BY51</f>
        <v>0</v>
      </c>
      <c r="CG51" s="286">
        <f>CG$122*投入係数表!BZ51</f>
        <v>0</v>
      </c>
      <c r="CH51" s="286">
        <f>CH$122*投入係数表!CA51</f>
        <v>0</v>
      </c>
      <c r="CI51" s="286">
        <f>CI$122*投入係数表!CB51</f>
        <v>0</v>
      </c>
      <c r="CJ51" s="286">
        <f>CJ$122*投入係数表!CC51</f>
        <v>0</v>
      </c>
      <c r="CK51" s="286">
        <f>CK$122*投入係数表!CD51</f>
        <v>0</v>
      </c>
      <c r="CL51" s="286">
        <f>CL$122*投入係数表!CE51</f>
        <v>0</v>
      </c>
      <c r="CM51" s="286">
        <f>CM$122*投入係数表!CF51</f>
        <v>0</v>
      </c>
      <c r="CN51" s="286">
        <f>CN$122*投入係数表!CG51</f>
        <v>0</v>
      </c>
      <c r="CO51" s="286">
        <f>CO$122*投入係数表!CH51</f>
        <v>0</v>
      </c>
      <c r="CP51" s="286">
        <f>CP$122*投入係数表!CI51</f>
        <v>0</v>
      </c>
      <c r="CQ51" s="286">
        <f>CQ$122*投入係数表!CJ51</f>
        <v>0</v>
      </c>
      <c r="CR51" s="286">
        <f>CR$122*投入係数表!CK51</f>
        <v>0</v>
      </c>
      <c r="CS51" s="286">
        <f>CS$122*投入係数表!CL51</f>
        <v>0</v>
      </c>
      <c r="CT51" s="286">
        <f>CT$122*投入係数表!CM51</f>
        <v>0</v>
      </c>
      <c r="CU51" s="286">
        <f>CU$122*投入係数表!CN51</f>
        <v>0</v>
      </c>
      <c r="CV51" s="286">
        <f>CV$122*投入係数表!CO51</f>
        <v>0</v>
      </c>
      <c r="CW51" s="286">
        <f>CW$122*投入係数表!CP51</f>
        <v>0</v>
      </c>
      <c r="CX51" s="286">
        <f>CX$122*投入係数表!CQ51</f>
        <v>0</v>
      </c>
      <c r="CY51" s="286">
        <f>CY$122*投入係数表!CR51</f>
        <v>0</v>
      </c>
      <c r="CZ51" s="286">
        <f>CZ$122*投入係数表!CS51</f>
        <v>0</v>
      </c>
      <c r="DA51" s="286">
        <f>DA$122*投入係数表!CT51</f>
        <v>0</v>
      </c>
      <c r="DB51" s="286">
        <f>DB$122*投入係数表!CU51</f>
        <v>0</v>
      </c>
      <c r="DC51" s="286">
        <f>DC$122*投入係数表!CV51</f>
        <v>0</v>
      </c>
      <c r="DD51" s="286">
        <f>DD$122*投入係数表!CW51</f>
        <v>0</v>
      </c>
      <c r="DE51" s="286">
        <f>DE$122*投入係数表!CX51</f>
        <v>0</v>
      </c>
      <c r="DF51" s="286">
        <f>DF$122*投入係数表!CY51</f>
        <v>0</v>
      </c>
      <c r="DG51" s="286">
        <f>DG$122*投入係数表!CZ51</f>
        <v>0</v>
      </c>
      <c r="DH51" s="286">
        <f>DH$122*投入係数表!DA51</f>
        <v>0</v>
      </c>
      <c r="DI51" s="286">
        <f>DI$122*投入係数表!DB51</f>
        <v>0</v>
      </c>
      <c r="DJ51" s="286">
        <f>DJ$122*投入係数表!DC51</f>
        <v>0</v>
      </c>
      <c r="DK51" s="286">
        <f>DK$122*投入係数表!DD51</f>
        <v>0</v>
      </c>
      <c r="DL51" s="286">
        <f>DL$122*投入係数表!DE51</f>
        <v>0</v>
      </c>
      <c r="DM51" s="286">
        <f>DM$122*投入係数表!DF51</f>
        <v>0</v>
      </c>
      <c r="DN51" s="286">
        <f>DN$122*投入係数表!DG51</f>
        <v>0</v>
      </c>
      <c r="DO51" s="288">
        <f t="shared" si="0"/>
        <v>0</v>
      </c>
      <c r="ED51" s="36"/>
      <c r="EE51" s="37"/>
      <c r="EF51" s="36"/>
      <c r="EG51" s="37"/>
      <c r="EH51" s="36"/>
      <c r="EI51" s="37"/>
    </row>
    <row r="52" spans="1:139" ht="15" customHeight="1">
      <c r="A52" s="329" t="s">
        <v>466</v>
      </c>
      <c r="B52" s="340" t="s">
        <v>590</v>
      </c>
      <c r="C52" s="294">
        <v>0</v>
      </c>
      <c r="D52" s="33"/>
      <c r="E52" s="329" t="s">
        <v>466</v>
      </c>
      <c r="F52" s="340" t="s">
        <v>590</v>
      </c>
      <c r="G52" s="294">
        <v>0</v>
      </c>
      <c r="I52" s="341" t="s">
        <v>466</v>
      </c>
      <c r="J52" s="342" t="s">
        <v>590</v>
      </c>
      <c r="K52" s="286">
        <f>K$122*投入係数表!D52</f>
        <v>0</v>
      </c>
      <c r="L52" s="286">
        <f>L$122*投入係数表!E52</f>
        <v>0</v>
      </c>
      <c r="M52" s="286">
        <f>M$122*投入係数表!F52</f>
        <v>0</v>
      </c>
      <c r="N52" s="286">
        <f>N$122*投入係数表!G52</f>
        <v>0</v>
      </c>
      <c r="O52" s="286">
        <f>O$122*投入係数表!H52</f>
        <v>0</v>
      </c>
      <c r="P52" s="286">
        <f>P$122*投入係数表!I52</f>
        <v>0</v>
      </c>
      <c r="Q52" s="286">
        <f>Q$122*投入係数表!J52</f>
        <v>0</v>
      </c>
      <c r="R52" s="286">
        <f>R$122*投入係数表!K52</f>
        <v>0</v>
      </c>
      <c r="S52" s="286">
        <f>S$122*投入係数表!L52</f>
        <v>0</v>
      </c>
      <c r="T52" s="286">
        <f>T$122*投入係数表!M52</f>
        <v>0</v>
      </c>
      <c r="U52" s="286">
        <f>U$122*投入係数表!N52</f>
        <v>0</v>
      </c>
      <c r="V52" s="286">
        <f>V$122*投入係数表!O52</f>
        <v>0</v>
      </c>
      <c r="W52" s="286">
        <f>W$122*投入係数表!P52</f>
        <v>0</v>
      </c>
      <c r="X52" s="286">
        <f>X$122*投入係数表!Q52</f>
        <v>0</v>
      </c>
      <c r="Y52" s="286">
        <f>Y$122*投入係数表!R52</f>
        <v>0</v>
      </c>
      <c r="Z52" s="286">
        <f>Z$122*投入係数表!S52</f>
        <v>0</v>
      </c>
      <c r="AA52" s="286">
        <f>AA$122*投入係数表!T52</f>
        <v>0</v>
      </c>
      <c r="AB52" s="286">
        <f>AB$122*投入係数表!U52</f>
        <v>0</v>
      </c>
      <c r="AC52" s="286">
        <f>AC$122*投入係数表!V52</f>
        <v>0</v>
      </c>
      <c r="AD52" s="286">
        <f>AD$122*投入係数表!W52</f>
        <v>0</v>
      </c>
      <c r="AE52" s="286">
        <f>AE$122*投入係数表!X52</f>
        <v>0</v>
      </c>
      <c r="AF52" s="286">
        <f>AF$122*投入係数表!Y52</f>
        <v>0</v>
      </c>
      <c r="AG52" s="286">
        <f>AG$122*投入係数表!Z52</f>
        <v>0</v>
      </c>
      <c r="AH52" s="286">
        <f>AH$122*投入係数表!AA52</f>
        <v>0</v>
      </c>
      <c r="AI52" s="286">
        <f>AI$122*投入係数表!AB52</f>
        <v>0</v>
      </c>
      <c r="AJ52" s="286">
        <f>AJ$122*投入係数表!AC52</f>
        <v>0</v>
      </c>
      <c r="AK52" s="286">
        <f>AK$122*投入係数表!AD52</f>
        <v>0</v>
      </c>
      <c r="AL52" s="286">
        <f>AL$122*投入係数表!AE52</f>
        <v>0</v>
      </c>
      <c r="AM52" s="286">
        <f>AM$122*投入係数表!AF52</f>
        <v>0</v>
      </c>
      <c r="AN52" s="286">
        <f>AN$122*投入係数表!AG52</f>
        <v>0</v>
      </c>
      <c r="AO52" s="286">
        <f>AO$122*投入係数表!AH52</f>
        <v>0</v>
      </c>
      <c r="AP52" s="286">
        <f>AP$122*投入係数表!AI52</f>
        <v>0</v>
      </c>
      <c r="AQ52" s="286">
        <f>AQ$122*投入係数表!AJ52</f>
        <v>0</v>
      </c>
      <c r="AR52" s="286">
        <f>AR$122*投入係数表!AK52</f>
        <v>0</v>
      </c>
      <c r="AS52" s="286">
        <f>AS$122*投入係数表!AL52</f>
        <v>0</v>
      </c>
      <c r="AT52" s="286">
        <f>AT$122*投入係数表!AM52</f>
        <v>0</v>
      </c>
      <c r="AU52" s="286">
        <f>AU$122*投入係数表!AN52</f>
        <v>0</v>
      </c>
      <c r="AV52" s="286">
        <f>AV$122*投入係数表!AO52</f>
        <v>0</v>
      </c>
      <c r="AW52" s="286">
        <f>AW$122*投入係数表!AP52</f>
        <v>0</v>
      </c>
      <c r="AX52" s="286">
        <f>AX$122*投入係数表!AQ52</f>
        <v>0</v>
      </c>
      <c r="AY52" s="286">
        <f>AY$122*投入係数表!AR52</f>
        <v>0</v>
      </c>
      <c r="AZ52" s="286">
        <f>AZ$122*投入係数表!AS52</f>
        <v>0</v>
      </c>
      <c r="BA52" s="286">
        <f>BA$122*投入係数表!AT52</f>
        <v>0</v>
      </c>
      <c r="BB52" s="286">
        <f>BB$122*投入係数表!AU52</f>
        <v>0</v>
      </c>
      <c r="BC52" s="286">
        <f>BC$122*投入係数表!AV52</f>
        <v>0</v>
      </c>
      <c r="BD52" s="286">
        <f>BD$122*投入係数表!AW52</f>
        <v>0</v>
      </c>
      <c r="BE52" s="286">
        <f>BE$122*投入係数表!AX52</f>
        <v>0</v>
      </c>
      <c r="BF52" s="286">
        <f>BF$122*投入係数表!AY52</f>
        <v>0</v>
      </c>
      <c r="BG52" s="286">
        <f>BG$122*投入係数表!AZ52</f>
        <v>0</v>
      </c>
      <c r="BH52" s="286">
        <f>BH$122*投入係数表!BA52</f>
        <v>0</v>
      </c>
      <c r="BI52" s="286">
        <f>BI$122*投入係数表!BB52</f>
        <v>0</v>
      </c>
      <c r="BJ52" s="286">
        <f>BJ$122*投入係数表!BC52</f>
        <v>0</v>
      </c>
      <c r="BK52" s="286">
        <f>BK$122*投入係数表!BD52</f>
        <v>0</v>
      </c>
      <c r="BL52" s="286">
        <f>BL$122*投入係数表!BE52</f>
        <v>0</v>
      </c>
      <c r="BM52" s="286">
        <f>BM$122*投入係数表!BF52</f>
        <v>0</v>
      </c>
      <c r="BN52" s="286">
        <f>BN$122*投入係数表!BG52</f>
        <v>0</v>
      </c>
      <c r="BO52" s="286">
        <f>BO$122*投入係数表!BH52</f>
        <v>0</v>
      </c>
      <c r="BP52" s="286">
        <f>BP$122*投入係数表!BI52</f>
        <v>0</v>
      </c>
      <c r="BQ52" s="286">
        <f>BQ$122*投入係数表!BJ52</f>
        <v>0</v>
      </c>
      <c r="BR52" s="286">
        <f>BR$122*投入係数表!BK52</f>
        <v>0</v>
      </c>
      <c r="BS52" s="286">
        <f>BS$122*投入係数表!BL52</f>
        <v>0</v>
      </c>
      <c r="BT52" s="286">
        <f>BT$122*投入係数表!BM52</f>
        <v>0</v>
      </c>
      <c r="BU52" s="286">
        <f>BU$122*投入係数表!BN52</f>
        <v>0</v>
      </c>
      <c r="BV52" s="286">
        <f>BV$122*投入係数表!BO52</f>
        <v>0</v>
      </c>
      <c r="BW52" s="286">
        <f>BW$122*投入係数表!BP52</f>
        <v>0</v>
      </c>
      <c r="BX52" s="286">
        <f>BX$122*投入係数表!BQ52</f>
        <v>0</v>
      </c>
      <c r="BY52" s="286">
        <f>BY$122*投入係数表!BR52</f>
        <v>0</v>
      </c>
      <c r="BZ52" s="286">
        <f>BZ$122*投入係数表!BS52</f>
        <v>0</v>
      </c>
      <c r="CA52" s="286">
        <f>CA$122*投入係数表!BT52</f>
        <v>0</v>
      </c>
      <c r="CB52" s="286">
        <f>CB$122*投入係数表!BU52</f>
        <v>0</v>
      </c>
      <c r="CC52" s="286">
        <f>CC$122*投入係数表!BV52</f>
        <v>0</v>
      </c>
      <c r="CD52" s="286">
        <f>CD$122*投入係数表!BW52</f>
        <v>0</v>
      </c>
      <c r="CE52" s="286">
        <f>CE$122*投入係数表!BX52</f>
        <v>0</v>
      </c>
      <c r="CF52" s="286">
        <f>CF$122*投入係数表!BY52</f>
        <v>0</v>
      </c>
      <c r="CG52" s="286">
        <f>CG$122*投入係数表!BZ52</f>
        <v>0</v>
      </c>
      <c r="CH52" s="286">
        <f>CH$122*投入係数表!CA52</f>
        <v>0</v>
      </c>
      <c r="CI52" s="286">
        <f>CI$122*投入係数表!CB52</f>
        <v>0</v>
      </c>
      <c r="CJ52" s="286">
        <f>CJ$122*投入係数表!CC52</f>
        <v>0</v>
      </c>
      <c r="CK52" s="286">
        <f>CK$122*投入係数表!CD52</f>
        <v>0</v>
      </c>
      <c r="CL52" s="286">
        <f>CL$122*投入係数表!CE52</f>
        <v>0</v>
      </c>
      <c r="CM52" s="286">
        <f>CM$122*投入係数表!CF52</f>
        <v>0</v>
      </c>
      <c r="CN52" s="286">
        <f>CN$122*投入係数表!CG52</f>
        <v>0</v>
      </c>
      <c r="CO52" s="286">
        <f>CO$122*投入係数表!CH52</f>
        <v>0</v>
      </c>
      <c r="CP52" s="286">
        <f>CP$122*投入係数表!CI52</f>
        <v>0</v>
      </c>
      <c r="CQ52" s="286">
        <f>CQ$122*投入係数表!CJ52</f>
        <v>0</v>
      </c>
      <c r="CR52" s="286">
        <f>CR$122*投入係数表!CK52</f>
        <v>0</v>
      </c>
      <c r="CS52" s="286">
        <f>CS$122*投入係数表!CL52</f>
        <v>0</v>
      </c>
      <c r="CT52" s="286">
        <f>CT$122*投入係数表!CM52</f>
        <v>0</v>
      </c>
      <c r="CU52" s="286">
        <f>CU$122*投入係数表!CN52</f>
        <v>0</v>
      </c>
      <c r="CV52" s="286">
        <f>CV$122*投入係数表!CO52</f>
        <v>0</v>
      </c>
      <c r="CW52" s="286">
        <f>CW$122*投入係数表!CP52</f>
        <v>0</v>
      </c>
      <c r="CX52" s="286">
        <f>CX$122*投入係数表!CQ52</f>
        <v>0</v>
      </c>
      <c r="CY52" s="286">
        <f>CY$122*投入係数表!CR52</f>
        <v>0</v>
      </c>
      <c r="CZ52" s="286">
        <f>CZ$122*投入係数表!CS52</f>
        <v>0</v>
      </c>
      <c r="DA52" s="286">
        <f>DA$122*投入係数表!CT52</f>
        <v>0</v>
      </c>
      <c r="DB52" s="286">
        <f>DB$122*投入係数表!CU52</f>
        <v>0</v>
      </c>
      <c r="DC52" s="286">
        <f>DC$122*投入係数表!CV52</f>
        <v>0</v>
      </c>
      <c r="DD52" s="286">
        <f>DD$122*投入係数表!CW52</f>
        <v>0</v>
      </c>
      <c r="DE52" s="286">
        <f>DE$122*投入係数表!CX52</f>
        <v>0</v>
      </c>
      <c r="DF52" s="286">
        <f>DF$122*投入係数表!CY52</f>
        <v>0</v>
      </c>
      <c r="DG52" s="286">
        <f>DG$122*投入係数表!CZ52</f>
        <v>0</v>
      </c>
      <c r="DH52" s="286">
        <f>DH$122*投入係数表!DA52</f>
        <v>0</v>
      </c>
      <c r="DI52" s="286">
        <f>DI$122*投入係数表!DB52</f>
        <v>0</v>
      </c>
      <c r="DJ52" s="286">
        <f>DJ$122*投入係数表!DC52</f>
        <v>0</v>
      </c>
      <c r="DK52" s="286">
        <f>DK$122*投入係数表!DD52</f>
        <v>0</v>
      </c>
      <c r="DL52" s="286">
        <f>DL$122*投入係数表!DE52</f>
        <v>0</v>
      </c>
      <c r="DM52" s="286">
        <f>DM$122*投入係数表!DF52</f>
        <v>0</v>
      </c>
      <c r="DN52" s="286">
        <f>DN$122*投入係数表!DG52</f>
        <v>0</v>
      </c>
      <c r="DO52" s="288">
        <f t="shared" si="0"/>
        <v>0</v>
      </c>
      <c r="ED52" s="36"/>
      <c r="EE52" s="37"/>
      <c r="EF52" s="36"/>
      <c r="EG52" s="37"/>
      <c r="EH52" s="36"/>
      <c r="EI52" s="37"/>
    </row>
    <row r="53" spans="1:139" ht="15" customHeight="1">
      <c r="A53" s="329" t="s">
        <v>467</v>
      </c>
      <c r="B53" s="340" t="s">
        <v>591</v>
      </c>
      <c r="C53" s="294">
        <v>0</v>
      </c>
      <c r="D53" s="33"/>
      <c r="E53" s="329" t="s">
        <v>467</v>
      </c>
      <c r="F53" s="340" t="s">
        <v>591</v>
      </c>
      <c r="G53" s="294">
        <v>0</v>
      </c>
      <c r="I53" s="341" t="s">
        <v>467</v>
      </c>
      <c r="J53" s="342" t="s">
        <v>591</v>
      </c>
      <c r="K53" s="286">
        <f>K$122*投入係数表!D53</f>
        <v>0</v>
      </c>
      <c r="L53" s="286">
        <f>L$122*投入係数表!E53</f>
        <v>0</v>
      </c>
      <c r="M53" s="286">
        <f>M$122*投入係数表!F53</f>
        <v>0</v>
      </c>
      <c r="N53" s="286">
        <f>N$122*投入係数表!G53</f>
        <v>0</v>
      </c>
      <c r="O53" s="286">
        <f>O$122*投入係数表!H53</f>
        <v>0</v>
      </c>
      <c r="P53" s="286">
        <f>P$122*投入係数表!I53</f>
        <v>0</v>
      </c>
      <c r="Q53" s="286">
        <f>Q$122*投入係数表!J53</f>
        <v>0</v>
      </c>
      <c r="R53" s="286">
        <f>R$122*投入係数表!K53</f>
        <v>0</v>
      </c>
      <c r="S53" s="286">
        <f>S$122*投入係数表!L53</f>
        <v>0</v>
      </c>
      <c r="T53" s="286">
        <f>T$122*投入係数表!M53</f>
        <v>0</v>
      </c>
      <c r="U53" s="286">
        <f>U$122*投入係数表!N53</f>
        <v>0</v>
      </c>
      <c r="V53" s="286">
        <f>V$122*投入係数表!O53</f>
        <v>0</v>
      </c>
      <c r="W53" s="286">
        <f>W$122*投入係数表!P53</f>
        <v>0</v>
      </c>
      <c r="X53" s="286">
        <f>X$122*投入係数表!Q53</f>
        <v>0</v>
      </c>
      <c r="Y53" s="286">
        <f>Y$122*投入係数表!R53</f>
        <v>0</v>
      </c>
      <c r="Z53" s="286">
        <f>Z$122*投入係数表!S53</f>
        <v>0</v>
      </c>
      <c r="AA53" s="286">
        <f>AA$122*投入係数表!T53</f>
        <v>0</v>
      </c>
      <c r="AB53" s="286">
        <f>AB$122*投入係数表!U53</f>
        <v>0</v>
      </c>
      <c r="AC53" s="286">
        <f>AC$122*投入係数表!V53</f>
        <v>0</v>
      </c>
      <c r="AD53" s="286">
        <f>AD$122*投入係数表!W53</f>
        <v>0</v>
      </c>
      <c r="AE53" s="286">
        <f>AE$122*投入係数表!X53</f>
        <v>0</v>
      </c>
      <c r="AF53" s="286">
        <f>AF$122*投入係数表!Y53</f>
        <v>0</v>
      </c>
      <c r="AG53" s="286">
        <f>AG$122*投入係数表!Z53</f>
        <v>0</v>
      </c>
      <c r="AH53" s="286">
        <f>AH$122*投入係数表!AA53</f>
        <v>0</v>
      </c>
      <c r="AI53" s="286">
        <f>AI$122*投入係数表!AB53</f>
        <v>0</v>
      </c>
      <c r="AJ53" s="286">
        <f>AJ$122*投入係数表!AC53</f>
        <v>0</v>
      </c>
      <c r="AK53" s="286">
        <f>AK$122*投入係数表!AD53</f>
        <v>0</v>
      </c>
      <c r="AL53" s="286">
        <f>AL$122*投入係数表!AE53</f>
        <v>0</v>
      </c>
      <c r="AM53" s="286">
        <f>AM$122*投入係数表!AF53</f>
        <v>0</v>
      </c>
      <c r="AN53" s="286">
        <f>AN$122*投入係数表!AG53</f>
        <v>0</v>
      </c>
      <c r="AO53" s="286">
        <f>AO$122*投入係数表!AH53</f>
        <v>0</v>
      </c>
      <c r="AP53" s="286">
        <f>AP$122*投入係数表!AI53</f>
        <v>0</v>
      </c>
      <c r="AQ53" s="286">
        <f>AQ$122*投入係数表!AJ53</f>
        <v>0</v>
      </c>
      <c r="AR53" s="286">
        <f>AR$122*投入係数表!AK53</f>
        <v>0</v>
      </c>
      <c r="AS53" s="286">
        <f>AS$122*投入係数表!AL53</f>
        <v>0</v>
      </c>
      <c r="AT53" s="286">
        <f>AT$122*投入係数表!AM53</f>
        <v>0</v>
      </c>
      <c r="AU53" s="286">
        <f>AU$122*投入係数表!AN53</f>
        <v>0</v>
      </c>
      <c r="AV53" s="286">
        <f>AV$122*投入係数表!AO53</f>
        <v>0</v>
      </c>
      <c r="AW53" s="286">
        <f>AW$122*投入係数表!AP53</f>
        <v>0</v>
      </c>
      <c r="AX53" s="286">
        <f>AX$122*投入係数表!AQ53</f>
        <v>0</v>
      </c>
      <c r="AY53" s="286">
        <f>AY$122*投入係数表!AR53</f>
        <v>0</v>
      </c>
      <c r="AZ53" s="286">
        <f>AZ$122*投入係数表!AS53</f>
        <v>0</v>
      </c>
      <c r="BA53" s="286">
        <f>BA$122*投入係数表!AT53</f>
        <v>0</v>
      </c>
      <c r="BB53" s="286">
        <f>BB$122*投入係数表!AU53</f>
        <v>0</v>
      </c>
      <c r="BC53" s="286">
        <f>BC$122*投入係数表!AV53</f>
        <v>0</v>
      </c>
      <c r="BD53" s="286">
        <f>BD$122*投入係数表!AW53</f>
        <v>0</v>
      </c>
      <c r="BE53" s="286">
        <f>BE$122*投入係数表!AX53</f>
        <v>0</v>
      </c>
      <c r="BF53" s="286">
        <f>BF$122*投入係数表!AY53</f>
        <v>0</v>
      </c>
      <c r="BG53" s="286">
        <f>BG$122*投入係数表!AZ53</f>
        <v>0</v>
      </c>
      <c r="BH53" s="286">
        <f>BH$122*投入係数表!BA53</f>
        <v>0</v>
      </c>
      <c r="BI53" s="286">
        <f>BI$122*投入係数表!BB53</f>
        <v>0</v>
      </c>
      <c r="BJ53" s="286">
        <f>BJ$122*投入係数表!BC53</f>
        <v>0</v>
      </c>
      <c r="BK53" s="286">
        <f>BK$122*投入係数表!BD53</f>
        <v>0</v>
      </c>
      <c r="BL53" s="286">
        <f>BL$122*投入係数表!BE53</f>
        <v>0</v>
      </c>
      <c r="BM53" s="286">
        <f>BM$122*投入係数表!BF53</f>
        <v>0</v>
      </c>
      <c r="BN53" s="286">
        <f>BN$122*投入係数表!BG53</f>
        <v>0</v>
      </c>
      <c r="BO53" s="286">
        <f>BO$122*投入係数表!BH53</f>
        <v>0</v>
      </c>
      <c r="BP53" s="286">
        <f>BP$122*投入係数表!BI53</f>
        <v>0</v>
      </c>
      <c r="BQ53" s="286">
        <f>BQ$122*投入係数表!BJ53</f>
        <v>0</v>
      </c>
      <c r="BR53" s="286">
        <f>BR$122*投入係数表!BK53</f>
        <v>0</v>
      </c>
      <c r="BS53" s="286">
        <f>BS$122*投入係数表!BL53</f>
        <v>0</v>
      </c>
      <c r="BT53" s="286">
        <f>BT$122*投入係数表!BM53</f>
        <v>0</v>
      </c>
      <c r="BU53" s="286">
        <f>BU$122*投入係数表!BN53</f>
        <v>0</v>
      </c>
      <c r="BV53" s="286">
        <f>BV$122*投入係数表!BO53</f>
        <v>0</v>
      </c>
      <c r="BW53" s="286">
        <f>BW$122*投入係数表!BP53</f>
        <v>0</v>
      </c>
      <c r="BX53" s="286">
        <f>BX$122*投入係数表!BQ53</f>
        <v>0</v>
      </c>
      <c r="BY53" s="286">
        <f>BY$122*投入係数表!BR53</f>
        <v>0</v>
      </c>
      <c r="BZ53" s="286">
        <f>BZ$122*投入係数表!BS53</f>
        <v>0</v>
      </c>
      <c r="CA53" s="286">
        <f>CA$122*投入係数表!BT53</f>
        <v>0</v>
      </c>
      <c r="CB53" s="286">
        <f>CB$122*投入係数表!BU53</f>
        <v>0</v>
      </c>
      <c r="CC53" s="286">
        <f>CC$122*投入係数表!BV53</f>
        <v>0</v>
      </c>
      <c r="CD53" s="286">
        <f>CD$122*投入係数表!BW53</f>
        <v>0</v>
      </c>
      <c r="CE53" s="286">
        <f>CE$122*投入係数表!BX53</f>
        <v>0</v>
      </c>
      <c r="CF53" s="286">
        <f>CF$122*投入係数表!BY53</f>
        <v>0</v>
      </c>
      <c r="CG53" s="286">
        <f>CG$122*投入係数表!BZ53</f>
        <v>0</v>
      </c>
      <c r="CH53" s="286">
        <f>CH$122*投入係数表!CA53</f>
        <v>0</v>
      </c>
      <c r="CI53" s="286">
        <f>CI$122*投入係数表!CB53</f>
        <v>0</v>
      </c>
      <c r="CJ53" s="286">
        <f>CJ$122*投入係数表!CC53</f>
        <v>0</v>
      </c>
      <c r="CK53" s="286">
        <f>CK$122*投入係数表!CD53</f>
        <v>0</v>
      </c>
      <c r="CL53" s="286">
        <f>CL$122*投入係数表!CE53</f>
        <v>0</v>
      </c>
      <c r="CM53" s="286">
        <f>CM$122*投入係数表!CF53</f>
        <v>0</v>
      </c>
      <c r="CN53" s="286">
        <f>CN$122*投入係数表!CG53</f>
        <v>0</v>
      </c>
      <c r="CO53" s="286">
        <f>CO$122*投入係数表!CH53</f>
        <v>0</v>
      </c>
      <c r="CP53" s="286">
        <f>CP$122*投入係数表!CI53</f>
        <v>0</v>
      </c>
      <c r="CQ53" s="286">
        <f>CQ$122*投入係数表!CJ53</f>
        <v>0</v>
      </c>
      <c r="CR53" s="286">
        <f>CR$122*投入係数表!CK53</f>
        <v>0</v>
      </c>
      <c r="CS53" s="286">
        <f>CS$122*投入係数表!CL53</f>
        <v>0</v>
      </c>
      <c r="CT53" s="286">
        <f>CT$122*投入係数表!CM53</f>
        <v>0</v>
      </c>
      <c r="CU53" s="286">
        <f>CU$122*投入係数表!CN53</f>
        <v>0</v>
      </c>
      <c r="CV53" s="286">
        <f>CV$122*投入係数表!CO53</f>
        <v>0</v>
      </c>
      <c r="CW53" s="286">
        <f>CW$122*投入係数表!CP53</f>
        <v>0</v>
      </c>
      <c r="CX53" s="286">
        <f>CX$122*投入係数表!CQ53</f>
        <v>0</v>
      </c>
      <c r="CY53" s="286">
        <f>CY$122*投入係数表!CR53</f>
        <v>0</v>
      </c>
      <c r="CZ53" s="286">
        <f>CZ$122*投入係数表!CS53</f>
        <v>0</v>
      </c>
      <c r="DA53" s="286">
        <f>DA$122*投入係数表!CT53</f>
        <v>0</v>
      </c>
      <c r="DB53" s="286">
        <f>DB$122*投入係数表!CU53</f>
        <v>0</v>
      </c>
      <c r="DC53" s="286">
        <f>DC$122*投入係数表!CV53</f>
        <v>0</v>
      </c>
      <c r="DD53" s="286">
        <f>DD$122*投入係数表!CW53</f>
        <v>0</v>
      </c>
      <c r="DE53" s="286">
        <f>DE$122*投入係数表!CX53</f>
        <v>0</v>
      </c>
      <c r="DF53" s="286">
        <f>DF$122*投入係数表!CY53</f>
        <v>0</v>
      </c>
      <c r="DG53" s="286">
        <f>DG$122*投入係数表!CZ53</f>
        <v>0</v>
      </c>
      <c r="DH53" s="286">
        <f>DH$122*投入係数表!DA53</f>
        <v>0</v>
      </c>
      <c r="DI53" s="286">
        <f>DI$122*投入係数表!DB53</f>
        <v>0</v>
      </c>
      <c r="DJ53" s="286">
        <f>DJ$122*投入係数表!DC53</f>
        <v>0</v>
      </c>
      <c r="DK53" s="286">
        <f>DK$122*投入係数表!DD53</f>
        <v>0</v>
      </c>
      <c r="DL53" s="286">
        <f>DL$122*投入係数表!DE53</f>
        <v>0</v>
      </c>
      <c r="DM53" s="286">
        <f>DM$122*投入係数表!DF53</f>
        <v>0</v>
      </c>
      <c r="DN53" s="286">
        <f>DN$122*投入係数表!DG53</f>
        <v>0</v>
      </c>
      <c r="DO53" s="288">
        <f t="shared" si="0"/>
        <v>0</v>
      </c>
      <c r="ED53" s="36"/>
      <c r="EE53" s="37"/>
      <c r="EF53" s="36"/>
      <c r="EG53" s="37"/>
      <c r="EH53" s="36"/>
      <c r="EI53" s="37"/>
    </row>
    <row r="54" spans="1:139" ht="15" customHeight="1">
      <c r="A54" s="329" t="s">
        <v>468</v>
      </c>
      <c r="B54" s="340" t="s">
        <v>592</v>
      </c>
      <c r="C54" s="294">
        <v>0</v>
      </c>
      <c r="D54" s="33"/>
      <c r="E54" s="329" t="s">
        <v>468</v>
      </c>
      <c r="F54" s="340" t="s">
        <v>592</v>
      </c>
      <c r="G54" s="294">
        <v>0</v>
      </c>
      <c r="I54" s="341" t="s">
        <v>468</v>
      </c>
      <c r="J54" s="342" t="s">
        <v>592</v>
      </c>
      <c r="K54" s="286">
        <f>K$122*投入係数表!D54</f>
        <v>0</v>
      </c>
      <c r="L54" s="286">
        <f>L$122*投入係数表!E54</f>
        <v>0</v>
      </c>
      <c r="M54" s="286">
        <f>M$122*投入係数表!F54</f>
        <v>0</v>
      </c>
      <c r="N54" s="286">
        <f>N$122*投入係数表!G54</f>
        <v>0</v>
      </c>
      <c r="O54" s="286">
        <f>O$122*投入係数表!H54</f>
        <v>0</v>
      </c>
      <c r="P54" s="286">
        <f>P$122*投入係数表!I54</f>
        <v>0</v>
      </c>
      <c r="Q54" s="286">
        <f>Q$122*投入係数表!J54</f>
        <v>0</v>
      </c>
      <c r="R54" s="286">
        <f>R$122*投入係数表!K54</f>
        <v>0</v>
      </c>
      <c r="S54" s="286">
        <f>S$122*投入係数表!L54</f>
        <v>0</v>
      </c>
      <c r="T54" s="286">
        <f>T$122*投入係数表!M54</f>
        <v>0</v>
      </c>
      <c r="U54" s="286">
        <f>U$122*投入係数表!N54</f>
        <v>0</v>
      </c>
      <c r="V54" s="286">
        <f>V$122*投入係数表!O54</f>
        <v>0</v>
      </c>
      <c r="W54" s="286">
        <f>W$122*投入係数表!P54</f>
        <v>0</v>
      </c>
      <c r="X54" s="286">
        <f>X$122*投入係数表!Q54</f>
        <v>0</v>
      </c>
      <c r="Y54" s="286">
        <f>Y$122*投入係数表!R54</f>
        <v>0</v>
      </c>
      <c r="Z54" s="286">
        <f>Z$122*投入係数表!S54</f>
        <v>0</v>
      </c>
      <c r="AA54" s="286">
        <f>AA$122*投入係数表!T54</f>
        <v>0</v>
      </c>
      <c r="AB54" s="286">
        <f>AB$122*投入係数表!U54</f>
        <v>0</v>
      </c>
      <c r="AC54" s="286">
        <f>AC$122*投入係数表!V54</f>
        <v>0</v>
      </c>
      <c r="AD54" s="286">
        <f>AD$122*投入係数表!W54</f>
        <v>0</v>
      </c>
      <c r="AE54" s="286">
        <f>AE$122*投入係数表!X54</f>
        <v>0</v>
      </c>
      <c r="AF54" s="286">
        <f>AF$122*投入係数表!Y54</f>
        <v>0</v>
      </c>
      <c r="AG54" s="286">
        <f>AG$122*投入係数表!Z54</f>
        <v>0</v>
      </c>
      <c r="AH54" s="286">
        <f>AH$122*投入係数表!AA54</f>
        <v>0</v>
      </c>
      <c r="AI54" s="286">
        <f>AI$122*投入係数表!AB54</f>
        <v>0</v>
      </c>
      <c r="AJ54" s="286">
        <f>AJ$122*投入係数表!AC54</f>
        <v>0</v>
      </c>
      <c r="AK54" s="286">
        <f>AK$122*投入係数表!AD54</f>
        <v>0</v>
      </c>
      <c r="AL54" s="286">
        <f>AL$122*投入係数表!AE54</f>
        <v>0</v>
      </c>
      <c r="AM54" s="286">
        <f>AM$122*投入係数表!AF54</f>
        <v>0</v>
      </c>
      <c r="AN54" s="286">
        <f>AN$122*投入係数表!AG54</f>
        <v>0</v>
      </c>
      <c r="AO54" s="286">
        <f>AO$122*投入係数表!AH54</f>
        <v>0</v>
      </c>
      <c r="AP54" s="286">
        <f>AP$122*投入係数表!AI54</f>
        <v>0</v>
      </c>
      <c r="AQ54" s="286">
        <f>AQ$122*投入係数表!AJ54</f>
        <v>0</v>
      </c>
      <c r="AR54" s="286">
        <f>AR$122*投入係数表!AK54</f>
        <v>0</v>
      </c>
      <c r="AS54" s="286">
        <f>AS$122*投入係数表!AL54</f>
        <v>0</v>
      </c>
      <c r="AT54" s="286">
        <f>AT$122*投入係数表!AM54</f>
        <v>0</v>
      </c>
      <c r="AU54" s="286">
        <f>AU$122*投入係数表!AN54</f>
        <v>0</v>
      </c>
      <c r="AV54" s="286">
        <f>AV$122*投入係数表!AO54</f>
        <v>0</v>
      </c>
      <c r="AW54" s="286">
        <f>AW$122*投入係数表!AP54</f>
        <v>0</v>
      </c>
      <c r="AX54" s="286">
        <f>AX$122*投入係数表!AQ54</f>
        <v>0</v>
      </c>
      <c r="AY54" s="286">
        <f>AY$122*投入係数表!AR54</f>
        <v>0</v>
      </c>
      <c r="AZ54" s="286">
        <f>AZ$122*投入係数表!AS54</f>
        <v>0</v>
      </c>
      <c r="BA54" s="286">
        <f>BA$122*投入係数表!AT54</f>
        <v>0</v>
      </c>
      <c r="BB54" s="286">
        <f>BB$122*投入係数表!AU54</f>
        <v>0</v>
      </c>
      <c r="BC54" s="286">
        <f>BC$122*投入係数表!AV54</f>
        <v>0</v>
      </c>
      <c r="BD54" s="286">
        <f>BD$122*投入係数表!AW54</f>
        <v>0</v>
      </c>
      <c r="BE54" s="286">
        <f>BE$122*投入係数表!AX54</f>
        <v>0</v>
      </c>
      <c r="BF54" s="286">
        <f>BF$122*投入係数表!AY54</f>
        <v>0</v>
      </c>
      <c r="BG54" s="286">
        <f>BG$122*投入係数表!AZ54</f>
        <v>0</v>
      </c>
      <c r="BH54" s="286">
        <f>BH$122*投入係数表!BA54</f>
        <v>0</v>
      </c>
      <c r="BI54" s="286">
        <f>BI$122*投入係数表!BB54</f>
        <v>0</v>
      </c>
      <c r="BJ54" s="286">
        <f>BJ$122*投入係数表!BC54</f>
        <v>0</v>
      </c>
      <c r="BK54" s="286">
        <f>BK$122*投入係数表!BD54</f>
        <v>0</v>
      </c>
      <c r="BL54" s="286">
        <f>BL$122*投入係数表!BE54</f>
        <v>0</v>
      </c>
      <c r="BM54" s="286">
        <f>BM$122*投入係数表!BF54</f>
        <v>0</v>
      </c>
      <c r="BN54" s="286">
        <f>BN$122*投入係数表!BG54</f>
        <v>0</v>
      </c>
      <c r="BO54" s="286">
        <f>BO$122*投入係数表!BH54</f>
        <v>0</v>
      </c>
      <c r="BP54" s="286">
        <f>BP$122*投入係数表!BI54</f>
        <v>0</v>
      </c>
      <c r="BQ54" s="286">
        <f>BQ$122*投入係数表!BJ54</f>
        <v>0</v>
      </c>
      <c r="BR54" s="286">
        <f>BR$122*投入係数表!BK54</f>
        <v>0</v>
      </c>
      <c r="BS54" s="286">
        <f>BS$122*投入係数表!BL54</f>
        <v>0</v>
      </c>
      <c r="BT54" s="286">
        <f>BT$122*投入係数表!BM54</f>
        <v>0</v>
      </c>
      <c r="BU54" s="286">
        <f>BU$122*投入係数表!BN54</f>
        <v>0</v>
      </c>
      <c r="BV54" s="286">
        <f>BV$122*投入係数表!BO54</f>
        <v>0</v>
      </c>
      <c r="BW54" s="286">
        <f>BW$122*投入係数表!BP54</f>
        <v>0</v>
      </c>
      <c r="BX54" s="286">
        <f>BX$122*投入係数表!BQ54</f>
        <v>0</v>
      </c>
      <c r="BY54" s="286">
        <f>BY$122*投入係数表!BR54</f>
        <v>0</v>
      </c>
      <c r="BZ54" s="286">
        <f>BZ$122*投入係数表!BS54</f>
        <v>0</v>
      </c>
      <c r="CA54" s="286">
        <f>CA$122*投入係数表!BT54</f>
        <v>0</v>
      </c>
      <c r="CB54" s="286">
        <f>CB$122*投入係数表!BU54</f>
        <v>0</v>
      </c>
      <c r="CC54" s="286">
        <f>CC$122*投入係数表!BV54</f>
        <v>0</v>
      </c>
      <c r="CD54" s="286">
        <f>CD$122*投入係数表!BW54</f>
        <v>0</v>
      </c>
      <c r="CE54" s="286">
        <f>CE$122*投入係数表!BX54</f>
        <v>0</v>
      </c>
      <c r="CF54" s="286">
        <f>CF$122*投入係数表!BY54</f>
        <v>0</v>
      </c>
      <c r="CG54" s="286">
        <f>CG$122*投入係数表!BZ54</f>
        <v>0</v>
      </c>
      <c r="CH54" s="286">
        <f>CH$122*投入係数表!CA54</f>
        <v>0</v>
      </c>
      <c r="CI54" s="286">
        <f>CI$122*投入係数表!CB54</f>
        <v>0</v>
      </c>
      <c r="CJ54" s="286">
        <f>CJ$122*投入係数表!CC54</f>
        <v>0</v>
      </c>
      <c r="CK54" s="286">
        <f>CK$122*投入係数表!CD54</f>
        <v>0</v>
      </c>
      <c r="CL54" s="286">
        <f>CL$122*投入係数表!CE54</f>
        <v>0</v>
      </c>
      <c r="CM54" s="286">
        <f>CM$122*投入係数表!CF54</f>
        <v>0</v>
      </c>
      <c r="CN54" s="286">
        <f>CN$122*投入係数表!CG54</f>
        <v>0</v>
      </c>
      <c r="CO54" s="286">
        <f>CO$122*投入係数表!CH54</f>
        <v>0</v>
      </c>
      <c r="CP54" s="286">
        <f>CP$122*投入係数表!CI54</f>
        <v>0</v>
      </c>
      <c r="CQ54" s="286">
        <f>CQ$122*投入係数表!CJ54</f>
        <v>0</v>
      </c>
      <c r="CR54" s="286">
        <f>CR$122*投入係数表!CK54</f>
        <v>0</v>
      </c>
      <c r="CS54" s="286">
        <f>CS$122*投入係数表!CL54</f>
        <v>0</v>
      </c>
      <c r="CT54" s="286">
        <f>CT$122*投入係数表!CM54</f>
        <v>0</v>
      </c>
      <c r="CU54" s="286">
        <f>CU$122*投入係数表!CN54</f>
        <v>0</v>
      </c>
      <c r="CV54" s="286">
        <f>CV$122*投入係数表!CO54</f>
        <v>0</v>
      </c>
      <c r="CW54" s="286">
        <f>CW$122*投入係数表!CP54</f>
        <v>0</v>
      </c>
      <c r="CX54" s="286">
        <f>CX$122*投入係数表!CQ54</f>
        <v>0</v>
      </c>
      <c r="CY54" s="286">
        <f>CY$122*投入係数表!CR54</f>
        <v>0</v>
      </c>
      <c r="CZ54" s="286">
        <f>CZ$122*投入係数表!CS54</f>
        <v>0</v>
      </c>
      <c r="DA54" s="286">
        <f>DA$122*投入係数表!CT54</f>
        <v>0</v>
      </c>
      <c r="DB54" s="286">
        <f>DB$122*投入係数表!CU54</f>
        <v>0</v>
      </c>
      <c r="DC54" s="286">
        <f>DC$122*投入係数表!CV54</f>
        <v>0</v>
      </c>
      <c r="DD54" s="286">
        <f>DD$122*投入係数表!CW54</f>
        <v>0</v>
      </c>
      <c r="DE54" s="286">
        <f>DE$122*投入係数表!CX54</f>
        <v>0</v>
      </c>
      <c r="DF54" s="286">
        <f>DF$122*投入係数表!CY54</f>
        <v>0</v>
      </c>
      <c r="DG54" s="286">
        <f>DG$122*投入係数表!CZ54</f>
        <v>0</v>
      </c>
      <c r="DH54" s="286">
        <f>DH$122*投入係数表!DA54</f>
        <v>0</v>
      </c>
      <c r="DI54" s="286">
        <f>DI$122*投入係数表!DB54</f>
        <v>0</v>
      </c>
      <c r="DJ54" s="286">
        <f>DJ$122*投入係数表!DC54</f>
        <v>0</v>
      </c>
      <c r="DK54" s="286">
        <f>DK$122*投入係数表!DD54</f>
        <v>0</v>
      </c>
      <c r="DL54" s="286">
        <f>DL$122*投入係数表!DE54</f>
        <v>0</v>
      </c>
      <c r="DM54" s="286">
        <f>DM$122*投入係数表!DF54</f>
        <v>0</v>
      </c>
      <c r="DN54" s="286">
        <f>DN$122*投入係数表!DG54</f>
        <v>0</v>
      </c>
      <c r="DO54" s="288">
        <f t="shared" si="0"/>
        <v>0</v>
      </c>
      <c r="ED54" s="36"/>
      <c r="EE54" s="37"/>
      <c r="EF54" s="36"/>
      <c r="EG54" s="37"/>
      <c r="EH54" s="36"/>
      <c r="EI54" s="37"/>
    </row>
    <row r="55" spans="1:139" ht="15" customHeight="1">
      <c r="A55" s="329" t="s">
        <v>469</v>
      </c>
      <c r="B55" s="340" t="s">
        <v>593</v>
      </c>
      <c r="C55" s="294">
        <v>0</v>
      </c>
      <c r="D55" s="33"/>
      <c r="E55" s="329" t="s">
        <v>469</v>
      </c>
      <c r="F55" s="340" t="s">
        <v>593</v>
      </c>
      <c r="G55" s="294">
        <v>0</v>
      </c>
      <c r="I55" s="341" t="s">
        <v>469</v>
      </c>
      <c r="J55" s="342" t="s">
        <v>593</v>
      </c>
      <c r="K55" s="286">
        <f>K$122*投入係数表!D55</f>
        <v>0</v>
      </c>
      <c r="L55" s="286">
        <f>L$122*投入係数表!E55</f>
        <v>0</v>
      </c>
      <c r="M55" s="286">
        <f>M$122*投入係数表!F55</f>
        <v>0</v>
      </c>
      <c r="N55" s="286">
        <f>N$122*投入係数表!G55</f>
        <v>0</v>
      </c>
      <c r="O55" s="286">
        <f>O$122*投入係数表!H55</f>
        <v>0</v>
      </c>
      <c r="P55" s="286">
        <f>P$122*投入係数表!I55</f>
        <v>0</v>
      </c>
      <c r="Q55" s="286">
        <f>Q$122*投入係数表!J55</f>
        <v>0</v>
      </c>
      <c r="R55" s="286">
        <f>R$122*投入係数表!K55</f>
        <v>0</v>
      </c>
      <c r="S55" s="286">
        <f>S$122*投入係数表!L55</f>
        <v>0</v>
      </c>
      <c r="T55" s="286">
        <f>T$122*投入係数表!M55</f>
        <v>0</v>
      </c>
      <c r="U55" s="286">
        <f>U$122*投入係数表!N55</f>
        <v>0</v>
      </c>
      <c r="V55" s="286">
        <f>V$122*投入係数表!O55</f>
        <v>0</v>
      </c>
      <c r="W55" s="286">
        <f>W$122*投入係数表!P55</f>
        <v>0</v>
      </c>
      <c r="X55" s="286">
        <f>X$122*投入係数表!Q55</f>
        <v>0</v>
      </c>
      <c r="Y55" s="286">
        <f>Y$122*投入係数表!R55</f>
        <v>0</v>
      </c>
      <c r="Z55" s="286">
        <f>Z$122*投入係数表!S55</f>
        <v>0</v>
      </c>
      <c r="AA55" s="286">
        <f>AA$122*投入係数表!T55</f>
        <v>0</v>
      </c>
      <c r="AB55" s="286">
        <f>AB$122*投入係数表!U55</f>
        <v>0</v>
      </c>
      <c r="AC55" s="286">
        <f>AC$122*投入係数表!V55</f>
        <v>0</v>
      </c>
      <c r="AD55" s="286">
        <f>AD$122*投入係数表!W55</f>
        <v>0</v>
      </c>
      <c r="AE55" s="286">
        <f>AE$122*投入係数表!X55</f>
        <v>0</v>
      </c>
      <c r="AF55" s="286">
        <f>AF$122*投入係数表!Y55</f>
        <v>0</v>
      </c>
      <c r="AG55" s="286">
        <f>AG$122*投入係数表!Z55</f>
        <v>0</v>
      </c>
      <c r="AH55" s="286">
        <f>AH$122*投入係数表!AA55</f>
        <v>0</v>
      </c>
      <c r="AI55" s="286">
        <f>AI$122*投入係数表!AB55</f>
        <v>0</v>
      </c>
      <c r="AJ55" s="286">
        <f>AJ$122*投入係数表!AC55</f>
        <v>0</v>
      </c>
      <c r="AK55" s="286">
        <f>AK$122*投入係数表!AD55</f>
        <v>0</v>
      </c>
      <c r="AL55" s="286">
        <f>AL$122*投入係数表!AE55</f>
        <v>0</v>
      </c>
      <c r="AM55" s="286">
        <f>AM$122*投入係数表!AF55</f>
        <v>0</v>
      </c>
      <c r="AN55" s="286">
        <f>AN$122*投入係数表!AG55</f>
        <v>0</v>
      </c>
      <c r="AO55" s="286">
        <f>AO$122*投入係数表!AH55</f>
        <v>0</v>
      </c>
      <c r="AP55" s="286">
        <f>AP$122*投入係数表!AI55</f>
        <v>0</v>
      </c>
      <c r="AQ55" s="286">
        <f>AQ$122*投入係数表!AJ55</f>
        <v>0</v>
      </c>
      <c r="AR55" s="286">
        <f>AR$122*投入係数表!AK55</f>
        <v>0</v>
      </c>
      <c r="AS55" s="286">
        <f>AS$122*投入係数表!AL55</f>
        <v>0</v>
      </c>
      <c r="AT55" s="286">
        <f>AT$122*投入係数表!AM55</f>
        <v>0</v>
      </c>
      <c r="AU55" s="286">
        <f>AU$122*投入係数表!AN55</f>
        <v>0</v>
      </c>
      <c r="AV55" s="286">
        <f>AV$122*投入係数表!AO55</f>
        <v>0</v>
      </c>
      <c r="AW55" s="286">
        <f>AW$122*投入係数表!AP55</f>
        <v>0</v>
      </c>
      <c r="AX55" s="286">
        <f>AX$122*投入係数表!AQ55</f>
        <v>0</v>
      </c>
      <c r="AY55" s="286">
        <f>AY$122*投入係数表!AR55</f>
        <v>0</v>
      </c>
      <c r="AZ55" s="286">
        <f>AZ$122*投入係数表!AS55</f>
        <v>0</v>
      </c>
      <c r="BA55" s="286">
        <f>BA$122*投入係数表!AT55</f>
        <v>0</v>
      </c>
      <c r="BB55" s="286">
        <f>BB$122*投入係数表!AU55</f>
        <v>0</v>
      </c>
      <c r="BC55" s="286">
        <f>BC$122*投入係数表!AV55</f>
        <v>0</v>
      </c>
      <c r="BD55" s="286">
        <f>BD$122*投入係数表!AW55</f>
        <v>0</v>
      </c>
      <c r="BE55" s="286">
        <f>BE$122*投入係数表!AX55</f>
        <v>0</v>
      </c>
      <c r="BF55" s="286">
        <f>BF$122*投入係数表!AY55</f>
        <v>0</v>
      </c>
      <c r="BG55" s="286">
        <f>BG$122*投入係数表!AZ55</f>
        <v>0</v>
      </c>
      <c r="BH55" s="286">
        <f>BH$122*投入係数表!BA55</f>
        <v>0</v>
      </c>
      <c r="BI55" s="286">
        <f>BI$122*投入係数表!BB55</f>
        <v>0</v>
      </c>
      <c r="BJ55" s="286">
        <f>BJ$122*投入係数表!BC55</f>
        <v>0</v>
      </c>
      <c r="BK55" s="286">
        <f>BK$122*投入係数表!BD55</f>
        <v>0</v>
      </c>
      <c r="BL55" s="286">
        <f>BL$122*投入係数表!BE55</f>
        <v>0</v>
      </c>
      <c r="BM55" s="286">
        <f>BM$122*投入係数表!BF55</f>
        <v>0</v>
      </c>
      <c r="BN55" s="286">
        <f>BN$122*投入係数表!BG55</f>
        <v>0</v>
      </c>
      <c r="BO55" s="286">
        <f>BO$122*投入係数表!BH55</f>
        <v>0</v>
      </c>
      <c r="BP55" s="286">
        <f>BP$122*投入係数表!BI55</f>
        <v>0</v>
      </c>
      <c r="BQ55" s="286">
        <f>BQ$122*投入係数表!BJ55</f>
        <v>0</v>
      </c>
      <c r="BR55" s="286">
        <f>BR$122*投入係数表!BK55</f>
        <v>0</v>
      </c>
      <c r="BS55" s="286">
        <f>BS$122*投入係数表!BL55</f>
        <v>0</v>
      </c>
      <c r="BT55" s="286">
        <f>BT$122*投入係数表!BM55</f>
        <v>0</v>
      </c>
      <c r="BU55" s="286">
        <f>BU$122*投入係数表!BN55</f>
        <v>0</v>
      </c>
      <c r="BV55" s="286">
        <f>BV$122*投入係数表!BO55</f>
        <v>0</v>
      </c>
      <c r="BW55" s="286">
        <f>BW$122*投入係数表!BP55</f>
        <v>0</v>
      </c>
      <c r="BX55" s="286">
        <f>BX$122*投入係数表!BQ55</f>
        <v>0</v>
      </c>
      <c r="BY55" s="286">
        <f>BY$122*投入係数表!BR55</f>
        <v>0</v>
      </c>
      <c r="BZ55" s="286">
        <f>BZ$122*投入係数表!BS55</f>
        <v>0</v>
      </c>
      <c r="CA55" s="286">
        <f>CA$122*投入係数表!BT55</f>
        <v>0</v>
      </c>
      <c r="CB55" s="286">
        <f>CB$122*投入係数表!BU55</f>
        <v>0</v>
      </c>
      <c r="CC55" s="286">
        <f>CC$122*投入係数表!BV55</f>
        <v>0</v>
      </c>
      <c r="CD55" s="286">
        <f>CD$122*投入係数表!BW55</f>
        <v>0</v>
      </c>
      <c r="CE55" s="286">
        <f>CE$122*投入係数表!BX55</f>
        <v>0</v>
      </c>
      <c r="CF55" s="286">
        <f>CF$122*投入係数表!BY55</f>
        <v>0</v>
      </c>
      <c r="CG55" s="286">
        <f>CG$122*投入係数表!BZ55</f>
        <v>0</v>
      </c>
      <c r="CH55" s="286">
        <f>CH$122*投入係数表!CA55</f>
        <v>0</v>
      </c>
      <c r="CI55" s="286">
        <f>CI$122*投入係数表!CB55</f>
        <v>0</v>
      </c>
      <c r="CJ55" s="286">
        <f>CJ$122*投入係数表!CC55</f>
        <v>0</v>
      </c>
      <c r="CK55" s="286">
        <f>CK$122*投入係数表!CD55</f>
        <v>0</v>
      </c>
      <c r="CL55" s="286">
        <f>CL$122*投入係数表!CE55</f>
        <v>0</v>
      </c>
      <c r="CM55" s="286">
        <f>CM$122*投入係数表!CF55</f>
        <v>0</v>
      </c>
      <c r="CN55" s="286">
        <f>CN$122*投入係数表!CG55</f>
        <v>0</v>
      </c>
      <c r="CO55" s="286">
        <f>CO$122*投入係数表!CH55</f>
        <v>0</v>
      </c>
      <c r="CP55" s="286">
        <f>CP$122*投入係数表!CI55</f>
        <v>0</v>
      </c>
      <c r="CQ55" s="286">
        <f>CQ$122*投入係数表!CJ55</f>
        <v>0</v>
      </c>
      <c r="CR55" s="286">
        <f>CR$122*投入係数表!CK55</f>
        <v>0</v>
      </c>
      <c r="CS55" s="286">
        <f>CS$122*投入係数表!CL55</f>
        <v>0</v>
      </c>
      <c r="CT55" s="286">
        <f>CT$122*投入係数表!CM55</f>
        <v>0</v>
      </c>
      <c r="CU55" s="286">
        <f>CU$122*投入係数表!CN55</f>
        <v>0</v>
      </c>
      <c r="CV55" s="286">
        <f>CV$122*投入係数表!CO55</f>
        <v>0</v>
      </c>
      <c r="CW55" s="286">
        <f>CW$122*投入係数表!CP55</f>
        <v>0</v>
      </c>
      <c r="CX55" s="286">
        <f>CX$122*投入係数表!CQ55</f>
        <v>0</v>
      </c>
      <c r="CY55" s="286">
        <f>CY$122*投入係数表!CR55</f>
        <v>0</v>
      </c>
      <c r="CZ55" s="286">
        <f>CZ$122*投入係数表!CS55</f>
        <v>0</v>
      </c>
      <c r="DA55" s="286">
        <f>DA$122*投入係数表!CT55</f>
        <v>0</v>
      </c>
      <c r="DB55" s="286">
        <f>DB$122*投入係数表!CU55</f>
        <v>0</v>
      </c>
      <c r="DC55" s="286">
        <f>DC$122*投入係数表!CV55</f>
        <v>0</v>
      </c>
      <c r="DD55" s="286">
        <f>DD$122*投入係数表!CW55</f>
        <v>0</v>
      </c>
      <c r="DE55" s="286">
        <f>DE$122*投入係数表!CX55</f>
        <v>0</v>
      </c>
      <c r="DF55" s="286">
        <f>DF$122*投入係数表!CY55</f>
        <v>0</v>
      </c>
      <c r="DG55" s="286">
        <f>DG$122*投入係数表!CZ55</f>
        <v>0</v>
      </c>
      <c r="DH55" s="286">
        <f>DH$122*投入係数表!DA55</f>
        <v>0</v>
      </c>
      <c r="DI55" s="286">
        <f>DI$122*投入係数表!DB55</f>
        <v>0</v>
      </c>
      <c r="DJ55" s="286">
        <f>DJ$122*投入係数表!DC55</f>
        <v>0</v>
      </c>
      <c r="DK55" s="286">
        <f>DK$122*投入係数表!DD55</f>
        <v>0</v>
      </c>
      <c r="DL55" s="286">
        <f>DL$122*投入係数表!DE55</f>
        <v>0</v>
      </c>
      <c r="DM55" s="286">
        <f>DM$122*投入係数表!DF55</f>
        <v>0</v>
      </c>
      <c r="DN55" s="286">
        <f>DN$122*投入係数表!DG55</f>
        <v>0</v>
      </c>
      <c r="DO55" s="288">
        <f t="shared" si="0"/>
        <v>0</v>
      </c>
      <c r="ED55" s="36"/>
      <c r="EE55" s="37"/>
      <c r="EF55" s="36"/>
      <c r="EG55" s="37"/>
      <c r="EH55" s="36"/>
      <c r="EI55" s="37"/>
    </row>
    <row r="56" spans="1:139" ht="15" customHeight="1">
      <c r="A56" s="329" t="s">
        <v>470</v>
      </c>
      <c r="B56" s="340" t="s">
        <v>594</v>
      </c>
      <c r="C56" s="294">
        <v>0</v>
      </c>
      <c r="D56" s="33"/>
      <c r="E56" s="329" t="s">
        <v>470</v>
      </c>
      <c r="F56" s="340" t="s">
        <v>594</v>
      </c>
      <c r="G56" s="294">
        <v>0</v>
      </c>
      <c r="I56" s="341" t="s">
        <v>470</v>
      </c>
      <c r="J56" s="342" t="s">
        <v>594</v>
      </c>
      <c r="K56" s="286">
        <f>K$122*投入係数表!D56</f>
        <v>0</v>
      </c>
      <c r="L56" s="286">
        <f>L$122*投入係数表!E56</f>
        <v>0</v>
      </c>
      <c r="M56" s="286">
        <f>M$122*投入係数表!F56</f>
        <v>0</v>
      </c>
      <c r="N56" s="286">
        <f>N$122*投入係数表!G56</f>
        <v>0</v>
      </c>
      <c r="O56" s="286">
        <f>O$122*投入係数表!H56</f>
        <v>0</v>
      </c>
      <c r="P56" s="286">
        <f>P$122*投入係数表!I56</f>
        <v>0</v>
      </c>
      <c r="Q56" s="286">
        <f>Q$122*投入係数表!J56</f>
        <v>0</v>
      </c>
      <c r="R56" s="286">
        <f>R$122*投入係数表!K56</f>
        <v>0</v>
      </c>
      <c r="S56" s="286">
        <f>S$122*投入係数表!L56</f>
        <v>0</v>
      </c>
      <c r="T56" s="286">
        <f>T$122*投入係数表!M56</f>
        <v>0</v>
      </c>
      <c r="U56" s="286">
        <f>U$122*投入係数表!N56</f>
        <v>0</v>
      </c>
      <c r="V56" s="286">
        <f>V$122*投入係数表!O56</f>
        <v>0</v>
      </c>
      <c r="W56" s="286">
        <f>W$122*投入係数表!P56</f>
        <v>0</v>
      </c>
      <c r="X56" s="286">
        <f>X$122*投入係数表!Q56</f>
        <v>0</v>
      </c>
      <c r="Y56" s="286">
        <f>Y$122*投入係数表!R56</f>
        <v>0</v>
      </c>
      <c r="Z56" s="286">
        <f>Z$122*投入係数表!S56</f>
        <v>0</v>
      </c>
      <c r="AA56" s="286">
        <f>AA$122*投入係数表!T56</f>
        <v>0</v>
      </c>
      <c r="AB56" s="286">
        <f>AB$122*投入係数表!U56</f>
        <v>0</v>
      </c>
      <c r="AC56" s="286">
        <f>AC$122*投入係数表!V56</f>
        <v>0</v>
      </c>
      <c r="AD56" s="286">
        <f>AD$122*投入係数表!W56</f>
        <v>0</v>
      </c>
      <c r="AE56" s="286">
        <f>AE$122*投入係数表!X56</f>
        <v>0</v>
      </c>
      <c r="AF56" s="286">
        <f>AF$122*投入係数表!Y56</f>
        <v>0</v>
      </c>
      <c r="AG56" s="286">
        <f>AG$122*投入係数表!Z56</f>
        <v>0</v>
      </c>
      <c r="AH56" s="286">
        <f>AH$122*投入係数表!AA56</f>
        <v>0</v>
      </c>
      <c r="AI56" s="286">
        <f>AI$122*投入係数表!AB56</f>
        <v>0</v>
      </c>
      <c r="AJ56" s="286">
        <f>AJ$122*投入係数表!AC56</f>
        <v>0</v>
      </c>
      <c r="AK56" s="286">
        <f>AK$122*投入係数表!AD56</f>
        <v>0</v>
      </c>
      <c r="AL56" s="286">
        <f>AL$122*投入係数表!AE56</f>
        <v>0</v>
      </c>
      <c r="AM56" s="286">
        <f>AM$122*投入係数表!AF56</f>
        <v>0</v>
      </c>
      <c r="AN56" s="286">
        <f>AN$122*投入係数表!AG56</f>
        <v>0</v>
      </c>
      <c r="AO56" s="286">
        <f>AO$122*投入係数表!AH56</f>
        <v>0</v>
      </c>
      <c r="AP56" s="286">
        <f>AP$122*投入係数表!AI56</f>
        <v>0</v>
      </c>
      <c r="AQ56" s="286">
        <f>AQ$122*投入係数表!AJ56</f>
        <v>0</v>
      </c>
      <c r="AR56" s="286">
        <f>AR$122*投入係数表!AK56</f>
        <v>0</v>
      </c>
      <c r="AS56" s="286">
        <f>AS$122*投入係数表!AL56</f>
        <v>0</v>
      </c>
      <c r="AT56" s="286">
        <f>AT$122*投入係数表!AM56</f>
        <v>0</v>
      </c>
      <c r="AU56" s="286">
        <f>AU$122*投入係数表!AN56</f>
        <v>0</v>
      </c>
      <c r="AV56" s="286">
        <f>AV$122*投入係数表!AO56</f>
        <v>0</v>
      </c>
      <c r="AW56" s="286">
        <f>AW$122*投入係数表!AP56</f>
        <v>0</v>
      </c>
      <c r="AX56" s="286">
        <f>AX$122*投入係数表!AQ56</f>
        <v>0</v>
      </c>
      <c r="AY56" s="286">
        <f>AY$122*投入係数表!AR56</f>
        <v>0</v>
      </c>
      <c r="AZ56" s="286">
        <f>AZ$122*投入係数表!AS56</f>
        <v>0</v>
      </c>
      <c r="BA56" s="286">
        <f>BA$122*投入係数表!AT56</f>
        <v>0</v>
      </c>
      <c r="BB56" s="286">
        <f>BB$122*投入係数表!AU56</f>
        <v>0</v>
      </c>
      <c r="BC56" s="286">
        <f>BC$122*投入係数表!AV56</f>
        <v>0</v>
      </c>
      <c r="BD56" s="286">
        <f>BD$122*投入係数表!AW56</f>
        <v>0</v>
      </c>
      <c r="BE56" s="286">
        <f>BE$122*投入係数表!AX56</f>
        <v>0</v>
      </c>
      <c r="BF56" s="286">
        <f>BF$122*投入係数表!AY56</f>
        <v>0</v>
      </c>
      <c r="BG56" s="286">
        <f>BG$122*投入係数表!AZ56</f>
        <v>0</v>
      </c>
      <c r="BH56" s="286">
        <f>BH$122*投入係数表!BA56</f>
        <v>0</v>
      </c>
      <c r="BI56" s="286">
        <f>BI$122*投入係数表!BB56</f>
        <v>0</v>
      </c>
      <c r="BJ56" s="286">
        <f>BJ$122*投入係数表!BC56</f>
        <v>0</v>
      </c>
      <c r="BK56" s="286">
        <f>BK$122*投入係数表!BD56</f>
        <v>0</v>
      </c>
      <c r="BL56" s="286">
        <f>BL$122*投入係数表!BE56</f>
        <v>0</v>
      </c>
      <c r="BM56" s="286">
        <f>BM$122*投入係数表!BF56</f>
        <v>0</v>
      </c>
      <c r="BN56" s="286">
        <f>BN$122*投入係数表!BG56</f>
        <v>0</v>
      </c>
      <c r="BO56" s="286">
        <f>BO$122*投入係数表!BH56</f>
        <v>0</v>
      </c>
      <c r="BP56" s="286">
        <f>BP$122*投入係数表!BI56</f>
        <v>0</v>
      </c>
      <c r="BQ56" s="286">
        <f>BQ$122*投入係数表!BJ56</f>
        <v>0</v>
      </c>
      <c r="BR56" s="286">
        <f>BR$122*投入係数表!BK56</f>
        <v>0</v>
      </c>
      <c r="BS56" s="286">
        <f>BS$122*投入係数表!BL56</f>
        <v>0</v>
      </c>
      <c r="BT56" s="286">
        <f>BT$122*投入係数表!BM56</f>
        <v>0</v>
      </c>
      <c r="BU56" s="286">
        <f>BU$122*投入係数表!BN56</f>
        <v>0</v>
      </c>
      <c r="BV56" s="286">
        <f>BV$122*投入係数表!BO56</f>
        <v>0</v>
      </c>
      <c r="BW56" s="286">
        <f>BW$122*投入係数表!BP56</f>
        <v>0</v>
      </c>
      <c r="BX56" s="286">
        <f>BX$122*投入係数表!BQ56</f>
        <v>0</v>
      </c>
      <c r="BY56" s="286">
        <f>BY$122*投入係数表!BR56</f>
        <v>0</v>
      </c>
      <c r="BZ56" s="286">
        <f>BZ$122*投入係数表!BS56</f>
        <v>0</v>
      </c>
      <c r="CA56" s="286">
        <f>CA$122*投入係数表!BT56</f>
        <v>0</v>
      </c>
      <c r="CB56" s="286">
        <f>CB$122*投入係数表!BU56</f>
        <v>0</v>
      </c>
      <c r="CC56" s="286">
        <f>CC$122*投入係数表!BV56</f>
        <v>0</v>
      </c>
      <c r="CD56" s="286">
        <f>CD$122*投入係数表!BW56</f>
        <v>0</v>
      </c>
      <c r="CE56" s="286">
        <f>CE$122*投入係数表!BX56</f>
        <v>0</v>
      </c>
      <c r="CF56" s="286">
        <f>CF$122*投入係数表!BY56</f>
        <v>0</v>
      </c>
      <c r="CG56" s="286">
        <f>CG$122*投入係数表!BZ56</f>
        <v>0</v>
      </c>
      <c r="CH56" s="286">
        <f>CH$122*投入係数表!CA56</f>
        <v>0</v>
      </c>
      <c r="CI56" s="286">
        <f>CI$122*投入係数表!CB56</f>
        <v>0</v>
      </c>
      <c r="CJ56" s="286">
        <f>CJ$122*投入係数表!CC56</f>
        <v>0</v>
      </c>
      <c r="CK56" s="286">
        <f>CK$122*投入係数表!CD56</f>
        <v>0</v>
      </c>
      <c r="CL56" s="286">
        <f>CL$122*投入係数表!CE56</f>
        <v>0</v>
      </c>
      <c r="CM56" s="286">
        <f>CM$122*投入係数表!CF56</f>
        <v>0</v>
      </c>
      <c r="CN56" s="286">
        <f>CN$122*投入係数表!CG56</f>
        <v>0</v>
      </c>
      <c r="CO56" s="286">
        <f>CO$122*投入係数表!CH56</f>
        <v>0</v>
      </c>
      <c r="CP56" s="286">
        <f>CP$122*投入係数表!CI56</f>
        <v>0</v>
      </c>
      <c r="CQ56" s="286">
        <f>CQ$122*投入係数表!CJ56</f>
        <v>0</v>
      </c>
      <c r="CR56" s="286">
        <f>CR$122*投入係数表!CK56</f>
        <v>0</v>
      </c>
      <c r="CS56" s="286">
        <f>CS$122*投入係数表!CL56</f>
        <v>0</v>
      </c>
      <c r="CT56" s="286">
        <f>CT$122*投入係数表!CM56</f>
        <v>0</v>
      </c>
      <c r="CU56" s="286">
        <f>CU$122*投入係数表!CN56</f>
        <v>0</v>
      </c>
      <c r="CV56" s="286">
        <f>CV$122*投入係数表!CO56</f>
        <v>0</v>
      </c>
      <c r="CW56" s="286">
        <f>CW$122*投入係数表!CP56</f>
        <v>0</v>
      </c>
      <c r="CX56" s="286">
        <f>CX$122*投入係数表!CQ56</f>
        <v>0</v>
      </c>
      <c r="CY56" s="286">
        <f>CY$122*投入係数表!CR56</f>
        <v>0</v>
      </c>
      <c r="CZ56" s="286">
        <f>CZ$122*投入係数表!CS56</f>
        <v>0</v>
      </c>
      <c r="DA56" s="286">
        <f>DA$122*投入係数表!CT56</f>
        <v>0</v>
      </c>
      <c r="DB56" s="286">
        <f>DB$122*投入係数表!CU56</f>
        <v>0</v>
      </c>
      <c r="DC56" s="286">
        <f>DC$122*投入係数表!CV56</f>
        <v>0</v>
      </c>
      <c r="DD56" s="286">
        <f>DD$122*投入係数表!CW56</f>
        <v>0</v>
      </c>
      <c r="DE56" s="286">
        <f>DE$122*投入係数表!CX56</f>
        <v>0</v>
      </c>
      <c r="DF56" s="286">
        <f>DF$122*投入係数表!CY56</f>
        <v>0</v>
      </c>
      <c r="DG56" s="286">
        <f>DG$122*投入係数表!CZ56</f>
        <v>0</v>
      </c>
      <c r="DH56" s="286">
        <f>DH$122*投入係数表!DA56</f>
        <v>0</v>
      </c>
      <c r="DI56" s="286">
        <f>DI$122*投入係数表!DB56</f>
        <v>0</v>
      </c>
      <c r="DJ56" s="286">
        <f>DJ$122*投入係数表!DC56</f>
        <v>0</v>
      </c>
      <c r="DK56" s="286">
        <f>DK$122*投入係数表!DD56</f>
        <v>0</v>
      </c>
      <c r="DL56" s="286">
        <f>DL$122*投入係数表!DE56</f>
        <v>0</v>
      </c>
      <c r="DM56" s="286">
        <f>DM$122*投入係数表!DF56</f>
        <v>0</v>
      </c>
      <c r="DN56" s="286">
        <f>DN$122*投入係数表!DG56</f>
        <v>0</v>
      </c>
      <c r="DO56" s="288">
        <f t="shared" si="0"/>
        <v>0</v>
      </c>
      <c r="ED56" s="36"/>
      <c r="EE56" s="37"/>
      <c r="EF56" s="36"/>
      <c r="EG56" s="37"/>
      <c r="EH56" s="36"/>
      <c r="EI56" s="37"/>
    </row>
    <row r="57" spans="1:139" ht="15" customHeight="1">
      <c r="A57" s="329" t="s">
        <v>471</v>
      </c>
      <c r="B57" s="340" t="s">
        <v>595</v>
      </c>
      <c r="C57" s="294">
        <v>0</v>
      </c>
      <c r="D57" s="33"/>
      <c r="E57" s="329" t="s">
        <v>471</v>
      </c>
      <c r="F57" s="340" t="s">
        <v>595</v>
      </c>
      <c r="G57" s="294">
        <v>0</v>
      </c>
      <c r="I57" s="341" t="s">
        <v>471</v>
      </c>
      <c r="J57" s="342" t="s">
        <v>595</v>
      </c>
      <c r="K57" s="286">
        <f>K$122*投入係数表!D57</f>
        <v>0</v>
      </c>
      <c r="L57" s="286">
        <f>L$122*投入係数表!E57</f>
        <v>0</v>
      </c>
      <c r="M57" s="286">
        <f>M$122*投入係数表!F57</f>
        <v>0</v>
      </c>
      <c r="N57" s="286">
        <f>N$122*投入係数表!G57</f>
        <v>0</v>
      </c>
      <c r="O57" s="286">
        <f>O$122*投入係数表!H57</f>
        <v>0</v>
      </c>
      <c r="P57" s="286">
        <f>P$122*投入係数表!I57</f>
        <v>0</v>
      </c>
      <c r="Q57" s="286">
        <f>Q$122*投入係数表!J57</f>
        <v>0</v>
      </c>
      <c r="R57" s="286">
        <f>R$122*投入係数表!K57</f>
        <v>0</v>
      </c>
      <c r="S57" s="286">
        <f>S$122*投入係数表!L57</f>
        <v>0</v>
      </c>
      <c r="T57" s="286">
        <f>T$122*投入係数表!M57</f>
        <v>0</v>
      </c>
      <c r="U57" s="286">
        <f>U$122*投入係数表!N57</f>
        <v>0</v>
      </c>
      <c r="V57" s="286">
        <f>V$122*投入係数表!O57</f>
        <v>0</v>
      </c>
      <c r="W57" s="286">
        <f>W$122*投入係数表!P57</f>
        <v>0</v>
      </c>
      <c r="X57" s="286">
        <f>X$122*投入係数表!Q57</f>
        <v>0</v>
      </c>
      <c r="Y57" s="286">
        <f>Y$122*投入係数表!R57</f>
        <v>0</v>
      </c>
      <c r="Z57" s="286">
        <f>Z$122*投入係数表!S57</f>
        <v>0</v>
      </c>
      <c r="AA57" s="286">
        <f>AA$122*投入係数表!T57</f>
        <v>0</v>
      </c>
      <c r="AB57" s="286">
        <f>AB$122*投入係数表!U57</f>
        <v>0</v>
      </c>
      <c r="AC57" s="286">
        <f>AC$122*投入係数表!V57</f>
        <v>0</v>
      </c>
      <c r="AD57" s="286">
        <f>AD$122*投入係数表!W57</f>
        <v>0</v>
      </c>
      <c r="AE57" s="286">
        <f>AE$122*投入係数表!X57</f>
        <v>0</v>
      </c>
      <c r="AF57" s="286">
        <f>AF$122*投入係数表!Y57</f>
        <v>0</v>
      </c>
      <c r="AG57" s="286">
        <f>AG$122*投入係数表!Z57</f>
        <v>0</v>
      </c>
      <c r="AH57" s="286">
        <f>AH$122*投入係数表!AA57</f>
        <v>0</v>
      </c>
      <c r="AI57" s="286">
        <f>AI$122*投入係数表!AB57</f>
        <v>0</v>
      </c>
      <c r="AJ57" s="286">
        <f>AJ$122*投入係数表!AC57</f>
        <v>0</v>
      </c>
      <c r="AK57" s="286">
        <f>AK$122*投入係数表!AD57</f>
        <v>0</v>
      </c>
      <c r="AL57" s="286">
        <f>AL$122*投入係数表!AE57</f>
        <v>0</v>
      </c>
      <c r="AM57" s="286">
        <f>AM$122*投入係数表!AF57</f>
        <v>0</v>
      </c>
      <c r="AN57" s="286">
        <f>AN$122*投入係数表!AG57</f>
        <v>0</v>
      </c>
      <c r="AO57" s="286">
        <f>AO$122*投入係数表!AH57</f>
        <v>0</v>
      </c>
      <c r="AP57" s="286">
        <f>AP$122*投入係数表!AI57</f>
        <v>0</v>
      </c>
      <c r="AQ57" s="286">
        <f>AQ$122*投入係数表!AJ57</f>
        <v>0</v>
      </c>
      <c r="AR57" s="286">
        <f>AR$122*投入係数表!AK57</f>
        <v>0</v>
      </c>
      <c r="AS57" s="286">
        <f>AS$122*投入係数表!AL57</f>
        <v>0</v>
      </c>
      <c r="AT57" s="286">
        <f>AT$122*投入係数表!AM57</f>
        <v>0</v>
      </c>
      <c r="AU57" s="286">
        <f>AU$122*投入係数表!AN57</f>
        <v>0</v>
      </c>
      <c r="AV57" s="286">
        <f>AV$122*投入係数表!AO57</f>
        <v>0</v>
      </c>
      <c r="AW57" s="286">
        <f>AW$122*投入係数表!AP57</f>
        <v>0</v>
      </c>
      <c r="AX57" s="286">
        <f>AX$122*投入係数表!AQ57</f>
        <v>0</v>
      </c>
      <c r="AY57" s="286">
        <f>AY$122*投入係数表!AR57</f>
        <v>0</v>
      </c>
      <c r="AZ57" s="286">
        <f>AZ$122*投入係数表!AS57</f>
        <v>0</v>
      </c>
      <c r="BA57" s="286">
        <f>BA$122*投入係数表!AT57</f>
        <v>0</v>
      </c>
      <c r="BB57" s="286">
        <f>BB$122*投入係数表!AU57</f>
        <v>0</v>
      </c>
      <c r="BC57" s="286">
        <f>BC$122*投入係数表!AV57</f>
        <v>0</v>
      </c>
      <c r="BD57" s="286">
        <f>BD$122*投入係数表!AW57</f>
        <v>0</v>
      </c>
      <c r="BE57" s="286">
        <f>BE$122*投入係数表!AX57</f>
        <v>0</v>
      </c>
      <c r="BF57" s="286">
        <f>BF$122*投入係数表!AY57</f>
        <v>0</v>
      </c>
      <c r="BG57" s="286">
        <f>BG$122*投入係数表!AZ57</f>
        <v>0</v>
      </c>
      <c r="BH57" s="286">
        <f>BH$122*投入係数表!BA57</f>
        <v>0</v>
      </c>
      <c r="BI57" s="286">
        <f>BI$122*投入係数表!BB57</f>
        <v>0</v>
      </c>
      <c r="BJ57" s="286">
        <f>BJ$122*投入係数表!BC57</f>
        <v>0</v>
      </c>
      <c r="BK57" s="286">
        <f>BK$122*投入係数表!BD57</f>
        <v>0</v>
      </c>
      <c r="BL57" s="286">
        <f>BL$122*投入係数表!BE57</f>
        <v>0</v>
      </c>
      <c r="BM57" s="286">
        <f>BM$122*投入係数表!BF57</f>
        <v>0</v>
      </c>
      <c r="BN57" s="286">
        <f>BN$122*投入係数表!BG57</f>
        <v>0</v>
      </c>
      <c r="BO57" s="286">
        <f>BO$122*投入係数表!BH57</f>
        <v>0</v>
      </c>
      <c r="BP57" s="286">
        <f>BP$122*投入係数表!BI57</f>
        <v>0</v>
      </c>
      <c r="BQ57" s="286">
        <f>BQ$122*投入係数表!BJ57</f>
        <v>0</v>
      </c>
      <c r="BR57" s="286">
        <f>BR$122*投入係数表!BK57</f>
        <v>0</v>
      </c>
      <c r="BS57" s="286">
        <f>BS$122*投入係数表!BL57</f>
        <v>0</v>
      </c>
      <c r="BT57" s="286">
        <f>BT$122*投入係数表!BM57</f>
        <v>0</v>
      </c>
      <c r="BU57" s="286">
        <f>BU$122*投入係数表!BN57</f>
        <v>0</v>
      </c>
      <c r="BV57" s="286">
        <f>BV$122*投入係数表!BO57</f>
        <v>0</v>
      </c>
      <c r="BW57" s="286">
        <f>BW$122*投入係数表!BP57</f>
        <v>0</v>
      </c>
      <c r="BX57" s="286">
        <f>BX$122*投入係数表!BQ57</f>
        <v>0</v>
      </c>
      <c r="BY57" s="286">
        <f>BY$122*投入係数表!BR57</f>
        <v>0</v>
      </c>
      <c r="BZ57" s="286">
        <f>BZ$122*投入係数表!BS57</f>
        <v>0</v>
      </c>
      <c r="CA57" s="286">
        <f>CA$122*投入係数表!BT57</f>
        <v>0</v>
      </c>
      <c r="CB57" s="286">
        <f>CB$122*投入係数表!BU57</f>
        <v>0</v>
      </c>
      <c r="CC57" s="286">
        <f>CC$122*投入係数表!BV57</f>
        <v>0</v>
      </c>
      <c r="CD57" s="286">
        <f>CD$122*投入係数表!BW57</f>
        <v>0</v>
      </c>
      <c r="CE57" s="286">
        <f>CE$122*投入係数表!BX57</f>
        <v>0</v>
      </c>
      <c r="CF57" s="286">
        <f>CF$122*投入係数表!BY57</f>
        <v>0</v>
      </c>
      <c r="CG57" s="286">
        <f>CG$122*投入係数表!BZ57</f>
        <v>0</v>
      </c>
      <c r="CH57" s="286">
        <f>CH$122*投入係数表!CA57</f>
        <v>0</v>
      </c>
      <c r="CI57" s="286">
        <f>CI$122*投入係数表!CB57</f>
        <v>0</v>
      </c>
      <c r="CJ57" s="286">
        <f>CJ$122*投入係数表!CC57</f>
        <v>0</v>
      </c>
      <c r="CK57" s="286">
        <f>CK$122*投入係数表!CD57</f>
        <v>0</v>
      </c>
      <c r="CL57" s="286">
        <f>CL$122*投入係数表!CE57</f>
        <v>0</v>
      </c>
      <c r="CM57" s="286">
        <f>CM$122*投入係数表!CF57</f>
        <v>0</v>
      </c>
      <c r="CN57" s="286">
        <f>CN$122*投入係数表!CG57</f>
        <v>0</v>
      </c>
      <c r="CO57" s="286">
        <f>CO$122*投入係数表!CH57</f>
        <v>0</v>
      </c>
      <c r="CP57" s="286">
        <f>CP$122*投入係数表!CI57</f>
        <v>0</v>
      </c>
      <c r="CQ57" s="286">
        <f>CQ$122*投入係数表!CJ57</f>
        <v>0</v>
      </c>
      <c r="CR57" s="286">
        <f>CR$122*投入係数表!CK57</f>
        <v>0</v>
      </c>
      <c r="CS57" s="286">
        <f>CS$122*投入係数表!CL57</f>
        <v>0</v>
      </c>
      <c r="CT57" s="286">
        <f>CT$122*投入係数表!CM57</f>
        <v>0</v>
      </c>
      <c r="CU57" s="286">
        <f>CU$122*投入係数表!CN57</f>
        <v>0</v>
      </c>
      <c r="CV57" s="286">
        <f>CV$122*投入係数表!CO57</f>
        <v>0</v>
      </c>
      <c r="CW57" s="286">
        <f>CW$122*投入係数表!CP57</f>
        <v>0</v>
      </c>
      <c r="CX57" s="286">
        <f>CX$122*投入係数表!CQ57</f>
        <v>0</v>
      </c>
      <c r="CY57" s="286">
        <f>CY$122*投入係数表!CR57</f>
        <v>0</v>
      </c>
      <c r="CZ57" s="286">
        <f>CZ$122*投入係数表!CS57</f>
        <v>0</v>
      </c>
      <c r="DA57" s="286">
        <f>DA$122*投入係数表!CT57</f>
        <v>0</v>
      </c>
      <c r="DB57" s="286">
        <f>DB$122*投入係数表!CU57</f>
        <v>0</v>
      </c>
      <c r="DC57" s="286">
        <f>DC$122*投入係数表!CV57</f>
        <v>0</v>
      </c>
      <c r="DD57" s="286">
        <f>DD$122*投入係数表!CW57</f>
        <v>0</v>
      </c>
      <c r="DE57" s="286">
        <f>DE$122*投入係数表!CX57</f>
        <v>0</v>
      </c>
      <c r="DF57" s="286">
        <f>DF$122*投入係数表!CY57</f>
        <v>0</v>
      </c>
      <c r="DG57" s="286">
        <f>DG$122*投入係数表!CZ57</f>
        <v>0</v>
      </c>
      <c r="DH57" s="286">
        <f>DH$122*投入係数表!DA57</f>
        <v>0</v>
      </c>
      <c r="DI57" s="286">
        <f>DI$122*投入係数表!DB57</f>
        <v>0</v>
      </c>
      <c r="DJ57" s="286">
        <f>DJ$122*投入係数表!DC57</f>
        <v>0</v>
      </c>
      <c r="DK57" s="286">
        <f>DK$122*投入係数表!DD57</f>
        <v>0</v>
      </c>
      <c r="DL57" s="286">
        <f>DL$122*投入係数表!DE57</f>
        <v>0</v>
      </c>
      <c r="DM57" s="286">
        <f>DM$122*投入係数表!DF57</f>
        <v>0</v>
      </c>
      <c r="DN57" s="286">
        <f>DN$122*投入係数表!DG57</f>
        <v>0</v>
      </c>
      <c r="DO57" s="288">
        <f t="shared" si="0"/>
        <v>0</v>
      </c>
      <c r="ED57" s="36"/>
      <c r="EE57" s="37"/>
      <c r="EF57" s="36"/>
      <c r="EG57" s="37"/>
      <c r="EH57" s="36"/>
      <c r="EI57" s="37"/>
    </row>
    <row r="58" spans="1:139" ht="15" customHeight="1">
      <c r="A58" s="329" t="s">
        <v>472</v>
      </c>
      <c r="B58" s="340" t="s">
        <v>596</v>
      </c>
      <c r="C58" s="294">
        <v>0</v>
      </c>
      <c r="D58" s="33"/>
      <c r="E58" s="329" t="s">
        <v>472</v>
      </c>
      <c r="F58" s="340" t="s">
        <v>596</v>
      </c>
      <c r="G58" s="294">
        <v>0</v>
      </c>
      <c r="I58" s="341" t="s">
        <v>472</v>
      </c>
      <c r="J58" s="342" t="s">
        <v>596</v>
      </c>
      <c r="K58" s="286">
        <f>K$122*投入係数表!D58</f>
        <v>0</v>
      </c>
      <c r="L58" s="286">
        <f>L$122*投入係数表!E58</f>
        <v>0</v>
      </c>
      <c r="M58" s="286">
        <f>M$122*投入係数表!F58</f>
        <v>0</v>
      </c>
      <c r="N58" s="286">
        <f>N$122*投入係数表!G58</f>
        <v>0</v>
      </c>
      <c r="O58" s="286">
        <f>O$122*投入係数表!H58</f>
        <v>0</v>
      </c>
      <c r="P58" s="286">
        <f>P$122*投入係数表!I58</f>
        <v>0</v>
      </c>
      <c r="Q58" s="286">
        <f>Q$122*投入係数表!J58</f>
        <v>0</v>
      </c>
      <c r="R58" s="286">
        <f>R$122*投入係数表!K58</f>
        <v>0</v>
      </c>
      <c r="S58" s="286">
        <f>S$122*投入係数表!L58</f>
        <v>0</v>
      </c>
      <c r="T58" s="286">
        <f>T$122*投入係数表!M58</f>
        <v>0</v>
      </c>
      <c r="U58" s="286">
        <f>U$122*投入係数表!N58</f>
        <v>0</v>
      </c>
      <c r="V58" s="286">
        <f>V$122*投入係数表!O58</f>
        <v>0</v>
      </c>
      <c r="W58" s="286">
        <f>W$122*投入係数表!P58</f>
        <v>0</v>
      </c>
      <c r="X58" s="286">
        <f>X$122*投入係数表!Q58</f>
        <v>0</v>
      </c>
      <c r="Y58" s="286">
        <f>Y$122*投入係数表!R58</f>
        <v>0</v>
      </c>
      <c r="Z58" s="286">
        <f>Z$122*投入係数表!S58</f>
        <v>0</v>
      </c>
      <c r="AA58" s="286">
        <f>AA$122*投入係数表!T58</f>
        <v>0</v>
      </c>
      <c r="AB58" s="286">
        <f>AB$122*投入係数表!U58</f>
        <v>0</v>
      </c>
      <c r="AC58" s="286">
        <f>AC$122*投入係数表!V58</f>
        <v>0</v>
      </c>
      <c r="AD58" s="286">
        <f>AD$122*投入係数表!W58</f>
        <v>0</v>
      </c>
      <c r="AE58" s="286">
        <f>AE$122*投入係数表!X58</f>
        <v>0</v>
      </c>
      <c r="AF58" s="286">
        <f>AF$122*投入係数表!Y58</f>
        <v>0</v>
      </c>
      <c r="AG58" s="286">
        <f>AG$122*投入係数表!Z58</f>
        <v>0</v>
      </c>
      <c r="AH58" s="286">
        <f>AH$122*投入係数表!AA58</f>
        <v>0</v>
      </c>
      <c r="AI58" s="286">
        <f>AI$122*投入係数表!AB58</f>
        <v>0</v>
      </c>
      <c r="AJ58" s="286">
        <f>AJ$122*投入係数表!AC58</f>
        <v>0</v>
      </c>
      <c r="AK58" s="286">
        <f>AK$122*投入係数表!AD58</f>
        <v>0</v>
      </c>
      <c r="AL58" s="286">
        <f>AL$122*投入係数表!AE58</f>
        <v>0</v>
      </c>
      <c r="AM58" s="286">
        <f>AM$122*投入係数表!AF58</f>
        <v>0</v>
      </c>
      <c r="AN58" s="286">
        <f>AN$122*投入係数表!AG58</f>
        <v>0</v>
      </c>
      <c r="AO58" s="286">
        <f>AO$122*投入係数表!AH58</f>
        <v>0</v>
      </c>
      <c r="AP58" s="286">
        <f>AP$122*投入係数表!AI58</f>
        <v>0</v>
      </c>
      <c r="AQ58" s="286">
        <f>AQ$122*投入係数表!AJ58</f>
        <v>0</v>
      </c>
      <c r="AR58" s="286">
        <f>AR$122*投入係数表!AK58</f>
        <v>0</v>
      </c>
      <c r="AS58" s="286">
        <f>AS$122*投入係数表!AL58</f>
        <v>0</v>
      </c>
      <c r="AT58" s="286">
        <f>AT$122*投入係数表!AM58</f>
        <v>0</v>
      </c>
      <c r="AU58" s="286">
        <f>AU$122*投入係数表!AN58</f>
        <v>0</v>
      </c>
      <c r="AV58" s="286">
        <f>AV$122*投入係数表!AO58</f>
        <v>0</v>
      </c>
      <c r="AW58" s="286">
        <f>AW$122*投入係数表!AP58</f>
        <v>0</v>
      </c>
      <c r="AX58" s="286">
        <f>AX$122*投入係数表!AQ58</f>
        <v>0</v>
      </c>
      <c r="AY58" s="286">
        <f>AY$122*投入係数表!AR58</f>
        <v>0</v>
      </c>
      <c r="AZ58" s="286">
        <f>AZ$122*投入係数表!AS58</f>
        <v>0</v>
      </c>
      <c r="BA58" s="286">
        <f>BA$122*投入係数表!AT58</f>
        <v>0</v>
      </c>
      <c r="BB58" s="286">
        <f>BB$122*投入係数表!AU58</f>
        <v>0</v>
      </c>
      <c r="BC58" s="286">
        <f>BC$122*投入係数表!AV58</f>
        <v>0</v>
      </c>
      <c r="BD58" s="286">
        <f>BD$122*投入係数表!AW58</f>
        <v>0</v>
      </c>
      <c r="BE58" s="286">
        <f>BE$122*投入係数表!AX58</f>
        <v>0</v>
      </c>
      <c r="BF58" s="286">
        <f>BF$122*投入係数表!AY58</f>
        <v>0</v>
      </c>
      <c r="BG58" s="286">
        <f>BG$122*投入係数表!AZ58</f>
        <v>0</v>
      </c>
      <c r="BH58" s="286">
        <f>BH$122*投入係数表!BA58</f>
        <v>0</v>
      </c>
      <c r="BI58" s="286">
        <f>BI$122*投入係数表!BB58</f>
        <v>0</v>
      </c>
      <c r="BJ58" s="286">
        <f>BJ$122*投入係数表!BC58</f>
        <v>0</v>
      </c>
      <c r="BK58" s="286">
        <f>BK$122*投入係数表!BD58</f>
        <v>0</v>
      </c>
      <c r="BL58" s="286">
        <f>BL$122*投入係数表!BE58</f>
        <v>0</v>
      </c>
      <c r="BM58" s="286">
        <f>BM$122*投入係数表!BF58</f>
        <v>0</v>
      </c>
      <c r="BN58" s="286">
        <f>BN$122*投入係数表!BG58</f>
        <v>0</v>
      </c>
      <c r="BO58" s="286">
        <f>BO$122*投入係数表!BH58</f>
        <v>0</v>
      </c>
      <c r="BP58" s="286">
        <f>BP$122*投入係数表!BI58</f>
        <v>0</v>
      </c>
      <c r="BQ58" s="286">
        <f>BQ$122*投入係数表!BJ58</f>
        <v>0</v>
      </c>
      <c r="BR58" s="286">
        <f>BR$122*投入係数表!BK58</f>
        <v>0</v>
      </c>
      <c r="BS58" s="286">
        <f>BS$122*投入係数表!BL58</f>
        <v>0</v>
      </c>
      <c r="BT58" s="286">
        <f>BT$122*投入係数表!BM58</f>
        <v>0</v>
      </c>
      <c r="BU58" s="286">
        <f>BU$122*投入係数表!BN58</f>
        <v>0</v>
      </c>
      <c r="BV58" s="286">
        <f>BV$122*投入係数表!BO58</f>
        <v>0</v>
      </c>
      <c r="BW58" s="286">
        <f>BW$122*投入係数表!BP58</f>
        <v>0</v>
      </c>
      <c r="BX58" s="286">
        <f>BX$122*投入係数表!BQ58</f>
        <v>0</v>
      </c>
      <c r="BY58" s="286">
        <f>BY$122*投入係数表!BR58</f>
        <v>0</v>
      </c>
      <c r="BZ58" s="286">
        <f>BZ$122*投入係数表!BS58</f>
        <v>0</v>
      </c>
      <c r="CA58" s="286">
        <f>CA$122*投入係数表!BT58</f>
        <v>0</v>
      </c>
      <c r="CB58" s="286">
        <f>CB$122*投入係数表!BU58</f>
        <v>0</v>
      </c>
      <c r="CC58" s="286">
        <f>CC$122*投入係数表!BV58</f>
        <v>0</v>
      </c>
      <c r="CD58" s="286">
        <f>CD$122*投入係数表!BW58</f>
        <v>0</v>
      </c>
      <c r="CE58" s="286">
        <f>CE$122*投入係数表!BX58</f>
        <v>0</v>
      </c>
      <c r="CF58" s="286">
        <f>CF$122*投入係数表!BY58</f>
        <v>0</v>
      </c>
      <c r="CG58" s="286">
        <f>CG$122*投入係数表!BZ58</f>
        <v>0</v>
      </c>
      <c r="CH58" s="286">
        <f>CH$122*投入係数表!CA58</f>
        <v>0</v>
      </c>
      <c r="CI58" s="286">
        <f>CI$122*投入係数表!CB58</f>
        <v>0</v>
      </c>
      <c r="CJ58" s="286">
        <f>CJ$122*投入係数表!CC58</f>
        <v>0</v>
      </c>
      <c r="CK58" s="286">
        <f>CK$122*投入係数表!CD58</f>
        <v>0</v>
      </c>
      <c r="CL58" s="286">
        <f>CL$122*投入係数表!CE58</f>
        <v>0</v>
      </c>
      <c r="CM58" s="286">
        <f>CM$122*投入係数表!CF58</f>
        <v>0</v>
      </c>
      <c r="CN58" s="286">
        <f>CN$122*投入係数表!CG58</f>
        <v>0</v>
      </c>
      <c r="CO58" s="286">
        <f>CO$122*投入係数表!CH58</f>
        <v>0</v>
      </c>
      <c r="CP58" s="286">
        <f>CP$122*投入係数表!CI58</f>
        <v>0</v>
      </c>
      <c r="CQ58" s="286">
        <f>CQ$122*投入係数表!CJ58</f>
        <v>0</v>
      </c>
      <c r="CR58" s="286">
        <f>CR$122*投入係数表!CK58</f>
        <v>0</v>
      </c>
      <c r="CS58" s="286">
        <f>CS$122*投入係数表!CL58</f>
        <v>0</v>
      </c>
      <c r="CT58" s="286">
        <f>CT$122*投入係数表!CM58</f>
        <v>0</v>
      </c>
      <c r="CU58" s="286">
        <f>CU$122*投入係数表!CN58</f>
        <v>0</v>
      </c>
      <c r="CV58" s="286">
        <f>CV$122*投入係数表!CO58</f>
        <v>0</v>
      </c>
      <c r="CW58" s="286">
        <f>CW$122*投入係数表!CP58</f>
        <v>0</v>
      </c>
      <c r="CX58" s="286">
        <f>CX$122*投入係数表!CQ58</f>
        <v>0</v>
      </c>
      <c r="CY58" s="286">
        <f>CY$122*投入係数表!CR58</f>
        <v>0</v>
      </c>
      <c r="CZ58" s="286">
        <f>CZ$122*投入係数表!CS58</f>
        <v>0</v>
      </c>
      <c r="DA58" s="286">
        <f>DA$122*投入係数表!CT58</f>
        <v>0</v>
      </c>
      <c r="DB58" s="286">
        <f>DB$122*投入係数表!CU58</f>
        <v>0</v>
      </c>
      <c r="DC58" s="286">
        <f>DC$122*投入係数表!CV58</f>
        <v>0</v>
      </c>
      <c r="DD58" s="286">
        <f>DD$122*投入係数表!CW58</f>
        <v>0</v>
      </c>
      <c r="DE58" s="286">
        <f>DE$122*投入係数表!CX58</f>
        <v>0</v>
      </c>
      <c r="DF58" s="286">
        <f>DF$122*投入係数表!CY58</f>
        <v>0</v>
      </c>
      <c r="DG58" s="286">
        <f>DG$122*投入係数表!CZ58</f>
        <v>0</v>
      </c>
      <c r="DH58" s="286">
        <f>DH$122*投入係数表!DA58</f>
        <v>0</v>
      </c>
      <c r="DI58" s="286">
        <f>DI$122*投入係数表!DB58</f>
        <v>0</v>
      </c>
      <c r="DJ58" s="286">
        <f>DJ$122*投入係数表!DC58</f>
        <v>0</v>
      </c>
      <c r="DK58" s="286">
        <f>DK$122*投入係数表!DD58</f>
        <v>0</v>
      </c>
      <c r="DL58" s="286">
        <f>DL$122*投入係数表!DE58</f>
        <v>0</v>
      </c>
      <c r="DM58" s="286">
        <f>DM$122*投入係数表!DF58</f>
        <v>0</v>
      </c>
      <c r="DN58" s="286">
        <f>DN$122*投入係数表!DG58</f>
        <v>0</v>
      </c>
      <c r="DO58" s="288">
        <f t="shared" si="0"/>
        <v>0</v>
      </c>
      <c r="ED58" s="36"/>
      <c r="EE58" s="37"/>
      <c r="EF58" s="36"/>
      <c r="EG58" s="37"/>
      <c r="EH58" s="36"/>
      <c r="EI58" s="37"/>
    </row>
    <row r="59" spans="1:139" ht="15" customHeight="1">
      <c r="A59" s="329" t="s">
        <v>473</v>
      </c>
      <c r="B59" s="340" t="s">
        <v>597</v>
      </c>
      <c r="C59" s="294">
        <v>0</v>
      </c>
      <c r="D59" s="33"/>
      <c r="E59" s="329" t="s">
        <v>473</v>
      </c>
      <c r="F59" s="340" t="s">
        <v>597</v>
      </c>
      <c r="G59" s="294">
        <v>0</v>
      </c>
      <c r="I59" s="341" t="s">
        <v>473</v>
      </c>
      <c r="J59" s="342" t="s">
        <v>597</v>
      </c>
      <c r="K59" s="286">
        <f>K$122*投入係数表!D59</f>
        <v>0</v>
      </c>
      <c r="L59" s="286">
        <f>L$122*投入係数表!E59</f>
        <v>0</v>
      </c>
      <c r="M59" s="286">
        <f>M$122*投入係数表!F59</f>
        <v>0</v>
      </c>
      <c r="N59" s="286">
        <f>N$122*投入係数表!G59</f>
        <v>0</v>
      </c>
      <c r="O59" s="286">
        <f>O$122*投入係数表!H59</f>
        <v>0</v>
      </c>
      <c r="P59" s="286">
        <f>P$122*投入係数表!I59</f>
        <v>0</v>
      </c>
      <c r="Q59" s="286">
        <f>Q$122*投入係数表!J59</f>
        <v>0</v>
      </c>
      <c r="R59" s="286">
        <f>R$122*投入係数表!K59</f>
        <v>0</v>
      </c>
      <c r="S59" s="286">
        <f>S$122*投入係数表!L59</f>
        <v>0</v>
      </c>
      <c r="T59" s="286">
        <f>T$122*投入係数表!M59</f>
        <v>0</v>
      </c>
      <c r="U59" s="286">
        <f>U$122*投入係数表!N59</f>
        <v>0</v>
      </c>
      <c r="V59" s="286">
        <f>V$122*投入係数表!O59</f>
        <v>0</v>
      </c>
      <c r="W59" s="286">
        <f>W$122*投入係数表!P59</f>
        <v>0</v>
      </c>
      <c r="X59" s="286">
        <f>X$122*投入係数表!Q59</f>
        <v>0</v>
      </c>
      <c r="Y59" s="286">
        <f>Y$122*投入係数表!R59</f>
        <v>0</v>
      </c>
      <c r="Z59" s="286">
        <f>Z$122*投入係数表!S59</f>
        <v>0</v>
      </c>
      <c r="AA59" s="286">
        <f>AA$122*投入係数表!T59</f>
        <v>0</v>
      </c>
      <c r="AB59" s="286">
        <f>AB$122*投入係数表!U59</f>
        <v>0</v>
      </c>
      <c r="AC59" s="286">
        <f>AC$122*投入係数表!V59</f>
        <v>0</v>
      </c>
      <c r="AD59" s="286">
        <f>AD$122*投入係数表!W59</f>
        <v>0</v>
      </c>
      <c r="AE59" s="286">
        <f>AE$122*投入係数表!X59</f>
        <v>0</v>
      </c>
      <c r="AF59" s="286">
        <f>AF$122*投入係数表!Y59</f>
        <v>0</v>
      </c>
      <c r="AG59" s="286">
        <f>AG$122*投入係数表!Z59</f>
        <v>0</v>
      </c>
      <c r="AH59" s="286">
        <f>AH$122*投入係数表!AA59</f>
        <v>0</v>
      </c>
      <c r="AI59" s="286">
        <f>AI$122*投入係数表!AB59</f>
        <v>0</v>
      </c>
      <c r="AJ59" s="286">
        <f>AJ$122*投入係数表!AC59</f>
        <v>0</v>
      </c>
      <c r="AK59" s="286">
        <f>AK$122*投入係数表!AD59</f>
        <v>0</v>
      </c>
      <c r="AL59" s="286">
        <f>AL$122*投入係数表!AE59</f>
        <v>0</v>
      </c>
      <c r="AM59" s="286">
        <f>AM$122*投入係数表!AF59</f>
        <v>0</v>
      </c>
      <c r="AN59" s="286">
        <f>AN$122*投入係数表!AG59</f>
        <v>0</v>
      </c>
      <c r="AO59" s="286">
        <f>AO$122*投入係数表!AH59</f>
        <v>0</v>
      </c>
      <c r="AP59" s="286">
        <f>AP$122*投入係数表!AI59</f>
        <v>0</v>
      </c>
      <c r="AQ59" s="286">
        <f>AQ$122*投入係数表!AJ59</f>
        <v>0</v>
      </c>
      <c r="AR59" s="286">
        <f>AR$122*投入係数表!AK59</f>
        <v>0</v>
      </c>
      <c r="AS59" s="286">
        <f>AS$122*投入係数表!AL59</f>
        <v>0</v>
      </c>
      <c r="AT59" s="286">
        <f>AT$122*投入係数表!AM59</f>
        <v>0</v>
      </c>
      <c r="AU59" s="286">
        <f>AU$122*投入係数表!AN59</f>
        <v>0</v>
      </c>
      <c r="AV59" s="286">
        <f>AV$122*投入係数表!AO59</f>
        <v>0</v>
      </c>
      <c r="AW59" s="286">
        <f>AW$122*投入係数表!AP59</f>
        <v>0</v>
      </c>
      <c r="AX59" s="286">
        <f>AX$122*投入係数表!AQ59</f>
        <v>0</v>
      </c>
      <c r="AY59" s="286">
        <f>AY$122*投入係数表!AR59</f>
        <v>0</v>
      </c>
      <c r="AZ59" s="286">
        <f>AZ$122*投入係数表!AS59</f>
        <v>0</v>
      </c>
      <c r="BA59" s="286">
        <f>BA$122*投入係数表!AT59</f>
        <v>0</v>
      </c>
      <c r="BB59" s="286">
        <f>BB$122*投入係数表!AU59</f>
        <v>0</v>
      </c>
      <c r="BC59" s="286">
        <f>BC$122*投入係数表!AV59</f>
        <v>0</v>
      </c>
      <c r="BD59" s="286">
        <f>BD$122*投入係数表!AW59</f>
        <v>0</v>
      </c>
      <c r="BE59" s="286">
        <f>BE$122*投入係数表!AX59</f>
        <v>0</v>
      </c>
      <c r="BF59" s="286">
        <f>BF$122*投入係数表!AY59</f>
        <v>0</v>
      </c>
      <c r="BG59" s="286">
        <f>BG$122*投入係数表!AZ59</f>
        <v>0</v>
      </c>
      <c r="BH59" s="286">
        <f>BH$122*投入係数表!BA59</f>
        <v>0</v>
      </c>
      <c r="BI59" s="286">
        <f>BI$122*投入係数表!BB59</f>
        <v>0</v>
      </c>
      <c r="BJ59" s="286">
        <f>BJ$122*投入係数表!BC59</f>
        <v>0</v>
      </c>
      <c r="BK59" s="286">
        <f>BK$122*投入係数表!BD59</f>
        <v>0</v>
      </c>
      <c r="BL59" s="286">
        <f>BL$122*投入係数表!BE59</f>
        <v>0</v>
      </c>
      <c r="BM59" s="286">
        <f>BM$122*投入係数表!BF59</f>
        <v>0</v>
      </c>
      <c r="BN59" s="286">
        <f>BN$122*投入係数表!BG59</f>
        <v>0</v>
      </c>
      <c r="BO59" s="286">
        <f>BO$122*投入係数表!BH59</f>
        <v>0</v>
      </c>
      <c r="BP59" s="286">
        <f>BP$122*投入係数表!BI59</f>
        <v>0</v>
      </c>
      <c r="BQ59" s="286">
        <f>BQ$122*投入係数表!BJ59</f>
        <v>0</v>
      </c>
      <c r="BR59" s="286">
        <f>BR$122*投入係数表!BK59</f>
        <v>0</v>
      </c>
      <c r="BS59" s="286">
        <f>BS$122*投入係数表!BL59</f>
        <v>0</v>
      </c>
      <c r="BT59" s="286">
        <f>BT$122*投入係数表!BM59</f>
        <v>0</v>
      </c>
      <c r="BU59" s="286">
        <f>BU$122*投入係数表!BN59</f>
        <v>0</v>
      </c>
      <c r="BV59" s="286">
        <f>BV$122*投入係数表!BO59</f>
        <v>0</v>
      </c>
      <c r="BW59" s="286">
        <f>BW$122*投入係数表!BP59</f>
        <v>0</v>
      </c>
      <c r="BX59" s="286">
        <f>BX$122*投入係数表!BQ59</f>
        <v>0</v>
      </c>
      <c r="BY59" s="286">
        <f>BY$122*投入係数表!BR59</f>
        <v>0</v>
      </c>
      <c r="BZ59" s="286">
        <f>BZ$122*投入係数表!BS59</f>
        <v>0</v>
      </c>
      <c r="CA59" s="286">
        <f>CA$122*投入係数表!BT59</f>
        <v>0</v>
      </c>
      <c r="CB59" s="286">
        <f>CB$122*投入係数表!BU59</f>
        <v>0</v>
      </c>
      <c r="CC59" s="286">
        <f>CC$122*投入係数表!BV59</f>
        <v>0</v>
      </c>
      <c r="CD59" s="286">
        <f>CD$122*投入係数表!BW59</f>
        <v>0</v>
      </c>
      <c r="CE59" s="286">
        <f>CE$122*投入係数表!BX59</f>
        <v>0</v>
      </c>
      <c r="CF59" s="286">
        <f>CF$122*投入係数表!BY59</f>
        <v>0</v>
      </c>
      <c r="CG59" s="286">
        <f>CG$122*投入係数表!BZ59</f>
        <v>0</v>
      </c>
      <c r="CH59" s="286">
        <f>CH$122*投入係数表!CA59</f>
        <v>0</v>
      </c>
      <c r="CI59" s="286">
        <f>CI$122*投入係数表!CB59</f>
        <v>0</v>
      </c>
      <c r="CJ59" s="286">
        <f>CJ$122*投入係数表!CC59</f>
        <v>0</v>
      </c>
      <c r="CK59" s="286">
        <f>CK$122*投入係数表!CD59</f>
        <v>0</v>
      </c>
      <c r="CL59" s="286">
        <f>CL$122*投入係数表!CE59</f>
        <v>0</v>
      </c>
      <c r="CM59" s="286">
        <f>CM$122*投入係数表!CF59</f>
        <v>0</v>
      </c>
      <c r="CN59" s="286">
        <f>CN$122*投入係数表!CG59</f>
        <v>0</v>
      </c>
      <c r="CO59" s="286">
        <f>CO$122*投入係数表!CH59</f>
        <v>0</v>
      </c>
      <c r="CP59" s="286">
        <f>CP$122*投入係数表!CI59</f>
        <v>0</v>
      </c>
      <c r="CQ59" s="286">
        <f>CQ$122*投入係数表!CJ59</f>
        <v>0</v>
      </c>
      <c r="CR59" s="286">
        <f>CR$122*投入係数表!CK59</f>
        <v>0</v>
      </c>
      <c r="CS59" s="286">
        <f>CS$122*投入係数表!CL59</f>
        <v>0</v>
      </c>
      <c r="CT59" s="286">
        <f>CT$122*投入係数表!CM59</f>
        <v>0</v>
      </c>
      <c r="CU59" s="286">
        <f>CU$122*投入係数表!CN59</f>
        <v>0</v>
      </c>
      <c r="CV59" s="286">
        <f>CV$122*投入係数表!CO59</f>
        <v>0</v>
      </c>
      <c r="CW59" s="286">
        <f>CW$122*投入係数表!CP59</f>
        <v>0</v>
      </c>
      <c r="CX59" s="286">
        <f>CX$122*投入係数表!CQ59</f>
        <v>0</v>
      </c>
      <c r="CY59" s="286">
        <f>CY$122*投入係数表!CR59</f>
        <v>0</v>
      </c>
      <c r="CZ59" s="286">
        <f>CZ$122*投入係数表!CS59</f>
        <v>0</v>
      </c>
      <c r="DA59" s="286">
        <f>DA$122*投入係数表!CT59</f>
        <v>0</v>
      </c>
      <c r="DB59" s="286">
        <f>DB$122*投入係数表!CU59</f>
        <v>0</v>
      </c>
      <c r="DC59" s="286">
        <f>DC$122*投入係数表!CV59</f>
        <v>0</v>
      </c>
      <c r="DD59" s="286">
        <f>DD$122*投入係数表!CW59</f>
        <v>0</v>
      </c>
      <c r="DE59" s="286">
        <f>DE$122*投入係数表!CX59</f>
        <v>0</v>
      </c>
      <c r="DF59" s="286">
        <f>DF$122*投入係数表!CY59</f>
        <v>0</v>
      </c>
      <c r="DG59" s="286">
        <f>DG$122*投入係数表!CZ59</f>
        <v>0</v>
      </c>
      <c r="DH59" s="286">
        <f>DH$122*投入係数表!DA59</f>
        <v>0</v>
      </c>
      <c r="DI59" s="286">
        <f>DI$122*投入係数表!DB59</f>
        <v>0</v>
      </c>
      <c r="DJ59" s="286">
        <f>DJ$122*投入係数表!DC59</f>
        <v>0</v>
      </c>
      <c r="DK59" s="286">
        <f>DK$122*投入係数表!DD59</f>
        <v>0</v>
      </c>
      <c r="DL59" s="286">
        <f>DL$122*投入係数表!DE59</f>
        <v>0</v>
      </c>
      <c r="DM59" s="286">
        <f>DM$122*投入係数表!DF59</f>
        <v>0</v>
      </c>
      <c r="DN59" s="286">
        <f>DN$122*投入係数表!DG59</f>
        <v>0</v>
      </c>
      <c r="DO59" s="288">
        <f t="shared" si="0"/>
        <v>0</v>
      </c>
      <c r="ED59" s="36"/>
      <c r="EE59" s="37"/>
      <c r="EF59" s="36"/>
      <c r="EG59" s="37"/>
      <c r="EH59" s="36"/>
      <c r="EI59" s="37"/>
    </row>
    <row r="60" spans="1:139" ht="15" customHeight="1">
      <c r="A60" s="329" t="s">
        <v>474</v>
      </c>
      <c r="B60" s="340" t="s">
        <v>598</v>
      </c>
      <c r="C60" s="294">
        <v>0</v>
      </c>
      <c r="D60" s="33"/>
      <c r="E60" s="329" t="s">
        <v>474</v>
      </c>
      <c r="F60" s="340" t="s">
        <v>598</v>
      </c>
      <c r="G60" s="294">
        <v>0</v>
      </c>
      <c r="I60" s="341" t="s">
        <v>474</v>
      </c>
      <c r="J60" s="342" t="s">
        <v>598</v>
      </c>
      <c r="K60" s="286">
        <f>K$122*投入係数表!D60</f>
        <v>0</v>
      </c>
      <c r="L60" s="286">
        <f>L$122*投入係数表!E60</f>
        <v>0</v>
      </c>
      <c r="M60" s="286">
        <f>M$122*投入係数表!F60</f>
        <v>0</v>
      </c>
      <c r="N60" s="286">
        <f>N$122*投入係数表!G60</f>
        <v>0</v>
      </c>
      <c r="O60" s="286">
        <f>O$122*投入係数表!H60</f>
        <v>0</v>
      </c>
      <c r="P60" s="286">
        <f>P$122*投入係数表!I60</f>
        <v>0</v>
      </c>
      <c r="Q60" s="286">
        <f>Q$122*投入係数表!J60</f>
        <v>0</v>
      </c>
      <c r="R60" s="286">
        <f>R$122*投入係数表!K60</f>
        <v>0</v>
      </c>
      <c r="S60" s="286">
        <f>S$122*投入係数表!L60</f>
        <v>0</v>
      </c>
      <c r="T60" s="286">
        <f>T$122*投入係数表!M60</f>
        <v>0</v>
      </c>
      <c r="U60" s="286">
        <f>U$122*投入係数表!N60</f>
        <v>0</v>
      </c>
      <c r="V60" s="286">
        <f>V$122*投入係数表!O60</f>
        <v>0</v>
      </c>
      <c r="W60" s="286">
        <f>W$122*投入係数表!P60</f>
        <v>0</v>
      </c>
      <c r="X60" s="286">
        <f>X$122*投入係数表!Q60</f>
        <v>0</v>
      </c>
      <c r="Y60" s="286">
        <f>Y$122*投入係数表!R60</f>
        <v>0</v>
      </c>
      <c r="Z60" s="286">
        <f>Z$122*投入係数表!S60</f>
        <v>0</v>
      </c>
      <c r="AA60" s="286">
        <f>AA$122*投入係数表!T60</f>
        <v>0</v>
      </c>
      <c r="AB60" s="286">
        <f>AB$122*投入係数表!U60</f>
        <v>0</v>
      </c>
      <c r="AC60" s="286">
        <f>AC$122*投入係数表!V60</f>
        <v>0</v>
      </c>
      <c r="AD60" s="286">
        <f>AD$122*投入係数表!W60</f>
        <v>0</v>
      </c>
      <c r="AE60" s="286">
        <f>AE$122*投入係数表!X60</f>
        <v>0</v>
      </c>
      <c r="AF60" s="286">
        <f>AF$122*投入係数表!Y60</f>
        <v>0</v>
      </c>
      <c r="AG60" s="286">
        <f>AG$122*投入係数表!Z60</f>
        <v>0</v>
      </c>
      <c r="AH60" s="286">
        <f>AH$122*投入係数表!AA60</f>
        <v>0</v>
      </c>
      <c r="AI60" s="286">
        <f>AI$122*投入係数表!AB60</f>
        <v>0</v>
      </c>
      <c r="AJ60" s="286">
        <f>AJ$122*投入係数表!AC60</f>
        <v>0</v>
      </c>
      <c r="AK60" s="286">
        <f>AK$122*投入係数表!AD60</f>
        <v>0</v>
      </c>
      <c r="AL60" s="286">
        <f>AL$122*投入係数表!AE60</f>
        <v>0</v>
      </c>
      <c r="AM60" s="286">
        <f>AM$122*投入係数表!AF60</f>
        <v>0</v>
      </c>
      <c r="AN60" s="286">
        <f>AN$122*投入係数表!AG60</f>
        <v>0</v>
      </c>
      <c r="AO60" s="286">
        <f>AO$122*投入係数表!AH60</f>
        <v>0</v>
      </c>
      <c r="AP60" s="286">
        <f>AP$122*投入係数表!AI60</f>
        <v>0</v>
      </c>
      <c r="AQ60" s="286">
        <f>AQ$122*投入係数表!AJ60</f>
        <v>0</v>
      </c>
      <c r="AR60" s="286">
        <f>AR$122*投入係数表!AK60</f>
        <v>0</v>
      </c>
      <c r="AS60" s="286">
        <f>AS$122*投入係数表!AL60</f>
        <v>0</v>
      </c>
      <c r="AT60" s="286">
        <f>AT$122*投入係数表!AM60</f>
        <v>0</v>
      </c>
      <c r="AU60" s="286">
        <f>AU$122*投入係数表!AN60</f>
        <v>0</v>
      </c>
      <c r="AV60" s="286">
        <f>AV$122*投入係数表!AO60</f>
        <v>0</v>
      </c>
      <c r="AW60" s="286">
        <f>AW$122*投入係数表!AP60</f>
        <v>0</v>
      </c>
      <c r="AX60" s="286">
        <f>AX$122*投入係数表!AQ60</f>
        <v>0</v>
      </c>
      <c r="AY60" s="286">
        <f>AY$122*投入係数表!AR60</f>
        <v>0</v>
      </c>
      <c r="AZ60" s="286">
        <f>AZ$122*投入係数表!AS60</f>
        <v>0</v>
      </c>
      <c r="BA60" s="286">
        <f>BA$122*投入係数表!AT60</f>
        <v>0</v>
      </c>
      <c r="BB60" s="286">
        <f>BB$122*投入係数表!AU60</f>
        <v>0</v>
      </c>
      <c r="BC60" s="286">
        <f>BC$122*投入係数表!AV60</f>
        <v>0</v>
      </c>
      <c r="BD60" s="286">
        <f>BD$122*投入係数表!AW60</f>
        <v>0</v>
      </c>
      <c r="BE60" s="286">
        <f>BE$122*投入係数表!AX60</f>
        <v>0</v>
      </c>
      <c r="BF60" s="286">
        <f>BF$122*投入係数表!AY60</f>
        <v>0</v>
      </c>
      <c r="BG60" s="286">
        <f>BG$122*投入係数表!AZ60</f>
        <v>0</v>
      </c>
      <c r="BH60" s="286">
        <f>BH$122*投入係数表!BA60</f>
        <v>0</v>
      </c>
      <c r="BI60" s="286">
        <f>BI$122*投入係数表!BB60</f>
        <v>0</v>
      </c>
      <c r="BJ60" s="286">
        <f>BJ$122*投入係数表!BC60</f>
        <v>0</v>
      </c>
      <c r="BK60" s="286">
        <f>BK$122*投入係数表!BD60</f>
        <v>0</v>
      </c>
      <c r="BL60" s="286">
        <f>BL$122*投入係数表!BE60</f>
        <v>0</v>
      </c>
      <c r="BM60" s="286">
        <f>BM$122*投入係数表!BF60</f>
        <v>0</v>
      </c>
      <c r="BN60" s="286">
        <f>BN$122*投入係数表!BG60</f>
        <v>0</v>
      </c>
      <c r="BO60" s="286">
        <f>BO$122*投入係数表!BH60</f>
        <v>0</v>
      </c>
      <c r="BP60" s="286">
        <f>BP$122*投入係数表!BI60</f>
        <v>0</v>
      </c>
      <c r="BQ60" s="286">
        <f>BQ$122*投入係数表!BJ60</f>
        <v>0</v>
      </c>
      <c r="BR60" s="286">
        <f>BR$122*投入係数表!BK60</f>
        <v>0</v>
      </c>
      <c r="BS60" s="286">
        <f>BS$122*投入係数表!BL60</f>
        <v>0</v>
      </c>
      <c r="BT60" s="286">
        <f>BT$122*投入係数表!BM60</f>
        <v>0</v>
      </c>
      <c r="BU60" s="286">
        <f>BU$122*投入係数表!BN60</f>
        <v>0</v>
      </c>
      <c r="BV60" s="286">
        <f>BV$122*投入係数表!BO60</f>
        <v>0</v>
      </c>
      <c r="BW60" s="286">
        <f>BW$122*投入係数表!BP60</f>
        <v>0</v>
      </c>
      <c r="BX60" s="286">
        <f>BX$122*投入係数表!BQ60</f>
        <v>0</v>
      </c>
      <c r="BY60" s="286">
        <f>BY$122*投入係数表!BR60</f>
        <v>0</v>
      </c>
      <c r="BZ60" s="286">
        <f>BZ$122*投入係数表!BS60</f>
        <v>0</v>
      </c>
      <c r="CA60" s="286">
        <f>CA$122*投入係数表!BT60</f>
        <v>0</v>
      </c>
      <c r="CB60" s="286">
        <f>CB$122*投入係数表!BU60</f>
        <v>0</v>
      </c>
      <c r="CC60" s="286">
        <f>CC$122*投入係数表!BV60</f>
        <v>0</v>
      </c>
      <c r="CD60" s="286">
        <f>CD$122*投入係数表!BW60</f>
        <v>0</v>
      </c>
      <c r="CE60" s="286">
        <f>CE$122*投入係数表!BX60</f>
        <v>0</v>
      </c>
      <c r="CF60" s="286">
        <f>CF$122*投入係数表!BY60</f>
        <v>0</v>
      </c>
      <c r="CG60" s="286">
        <f>CG$122*投入係数表!BZ60</f>
        <v>0</v>
      </c>
      <c r="CH60" s="286">
        <f>CH$122*投入係数表!CA60</f>
        <v>0</v>
      </c>
      <c r="CI60" s="286">
        <f>CI$122*投入係数表!CB60</f>
        <v>0</v>
      </c>
      <c r="CJ60" s="286">
        <f>CJ$122*投入係数表!CC60</f>
        <v>0</v>
      </c>
      <c r="CK60" s="286">
        <f>CK$122*投入係数表!CD60</f>
        <v>0</v>
      </c>
      <c r="CL60" s="286">
        <f>CL$122*投入係数表!CE60</f>
        <v>0</v>
      </c>
      <c r="CM60" s="286">
        <f>CM$122*投入係数表!CF60</f>
        <v>0</v>
      </c>
      <c r="CN60" s="286">
        <f>CN$122*投入係数表!CG60</f>
        <v>0</v>
      </c>
      <c r="CO60" s="286">
        <f>CO$122*投入係数表!CH60</f>
        <v>0</v>
      </c>
      <c r="CP60" s="286">
        <f>CP$122*投入係数表!CI60</f>
        <v>0</v>
      </c>
      <c r="CQ60" s="286">
        <f>CQ$122*投入係数表!CJ60</f>
        <v>0</v>
      </c>
      <c r="CR60" s="286">
        <f>CR$122*投入係数表!CK60</f>
        <v>0</v>
      </c>
      <c r="CS60" s="286">
        <f>CS$122*投入係数表!CL60</f>
        <v>0</v>
      </c>
      <c r="CT60" s="286">
        <f>CT$122*投入係数表!CM60</f>
        <v>0</v>
      </c>
      <c r="CU60" s="286">
        <f>CU$122*投入係数表!CN60</f>
        <v>0</v>
      </c>
      <c r="CV60" s="286">
        <f>CV$122*投入係数表!CO60</f>
        <v>0</v>
      </c>
      <c r="CW60" s="286">
        <f>CW$122*投入係数表!CP60</f>
        <v>0</v>
      </c>
      <c r="CX60" s="286">
        <f>CX$122*投入係数表!CQ60</f>
        <v>0</v>
      </c>
      <c r="CY60" s="286">
        <f>CY$122*投入係数表!CR60</f>
        <v>0</v>
      </c>
      <c r="CZ60" s="286">
        <f>CZ$122*投入係数表!CS60</f>
        <v>0</v>
      </c>
      <c r="DA60" s="286">
        <f>DA$122*投入係数表!CT60</f>
        <v>0</v>
      </c>
      <c r="DB60" s="286">
        <f>DB$122*投入係数表!CU60</f>
        <v>0</v>
      </c>
      <c r="DC60" s="286">
        <f>DC$122*投入係数表!CV60</f>
        <v>0</v>
      </c>
      <c r="DD60" s="286">
        <f>DD$122*投入係数表!CW60</f>
        <v>0</v>
      </c>
      <c r="DE60" s="286">
        <f>DE$122*投入係数表!CX60</f>
        <v>0</v>
      </c>
      <c r="DF60" s="286">
        <f>DF$122*投入係数表!CY60</f>
        <v>0</v>
      </c>
      <c r="DG60" s="286">
        <f>DG$122*投入係数表!CZ60</f>
        <v>0</v>
      </c>
      <c r="DH60" s="286">
        <f>DH$122*投入係数表!DA60</f>
        <v>0</v>
      </c>
      <c r="DI60" s="286">
        <f>DI$122*投入係数表!DB60</f>
        <v>0</v>
      </c>
      <c r="DJ60" s="286">
        <f>DJ$122*投入係数表!DC60</f>
        <v>0</v>
      </c>
      <c r="DK60" s="286">
        <f>DK$122*投入係数表!DD60</f>
        <v>0</v>
      </c>
      <c r="DL60" s="286">
        <f>DL$122*投入係数表!DE60</f>
        <v>0</v>
      </c>
      <c r="DM60" s="286">
        <f>DM$122*投入係数表!DF60</f>
        <v>0</v>
      </c>
      <c r="DN60" s="286">
        <f>DN$122*投入係数表!DG60</f>
        <v>0</v>
      </c>
      <c r="DO60" s="288">
        <f t="shared" si="0"/>
        <v>0</v>
      </c>
      <c r="ED60" s="36"/>
      <c r="EE60" s="37"/>
      <c r="EF60" s="36"/>
      <c r="EG60" s="37"/>
      <c r="EH60" s="36"/>
      <c r="EI60" s="37"/>
    </row>
    <row r="61" spans="1:139" ht="15" customHeight="1">
      <c r="A61" s="329" t="s">
        <v>475</v>
      </c>
      <c r="B61" s="340" t="s">
        <v>599</v>
      </c>
      <c r="C61" s="294">
        <v>0</v>
      </c>
      <c r="D61" s="33"/>
      <c r="E61" s="329" t="s">
        <v>475</v>
      </c>
      <c r="F61" s="340" t="s">
        <v>599</v>
      </c>
      <c r="G61" s="294">
        <v>0</v>
      </c>
      <c r="I61" s="341" t="s">
        <v>475</v>
      </c>
      <c r="J61" s="342" t="s">
        <v>599</v>
      </c>
      <c r="K61" s="286">
        <f>K$122*投入係数表!D61</f>
        <v>0</v>
      </c>
      <c r="L61" s="286">
        <f>L$122*投入係数表!E61</f>
        <v>0</v>
      </c>
      <c r="M61" s="286">
        <f>M$122*投入係数表!F61</f>
        <v>0</v>
      </c>
      <c r="N61" s="286">
        <f>N$122*投入係数表!G61</f>
        <v>0</v>
      </c>
      <c r="O61" s="286">
        <f>O$122*投入係数表!H61</f>
        <v>0</v>
      </c>
      <c r="P61" s="286">
        <f>P$122*投入係数表!I61</f>
        <v>0</v>
      </c>
      <c r="Q61" s="286">
        <f>Q$122*投入係数表!J61</f>
        <v>0</v>
      </c>
      <c r="R61" s="286">
        <f>R$122*投入係数表!K61</f>
        <v>0</v>
      </c>
      <c r="S61" s="286">
        <f>S$122*投入係数表!L61</f>
        <v>0</v>
      </c>
      <c r="T61" s="286">
        <f>T$122*投入係数表!M61</f>
        <v>0</v>
      </c>
      <c r="U61" s="286">
        <f>U$122*投入係数表!N61</f>
        <v>0</v>
      </c>
      <c r="V61" s="286">
        <f>V$122*投入係数表!O61</f>
        <v>0</v>
      </c>
      <c r="W61" s="286">
        <f>W$122*投入係数表!P61</f>
        <v>0</v>
      </c>
      <c r="X61" s="286">
        <f>X$122*投入係数表!Q61</f>
        <v>0</v>
      </c>
      <c r="Y61" s="286">
        <f>Y$122*投入係数表!R61</f>
        <v>0</v>
      </c>
      <c r="Z61" s="286">
        <f>Z$122*投入係数表!S61</f>
        <v>0</v>
      </c>
      <c r="AA61" s="286">
        <f>AA$122*投入係数表!T61</f>
        <v>0</v>
      </c>
      <c r="AB61" s="286">
        <f>AB$122*投入係数表!U61</f>
        <v>0</v>
      </c>
      <c r="AC61" s="286">
        <f>AC$122*投入係数表!V61</f>
        <v>0</v>
      </c>
      <c r="AD61" s="286">
        <f>AD$122*投入係数表!W61</f>
        <v>0</v>
      </c>
      <c r="AE61" s="286">
        <f>AE$122*投入係数表!X61</f>
        <v>0</v>
      </c>
      <c r="AF61" s="286">
        <f>AF$122*投入係数表!Y61</f>
        <v>0</v>
      </c>
      <c r="AG61" s="286">
        <f>AG$122*投入係数表!Z61</f>
        <v>0</v>
      </c>
      <c r="AH61" s="286">
        <f>AH$122*投入係数表!AA61</f>
        <v>0</v>
      </c>
      <c r="AI61" s="286">
        <f>AI$122*投入係数表!AB61</f>
        <v>0</v>
      </c>
      <c r="AJ61" s="286">
        <f>AJ$122*投入係数表!AC61</f>
        <v>0</v>
      </c>
      <c r="AK61" s="286">
        <f>AK$122*投入係数表!AD61</f>
        <v>0</v>
      </c>
      <c r="AL61" s="286">
        <f>AL$122*投入係数表!AE61</f>
        <v>0</v>
      </c>
      <c r="AM61" s="286">
        <f>AM$122*投入係数表!AF61</f>
        <v>0</v>
      </c>
      <c r="AN61" s="286">
        <f>AN$122*投入係数表!AG61</f>
        <v>0</v>
      </c>
      <c r="AO61" s="286">
        <f>AO$122*投入係数表!AH61</f>
        <v>0</v>
      </c>
      <c r="AP61" s="286">
        <f>AP$122*投入係数表!AI61</f>
        <v>0</v>
      </c>
      <c r="AQ61" s="286">
        <f>AQ$122*投入係数表!AJ61</f>
        <v>0</v>
      </c>
      <c r="AR61" s="286">
        <f>AR$122*投入係数表!AK61</f>
        <v>0</v>
      </c>
      <c r="AS61" s="286">
        <f>AS$122*投入係数表!AL61</f>
        <v>0</v>
      </c>
      <c r="AT61" s="286">
        <f>AT$122*投入係数表!AM61</f>
        <v>0</v>
      </c>
      <c r="AU61" s="286">
        <f>AU$122*投入係数表!AN61</f>
        <v>0</v>
      </c>
      <c r="AV61" s="286">
        <f>AV$122*投入係数表!AO61</f>
        <v>0</v>
      </c>
      <c r="AW61" s="286">
        <f>AW$122*投入係数表!AP61</f>
        <v>0</v>
      </c>
      <c r="AX61" s="286">
        <f>AX$122*投入係数表!AQ61</f>
        <v>0</v>
      </c>
      <c r="AY61" s="286">
        <f>AY$122*投入係数表!AR61</f>
        <v>0</v>
      </c>
      <c r="AZ61" s="286">
        <f>AZ$122*投入係数表!AS61</f>
        <v>0</v>
      </c>
      <c r="BA61" s="286">
        <f>BA$122*投入係数表!AT61</f>
        <v>0</v>
      </c>
      <c r="BB61" s="286">
        <f>BB$122*投入係数表!AU61</f>
        <v>0</v>
      </c>
      <c r="BC61" s="286">
        <f>BC$122*投入係数表!AV61</f>
        <v>0</v>
      </c>
      <c r="BD61" s="286">
        <f>BD$122*投入係数表!AW61</f>
        <v>0</v>
      </c>
      <c r="BE61" s="286">
        <f>BE$122*投入係数表!AX61</f>
        <v>0</v>
      </c>
      <c r="BF61" s="286">
        <f>BF$122*投入係数表!AY61</f>
        <v>0</v>
      </c>
      <c r="BG61" s="286">
        <f>BG$122*投入係数表!AZ61</f>
        <v>0</v>
      </c>
      <c r="BH61" s="286">
        <f>BH$122*投入係数表!BA61</f>
        <v>0</v>
      </c>
      <c r="BI61" s="286">
        <f>BI$122*投入係数表!BB61</f>
        <v>0</v>
      </c>
      <c r="BJ61" s="286">
        <f>BJ$122*投入係数表!BC61</f>
        <v>0</v>
      </c>
      <c r="BK61" s="286">
        <f>BK$122*投入係数表!BD61</f>
        <v>0</v>
      </c>
      <c r="BL61" s="286">
        <f>BL$122*投入係数表!BE61</f>
        <v>0</v>
      </c>
      <c r="BM61" s="286">
        <f>BM$122*投入係数表!BF61</f>
        <v>0</v>
      </c>
      <c r="BN61" s="286">
        <f>BN$122*投入係数表!BG61</f>
        <v>0</v>
      </c>
      <c r="BO61" s="286">
        <f>BO$122*投入係数表!BH61</f>
        <v>0</v>
      </c>
      <c r="BP61" s="286">
        <f>BP$122*投入係数表!BI61</f>
        <v>0</v>
      </c>
      <c r="BQ61" s="286">
        <f>BQ$122*投入係数表!BJ61</f>
        <v>0</v>
      </c>
      <c r="BR61" s="286">
        <f>BR$122*投入係数表!BK61</f>
        <v>0</v>
      </c>
      <c r="BS61" s="286">
        <f>BS$122*投入係数表!BL61</f>
        <v>0</v>
      </c>
      <c r="BT61" s="286">
        <f>BT$122*投入係数表!BM61</f>
        <v>0</v>
      </c>
      <c r="BU61" s="286">
        <f>BU$122*投入係数表!BN61</f>
        <v>0</v>
      </c>
      <c r="BV61" s="286">
        <f>BV$122*投入係数表!BO61</f>
        <v>0</v>
      </c>
      <c r="BW61" s="286">
        <f>BW$122*投入係数表!BP61</f>
        <v>0</v>
      </c>
      <c r="BX61" s="286">
        <f>BX$122*投入係数表!BQ61</f>
        <v>0</v>
      </c>
      <c r="BY61" s="286">
        <f>BY$122*投入係数表!BR61</f>
        <v>0</v>
      </c>
      <c r="BZ61" s="286">
        <f>BZ$122*投入係数表!BS61</f>
        <v>0</v>
      </c>
      <c r="CA61" s="286">
        <f>CA$122*投入係数表!BT61</f>
        <v>0</v>
      </c>
      <c r="CB61" s="286">
        <f>CB$122*投入係数表!BU61</f>
        <v>0</v>
      </c>
      <c r="CC61" s="286">
        <f>CC$122*投入係数表!BV61</f>
        <v>0</v>
      </c>
      <c r="CD61" s="286">
        <f>CD$122*投入係数表!BW61</f>
        <v>0</v>
      </c>
      <c r="CE61" s="286">
        <f>CE$122*投入係数表!BX61</f>
        <v>0</v>
      </c>
      <c r="CF61" s="286">
        <f>CF$122*投入係数表!BY61</f>
        <v>0</v>
      </c>
      <c r="CG61" s="286">
        <f>CG$122*投入係数表!BZ61</f>
        <v>0</v>
      </c>
      <c r="CH61" s="286">
        <f>CH$122*投入係数表!CA61</f>
        <v>0</v>
      </c>
      <c r="CI61" s="286">
        <f>CI$122*投入係数表!CB61</f>
        <v>0</v>
      </c>
      <c r="CJ61" s="286">
        <f>CJ$122*投入係数表!CC61</f>
        <v>0</v>
      </c>
      <c r="CK61" s="286">
        <f>CK$122*投入係数表!CD61</f>
        <v>0</v>
      </c>
      <c r="CL61" s="286">
        <f>CL$122*投入係数表!CE61</f>
        <v>0</v>
      </c>
      <c r="CM61" s="286">
        <f>CM$122*投入係数表!CF61</f>
        <v>0</v>
      </c>
      <c r="CN61" s="286">
        <f>CN$122*投入係数表!CG61</f>
        <v>0</v>
      </c>
      <c r="CO61" s="286">
        <f>CO$122*投入係数表!CH61</f>
        <v>0</v>
      </c>
      <c r="CP61" s="286">
        <f>CP$122*投入係数表!CI61</f>
        <v>0</v>
      </c>
      <c r="CQ61" s="286">
        <f>CQ$122*投入係数表!CJ61</f>
        <v>0</v>
      </c>
      <c r="CR61" s="286">
        <f>CR$122*投入係数表!CK61</f>
        <v>0</v>
      </c>
      <c r="CS61" s="286">
        <f>CS$122*投入係数表!CL61</f>
        <v>0</v>
      </c>
      <c r="CT61" s="286">
        <f>CT$122*投入係数表!CM61</f>
        <v>0</v>
      </c>
      <c r="CU61" s="286">
        <f>CU$122*投入係数表!CN61</f>
        <v>0</v>
      </c>
      <c r="CV61" s="286">
        <f>CV$122*投入係数表!CO61</f>
        <v>0</v>
      </c>
      <c r="CW61" s="286">
        <f>CW$122*投入係数表!CP61</f>
        <v>0</v>
      </c>
      <c r="CX61" s="286">
        <f>CX$122*投入係数表!CQ61</f>
        <v>0</v>
      </c>
      <c r="CY61" s="286">
        <f>CY$122*投入係数表!CR61</f>
        <v>0</v>
      </c>
      <c r="CZ61" s="286">
        <f>CZ$122*投入係数表!CS61</f>
        <v>0</v>
      </c>
      <c r="DA61" s="286">
        <f>DA$122*投入係数表!CT61</f>
        <v>0</v>
      </c>
      <c r="DB61" s="286">
        <f>DB$122*投入係数表!CU61</f>
        <v>0</v>
      </c>
      <c r="DC61" s="286">
        <f>DC$122*投入係数表!CV61</f>
        <v>0</v>
      </c>
      <c r="DD61" s="286">
        <f>DD$122*投入係数表!CW61</f>
        <v>0</v>
      </c>
      <c r="DE61" s="286">
        <f>DE$122*投入係数表!CX61</f>
        <v>0</v>
      </c>
      <c r="DF61" s="286">
        <f>DF$122*投入係数表!CY61</f>
        <v>0</v>
      </c>
      <c r="DG61" s="286">
        <f>DG$122*投入係数表!CZ61</f>
        <v>0</v>
      </c>
      <c r="DH61" s="286">
        <f>DH$122*投入係数表!DA61</f>
        <v>0</v>
      </c>
      <c r="DI61" s="286">
        <f>DI$122*投入係数表!DB61</f>
        <v>0</v>
      </c>
      <c r="DJ61" s="286">
        <f>DJ$122*投入係数表!DC61</f>
        <v>0</v>
      </c>
      <c r="DK61" s="286">
        <f>DK$122*投入係数表!DD61</f>
        <v>0</v>
      </c>
      <c r="DL61" s="286">
        <f>DL$122*投入係数表!DE61</f>
        <v>0</v>
      </c>
      <c r="DM61" s="286">
        <f>DM$122*投入係数表!DF61</f>
        <v>0</v>
      </c>
      <c r="DN61" s="286">
        <f>DN$122*投入係数表!DG61</f>
        <v>0</v>
      </c>
      <c r="DO61" s="288">
        <f t="shared" si="0"/>
        <v>0</v>
      </c>
      <c r="ED61" s="36"/>
      <c r="EE61" s="37"/>
      <c r="EF61" s="36"/>
      <c r="EG61" s="37"/>
      <c r="EH61" s="36"/>
      <c r="EI61" s="37"/>
    </row>
    <row r="62" spans="1:139" ht="15" customHeight="1">
      <c r="A62" s="329" t="s">
        <v>476</v>
      </c>
      <c r="B62" s="340" t="s">
        <v>600</v>
      </c>
      <c r="C62" s="294">
        <v>0</v>
      </c>
      <c r="D62" s="33"/>
      <c r="E62" s="329" t="s">
        <v>476</v>
      </c>
      <c r="F62" s="340" t="s">
        <v>600</v>
      </c>
      <c r="G62" s="294">
        <v>0</v>
      </c>
      <c r="I62" s="341" t="s">
        <v>476</v>
      </c>
      <c r="J62" s="342" t="s">
        <v>600</v>
      </c>
      <c r="K62" s="286">
        <f>K$122*投入係数表!D62</f>
        <v>0</v>
      </c>
      <c r="L62" s="286">
        <f>L$122*投入係数表!E62</f>
        <v>0</v>
      </c>
      <c r="M62" s="286">
        <f>M$122*投入係数表!F62</f>
        <v>0</v>
      </c>
      <c r="N62" s="286">
        <f>N$122*投入係数表!G62</f>
        <v>0</v>
      </c>
      <c r="O62" s="286">
        <f>O$122*投入係数表!H62</f>
        <v>0</v>
      </c>
      <c r="P62" s="286">
        <f>P$122*投入係数表!I62</f>
        <v>0</v>
      </c>
      <c r="Q62" s="286">
        <f>Q$122*投入係数表!J62</f>
        <v>0</v>
      </c>
      <c r="R62" s="286">
        <f>R$122*投入係数表!K62</f>
        <v>0</v>
      </c>
      <c r="S62" s="286">
        <f>S$122*投入係数表!L62</f>
        <v>0</v>
      </c>
      <c r="T62" s="286">
        <f>T$122*投入係数表!M62</f>
        <v>0</v>
      </c>
      <c r="U62" s="286">
        <f>U$122*投入係数表!N62</f>
        <v>0</v>
      </c>
      <c r="V62" s="286">
        <f>V$122*投入係数表!O62</f>
        <v>0</v>
      </c>
      <c r="W62" s="286">
        <f>W$122*投入係数表!P62</f>
        <v>0</v>
      </c>
      <c r="X62" s="286">
        <f>X$122*投入係数表!Q62</f>
        <v>0</v>
      </c>
      <c r="Y62" s="286">
        <f>Y$122*投入係数表!R62</f>
        <v>0</v>
      </c>
      <c r="Z62" s="286">
        <f>Z$122*投入係数表!S62</f>
        <v>0</v>
      </c>
      <c r="AA62" s="286">
        <f>AA$122*投入係数表!T62</f>
        <v>0</v>
      </c>
      <c r="AB62" s="286">
        <f>AB$122*投入係数表!U62</f>
        <v>0</v>
      </c>
      <c r="AC62" s="286">
        <f>AC$122*投入係数表!V62</f>
        <v>0</v>
      </c>
      <c r="AD62" s="286">
        <f>AD$122*投入係数表!W62</f>
        <v>0</v>
      </c>
      <c r="AE62" s="286">
        <f>AE$122*投入係数表!X62</f>
        <v>0</v>
      </c>
      <c r="AF62" s="286">
        <f>AF$122*投入係数表!Y62</f>
        <v>0</v>
      </c>
      <c r="AG62" s="286">
        <f>AG$122*投入係数表!Z62</f>
        <v>0</v>
      </c>
      <c r="AH62" s="286">
        <f>AH$122*投入係数表!AA62</f>
        <v>0</v>
      </c>
      <c r="AI62" s="286">
        <f>AI$122*投入係数表!AB62</f>
        <v>0</v>
      </c>
      <c r="AJ62" s="286">
        <f>AJ$122*投入係数表!AC62</f>
        <v>0</v>
      </c>
      <c r="AK62" s="286">
        <f>AK$122*投入係数表!AD62</f>
        <v>0</v>
      </c>
      <c r="AL62" s="286">
        <f>AL$122*投入係数表!AE62</f>
        <v>0</v>
      </c>
      <c r="AM62" s="286">
        <f>AM$122*投入係数表!AF62</f>
        <v>0</v>
      </c>
      <c r="AN62" s="286">
        <f>AN$122*投入係数表!AG62</f>
        <v>0</v>
      </c>
      <c r="AO62" s="286">
        <f>AO$122*投入係数表!AH62</f>
        <v>0</v>
      </c>
      <c r="AP62" s="286">
        <f>AP$122*投入係数表!AI62</f>
        <v>0</v>
      </c>
      <c r="AQ62" s="286">
        <f>AQ$122*投入係数表!AJ62</f>
        <v>0</v>
      </c>
      <c r="AR62" s="286">
        <f>AR$122*投入係数表!AK62</f>
        <v>0</v>
      </c>
      <c r="AS62" s="286">
        <f>AS$122*投入係数表!AL62</f>
        <v>0</v>
      </c>
      <c r="AT62" s="286">
        <f>AT$122*投入係数表!AM62</f>
        <v>0</v>
      </c>
      <c r="AU62" s="286">
        <f>AU$122*投入係数表!AN62</f>
        <v>0</v>
      </c>
      <c r="AV62" s="286">
        <f>AV$122*投入係数表!AO62</f>
        <v>0</v>
      </c>
      <c r="AW62" s="286">
        <f>AW$122*投入係数表!AP62</f>
        <v>0</v>
      </c>
      <c r="AX62" s="286">
        <f>AX$122*投入係数表!AQ62</f>
        <v>0</v>
      </c>
      <c r="AY62" s="286">
        <f>AY$122*投入係数表!AR62</f>
        <v>0</v>
      </c>
      <c r="AZ62" s="286">
        <f>AZ$122*投入係数表!AS62</f>
        <v>0</v>
      </c>
      <c r="BA62" s="286">
        <f>BA$122*投入係数表!AT62</f>
        <v>0</v>
      </c>
      <c r="BB62" s="286">
        <f>BB$122*投入係数表!AU62</f>
        <v>0</v>
      </c>
      <c r="BC62" s="286">
        <f>BC$122*投入係数表!AV62</f>
        <v>0</v>
      </c>
      <c r="BD62" s="286">
        <f>BD$122*投入係数表!AW62</f>
        <v>0</v>
      </c>
      <c r="BE62" s="286">
        <f>BE$122*投入係数表!AX62</f>
        <v>0</v>
      </c>
      <c r="BF62" s="286">
        <f>BF$122*投入係数表!AY62</f>
        <v>0</v>
      </c>
      <c r="BG62" s="286">
        <f>BG$122*投入係数表!AZ62</f>
        <v>0</v>
      </c>
      <c r="BH62" s="286">
        <f>BH$122*投入係数表!BA62</f>
        <v>0</v>
      </c>
      <c r="BI62" s="286">
        <f>BI$122*投入係数表!BB62</f>
        <v>0</v>
      </c>
      <c r="BJ62" s="286">
        <f>BJ$122*投入係数表!BC62</f>
        <v>0</v>
      </c>
      <c r="BK62" s="286">
        <f>BK$122*投入係数表!BD62</f>
        <v>0</v>
      </c>
      <c r="BL62" s="286">
        <f>BL$122*投入係数表!BE62</f>
        <v>0</v>
      </c>
      <c r="BM62" s="286">
        <f>BM$122*投入係数表!BF62</f>
        <v>0</v>
      </c>
      <c r="BN62" s="286">
        <f>BN$122*投入係数表!BG62</f>
        <v>0</v>
      </c>
      <c r="BO62" s="286">
        <f>BO$122*投入係数表!BH62</f>
        <v>0</v>
      </c>
      <c r="BP62" s="286">
        <f>BP$122*投入係数表!BI62</f>
        <v>0</v>
      </c>
      <c r="BQ62" s="286">
        <f>BQ$122*投入係数表!BJ62</f>
        <v>0</v>
      </c>
      <c r="BR62" s="286">
        <f>BR$122*投入係数表!BK62</f>
        <v>0</v>
      </c>
      <c r="BS62" s="286">
        <f>BS$122*投入係数表!BL62</f>
        <v>0</v>
      </c>
      <c r="BT62" s="286">
        <f>BT$122*投入係数表!BM62</f>
        <v>0</v>
      </c>
      <c r="BU62" s="286">
        <f>BU$122*投入係数表!BN62</f>
        <v>0</v>
      </c>
      <c r="BV62" s="286">
        <f>BV$122*投入係数表!BO62</f>
        <v>0</v>
      </c>
      <c r="BW62" s="286">
        <f>BW$122*投入係数表!BP62</f>
        <v>0</v>
      </c>
      <c r="BX62" s="286">
        <f>BX$122*投入係数表!BQ62</f>
        <v>0</v>
      </c>
      <c r="BY62" s="286">
        <f>BY$122*投入係数表!BR62</f>
        <v>0</v>
      </c>
      <c r="BZ62" s="286">
        <f>BZ$122*投入係数表!BS62</f>
        <v>0</v>
      </c>
      <c r="CA62" s="286">
        <f>CA$122*投入係数表!BT62</f>
        <v>0</v>
      </c>
      <c r="CB62" s="286">
        <f>CB$122*投入係数表!BU62</f>
        <v>0</v>
      </c>
      <c r="CC62" s="286">
        <f>CC$122*投入係数表!BV62</f>
        <v>0</v>
      </c>
      <c r="CD62" s="286">
        <f>CD$122*投入係数表!BW62</f>
        <v>0</v>
      </c>
      <c r="CE62" s="286">
        <f>CE$122*投入係数表!BX62</f>
        <v>0</v>
      </c>
      <c r="CF62" s="286">
        <f>CF$122*投入係数表!BY62</f>
        <v>0</v>
      </c>
      <c r="CG62" s="286">
        <f>CG$122*投入係数表!BZ62</f>
        <v>0</v>
      </c>
      <c r="CH62" s="286">
        <f>CH$122*投入係数表!CA62</f>
        <v>0</v>
      </c>
      <c r="CI62" s="286">
        <f>CI$122*投入係数表!CB62</f>
        <v>0</v>
      </c>
      <c r="CJ62" s="286">
        <f>CJ$122*投入係数表!CC62</f>
        <v>0</v>
      </c>
      <c r="CK62" s="286">
        <f>CK$122*投入係数表!CD62</f>
        <v>0</v>
      </c>
      <c r="CL62" s="286">
        <f>CL$122*投入係数表!CE62</f>
        <v>0</v>
      </c>
      <c r="CM62" s="286">
        <f>CM$122*投入係数表!CF62</f>
        <v>0</v>
      </c>
      <c r="CN62" s="286">
        <f>CN$122*投入係数表!CG62</f>
        <v>0</v>
      </c>
      <c r="CO62" s="286">
        <f>CO$122*投入係数表!CH62</f>
        <v>0</v>
      </c>
      <c r="CP62" s="286">
        <f>CP$122*投入係数表!CI62</f>
        <v>0</v>
      </c>
      <c r="CQ62" s="286">
        <f>CQ$122*投入係数表!CJ62</f>
        <v>0</v>
      </c>
      <c r="CR62" s="286">
        <f>CR$122*投入係数表!CK62</f>
        <v>0</v>
      </c>
      <c r="CS62" s="286">
        <f>CS$122*投入係数表!CL62</f>
        <v>0</v>
      </c>
      <c r="CT62" s="286">
        <f>CT$122*投入係数表!CM62</f>
        <v>0</v>
      </c>
      <c r="CU62" s="286">
        <f>CU$122*投入係数表!CN62</f>
        <v>0</v>
      </c>
      <c r="CV62" s="286">
        <f>CV$122*投入係数表!CO62</f>
        <v>0</v>
      </c>
      <c r="CW62" s="286">
        <f>CW$122*投入係数表!CP62</f>
        <v>0</v>
      </c>
      <c r="CX62" s="286">
        <f>CX$122*投入係数表!CQ62</f>
        <v>0</v>
      </c>
      <c r="CY62" s="286">
        <f>CY$122*投入係数表!CR62</f>
        <v>0</v>
      </c>
      <c r="CZ62" s="286">
        <f>CZ$122*投入係数表!CS62</f>
        <v>0</v>
      </c>
      <c r="DA62" s="286">
        <f>DA$122*投入係数表!CT62</f>
        <v>0</v>
      </c>
      <c r="DB62" s="286">
        <f>DB$122*投入係数表!CU62</f>
        <v>0</v>
      </c>
      <c r="DC62" s="286">
        <f>DC$122*投入係数表!CV62</f>
        <v>0</v>
      </c>
      <c r="DD62" s="286">
        <f>DD$122*投入係数表!CW62</f>
        <v>0</v>
      </c>
      <c r="DE62" s="286">
        <f>DE$122*投入係数表!CX62</f>
        <v>0</v>
      </c>
      <c r="DF62" s="286">
        <f>DF$122*投入係数表!CY62</f>
        <v>0</v>
      </c>
      <c r="DG62" s="286">
        <f>DG$122*投入係数表!CZ62</f>
        <v>0</v>
      </c>
      <c r="DH62" s="286">
        <f>DH$122*投入係数表!DA62</f>
        <v>0</v>
      </c>
      <c r="DI62" s="286">
        <f>DI$122*投入係数表!DB62</f>
        <v>0</v>
      </c>
      <c r="DJ62" s="286">
        <f>DJ$122*投入係数表!DC62</f>
        <v>0</v>
      </c>
      <c r="DK62" s="286">
        <f>DK$122*投入係数表!DD62</f>
        <v>0</v>
      </c>
      <c r="DL62" s="286">
        <f>DL$122*投入係数表!DE62</f>
        <v>0</v>
      </c>
      <c r="DM62" s="286">
        <f>DM$122*投入係数表!DF62</f>
        <v>0</v>
      </c>
      <c r="DN62" s="286">
        <f>DN$122*投入係数表!DG62</f>
        <v>0</v>
      </c>
      <c r="DO62" s="288">
        <f t="shared" si="0"/>
        <v>0</v>
      </c>
      <c r="ED62" s="36"/>
      <c r="EE62" s="37"/>
      <c r="EF62" s="36"/>
      <c r="EG62" s="37"/>
      <c r="EH62" s="36"/>
      <c r="EI62" s="37"/>
    </row>
    <row r="63" spans="1:139" ht="15" customHeight="1">
      <c r="A63" s="329" t="s">
        <v>477</v>
      </c>
      <c r="B63" s="340" t="s">
        <v>601</v>
      </c>
      <c r="C63" s="294">
        <v>0</v>
      </c>
      <c r="D63" s="33"/>
      <c r="E63" s="329" t="s">
        <v>477</v>
      </c>
      <c r="F63" s="340" t="s">
        <v>601</v>
      </c>
      <c r="G63" s="294">
        <v>0</v>
      </c>
      <c r="I63" s="341" t="s">
        <v>477</v>
      </c>
      <c r="J63" s="342" t="s">
        <v>601</v>
      </c>
      <c r="K63" s="286">
        <f>K$122*投入係数表!D63</f>
        <v>0</v>
      </c>
      <c r="L63" s="286">
        <f>L$122*投入係数表!E63</f>
        <v>0</v>
      </c>
      <c r="M63" s="286">
        <f>M$122*投入係数表!F63</f>
        <v>0</v>
      </c>
      <c r="N63" s="286">
        <f>N$122*投入係数表!G63</f>
        <v>0</v>
      </c>
      <c r="O63" s="286">
        <f>O$122*投入係数表!H63</f>
        <v>0</v>
      </c>
      <c r="P63" s="286">
        <f>P$122*投入係数表!I63</f>
        <v>0</v>
      </c>
      <c r="Q63" s="286">
        <f>Q$122*投入係数表!J63</f>
        <v>0</v>
      </c>
      <c r="R63" s="286">
        <f>R$122*投入係数表!K63</f>
        <v>0</v>
      </c>
      <c r="S63" s="286">
        <f>S$122*投入係数表!L63</f>
        <v>0</v>
      </c>
      <c r="T63" s="286">
        <f>T$122*投入係数表!M63</f>
        <v>0</v>
      </c>
      <c r="U63" s="286">
        <f>U$122*投入係数表!N63</f>
        <v>0</v>
      </c>
      <c r="V63" s="286">
        <f>V$122*投入係数表!O63</f>
        <v>0</v>
      </c>
      <c r="W63" s="286">
        <f>W$122*投入係数表!P63</f>
        <v>0</v>
      </c>
      <c r="X63" s="286">
        <f>X$122*投入係数表!Q63</f>
        <v>0</v>
      </c>
      <c r="Y63" s="286">
        <f>Y$122*投入係数表!R63</f>
        <v>0</v>
      </c>
      <c r="Z63" s="286">
        <f>Z$122*投入係数表!S63</f>
        <v>0</v>
      </c>
      <c r="AA63" s="286">
        <f>AA$122*投入係数表!T63</f>
        <v>0</v>
      </c>
      <c r="AB63" s="286">
        <f>AB$122*投入係数表!U63</f>
        <v>0</v>
      </c>
      <c r="AC63" s="286">
        <f>AC$122*投入係数表!V63</f>
        <v>0</v>
      </c>
      <c r="AD63" s="286">
        <f>AD$122*投入係数表!W63</f>
        <v>0</v>
      </c>
      <c r="AE63" s="286">
        <f>AE$122*投入係数表!X63</f>
        <v>0</v>
      </c>
      <c r="AF63" s="286">
        <f>AF$122*投入係数表!Y63</f>
        <v>0</v>
      </c>
      <c r="AG63" s="286">
        <f>AG$122*投入係数表!Z63</f>
        <v>0</v>
      </c>
      <c r="AH63" s="286">
        <f>AH$122*投入係数表!AA63</f>
        <v>0</v>
      </c>
      <c r="AI63" s="286">
        <f>AI$122*投入係数表!AB63</f>
        <v>0</v>
      </c>
      <c r="AJ63" s="286">
        <f>AJ$122*投入係数表!AC63</f>
        <v>0</v>
      </c>
      <c r="AK63" s="286">
        <f>AK$122*投入係数表!AD63</f>
        <v>0</v>
      </c>
      <c r="AL63" s="286">
        <f>AL$122*投入係数表!AE63</f>
        <v>0</v>
      </c>
      <c r="AM63" s="286">
        <f>AM$122*投入係数表!AF63</f>
        <v>0</v>
      </c>
      <c r="AN63" s="286">
        <f>AN$122*投入係数表!AG63</f>
        <v>0</v>
      </c>
      <c r="AO63" s="286">
        <f>AO$122*投入係数表!AH63</f>
        <v>0</v>
      </c>
      <c r="AP63" s="286">
        <f>AP$122*投入係数表!AI63</f>
        <v>0</v>
      </c>
      <c r="AQ63" s="286">
        <f>AQ$122*投入係数表!AJ63</f>
        <v>0</v>
      </c>
      <c r="AR63" s="286">
        <f>AR$122*投入係数表!AK63</f>
        <v>0</v>
      </c>
      <c r="AS63" s="286">
        <f>AS$122*投入係数表!AL63</f>
        <v>0</v>
      </c>
      <c r="AT63" s="286">
        <f>AT$122*投入係数表!AM63</f>
        <v>0</v>
      </c>
      <c r="AU63" s="286">
        <f>AU$122*投入係数表!AN63</f>
        <v>0</v>
      </c>
      <c r="AV63" s="286">
        <f>AV$122*投入係数表!AO63</f>
        <v>0</v>
      </c>
      <c r="AW63" s="286">
        <f>AW$122*投入係数表!AP63</f>
        <v>0</v>
      </c>
      <c r="AX63" s="286">
        <f>AX$122*投入係数表!AQ63</f>
        <v>0</v>
      </c>
      <c r="AY63" s="286">
        <f>AY$122*投入係数表!AR63</f>
        <v>0</v>
      </c>
      <c r="AZ63" s="286">
        <f>AZ$122*投入係数表!AS63</f>
        <v>0</v>
      </c>
      <c r="BA63" s="286">
        <f>BA$122*投入係数表!AT63</f>
        <v>0</v>
      </c>
      <c r="BB63" s="286">
        <f>BB$122*投入係数表!AU63</f>
        <v>0</v>
      </c>
      <c r="BC63" s="286">
        <f>BC$122*投入係数表!AV63</f>
        <v>0</v>
      </c>
      <c r="BD63" s="286">
        <f>BD$122*投入係数表!AW63</f>
        <v>0</v>
      </c>
      <c r="BE63" s="286">
        <f>BE$122*投入係数表!AX63</f>
        <v>0</v>
      </c>
      <c r="BF63" s="286">
        <f>BF$122*投入係数表!AY63</f>
        <v>0</v>
      </c>
      <c r="BG63" s="286">
        <f>BG$122*投入係数表!AZ63</f>
        <v>0</v>
      </c>
      <c r="BH63" s="286">
        <f>BH$122*投入係数表!BA63</f>
        <v>0</v>
      </c>
      <c r="BI63" s="286">
        <f>BI$122*投入係数表!BB63</f>
        <v>0</v>
      </c>
      <c r="BJ63" s="286">
        <f>BJ$122*投入係数表!BC63</f>
        <v>0</v>
      </c>
      <c r="BK63" s="286">
        <f>BK$122*投入係数表!BD63</f>
        <v>0</v>
      </c>
      <c r="BL63" s="286">
        <f>BL$122*投入係数表!BE63</f>
        <v>0</v>
      </c>
      <c r="BM63" s="286">
        <f>BM$122*投入係数表!BF63</f>
        <v>0</v>
      </c>
      <c r="BN63" s="286">
        <f>BN$122*投入係数表!BG63</f>
        <v>0</v>
      </c>
      <c r="BO63" s="286">
        <f>BO$122*投入係数表!BH63</f>
        <v>0</v>
      </c>
      <c r="BP63" s="286">
        <f>BP$122*投入係数表!BI63</f>
        <v>0</v>
      </c>
      <c r="BQ63" s="286">
        <f>BQ$122*投入係数表!BJ63</f>
        <v>0</v>
      </c>
      <c r="BR63" s="286">
        <f>BR$122*投入係数表!BK63</f>
        <v>0</v>
      </c>
      <c r="BS63" s="286">
        <f>BS$122*投入係数表!BL63</f>
        <v>0</v>
      </c>
      <c r="BT63" s="286">
        <f>BT$122*投入係数表!BM63</f>
        <v>0</v>
      </c>
      <c r="BU63" s="286">
        <f>BU$122*投入係数表!BN63</f>
        <v>0</v>
      </c>
      <c r="BV63" s="286">
        <f>BV$122*投入係数表!BO63</f>
        <v>0</v>
      </c>
      <c r="BW63" s="286">
        <f>BW$122*投入係数表!BP63</f>
        <v>0</v>
      </c>
      <c r="BX63" s="286">
        <f>BX$122*投入係数表!BQ63</f>
        <v>0</v>
      </c>
      <c r="BY63" s="286">
        <f>BY$122*投入係数表!BR63</f>
        <v>0</v>
      </c>
      <c r="BZ63" s="286">
        <f>BZ$122*投入係数表!BS63</f>
        <v>0</v>
      </c>
      <c r="CA63" s="286">
        <f>CA$122*投入係数表!BT63</f>
        <v>0</v>
      </c>
      <c r="CB63" s="286">
        <f>CB$122*投入係数表!BU63</f>
        <v>0</v>
      </c>
      <c r="CC63" s="286">
        <f>CC$122*投入係数表!BV63</f>
        <v>0</v>
      </c>
      <c r="CD63" s="286">
        <f>CD$122*投入係数表!BW63</f>
        <v>0</v>
      </c>
      <c r="CE63" s="286">
        <f>CE$122*投入係数表!BX63</f>
        <v>0</v>
      </c>
      <c r="CF63" s="286">
        <f>CF$122*投入係数表!BY63</f>
        <v>0</v>
      </c>
      <c r="CG63" s="286">
        <f>CG$122*投入係数表!BZ63</f>
        <v>0</v>
      </c>
      <c r="CH63" s="286">
        <f>CH$122*投入係数表!CA63</f>
        <v>0</v>
      </c>
      <c r="CI63" s="286">
        <f>CI$122*投入係数表!CB63</f>
        <v>0</v>
      </c>
      <c r="CJ63" s="286">
        <f>CJ$122*投入係数表!CC63</f>
        <v>0</v>
      </c>
      <c r="CK63" s="286">
        <f>CK$122*投入係数表!CD63</f>
        <v>0</v>
      </c>
      <c r="CL63" s="286">
        <f>CL$122*投入係数表!CE63</f>
        <v>0</v>
      </c>
      <c r="CM63" s="286">
        <f>CM$122*投入係数表!CF63</f>
        <v>0</v>
      </c>
      <c r="CN63" s="286">
        <f>CN$122*投入係数表!CG63</f>
        <v>0</v>
      </c>
      <c r="CO63" s="286">
        <f>CO$122*投入係数表!CH63</f>
        <v>0</v>
      </c>
      <c r="CP63" s="286">
        <f>CP$122*投入係数表!CI63</f>
        <v>0</v>
      </c>
      <c r="CQ63" s="286">
        <f>CQ$122*投入係数表!CJ63</f>
        <v>0</v>
      </c>
      <c r="CR63" s="286">
        <f>CR$122*投入係数表!CK63</f>
        <v>0</v>
      </c>
      <c r="CS63" s="286">
        <f>CS$122*投入係数表!CL63</f>
        <v>0</v>
      </c>
      <c r="CT63" s="286">
        <f>CT$122*投入係数表!CM63</f>
        <v>0</v>
      </c>
      <c r="CU63" s="286">
        <f>CU$122*投入係数表!CN63</f>
        <v>0</v>
      </c>
      <c r="CV63" s="286">
        <f>CV$122*投入係数表!CO63</f>
        <v>0</v>
      </c>
      <c r="CW63" s="286">
        <f>CW$122*投入係数表!CP63</f>
        <v>0</v>
      </c>
      <c r="CX63" s="286">
        <f>CX$122*投入係数表!CQ63</f>
        <v>0</v>
      </c>
      <c r="CY63" s="286">
        <f>CY$122*投入係数表!CR63</f>
        <v>0</v>
      </c>
      <c r="CZ63" s="286">
        <f>CZ$122*投入係数表!CS63</f>
        <v>0</v>
      </c>
      <c r="DA63" s="286">
        <f>DA$122*投入係数表!CT63</f>
        <v>0</v>
      </c>
      <c r="DB63" s="286">
        <f>DB$122*投入係数表!CU63</f>
        <v>0</v>
      </c>
      <c r="DC63" s="286">
        <f>DC$122*投入係数表!CV63</f>
        <v>0</v>
      </c>
      <c r="DD63" s="286">
        <f>DD$122*投入係数表!CW63</f>
        <v>0</v>
      </c>
      <c r="DE63" s="286">
        <f>DE$122*投入係数表!CX63</f>
        <v>0</v>
      </c>
      <c r="DF63" s="286">
        <f>DF$122*投入係数表!CY63</f>
        <v>0</v>
      </c>
      <c r="DG63" s="286">
        <f>DG$122*投入係数表!CZ63</f>
        <v>0</v>
      </c>
      <c r="DH63" s="286">
        <f>DH$122*投入係数表!DA63</f>
        <v>0</v>
      </c>
      <c r="DI63" s="286">
        <f>DI$122*投入係数表!DB63</f>
        <v>0</v>
      </c>
      <c r="DJ63" s="286">
        <f>DJ$122*投入係数表!DC63</f>
        <v>0</v>
      </c>
      <c r="DK63" s="286">
        <f>DK$122*投入係数表!DD63</f>
        <v>0</v>
      </c>
      <c r="DL63" s="286">
        <f>DL$122*投入係数表!DE63</f>
        <v>0</v>
      </c>
      <c r="DM63" s="286">
        <f>DM$122*投入係数表!DF63</f>
        <v>0</v>
      </c>
      <c r="DN63" s="286">
        <f>DN$122*投入係数表!DG63</f>
        <v>0</v>
      </c>
      <c r="DO63" s="288">
        <f t="shared" si="0"/>
        <v>0</v>
      </c>
      <c r="ED63" s="36"/>
      <c r="EE63" s="37"/>
      <c r="EF63" s="36"/>
      <c r="EG63" s="37"/>
      <c r="EH63" s="36"/>
      <c r="EI63" s="37"/>
    </row>
    <row r="64" spans="1:139" ht="15" customHeight="1">
      <c r="A64" s="329" t="s">
        <v>478</v>
      </c>
      <c r="B64" s="340" t="s">
        <v>602</v>
      </c>
      <c r="C64" s="294">
        <v>0</v>
      </c>
      <c r="D64" s="33"/>
      <c r="E64" s="329" t="s">
        <v>478</v>
      </c>
      <c r="F64" s="340" t="s">
        <v>602</v>
      </c>
      <c r="G64" s="294">
        <v>0</v>
      </c>
      <c r="I64" s="341" t="s">
        <v>478</v>
      </c>
      <c r="J64" s="342" t="s">
        <v>602</v>
      </c>
      <c r="K64" s="286">
        <f>K$122*投入係数表!D64</f>
        <v>0</v>
      </c>
      <c r="L64" s="286">
        <f>L$122*投入係数表!E64</f>
        <v>0</v>
      </c>
      <c r="M64" s="286">
        <f>M$122*投入係数表!F64</f>
        <v>0</v>
      </c>
      <c r="N64" s="286">
        <f>N$122*投入係数表!G64</f>
        <v>0</v>
      </c>
      <c r="O64" s="286">
        <f>O$122*投入係数表!H64</f>
        <v>0</v>
      </c>
      <c r="P64" s="286">
        <f>P$122*投入係数表!I64</f>
        <v>0</v>
      </c>
      <c r="Q64" s="286">
        <f>Q$122*投入係数表!J64</f>
        <v>0</v>
      </c>
      <c r="R64" s="286">
        <f>R$122*投入係数表!K64</f>
        <v>0</v>
      </c>
      <c r="S64" s="286">
        <f>S$122*投入係数表!L64</f>
        <v>0</v>
      </c>
      <c r="T64" s="286">
        <f>T$122*投入係数表!M64</f>
        <v>0</v>
      </c>
      <c r="U64" s="286">
        <f>U$122*投入係数表!N64</f>
        <v>0</v>
      </c>
      <c r="V64" s="286">
        <f>V$122*投入係数表!O64</f>
        <v>0</v>
      </c>
      <c r="W64" s="286">
        <f>W$122*投入係数表!P64</f>
        <v>0</v>
      </c>
      <c r="X64" s="286">
        <f>X$122*投入係数表!Q64</f>
        <v>0</v>
      </c>
      <c r="Y64" s="286">
        <f>Y$122*投入係数表!R64</f>
        <v>0</v>
      </c>
      <c r="Z64" s="286">
        <f>Z$122*投入係数表!S64</f>
        <v>0</v>
      </c>
      <c r="AA64" s="286">
        <f>AA$122*投入係数表!T64</f>
        <v>0</v>
      </c>
      <c r="AB64" s="286">
        <f>AB$122*投入係数表!U64</f>
        <v>0</v>
      </c>
      <c r="AC64" s="286">
        <f>AC$122*投入係数表!V64</f>
        <v>0</v>
      </c>
      <c r="AD64" s="286">
        <f>AD$122*投入係数表!W64</f>
        <v>0</v>
      </c>
      <c r="AE64" s="286">
        <f>AE$122*投入係数表!X64</f>
        <v>0</v>
      </c>
      <c r="AF64" s="286">
        <f>AF$122*投入係数表!Y64</f>
        <v>0</v>
      </c>
      <c r="AG64" s="286">
        <f>AG$122*投入係数表!Z64</f>
        <v>0</v>
      </c>
      <c r="AH64" s="286">
        <f>AH$122*投入係数表!AA64</f>
        <v>0</v>
      </c>
      <c r="AI64" s="286">
        <f>AI$122*投入係数表!AB64</f>
        <v>0</v>
      </c>
      <c r="AJ64" s="286">
        <f>AJ$122*投入係数表!AC64</f>
        <v>0</v>
      </c>
      <c r="AK64" s="286">
        <f>AK$122*投入係数表!AD64</f>
        <v>0</v>
      </c>
      <c r="AL64" s="286">
        <f>AL$122*投入係数表!AE64</f>
        <v>0</v>
      </c>
      <c r="AM64" s="286">
        <f>AM$122*投入係数表!AF64</f>
        <v>0</v>
      </c>
      <c r="AN64" s="286">
        <f>AN$122*投入係数表!AG64</f>
        <v>0</v>
      </c>
      <c r="AO64" s="286">
        <f>AO$122*投入係数表!AH64</f>
        <v>0</v>
      </c>
      <c r="AP64" s="286">
        <f>AP$122*投入係数表!AI64</f>
        <v>0</v>
      </c>
      <c r="AQ64" s="286">
        <f>AQ$122*投入係数表!AJ64</f>
        <v>0</v>
      </c>
      <c r="AR64" s="286">
        <f>AR$122*投入係数表!AK64</f>
        <v>0</v>
      </c>
      <c r="AS64" s="286">
        <f>AS$122*投入係数表!AL64</f>
        <v>0</v>
      </c>
      <c r="AT64" s="286">
        <f>AT$122*投入係数表!AM64</f>
        <v>0</v>
      </c>
      <c r="AU64" s="286">
        <f>AU$122*投入係数表!AN64</f>
        <v>0</v>
      </c>
      <c r="AV64" s="286">
        <f>AV$122*投入係数表!AO64</f>
        <v>0</v>
      </c>
      <c r="AW64" s="286">
        <f>AW$122*投入係数表!AP64</f>
        <v>0</v>
      </c>
      <c r="AX64" s="286">
        <f>AX$122*投入係数表!AQ64</f>
        <v>0</v>
      </c>
      <c r="AY64" s="286">
        <f>AY$122*投入係数表!AR64</f>
        <v>0</v>
      </c>
      <c r="AZ64" s="286">
        <f>AZ$122*投入係数表!AS64</f>
        <v>0</v>
      </c>
      <c r="BA64" s="286">
        <f>BA$122*投入係数表!AT64</f>
        <v>0</v>
      </c>
      <c r="BB64" s="286">
        <f>BB$122*投入係数表!AU64</f>
        <v>0</v>
      </c>
      <c r="BC64" s="286">
        <f>BC$122*投入係数表!AV64</f>
        <v>0</v>
      </c>
      <c r="BD64" s="286">
        <f>BD$122*投入係数表!AW64</f>
        <v>0</v>
      </c>
      <c r="BE64" s="286">
        <f>BE$122*投入係数表!AX64</f>
        <v>0</v>
      </c>
      <c r="BF64" s="286">
        <f>BF$122*投入係数表!AY64</f>
        <v>0</v>
      </c>
      <c r="BG64" s="286">
        <f>BG$122*投入係数表!AZ64</f>
        <v>0</v>
      </c>
      <c r="BH64" s="286">
        <f>BH$122*投入係数表!BA64</f>
        <v>0</v>
      </c>
      <c r="BI64" s="286">
        <f>BI$122*投入係数表!BB64</f>
        <v>0</v>
      </c>
      <c r="BJ64" s="286">
        <f>BJ$122*投入係数表!BC64</f>
        <v>0</v>
      </c>
      <c r="BK64" s="286">
        <f>BK$122*投入係数表!BD64</f>
        <v>0</v>
      </c>
      <c r="BL64" s="286">
        <f>BL$122*投入係数表!BE64</f>
        <v>0</v>
      </c>
      <c r="BM64" s="286">
        <f>BM$122*投入係数表!BF64</f>
        <v>0</v>
      </c>
      <c r="BN64" s="286">
        <f>BN$122*投入係数表!BG64</f>
        <v>0</v>
      </c>
      <c r="BO64" s="286">
        <f>BO$122*投入係数表!BH64</f>
        <v>0</v>
      </c>
      <c r="BP64" s="286">
        <f>BP$122*投入係数表!BI64</f>
        <v>0</v>
      </c>
      <c r="BQ64" s="286">
        <f>BQ$122*投入係数表!BJ64</f>
        <v>0</v>
      </c>
      <c r="BR64" s="286">
        <f>BR$122*投入係数表!BK64</f>
        <v>0</v>
      </c>
      <c r="BS64" s="286">
        <f>BS$122*投入係数表!BL64</f>
        <v>0</v>
      </c>
      <c r="BT64" s="286">
        <f>BT$122*投入係数表!BM64</f>
        <v>0</v>
      </c>
      <c r="BU64" s="286">
        <f>BU$122*投入係数表!BN64</f>
        <v>0</v>
      </c>
      <c r="BV64" s="286">
        <f>BV$122*投入係数表!BO64</f>
        <v>0</v>
      </c>
      <c r="BW64" s="286">
        <f>BW$122*投入係数表!BP64</f>
        <v>0</v>
      </c>
      <c r="BX64" s="286">
        <f>BX$122*投入係数表!BQ64</f>
        <v>0</v>
      </c>
      <c r="BY64" s="286">
        <f>BY$122*投入係数表!BR64</f>
        <v>0</v>
      </c>
      <c r="BZ64" s="286">
        <f>BZ$122*投入係数表!BS64</f>
        <v>0</v>
      </c>
      <c r="CA64" s="286">
        <f>CA$122*投入係数表!BT64</f>
        <v>0</v>
      </c>
      <c r="CB64" s="286">
        <f>CB$122*投入係数表!BU64</f>
        <v>0</v>
      </c>
      <c r="CC64" s="286">
        <f>CC$122*投入係数表!BV64</f>
        <v>0</v>
      </c>
      <c r="CD64" s="286">
        <f>CD$122*投入係数表!BW64</f>
        <v>0</v>
      </c>
      <c r="CE64" s="286">
        <f>CE$122*投入係数表!BX64</f>
        <v>0</v>
      </c>
      <c r="CF64" s="286">
        <f>CF$122*投入係数表!BY64</f>
        <v>0</v>
      </c>
      <c r="CG64" s="286">
        <f>CG$122*投入係数表!BZ64</f>
        <v>0</v>
      </c>
      <c r="CH64" s="286">
        <f>CH$122*投入係数表!CA64</f>
        <v>0</v>
      </c>
      <c r="CI64" s="286">
        <f>CI$122*投入係数表!CB64</f>
        <v>0</v>
      </c>
      <c r="CJ64" s="286">
        <f>CJ$122*投入係数表!CC64</f>
        <v>0</v>
      </c>
      <c r="CK64" s="286">
        <f>CK$122*投入係数表!CD64</f>
        <v>0</v>
      </c>
      <c r="CL64" s="286">
        <f>CL$122*投入係数表!CE64</f>
        <v>0</v>
      </c>
      <c r="CM64" s="286">
        <f>CM$122*投入係数表!CF64</f>
        <v>0</v>
      </c>
      <c r="CN64" s="286">
        <f>CN$122*投入係数表!CG64</f>
        <v>0</v>
      </c>
      <c r="CO64" s="286">
        <f>CO$122*投入係数表!CH64</f>
        <v>0</v>
      </c>
      <c r="CP64" s="286">
        <f>CP$122*投入係数表!CI64</f>
        <v>0</v>
      </c>
      <c r="CQ64" s="286">
        <f>CQ$122*投入係数表!CJ64</f>
        <v>0</v>
      </c>
      <c r="CR64" s="286">
        <f>CR$122*投入係数表!CK64</f>
        <v>0</v>
      </c>
      <c r="CS64" s="286">
        <f>CS$122*投入係数表!CL64</f>
        <v>0</v>
      </c>
      <c r="CT64" s="286">
        <f>CT$122*投入係数表!CM64</f>
        <v>0</v>
      </c>
      <c r="CU64" s="286">
        <f>CU$122*投入係数表!CN64</f>
        <v>0</v>
      </c>
      <c r="CV64" s="286">
        <f>CV$122*投入係数表!CO64</f>
        <v>0</v>
      </c>
      <c r="CW64" s="286">
        <f>CW$122*投入係数表!CP64</f>
        <v>0</v>
      </c>
      <c r="CX64" s="286">
        <f>CX$122*投入係数表!CQ64</f>
        <v>0</v>
      </c>
      <c r="CY64" s="286">
        <f>CY$122*投入係数表!CR64</f>
        <v>0</v>
      </c>
      <c r="CZ64" s="286">
        <f>CZ$122*投入係数表!CS64</f>
        <v>0</v>
      </c>
      <c r="DA64" s="286">
        <f>DA$122*投入係数表!CT64</f>
        <v>0</v>
      </c>
      <c r="DB64" s="286">
        <f>DB$122*投入係数表!CU64</f>
        <v>0</v>
      </c>
      <c r="DC64" s="286">
        <f>DC$122*投入係数表!CV64</f>
        <v>0</v>
      </c>
      <c r="DD64" s="286">
        <f>DD$122*投入係数表!CW64</f>
        <v>0</v>
      </c>
      <c r="DE64" s="286">
        <f>DE$122*投入係数表!CX64</f>
        <v>0</v>
      </c>
      <c r="DF64" s="286">
        <f>DF$122*投入係数表!CY64</f>
        <v>0</v>
      </c>
      <c r="DG64" s="286">
        <f>DG$122*投入係数表!CZ64</f>
        <v>0</v>
      </c>
      <c r="DH64" s="286">
        <f>DH$122*投入係数表!DA64</f>
        <v>0</v>
      </c>
      <c r="DI64" s="286">
        <f>DI$122*投入係数表!DB64</f>
        <v>0</v>
      </c>
      <c r="DJ64" s="286">
        <f>DJ$122*投入係数表!DC64</f>
        <v>0</v>
      </c>
      <c r="DK64" s="286">
        <f>DK$122*投入係数表!DD64</f>
        <v>0</v>
      </c>
      <c r="DL64" s="286">
        <f>DL$122*投入係数表!DE64</f>
        <v>0</v>
      </c>
      <c r="DM64" s="286">
        <f>DM$122*投入係数表!DF64</f>
        <v>0</v>
      </c>
      <c r="DN64" s="286">
        <f>DN$122*投入係数表!DG64</f>
        <v>0</v>
      </c>
      <c r="DO64" s="288">
        <f t="shared" si="0"/>
        <v>0</v>
      </c>
      <c r="ED64" s="36"/>
      <c r="EE64" s="37"/>
      <c r="EF64" s="36"/>
      <c r="EG64" s="37"/>
      <c r="EH64" s="36"/>
      <c r="EI64" s="37"/>
    </row>
    <row r="65" spans="1:139" ht="15" customHeight="1">
      <c r="A65" s="329" t="s">
        <v>479</v>
      </c>
      <c r="B65" s="340" t="s">
        <v>148</v>
      </c>
      <c r="C65" s="294">
        <v>0</v>
      </c>
      <c r="D65" s="33"/>
      <c r="E65" s="329" t="s">
        <v>479</v>
      </c>
      <c r="F65" s="340" t="s">
        <v>148</v>
      </c>
      <c r="G65" s="294">
        <v>0</v>
      </c>
      <c r="I65" s="341" t="s">
        <v>479</v>
      </c>
      <c r="J65" s="342" t="s">
        <v>148</v>
      </c>
      <c r="K65" s="286">
        <f>K$122*投入係数表!D65</f>
        <v>0</v>
      </c>
      <c r="L65" s="286">
        <f>L$122*投入係数表!E65</f>
        <v>0</v>
      </c>
      <c r="M65" s="286">
        <f>M$122*投入係数表!F65</f>
        <v>0</v>
      </c>
      <c r="N65" s="286">
        <f>N$122*投入係数表!G65</f>
        <v>0</v>
      </c>
      <c r="O65" s="286">
        <f>O$122*投入係数表!H65</f>
        <v>0</v>
      </c>
      <c r="P65" s="286">
        <f>P$122*投入係数表!I65</f>
        <v>0</v>
      </c>
      <c r="Q65" s="286">
        <f>Q$122*投入係数表!J65</f>
        <v>0</v>
      </c>
      <c r="R65" s="286">
        <f>R$122*投入係数表!K65</f>
        <v>0</v>
      </c>
      <c r="S65" s="286">
        <f>S$122*投入係数表!L65</f>
        <v>0</v>
      </c>
      <c r="T65" s="286">
        <f>T$122*投入係数表!M65</f>
        <v>0</v>
      </c>
      <c r="U65" s="286">
        <f>U$122*投入係数表!N65</f>
        <v>0</v>
      </c>
      <c r="V65" s="286">
        <f>V$122*投入係数表!O65</f>
        <v>0</v>
      </c>
      <c r="W65" s="286">
        <f>W$122*投入係数表!P65</f>
        <v>0</v>
      </c>
      <c r="X65" s="286">
        <f>X$122*投入係数表!Q65</f>
        <v>0</v>
      </c>
      <c r="Y65" s="286">
        <f>Y$122*投入係数表!R65</f>
        <v>0</v>
      </c>
      <c r="Z65" s="286">
        <f>Z$122*投入係数表!S65</f>
        <v>0</v>
      </c>
      <c r="AA65" s="286">
        <f>AA$122*投入係数表!T65</f>
        <v>0</v>
      </c>
      <c r="AB65" s="286">
        <f>AB$122*投入係数表!U65</f>
        <v>0</v>
      </c>
      <c r="AC65" s="286">
        <f>AC$122*投入係数表!V65</f>
        <v>0</v>
      </c>
      <c r="AD65" s="286">
        <f>AD$122*投入係数表!W65</f>
        <v>0</v>
      </c>
      <c r="AE65" s="286">
        <f>AE$122*投入係数表!X65</f>
        <v>0</v>
      </c>
      <c r="AF65" s="286">
        <f>AF$122*投入係数表!Y65</f>
        <v>0</v>
      </c>
      <c r="AG65" s="286">
        <f>AG$122*投入係数表!Z65</f>
        <v>0</v>
      </c>
      <c r="AH65" s="286">
        <f>AH$122*投入係数表!AA65</f>
        <v>0</v>
      </c>
      <c r="AI65" s="286">
        <f>AI$122*投入係数表!AB65</f>
        <v>0</v>
      </c>
      <c r="AJ65" s="286">
        <f>AJ$122*投入係数表!AC65</f>
        <v>0</v>
      </c>
      <c r="AK65" s="286">
        <f>AK$122*投入係数表!AD65</f>
        <v>0</v>
      </c>
      <c r="AL65" s="286">
        <f>AL$122*投入係数表!AE65</f>
        <v>0</v>
      </c>
      <c r="AM65" s="286">
        <f>AM$122*投入係数表!AF65</f>
        <v>0</v>
      </c>
      <c r="AN65" s="286">
        <f>AN$122*投入係数表!AG65</f>
        <v>0</v>
      </c>
      <c r="AO65" s="286">
        <f>AO$122*投入係数表!AH65</f>
        <v>0</v>
      </c>
      <c r="AP65" s="286">
        <f>AP$122*投入係数表!AI65</f>
        <v>0</v>
      </c>
      <c r="AQ65" s="286">
        <f>AQ$122*投入係数表!AJ65</f>
        <v>0</v>
      </c>
      <c r="AR65" s="286">
        <f>AR$122*投入係数表!AK65</f>
        <v>0</v>
      </c>
      <c r="AS65" s="286">
        <f>AS$122*投入係数表!AL65</f>
        <v>0</v>
      </c>
      <c r="AT65" s="286">
        <f>AT$122*投入係数表!AM65</f>
        <v>0</v>
      </c>
      <c r="AU65" s="286">
        <f>AU$122*投入係数表!AN65</f>
        <v>0</v>
      </c>
      <c r="AV65" s="286">
        <f>AV$122*投入係数表!AO65</f>
        <v>0</v>
      </c>
      <c r="AW65" s="286">
        <f>AW$122*投入係数表!AP65</f>
        <v>0</v>
      </c>
      <c r="AX65" s="286">
        <f>AX$122*投入係数表!AQ65</f>
        <v>0</v>
      </c>
      <c r="AY65" s="286">
        <f>AY$122*投入係数表!AR65</f>
        <v>0</v>
      </c>
      <c r="AZ65" s="286">
        <f>AZ$122*投入係数表!AS65</f>
        <v>0</v>
      </c>
      <c r="BA65" s="286">
        <f>BA$122*投入係数表!AT65</f>
        <v>0</v>
      </c>
      <c r="BB65" s="286">
        <f>BB$122*投入係数表!AU65</f>
        <v>0</v>
      </c>
      <c r="BC65" s="286">
        <f>BC$122*投入係数表!AV65</f>
        <v>0</v>
      </c>
      <c r="BD65" s="286">
        <f>BD$122*投入係数表!AW65</f>
        <v>0</v>
      </c>
      <c r="BE65" s="286">
        <f>BE$122*投入係数表!AX65</f>
        <v>0</v>
      </c>
      <c r="BF65" s="286">
        <f>BF$122*投入係数表!AY65</f>
        <v>0</v>
      </c>
      <c r="BG65" s="286">
        <f>BG$122*投入係数表!AZ65</f>
        <v>0</v>
      </c>
      <c r="BH65" s="286">
        <f>BH$122*投入係数表!BA65</f>
        <v>0</v>
      </c>
      <c r="BI65" s="286">
        <f>BI$122*投入係数表!BB65</f>
        <v>0</v>
      </c>
      <c r="BJ65" s="286">
        <f>BJ$122*投入係数表!BC65</f>
        <v>0</v>
      </c>
      <c r="BK65" s="286">
        <f>BK$122*投入係数表!BD65</f>
        <v>0</v>
      </c>
      <c r="BL65" s="286">
        <f>BL$122*投入係数表!BE65</f>
        <v>0</v>
      </c>
      <c r="BM65" s="286">
        <f>BM$122*投入係数表!BF65</f>
        <v>0</v>
      </c>
      <c r="BN65" s="286">
        <f>BN$122*投入係数表!BG65</f>
        <v>0</v>
      </c>
      <c r="BO65" s="286">
        <f>BO$122*投入係数表!BH65</f>
        <v>0</v>
      </c>
      <c r="BP65" s="286">
        <f>BP$122*投入係数表!BI65</f>
        <v>0</v>
      </c>
      <c r="BQ65" s="286">
        <f>BQ$122*投入係数表!BJ65</f>
        <v>0</v>
      </c>
      <c r="BR65" s="286">
        <f>BR$122*投入係数表!BK65</f>
        <v>0</v>
      </c>
      <c r="BS65" s="286">
        <f>BS$122*投入係数表!BL65</f>
        <v>0</v>
      </c>
      <c r="BT65" s="286">
        <f>BT$122*投入係数表!BM65</f>
        <v>0</v>
      </c>
      <c r="BU65" s="286">
        <f>BU$122*投入係数表!BN65</f>
        <v>0</v>
      </c>
      <c r="BV65" s="286">
        <f>BV$122*投入係数表!BO65</f>
        <v>0</v>
      </c>
      <c r="BW65" s="286">
        <f>BW$122*投入係数表!BP65</f>
        <v>0</v>
      </c>
      <c r="BX65" s="286">
        <f>BX$122*投入係数表!BQ65</f>
        <v>0</v>
      </c>
      <c r="BY65" s="286">
        <f>BY$122*投入係数表!BR65</f>
        <v>0</v>
      </c>
      <c r="BZ65" s="286">
        <f>BZ$122*投入係数表!BS65</f>
        <v>0</v>
      </c>
      <c r="CA65" s="286">
        <f>CA$122*投入係数表!BT65</f>
        <v>0</v>
      </c>
      <c r="CB65" s="286">
        <f>CB$122*投入係数表!BU65</f>
        <v>0</v>
      </c>
      <c r="CC65" s="286">
        <f>CC$122*投入係数表!BV65</f>
        <v>0</v>
      </c>
      <c r="CD65" s="286">
        <f>CD$122*投入係数表!BW65</f>
        <v>0</v>
      </c>
      <c r="CE65" s="286">
        <f>CE$122*投入係数表!BX65</f>
        <v>0</v>
      </c>
      <c r="CF65" s="286">
        <f>CF$122*投入係数表!BY65</f>
        <v>0</v>
      </c>
      <c r="CG65" s="286">
        <f>CG$122*投入係数表!BZ65</f>
        <v>0</v>
      </c>
      <c r="CH65" s="286">
        <f>CH$122*投入係数表!CA65</f>
        <v>0</v>
      </c>
      <c r="CI65" s="286">
        <f>CI$122*投入係数表!CB65</f>
        <v>0</v>
      </c>
      <c r="CJ65" s="286">
        <f>CJ$122*投入係数表!CC65</f>
        <v>0</v>
      </c>
      <c r="CK65" s="286">
        <f>CK$122*投入係数表!CD65</f>
        <v>0</v>
      </c>
      <c r="CL65" s="286">
        <f>CL$122*投入係数表!CE65</f>
        <v>0</v>
      </c>
      <c r="CM65" s="286">
        <f>CM$122*投入係数表!CF65</f>
        <v>0</v>
      </c>
      <c r="CN65" s="286">
        <f>CN$122*投入係数表!CG65</f>
        <v>0</v>
      </c>
      <c r="CO65" s="286">
        <f>CO$122*投入係数表!CH65</f>
        <v>0</v>
      </c>
      <c r="CP65" s="286">
        <f>CP$122*投入係数表!CI65</f>
        <v>0</v>
      </c>
      <c r="CQ65" s="286">
        <f>CQ$122*投入係数表!CJ65</f>
        <v>0</v>
      </c>
      <c r="CR65" s="286">
        <f>CR$122*投入係数表!CK65</f>
        <v>0</v>
      </c>
      <c r="CS65" s="286">
        <f>CS$122*投入係数表!CL65</f>
        <v>0</v>
      </c>
      <c r="CT65" s="286">
        <f>CT$122*投入係数表!CM65</f>
        <v>0</v>
      </c>
      <c r="CU65" s="286">
        <f>CU$122*投入係数表!CN65</f>
        <v>0</v>
      </c>
      <c r="CV65" s="286">
        <f>CV$122*投入係数表!CO65</f>
        <v>0</v>
      </c>
      <c r="CW65" s="286">
        <f>CW$122*投入係数表!CP65</f>
        <v>0</v>
      </c>
      <c r="CX65" s="286">
        <f>CX$122*投入係数表!CQ65</f>
        <v>0</v>
      </c>
      <c r="CY65" s="286">
        <f>CY$122*投入係数表!CR65</f>
        <v>0</v>
      </c>
      <c r="CZ65" s="286">
        <f>CZ$122*投入係数表!CS65</f>
        <v>0</v>
      </c>
      <c r="DA65" s="286">
        <f>DA$122*投入係数表!CT65</f>
        <v>0</v>
      </c>
      <c r="DB65" s="286">
        <f>DB$122*投入係数表!CU65</f>
        <v>0</v>
      </c>
      <c r="DC65" s="286">
        <f>DC$122*投入係数表!CV65</f>
        <v>0</v>
      </c>
      <c r="DD65" s="286">
        <f>DD$122*投入係数表!CW65</f>
        <v>0</v>
      </c>
      <c r="DE65" s="286">
        <f>DE$122*投入係数表!CX65</f>
        <v>0</v>
      </c>
      <c r="DF65" s="286">
        <f>DF$122*投入係数表!CY65</f>
        <v>0</v>
      </c>
      <c r="DG65" s="286">
        <f>DG$122*投入係数表!CZ65</f>
        <v>0</v>
      </c>
      <c r="DH65" s="286">
        <f>DH$122*投入係数表!DA65</f>
        <v>0</v>
      </c>
      <c r="DI65" s="286">
        <f>DI$122*投入係数表!DB65</f>
        <v>0</v>
      </c>
      <c r="DJ65" s="286">
        <f>DJ$122*投入係数表!DC65</f>
        <v>0</v>
      </c>
      <c r="DK65" s="286">
        <f>DK$122*投入係数表!DD65</f>
        <v>0</v>
      </c>
      <c r="DL65" s="286">
        <f>DL$122*投入係数表!DE65</f>
        <v>0</v>
      </c>
      <c r="DM65" s="286">
        <f>DM$122*投入係数表!DF65</f>
        <v>0</v>
      </c>
      <c r="DN65" s="286">
        <f>DN$122*投入係数表!DG65</f>
        <v>0</v>
      </c>
      <c r="DO65" s="288">
        <f t="shared" si="0"/>
        <v>0</v>
      </c>
      <c r="ED65" s="36"/>
      <c r="EE65" s="37"/>
      <c r="EF65" s="36"/>
      <c r="EG65" s="37"/>
      <c r="EH65" s="36"/>
      <c r="EI65" s="37"/>
    </row>
    <row r="66" spans="1:139" ht="15" customHeight="1">
      <c r="A66" s="329" t="s">
        <v>480</v>
      </c>
      <c r="B66" s="340" t="s">
        <v>603</v>
      </c>
      <c r="C66" s="294">
        <v>0</v>
      </c>
      <c r="D66" s="33"/>
      <c r="E66" s="329" t="s">
        <v>480</v>
      </c>
      <c r="F66" s="340" t="s">
        <v>603</v>
      </c>
      <c r="G66" s="294">
        <v>0</v>
      </c>
      <c r="I66" s="341" t="s">
        <v>480</v>
      </c>
      <c r="J66" s="342" t="s">
        <v>603</v>
      </c>
      <c r="K66" s="286">
        <f>K$122*投入係数表!D66</f>
        <v>0</v>
      </c>
      <c r="L66" s="286">
        <f>L$122*投入係数表!E66</f>
        <v>0</v>
      </c>
      <c r="M66" s="286">
        <f>M$122*投入係数表!F66</f>
        <v>0</v>
      </c>
      <c r="N66" s="286">
        <f>N$122*投入係数表!G66</f>
        <v>0</v>
      </c>
      <c r="O66" s="286">
        <f>O$122*投入係数表!H66</f>
        <v>0</v>
      </c>
      <c r="P66" s="286">
        <f>P$122*投入係数表!I66</f>
        <v>0</v>
      </c>
      <c r="Q66" s="286">
        <f>Q$122*投入係数表!J66</f>
        <v>0</v>
      </c>
      <c r="R66" s="286">
        <f>R$122*投入係数表!K66</f>
        <v>0</v>
      </c>
      <c r="S66" s="286">
        <f>S$122*投入係数表!L66</f>
        <v>0</v>
      </c>
      <c r="T66" s="286">
        <f>T$122*投入係数表!M66</f>
        <v>0</v>
      </c>
      <c r="U66" s="286">
        <f>U$122*投入係数表!N66</f>
        <v>0</v>
      </c>
      <c r="V66" s="286">
        <f>V$122*投入係数表!O66</f>
        <v>0</v>
      </c>
      <c r="W66" s="286">
        <f>W$122*投入係数表!P66</f>
        <v>0</v>
      </c>
      <c r="X66" s="286">
        <f>X$122*投入係数表!Q66</f>
        <v>0</v>
      </c>
      <c r="Y66" s="286">
        <f>Y$122*投入係数表!R66</f>
        <v>0</v>
      </c>
      <c r="Z66" s="286">
        <f>Z$122*投入係数表!S66</f>
        <v>0</v>
      </c>
      <c r="AA66" s="286">
        <f>AA$122*投入係数表!T66</f>
        <v>0</v>
      </c>
      <c r="AB66" s="286">
        <f>AB$122*投入係数表!U66</f>
        <v>0</v>
      </c>
      <c r="AC66" s="286">
        <f>AC$122*投入係数表!V66</f>
        <v>0</v>
      </c>
      <c r="AD66" s="286">
        <f>AD$122*投入係数表!W66</f>
        <v>0</v>
      </c>
      <c r="AE66" s="286">
        <f>AE$122*投入係数表!X66</f>
        <v>0</v>
      </c>
      <c r="AF66" s="286">
        <f>AF$122*投入係数表!Y66</f>
        <v>0</v>
      </c>
      <c r="AG66" s="286">
        <f>AG$122*投入係数表!Z66</f>
        <v>0</v>
      </c>
      <c r="AH66" s="286">
        <f>AH$122*投入係数表!AA66</f>
        <v>0</v>
      </c>
      <c r="AI66" s="286">
        <f>AI$122*投入係数表!AB66</f>
        <v>0</v>
      </c>
      <c r="AJ66" s="286">
        <f>AJ$122*投入係数表!AC66</f>
        <v>0</v>
      </c>
      <c r="AK66" s="286">
        <f>AK$122*投入係数表!AD66</f>
        <v>0</v>
      </c>
      <c r="AL66" s="286">
        <f>AL$122*投入係数表!AE66</f>
        <v>0</v>
      </c>
      <c r="AM66" s="286">
        <f>AM$122*投入係数表!AF66</f>
        <v>0</v>
      </c>
      <c r="AN66" s="286">
        <f>AN$122*投入係数表!AG66</f>
        <v>0</v>
      </c>
      <c r="AO66" s="286">
        <f>AO$122*投入係数表!AH66</f>
        <v>0</v>
      </c>
      <c r="AP66" s="286">
        <f>AP$122*投入係数表!AI66</f>
        <v>0</v>
      </c>
      <c r="AQ66" s="286">
        <f>AQ$122*投入係数表!AJ66</f>
        <v>0</v>
      </c>
      <c r="AR66" s="286">
        <f>AR$122*投入係数表!AK66</f>
        <v>0</v>
      </c>
      <c r="AS66" s="286">
        <f>AS$122*投入係数表!AL66</f>
        <v>0</v>
      </c>
      <c r="AT66" s="286">
        <f>AT$122*投入係数表!AM66</f>
        <v>0</v>
      </c>
      <c r="AU66" s="286">
        <f>AU$122*投入係数表!AN66</f>
        <v>0</v>
      </c>
      <c r="AV66" s="286">
        <f>AV$122*投入係数表!AO66</f>
        <v>0</v>
      </c>
      <c r="AW66" s="286">
        <f>AW$122*投入係数表!AP66</f>
        <v>0</v>
      </c>
      <c r="AX66" s="286">
        <f>AX$122*投入係数表!AQ66</f>
        <v>0</v>
      </c>
      <c r="AY66" s="286">
        <f>AY$122*投入係数表!AR66</f>
        <v>0</v>
      </c>
      <c r="AZ66" s="286">
        <f>AZ$122*投入係数表!AS66</f>
        <v>0</v>
      </c>
      <c r="BA66" s="286">
        <f>BA$122*投入係数表!AT66</f>
        <v>0</v>
      </c>
      <c r="BB66" s="286">
        <f>BB$122*投入係数表!AU66</f>
        <v>0</v>
      </c>
      <c r="BC66" s="286">
        <f>BC$122*投入係数表!AV66</f>
        <v>0</v>
      </c>
      <c r="BD66" s="286">
        <f>BD$122*投入係数表!AW66</f>
        <v>0</v>
      </c>
      <c r="BE66" s="286">
        <f>BE$122*投入係数表!AX66</f>
        <v>0</v>
      </c>
      <c r="BF66" s="286">
        <f>BF$122*投入係数表!AY66</f>
        <v>0</v>
      </c>
      <c r="BG66" s="286">
        <f>BG$122*投入係数表!AZ66</f>
        <v>0</v>
      </c>
      <c r="BH66" s="286">
        <f>BH$122*投入係数表!BA66</f>
        <v>0</v>
      </c>
      <c r="BI66" s="286">
        <f>BI$122*投入係数表!BB66</f>
        <v>0</v>
      </c>
      <c r="BJ66" s="286">
        <f>BJ$122*投入係数表!BC66</f>
        <v>0</v>
      </c>
      <c r="BK66" s="286">
        <f>BK$122*投入係数表!BD66</f>
        <v>0</v>
      </c>
      <c r="BL66" s="286">
        <f>BL$122*投入係数表!BE66</f>
        <v>0</v>
      </c>
      <c r="BM66" s="286">
        <f>BM$122*投入係数表!BF66</f>
        <v>0</v>
      </c>
      <c r="BN66" s="286">
        <f>BN$122*投入係数表!BG66</f>
        <v>0</v>
      </c>
      <c r="BO66" s="286">
        <f>BO$122*投入係数表!BH66</f>
        <v>0</v>
      </c>
      <c r="BP66" s="286">
        <f>BP$122*投入係数表!BI66</f>
        <v>0</v>
      </c>
      <c r="BQ66" s="286">
        <f>BQ$122*投入係数表!BJ66</f>
        <v>0</v>
      </c>
      <c r="BR66" s="286">
        <f>BR$122*投入係数表!BK66</f>
        <v>0</v>
      </c>
      <c r="BS66" s="286">
        <f>BS$122*投入係数表!BL66</f>
        <v>0</v>
      </c>
      <c r="BT66" s="286">
        <f>BT$122*投入係数表!BM66</f>
        <v>0</v>
      </c>
      <c r="BU66" s="286">
        <f>BU$122*投入係数表!BN66</f>
        <v>0</v>
      </c>
      <c r="BV66" s="286">
        <f>BV$122*投入係数表!BO66</f>
        <v>0</v>
      </c>
      <c r="BW66" s="286">
        <f>BW$122*投入係数表!BP66</f>
        <v>0</v>
      </c>
      <c r="BX66" s="286">
        <f>BX$122*投入係数表!BQ66</f>
        <v>0</v>
      </c>
      <c r="BY66" s="286">
        <f>BY$122*投入係数表!BR66</f>
        <v>0</v>
      </c>
      <c r="BZ66" s="286">
        <f>BZ$122*投入係数表!BS66</f>
        <v>0</v>
      </c>
      <c r="CA66" s="286">
        <f>CA$122*投入係数表!BT66</f>
        <v>0</v>
      </c>
      <c r="CB66" s="286">
        <f>CB$122*投入係数表!BU66</f>
        <v>0</v>
      </c>
      <c r="CC66" s="286">
        <f>CC$122*投入係数表!BV66</f>
        <v>0</v>
      </c>
      <c r="CD66" s="286">
        <f>CD$122*投入係数表!BW66</f>
        <v>0</v>
      </c>
      <c r="CE66" s="286">
        <f>CE$122*投入係数表!BX66</f>
        <v>0</v>
      </c>
      <c r="CF66" s="286">
        <f>CF$122*投入係数表!BY66</f>
        <v>0</v>
      </c>
      <c r="CG66" s="286">
        <f>CG$122*投入係数表!BZ66</f>
        <v>0</v>
      </c>
      <c r="CH66" s="286">
        <f>CH$122*投入係数表!CA66</f>
        <v>0</v>
      </c>
      <c r="CI66" s="286">
        <f>CI$122*投入係数表!CB66</f>
        <v>0</v>
      </c>
      <c r="CJ66" s="286">
        <f>CJ$122*投入係数表!CC66</f>
        <v>0</v>
      </c>
      <c r="CK66" s="286">
        <f>CK$122*投入係数表!CD66</f>
        <v>0</v>
      </c>
      <c r="CL66" s="286">
        <f>CL$122*投入係数表!CE66</f>
        <v>0</v>
      </c>
      <c r="CM66" s="286">
        <f>CM$122*投入係数表!CF66</f>
        <v>0</v>
      </c>
      <c r="CN66" s="286">
        <f>CN$122*投入係数表!CG66</f>
        <v>0</v>
      </c>
      <c r="CO66" s="286">
        <f>CO$122*投入係数表!CH66</f>
        <v>0</v>
      </c>
      <c r="CP66" s="286">
        <f>CP$122*投入係数表!CI66</f>
        <v>0</v>
      </c>
      <c r="CQ66" s="286">
        <f>CQ$122*投入係数表!CJ66</f>
        <v>0</v>
      </c>
      <c r="CR66" s="286">
        <f>CR$122*投入係数表!CK66</f>
        <v>0</v>
      </c>
      <c r="CS66" s="286">
        <f>CS$122*投入係数表!CL66</f>
        <v>0</v>
      </c>
      <c r="CT66" s="286">
        <f>CT$122*投入係数表!CM66</f>
        <v>0</v>
      </c>
      <c r="CU66" s="286">
        <f>CU$122*投入係数表!CN66</f>
        <v>0</v>
      </c>
      <c r="CV66" s="286">
        <f>CV$122*投入係数表!CO66</f>
        <v>0</v>
      </c>
      <c r="CW66" s="286">
        <f>CW$122*投入係数表!CP66</f>
        <v>0</v>
      </c>
      <c r="CX66" s="286">
        <f>CX$122*投入係数表!CQ66</f>
        <v>0</v>
      </c>
      <c r="CY66" s="286">
        <f>CY$122*投入係数表!CR66</f>
        <v>0</v>
      </c>
      <c r="CZ66" s="286">
        <f>CZ$122*投入係数表!CS66</f>
        <v>0</v>
      </c>
      <c r="DA66" s="286">
        <f>DA$122*投入係数表!CT66</f>
        <v>0</v>
      </c>
      <c r="DB66" s="286">
        <f>DB$122*投入係数表!CU66</f>
        <v>0</v>
      </c>
      <c r="DC66" s="286">
        <f>DC$122*投入係数表!CV66</f>
        <v>0</v>
      </c>
      <c r="DD66" s="286">
        <f>DD$122*投入係数表!CW66</f>
        <v>0</v>
      </c>
      <c r="DE66" s="286">
        <f>DE$122*投入係数表!CX66</f>
        <v>0</v>
      </c>
      <c r="DF66" s="286">
        <f>DF$122*投入係数表!CY66</f>
        <v>0</v>
      </c>
      <c r="DG66" s="286">
        <f>DG$122*投入係数表!CZ66</f>
        <v>0</v>
      </c>
      <c r="DH66" s="286">
        <f>DH$122*投入係数表!DA66</f>
        <v>0</v>
      </c>
      <c r="DI66" s="286">
        <f>DI$122*投入係数表!DB66</f>
        <v>0</v>
      </c>
      <c r="DJ66" s="286">
        <f>DJ$122*投入係数表!DC66</f>
        <v>0</v>
      </c>
      <c r="DK66" s="286">
        <f>DK$122*投入係数表!DD66</f>
        <v>0</v>
      </c>
      <c r="DL66" s="286">
        <f>DL$122*投入係数表!DE66</f>
        <v>0</v>
      </c>
      <c r="DM66" s="286">
        <f>DM$122*投入係数表!DF66</f>
        <v>0</v>
      </c>
      <c r="DN66" s="286">
        <f>DN$122*投入係数表!DG66</f>
        <v>0</v>
      </c>
      <c r="DO66" s="288">
        <f t="shared" si="0"/>
        <v>0</v>
      </c>
      <c r="ED66" s="36"/>
      <c r="EE66" s="37"/>
      <c r="EF66" s="36"/>
      <c r="EG66" s="37"/>
      <c r="EH66" s="36"/>
      <c r="EI66" s="37"/>
    </row>
    <row r="67" spans="1:139" ht="15" customHeight="1">
      <c r="A67" s="329" t="s">
        <v>481</v>
      </c>
      <c r="B67" s="340" t="s">
        <v>604</v>
      </c>
      <c r="C67" s="294">
        <v>0</v>
      </c>
      <c r="D67" s="33"/>
      <c r="E67" s="329" t="s">
        <v>481</v>
      </c>
      <c r="F67" s="340" t="s">
        <v>604</v>
      </c>
      <c r="G67" s="294">
        <v>0</v>
      </c>
      <c r="I67" s="341" t="s">
        <v>481</v>
      </c>
      <c r="J67" s="342" t="s">
        <v>604</v>
      </c>
      <c r="K67" s="286">
        <f>K$122*投入係数表!D67</f>
        <v>0</v>
      </c>
      <c r="L67" s="286">
        <f>L$122*投入係数表!E67</f>
        <v>0</v>
      </c>
      <c r="M67" s="286">
        <f>M$122*投入係数表!F67</f>
        <v>0</v>
      </c>
      <c r="N67" s="286">
        <f>N$122*投入係数表!G67</f>
        <v>0</v>
      </c>
      <c r="O67" s="286">
        <f>O$122*投入係数表!H67</f>
        <v>0</v>
      </c>
      <c r="P67" s="286">
        <f>P$122*投入係数表!I67</f>
        <v>0</v>
      </c>
      <c r="Q67" s="286">
        <f>Q$122*投入係数表!J67</f>
        <v>0</v>
      </c>
      <c r="R67" s="286">
        <f>R$122*投入係数表!K67</f>
        <v>0</v>
      </c>
      <c r="S67" s="286">
        <f>S$122*投入係数表!L67</f>
        <v>0</v>
      </c>
      <c r="T67" s="286">
        <f>T$122*投入係数表!M67</f>
        <v>0</v>
      </c>
      <c r="U67" s="286">
        <f>U$122*投入係数表!N67</f>
        <v>0</v>
      </c>
      <c r="V67" s="286">
        <f>V$122*投入係数表!O67</f>
        <v>0</v>
      </c>
      <c r="W67" s="286">
        <f>W$122*投入係数表!P67</f>
        <v>0</v>
      </c>
      <c r="X67" s="286">
        <f>X$122*投入係数表!Q67</f>
        <v>0</v>
      </c>
      <c r="Y67" s="286">
        <f>Y$122*投入係数表!R67</f>
        <v>0</v>
      </c>
      <c r="Z67" s="286">
        <f>Z$122*投入係数表!S67</f>
        <v>0</v>
      </c>
      <c r="AA67" s="286">
        <f>AA$122*投入係数表!T67</f>
        <v>0</v>
      </c>
      <c r="AB67" s="286">
        <f>AB$122*投入係数表!U67</f>
        <v>0</v>
      </c>
      <c r="AC67" s="286">
        <f>AC$122*投入係数表!V67</f>
        <v>0</v>
      </c>
      <c r="AD67" s="286">
        <f>AD$122*投入係数表!W67</f>
        <v>0</v>
      </c>
      <c r="AE67" s="286">
        <f>AE$122*投入係数表!X67</f>
        <v>0</v>
      </c>
      <c r="AF67" s="286">
        <f>AF$122*投入係数表!Y67</f>
        <v>0</v>
      </c>
      <c r="AG67" s="286">
        <f>AG$122*投入係数表!Z67</f>
        <v>0</v>
      </c>
      <c r="AH67" s="286">
        <f>AH$122*投入係数表!AA67</f>
        <v>0</v>
      </c>
      <c r="AI67" s="286">
        <f>AI$122*投入係数表!AB67</f>
        <v>0</v>
      </c>
      <c r="AJ67" s="286">
        <f>AJ$122*投入係数表!AC67</f>
        <v>0</v>
      </c>
      <c r="AK67" s="286">
        <f>AK$122*投入係数表!AD67</f>
        <v>0</v>
      </c>
      <c r="AL67" s="286">
        <f>AL$122*投入係数表!AE67</f>
        <v>0</v>
      </c>
      <c r="AM67" s="286">
        <f>AM$122*投入係数表!AF67</f>
        <v>0</v>
      </c>
      <c r="AN67" s="286">
        <f>AN$122*投入係数表!AG67</f>
        <v>0</v>
      </c>
      <c r="AO67" s="286">
        <f>AO$122*投入係数表!AH67</f>
        <v>0</v>
      </c>
      <c r="AP67" s="286">
        <f>AP$122*投入係数表!AI67</f>
        <v>0</v>
      </c>
      <c r="AQ67" s="286">
        <f>AQ$122*投入係数表!AJ67</f>
        <v>0</v>
      </c>
      <c r="AR67" s="286">
        <f>AR$122*投入係数表!AK67</f>
        <v>0</v>
      </c>
      <c r="AS67" s="286">
        <f>AS$122*投入係数表!AL67</f>
        <v>0</v>
      </c>
      <c r="AT67" s="286">
        <f>AT$122*投入係数表!AM67</f>
        <v>0</v>
      </c>
      <c r="AU67" s="286">
        <f>AU$122*投入係数表!AN67</f>
        <v>0</v>
      </c>
      <c r="AV67" s="286">
        <f>AV$122*投入係数表!AO67</f>
        <v>0</v>
      </c>
      <c r="AW67" s="286">
        <f>AW$122*投入係数表!AP67</f>
        <v>0</v>
      </c>
      <c r="AX67" s="286">
        <f>AX$122*投入係数表!AQ67</f>
        <v>0</v>
      </c>
      <c r="AY67" s="286">
        <f>AY$122*投入係数表!AR67</f>
        <v>0</v>
      </c>
      <c r="AZ67" s="286">
        <f>AZ$122*投入係数表!AS67</f>
        <v>0</v>
      </c>
      <c r="BA67" s="286">
        <f>BA$122*投入係数表!AT67</f>
        <v>0</v>
      </c>
      <c r="BB67" s="286">
        <f>BB$122*投入係数表!AU67</f>
        <v>0</v>
      </c>
      <c r="BC67" s="286">
        <f>BC$122*投入係数表!AV67</f>
        <v>0</v>
      </c>
      <c r="BD67" s="286">
        <f>BD$122*投入係数表!AW67</f>
        <v>0</v>
      </c>
      <c r="BE67" s="286">
        <f>BE$122*投入係数表!AX67</f>
        <v>0</v>
      </c>
      <c r="BF67" s="286">
        <f>BF$122*投入係数表!AY67</f>
        <v>0</v>
      </c>
      <c r="BG67" s="286">
        <f>BG$122*投入係数表!AZ67</f>
        <v>0</v>
      </c>
      <c r="BH67" s="286">
        <f>BH$122*投入係数表!BA67</f>
        <v>0</v>
      </c>
      <c r="BI67" s="286">
        <f>BI$122*投入係数表!BB67</f>
        <v>0</v>
      </c>
      <c r="BJ67" s="286">
        <f>BJ$122*投入係数表!BC67</f>
        <v>0</v>
      </c>
      <c r="BK67" s="286">
        <f>BK$122*投入係数表!BD67</f>
        <v>0</v>
      </c>
      <c r="BL67" s="286">
        <f>BL$122*投入係数表!BE67</f>
        <v>0</v>
      </c>
      <c r="BM67" s="286">
        <f>BM$122*投入係数表!BF67</f>
        <v>0</v>
      </c>
      <c r="BN67" s="286">
        <f>BN$122*投入係数表!BG67</f>
        <v>0</v>
      </c>
      <c r="BO67" s="286">
        <f>BO$122*投入係数表!BH67</f>
        <v>0</v>
      </c>
      <c r="BP67" s="286">
        <f>BP$122*投入係数表!BI67</f>
        <v>0</v>
      </c>
      <c r="BQ67" s="286">
        <f>BQ$122*投入係数表!BJ67</f>
        <v>0</v>
      </c>
      <c r="BR67" s="286">
        <f>BR$122*投入係数表!BK67</f>
        <v>0</v>
      </c>
      <c r="BS67" s="286">
        <f>BS$122*投入係数表!BL67</f>
        <v>0</v>
      </c>
      <c r="BT67" s="286">
        <f>BT$122*投入係数表!BM67</f>
        <v>0</v>
      </c>
      <c r="BU67" s="286">
        <f>BU$122*投入係数表!BN67</f>
        <v>0</v>
      </c>
      <c r="BV67" s="286">
        <f>BV$122*投入係数表!BO67</f>
        <v>0</v>
      </c>
      <c r="BW67" s="286">
        <f>BW$122*投入係数表!BP67</f>
        <v>0</v>
      </c>
      <c r="BX67" s="286">
        <f>BX$122*投入係数表!BQ67</f>
        <v>0</v>
      </c>
      <c r="BY67" s="286">
        <f>BY$122*投入係数表!BR67</f>
        <v>0</v>
      </c>
      <c r="BZ67" s="286">
        <f>BZ$122*投入係数表!BS67</f>
        <v>0</v>
      </c>
      <c r="CA67" s="286">
        <f>CA$122*投入係数表!BT67</f>
        <v>0</v>
      </c>
      <c r="CB67" s="286">
        <f>CB$122*投入係数表!BU67</f>
        <v>0</v>
      </c>
      <c r="CC67" s="286">
        <f>CC$122*投入係数表!BV67</f>
        <v>0</v>
      </c>
      <c r="CD67" s="286">
        <f>CD$122*投入係数表!BW67</f>
        <v>0</v>
      </c>
      <c r="CE67" s="286">
        <f>CE$122*投入係数表!BX67</f>
        <v>0</v>
      </c>
      <c r="CF67" s="286">
        <f>CF$122*投入係数表!BY67</f>
        <v>0</v>
      </c>
      <c r="CG67" s="286">
        <f>CG$122*投入係数表!BZ67</f>
        <v>0</v>
      </c>
      <c r="CH67" s="286">
        <f>CH$122*投入係数表!CA67</f>
        <v>0</v>
      </c>
      <c r="CI67" s="286">
        <f>CI$122*投入係数表!CB67</f>
        <v>0</v>
      </c>
      <c r="CJ67" s="286">
        <f>CJ$122*投入係数表!CC67</f>
        <v>0</v>
      </c>
      <c r="CK67" s="286">
        <f>CK$122*投入係数表!CD67</f>
        <v>0</v>
      </c>
      <c r="CL67" s="286">
        <f>CL$122*投入係数表!CE67</f>
        <v>0</v>
      </c>
      <c r="CM67" s="286">
        <f>CM$122*投入係数表!CF67</f>
        <v>0</v>
      </c>
      <c r="CN67" s="286">
        <f>CN$122*投入係数表!CG67</f>
        <v>0</v>
      </c>
      <c r="CO67" s="286">
        <f>CO$122*投入係数表!CH67</f>
        <v>0</v>
      </c>
      <c r="CP67" s="286">
        <f>CP$122*投入係数表!CI67</f>
        <v>0</v>
      </c>
      <c r="CQ67" s="286">
        <f>CQ$122*投入係数表!CJ67</f>
        <v>0</v>
      </c>
      <c r="CR67" s="286">
        <f>CR$122*投入係数表!CK67</f>
        <v>0</v>
      </c>
      <c r="CS67" s="286">
        <f>CS$122*投入係数表!CL67</f>
        <v>0</v>
      </c>
      <c r="CT67" s="286">
        <f>CT$122*投入係数表!CM67</f>
        <v>0</v>
      </c>
      <c r="CU67" s="286">
        <f>CU$122*投入係数表!CN67</f>
        <v>0</v>
      </c>
      <c r="CV67" s="286">
        <f>CV$122*投入係数表!CO67</f>
        <v>0</v>
      </c>
      <c r="CW67" s="286">
        <f>CW$122*投入係数表!CP67</f>
        <v>0</v>
      </c>
      <c r="CX67" s="286">
        <f>CX$122*投入係数表!CQ67</f>
        <v>0</v>
      </c>
      <c r="CY67" s="286">
        <f>CY$122*投入係数表!CR67</f>
        <v>0</v>
      </c>
      <c r="CZ67" s="286">
        <f>CZ$122*投入係数表!CS67</f>
        <v>0</v>
      </c>
      <c r="DA67" s="286">
        <f>DA$122*投入係数表!CT67</f>
        <v>0</v>
      </c>
      <c r="DB67" s="286">
        <f>DB$122*投入係数表!CU67</f>
        <v>0</v>
      </c>
      <c r="DC67" s="286">
        <f>DC$122*投入係数表!CV67</f>
        <v>0</v>
      </c>
      <c r="DD67" s="286">
        <f>DD$122*投入係数表!CW67</f>
        <v>0</v>
      </c>
      <c r="DE67" s="286">
        <f>DE$122*投入係数表!CX67</f>
        <v>0</v>
      </c>
      <c r="DF67" s="286">
        <f>DF$122*投入係数表!CY67</f>
        <v>0</v>
      </c>
      <c r="DG67" s="286">
        <f>DG$122*投入係数表!CZ67</f>
        <v>0</v>
      </c>
      <c r="DH67" s="286">
        <f>DH$122*投入係数表!DA67</f>
        <v>0</v>
      </c>
      <c r="DI67" s="286">
        <f>DI$122*投入係数表!DB67</f>
        <v>0</v>
      </c>
      <c r="DJ67" s="286">
        <f>DJ$122*投入係数表!DC67</f>
        <v>0</v>
      </c>
      <c r="DK67" s="286">
        <f>DK$122*投入係数表!DD67</f>
        <v>0</v>
      </c>
      <c r="DL67" s="286">
        <f>DL$122*投入係数表!DE67</f>
        <v>0</v>
      </c>
      <c r="DM67" s="286">
        <f>DM$122*投入係数表!DF67</f>
        <v>0</v>
      </c>
      <c r="DN67" s="286">
        <f>DN$122*投入係数表!DG67</f>
        <v>0</v>
      </c>
      <c r="DO67" s="288">
        <f t="shared" si="0"/>
        <v>0</v>
      </c>
      <c r="ED67" s="36"/>
      <c r="EE67" s="37"/>
      <c r="EF67" s="36"/>
      <c r="EG67" s="37"/>
      <c r="EH67" s="36"/>
      <c r="EI67" s="37"/>
    </row>
    <row r="68" spans="1:139" ht="15" customHeight="1">
      <c r="A68" s="329" t="s">
        <v>482</v>
      </c>
      <c r="B68" s="340" t="s">
        <v>605</v>
      </c>
      <c r="C68" s="294">
        <v>0</v>
      </c>
      <c r="D68" s="33"/>
      <c r="E68" s="329" t="s">
        <v>482</v>
      </c>
      <c r="F68" s="340" t="s">
        <v>605</v>
      </c>
      <c r="G68" s="294">
        <v>0</v>
      </c>
      <c r="I68" s="341" t="s">
        <v>482</v>
      </c>
      <c r="J68" s="342" t="s">
        <v>605</v>
      </c>
      <c r="K68" s="286">
        <f>K$122*投入係数表!D68</f>
        <v>0</v>
      </c>
      <c r="L68" s="286">
        <f>L$122*投入係数表!E68</f>
        <v>0</v>
      </c>
      <c r="M68" s="286">
        <f>M$122*投入係数表!F68</f>
        <v>0</v>
      </c>
      <c r="N68" s="286">
        <f>N$122*投入係数表!G68</f>
        <v>0</v>
      </c>
      <c r="O68" s="286">
        <f>O$122*投入係数表!H68</f>
        <v>0</v>
      </c>
      <c r="P68" s="286">
        <f>P$122*投入係数表!I68</f>
        <v>0</v>
      </c>
      <c r="Q68" s="286">
        <f>Q$122*投入係数表!J68</f>
        <v>0</v>
      </c>
      <c r="R68" s="286">
        <f>R$122*投入係数表!K68</f>
        <v>0</v>
      </c>
      <c r="S68" s="286">
        <f>S$122*投入係数表!L68</f>
        <v>0</v>
      </c>
      <c r="T68" s="286">
        <f>T$122*投入係数表!M68</f>
        <v>0</v>
      </c>
      <c r="U68" s="286">
        <f>U$122*投入係数表!N68</f>
        <v>0</v>
      </c>
      <c r="V68" s="286">
        <f>V$122*投入係数表!O68</f>
        <v>0</v>
      </c>
      <c r="W68" s="286">
        <f>W$122*投入係数表!P68</f>
        <v>0</v>
      </c>
      <c r="X68" s="286">
        <f>X$122*投入係数表!Q68</f>
        <v>0</v>
      </c>
      <c r="Y68" s="286">
        <f>Y$122*投入係数表!R68</f>
        <v>0</v>
      </c>
      <c r="Z68" s="286">
        <f>Z$122*投入係数表!S68</f>
        <v>0</v>
      </c>
      <c r="AA68" s="286">
        <f>AA$122*投入係数表!T68</f>
        <v>0</v>
      </c>
      <c r="AB68" s="286">
        <f>AB$122*投入係数表!U68</f>
        <v>0</v>
      </c>
      <c r="AC68" s="286">
        <f>AC$122*投入係数表!V68</f>
        <v>0</v>
      </c>
      <c r="AD68" s="286">
        <f>AD$122*投入係数表!W68</f>
        <v>0</v>
      </c>
      <c r="AE68" s="286">
        <f>AE$122*投入係数表!X68</f>
        <v>0</v>
      </c>
      <c r="AF68" s="286">
        <f>AF$122*投入係数表!Y68</f>
        <v>0</v>
      </c>
      <c r="AG68" s="286">
        <f>AG$122*投入係数表!Z68</f>
        <v>0</v>
      </c>
      <c r="AH68" s="286">
        <f>AH$122*投入係数表!AA68</f>
        <v>0</v>
      </c>
      <c r="AI68" s="286">
        <f>AI$122*投入係数表!AB68</f>
        <v>0</v>
      </c>
      <c r="AJ68" s="286">
        <f>AJ$122*投入係数表!AC68</f>
        <v>0</v>
      </c>
      <c r="AK68" s="286">
        <f>AK$122*投入係数表!AD68</f>
        <v>0</v>
      </c>
      <c r="AL68" s="286">
        <f>AL$122*投入係数表!AE68</f>
        <v>0</v>
      </c>
      <c r="AM68" s="286">
        <f>AM$122*投入係数表!AF68</f>
        <v>0</v>
      </c>
      <c r="AN68" s="286">
        <f>AN$122*投入係数表!AG68</f>
        <v>0</v>
      </c>
      <c r="AO68" s="286">
        <f>AO$122*投入係数表!AH68</f>
        <v>0</v>
      </c>
      <c r="AP68" s="286">
        <f>AP$122*投入係数表!AI68</f>
        <v>0</v>
      </c>
      <c r="AQ68" s="286">
        <f>AQ$122*投入係数表!AJ68</f>
        <v>0</v>
      </c>
      <c r="AR68" s="286">
        <f>AR$122*投入係数表!AK68</f>
        <v>0</v>
      </c>
      <c r="AS68" s="286">
        <f>AS$122*投入係数表!AL68</f>
        <v>0</v>
      </c>
      <c r="AT68" s="286">
        <f>AT$122*投入係数表!AM68</f>
        <v>0</v>
      </c>
      <c r="AU68" s="286">
        <f>AU$122*投入係数表!AN68</f>
        <v>0</v>
      </c>
      <c r="AV68" s="286">
        <f>AV$122*投入係数表!AO68</f>
        <v>0</v>
      </c>
      <c r="AW68" s="286">
        <f>AW$122*投入係数表!AP68</f>
        <v>0</v>
      </c>
      <c r="AX68" s="286">
        <f>AX$122*投入係数表!AQ68</f>
        <v>0</v>
      </c>
      <c r="AY68" s="286">
        <f>AY$122*投入係数表!AR68</f>
        <v>0</v>
      </c>
      <c r="AZ68" s="286">
        <f>AZ$122*投入係数表!AS68</f>
        <v>0</v>
      </c>
      <c r="BA68" s="286">
        <f>BA$122*投入係数表!AT68</f>
        <v>0</v>
      </c>
      <c r="BB68" s="286">
        <f>BB$122*投入係数表!AU68</f>
        <v>0</v>
      </c>
      <c r="BC68" s="286">
        <f>BC$122*投入係数表!AV68</f>
        <v>0</v>
      </c>
      <c r="BD68" s="286">
        <f>BD$122*投入係数表!AW68</f>
        <v>0</v>
      </c>
      <c r="BE68" s="286">
        <f>BE$122*投入係数表!AX68</f>
        <v>0</v>
      </c>
      <c r="BF68" s="286">
        <f>BF$122*投入係数表!AY68</f>
        <v>0</v>
      </c>
      <c r="BG68" s="286">
        <f>BG$122*投入係数表!AZ68</f>
        <v>0</v>
      </c>
      <c r="BH68" s="286">
        <f>BH$122*投入係数表!BA68</f>
        <v>0</v>
      </c>
      <c r="BI68" s="286">
        <f>BI$122*投入係数表!BB68</f>
        <v>0</v>
      </c>
      <c r="BJ68" s="286">
        <f>BJ$122*投入係数表!BC68</f>
        <v>0</v>
      </c>
      <c r="BK68" s="286">
        <f>BK$122*投入係数表!BD68</f>
        <v>0</v>
      </c>
      <c r="BL68" s="286">
        <f>BL$122*投入係数表!BE68</f>
        <v>0</v>
      </c>
      <c r="BM68" s="286">
        <f>BM$122*投入係数表!BF68</f>
        <v>0</v>
      </c>
      <c r="BN68" s="286">
        <f>BN$122*投入係数表!BG68</f>
        <v>0</v>
      </c>
      <c r="BO68" s="286">
        <f>BO$122*投入係数表!BH68</f>
        <v>0</v>
      </c>
      <c r="BP68" s="286">
        <f>BP$122*投入係数表!BI68</f>
        <v>0</v>
      </c>
      <c r="BQ68" s="286">
        <f>BQ$122*投入係数表!BJ68</f>
        <v>0</v>
      </c>
      <c r="BR68" s="286">
        <f>BR$122*投入係数表!BK68</f>
        <v>0</v>
      </c>
      <c r="BS68" s="286">
        <f>BS$122*投入係数表!BL68</f>
        <v>0</v>
      </c>
      <c r="BT68" s="286">
        <f>BT$122*投入係数表!BM68</f>
        <v>0</v>
      </c>
      <c r="BU68" s="286">
        <f>BU$122*投入係数表!BN68</f>
        <v>0</v>
      </c>
      <c r="BV68" s="286">
        <f>BV$122*投入係数表!BO68</f>
        <v>0</v>
      </c>
      <c r="BW68" s="286">
        <f>BW$122*投入係数表!BP68</f>
        <v>0</v>
      </c>
      <c r="BX68" s="286">
        <f>BX$122*投入係数表!BQ68</f>
        <v>0</v>
      </c>
      <c r="BY68" s="286">
        <f>BY$122*投入係数表!BR68</f>
        <v>0</v>
      </c>
      <c r="BZ68" s="286">
        <f>BZ$122*投入係数表!BS68</f>
        <v>0</v>
      </c>
      <c r="CA68" s="286">
        <f>CA$122*投入係数表!BT68</f>
        <v>0</v>
      </c>
      <c r="CB68" s="286">
        <f>CB$122*投入係数表!BU68</f>
        <v>0</v>
      </c>
      <c r="CC68" s="286">
        <f>CC$122*投入係数表!BV68</f>
        <v>0</v>
      </c>
      <c r="CD68" s="286">
        <f>CD$122*投入係数表!BW68</f>
        <v>0</v>
      </c>
      <c r="CE68" s="286">
        <f>CE$122*投入係数表!BX68</f>
        <v>0</v>
      </c>
      <c r="CF68" s="286">
        <f>CF$122*投入係数表!BY68</f>
        <v>0</v>
      </c>
      <c r="CG68" s="286">
        <f>CG$122*投入係数表!BZ68</f>
        <v>0</v>
      </c>
      <c r="CH68" s="286">
        <f>CH$122*投入係数表!CA68</f>
        <v>0</v>
      </c>
      <c r="CI68" s="286">
        <f>CI$122*投入係数表!CB68</f>
        <v>0</v>
      </c>
      <c r="CJ68" s="286">
        <f>CJ$122*投入係数表!CC68</f>
        <v>0</v>
      </c>
      <c r="CK68" s="286">
        <f>CK$122*投入係数表!CD68</f>
        <v>0</v>
      </c>
      <c r="CL68" s="286">
        <f>CL$122*投入係数表!CE68</f>
        <v>0</v>
      </c>
      <c r="CM68" s="286">
        <f>CM$122*投入係数表!CF68</f>
        <v>0</v>
      </c>
      <c r="CN68" s="286">
        <f>CN$122*投入係数表!CG68</f>
        <v>0</v>
      </c>
      <c r="CO68" s="286">
        <f>CO$122*投入係数表!CH68</f>
        <v>0</v>
      </c>
      <c r="CP68" s="286">
        <f>CP$122*投入係数表!CI68</f>
        <v>0</v>
      </c>
      <c r="CQ68" s="286">
        <f>CQ$122*投入係数表!CJ68</f>
        <v>0</v>
      </c>
      <c r="CR68" s="286">
        <f>CR$122*投入係数表!CK68</f>
        <v>0</v>
      </c>
      <c r="CS68" s="286">
        <f>CS$122*投入係数表!CL68</f>
        <v>0</v>
      </c>
      <c r="CT68" s="286">
        <f>CT$122*投入係数表!CM68</f>
        <v>0</v>
      </c>
      <c r="CU68" s="286">
        <f>CU$122*投入係数表!CN68</f>
        <v>0</v>
      </c>
      <c r="CV68" s="286">
        <f>CV$122*投入係数表!CO68</f>
        <v>0</v>
      </c>
      <c r="CW68" s="286">
        <f>CW$122*投入係数表!CP68</f>
        <v>0</v>
      </c>
      <c r="CX68" s="286">
        <f>CX$122*投入係数表!CQ68</f>
        <v>0</v>
      </c>
      <c r="CY68" s="286">
        <f>CY$122*投入係数表!CR68</f>
        <v>0</v>
      </c>
      <c r="CZ68" s="286">
        <f>CZ$122*投入係数表!CS68</f>
        <v>0</v>
      </c>
      <c r="DA68" s="286">
        <f>DA$122*投入係数表!CT68</f>
        <v>0</v>
      </c>
      <c r="DB68" s="286">
        <f>DB$122*投入係数表!CU68</f>
        <v>0</v>
      </c>
      <c r="DC68" s="286">
        <f>DC$122*投入係数表!CV68</f>
        <v>0</v>
      </c>
      <c r="DD68" s="286">
        <f>DD$122*投入係数表!CW68</f>
        <v>0</v>
      </c>
      <c r="DE68" s="286">
        <f>DE$122*投入係数表!CX68</f>
        <v>0</v>
      </c>
      <c r="DF68" s="286">
        <f>DF$122*投入係数表!CY68</f>
        <v>0</v>
      </c>
      <c r="DG68" s="286">
        <f>DG$122*投入係数表!CZ68</f>
        <v>0</v>
      </c>
      <c r="DH68" s="286">
        <f>DH$122*投入係数表!DA68</f>
        <v>0</v>
      </c>
      <c r="DI68" s="286">
        <f>DI$122*投入係数表!DB68</f>
        <v>0</v>
      </c>
      <c r="DJ68" s="286">
        <f>DJ$122*投入係数表!DC68</f>
        <v>0</v>
      </c>
      <c r="DK68" s="286">
        <f>DK$122*投入係数表!DD68</f>
        <v>0</v>
      </c>
      <c r="DL68" s="286">
        <f>DL$122*投入係数表!DE68</f>
        <v>0</v>
      </c>
      <c r="DM68" s="286">
        <f>DM$122*投入係数表!DF68</f>
        <v>0</v>
      </c>
      <c r="DN68" s="286">
        <f>DN$122*投入係数表!DG68</f>
        <v>0</v>
      </c>
      <c r="DO68" s="288">
        <f t="shared" si="0"/>
        <v>0</v>
      </c>
      <c r="ED68" s="36"/>
      <c r="EE68" s="37"/>
      <c r="EF68" s="36"/>
      <c r="EG68" s="37"/>
      <c r="EH68" s="36"/>
      <c r="EI68" s="37"/>
    </row>
    <row r="69" spans="1:139" ht="15" customHeight="1">
      <c r="A69" s="329" t="s">
        <v>483</v>
      </c>
      <c r="B69" s="340" t="s">
        <v>606</v>
      </c>
      <c r="C69" s="294">
        <v>0</v>
      </c>
      <c r="D69" s="33"/>
      <c r="E69" s="329" t="s">
        <v>483</v>
      </c>
      <c r="F69" s="340" t="s">
        <v>606</v>
      </c>
      <c r="G69" s="294">
        <v>0</v>
      </c>
      <c r="I69" s="341" t="s">
        <v>483</v>
      </c>
      <c r="J69" s="342" t="s">
        <v>606</v>
      </c>
      <c r="K69" s="286">
        <f>K$122*投入係数表!D69</f>
        <v>0</v>
      </c>
      <c r="L69" s="286">
        <f>L$122*投入係数表!E69</f>
        <v>0</v>
      </c>
      <c r="M69" s="286">
        <f>M$122*投入係数表!F69</f>
        <v>0</v>
      </c>
      <c r="N69" s="286">
        <f>N$122*投入係数表!G69</f>
        <v>0</v>
      </c>
      <c r="O69" s="286">
        <f>O$122*投入係数表!H69</f>
        <v>0</v>
      </c>
      <c r="P69" s="286">
        <f>P$122*投入係数表!I69</f>
        <v>0</v>
      </c>
      <c r="Q69" s="286">
        <f>Q$122*投入係数表!J69</f>
        <v>0</v>
      </c>
      <c r="R69" s="286">
        <f>R$122*投入係数表!K69</f>
        <v>0</v>
      </c>
      <c r="S69" s="286">
        <f>S$122*投入係数表!L69</f>
        <v>0</v>
      </c>
      <c r="T69" s="286">
        <f>T$122*投入係数表!M69</f>
        <v>0</v>
      </c>
      <c r="U69" s="286">
        <f>U$122*投入係数表!N69</f>
        <v>0</v>
      </c>
      <c r="V69" s="286">
        <f>V$122*投入係数表!O69</f>
        <v>0</v>
      </c>
      <c r="W69" s="286">
        <f>W$122*投入係数表!P69</f>
        <v>0</v>
      </c>
      <c r="X69" s="286">
        <f>X$122*投入係数表!Q69</f>
        <v>0</v>
      </c>
      <c r="Y69" s="286">
        <f>Y$122*投入係数表!R69</f>
        <v>0</v>
      </c>
      <c r="Z69" s="286">
        <f>Z$122*投入係数表!S69</f>
        <v>0</v>
      </c>
      <c r="AA69" s="286">
        <f>AA$122*投入係数表!T69</f>
        <v>0</v>
      </c>
      <c r="AB69" s="286">
        <f>AB$122*投入係数表!U69</f>
        <v>0</v>
      </c>
      <c r="AC69" s="286">
        <f>AC$122*投入係数表!V69</f>
        <v>0</v>
      </c>
      <c r="AD69" s="286">
        <f>AD$122*投入係数表!W69</f>
        <v>0</v>
      </c>
      <c r="AE69" s="286">
        <f>AE$122*投入係数表!X69</f>
        <v>0</v>
      </c>
      <c r="AF69" s="286">
        <f>AF$122*投入係数表!Y69</f>
        <v>0</v>
      </c>
      <c r="AG69" s="286">
        <f>AG$122*投入係数表!Z69</f>
        <v>0</v>
      </c>
      <c r="AH69" s="286">
        <f>AH$122*投入係数表!AA69</f>
        <v>0</v>
      </c>
      <c r="AI69" s="286">
        <f>AI$122*投入係数表!AB69</f>
        <v>0</v>
      </c>
      <c r="AJ69" s="286">
        <f>AJ$122*投入係数表!AC69</f>
        <v>0</v>
      </c>
      <c r="AK69" s="286">
        <f>AK$122*投入係数表!AD69</f>
        <v>0</v>
      </c>
      <c r="AL69" s="286">
        <f>AL$122*投入係数表!AE69</f>
        <v>0</v>
      </c>
      <c r="AM69" s="286">
        <f>AM$122*投入係数表!AF69</f>
        <v>0</v>
      </c>
      <c r="AN69" s="286">
        <f>AN$122*投入係数表!AG69</f>
        <v>0</v>
      </c>
      <c r="AO69" s="286">
        <f>AO$122*投入係数表!AH69</f>
        <v>0</v>
      </c>
      <c r="AP69" s="286">
        <f>AP$122*投入係数表!AI69</f>
        <v>0</v>
      </c>
      <c r="AQ69" s="286">
        <f>AQ$122*投入係数表!AJ69</f>
        <v>0</v>
      </c>
      <c r="AR69" s="286">
        <f>AR$122*投入係数表!AK69</f>
        <v>0</v>
      </c>
      <c r="AS69" s="286">
        <f>AS$122*投入係数表!AL69</f>
        <v>0</v>
      </c>
      <c r="AT69" s="286">
        <f>AT$122*投入係数表!AM69</f>
        <v>0</v>
      </c>
      <c r="AU69" s="286">
        <f>AU$122*投入係数表!AN69</f>
        <v>0</v>
      </c>
      <c r="AV69" s="286">
        <f>AV$122*投入係数表!AO69</f>
        <v>0</v>
      </c>
      <c r="AW69" s="286">
        <f>AW$122*投入係数表!AP69</f>
        <v>0</v>
      </c>
      <c r="AX69" s="286">
        <f>AX$122*投入係数表!AQ69</f>
        <v>0</v>
      </c>
      <c r="AY69" s="286">
        <f>AY$122*投入係数表!AR69</f>
        <v>0</v>
      </c>
      <c r="AZ69" s="286">
        <f>AZ$122*投入係数表!AS69</f>
        <v>0</v>
      </c>
      <c r="BA69" s="286">
        <f>BA$122*投入係数表!AT69</f>
        <v>0</v>
      </c>
      <c r="BB69" s="286">
        <f>BB$122*投入係数表!AU69</f>
        <v>0</v>
      </c>
      <c r="BC69" s="286">
        <f>BC$122*投入係数表!AV69</f>
        <v>0</v>
      </c>
      <c r="BD69" s="286">
        <f>BD$122*投入係数表!AW69</f>
        <v>0</v>
      </c>
      <c r="BE69" s="286">
        <f>BE$122*投入係数表!AX69</f>
        <v>0</v>
      </c>
      <c r="BF69" s="286">
        <f>BF$122*投入係数表!AY69</f>
        <v>0</v>
      </c>
      <c r="BG69" s="286">
        <f>BG$122*投入係数表!AZ69</f>
        <v>0</v>
      </c>
      <c r="BH69" s="286">
        <f>BH$122*投入係数表!BA69</f>
        <v>0</v>
      </c>
      <c r="BI69" s="286">
        <f>BI$122*投入係数表!BB69</f>
        <v>0</v>
      </c>
      <c r="BJ69" s="286">
        <f>BJ$122*投入係数表!BC69</f>
        <v>0</v>
      </c>
      <c r="BK69" s="286">
        <f>BK$122*投入係数表!BD69</f>
        <v>0</v>
      </c>
      <c r="BL69" s="286">
        <f>BL$122*投入係数表!BE69</f>
        <v>0</v>
      </c>
      <c r="BM69" s="286">
        <f>BM$122*投入係数表!BF69</f>
        <v>0</v>
      </c>
      <c r="BN69" s="286">
        <f>BN$122*投入係数表!BG69</f>
        <v>0</v>
      </c>
      <c r="BO69" s="286">
        <f>BO$122*投入係数表!BH69</f>
        <v>0</v>
      </c>
      <c r="BP69" s="286">
        <f>BP$122*投入係数表!BI69</f>
        <v>0</v>
      </c>
      <c r="BQ69" s="286">
        <f>BQ$122*投入係数表!BJ69</f>
        <v>0</v>
      </c>
      <c r="BR69" s="286">
        <f>BR$122*投入係数表!BK69</f>
        <v>0</v>
      </c>
      <c r="BS69" s="286">
        <f>BS$122*投入係数表!BL69</f>
        <v>0</v>
      </c>
      <c r="BT69" s="286">
        <f>BT$122*投入係数表!BM69</f>
        <v>0</v>
      </c>
      <c r="BU69" s="286">
        <f>BU$122*投入係数表!BN69</f>
        <v>0</v>
      </c>
      <c r="BV69" s="286">
        <f>BV$122*投入係数表!BO69</f>
        <v>0</v>
      </c>
      <c r="BW69" s="286">
        <f>BW$122*投入係数表!BP69</f>
        <v>0</v>
      </c>
      <c r="BX69" s="286">
        <f>BX$122*投入係数表!BQ69</f>
        <v>0</v>
      </c>
      <c r="BY69" s="286">
        <f>BY$122*投入係数表!BR69</f>
        <v>0</v>
      </c>
      <c r="BZ69" s="286">
        <f>BZ$122*投入係数表!BS69</f>
        <v>0</v>
      </c>
      <c r="CA69" s="286">
        <f>CA$122*投入係数表!BT69</f>
        <v>0</v>
      </c>
      <c r="CB69" s="286">
        <f>CB$122*投入係数表!BU69</f>
        <v>0</v>
      </c>
      <c r="CC69" s="286">
        <f>CC$122*投入係数表!BV69</f>
        <v>0</v>
      </c>
      <c r="CD69" s="286">
        <f>CD$122*投入係数表!BW69</f>
        <v>0</v>
      </c>
      <c r="CE69" s="286">
        <f>CE$122*投入係数表!BX69</f>
        <v>0</v>
      </c>
      <c r="CF69" s="286">
        <f>CF$122*投入係数表!BY69</f>
        <v>0</v>
      </c>
      <c r="CG69" s="286">
        <f>CG$122*投入係数表!BZ69</f>
        <v>0</v>
      </c>
      <c r="CH69" s="286">
        <f>CH$122*投入係数表!CA69</f>
        <v>0</v>
      </c>
      <c r="CI69" s="286">
        <f>CI$122*投入係数表!CB69</f>
        <v>0</v>
      </c>
      <c r="CJ69" s="286">
        <f>CJ$122*投入係数表!CC69</f>
        <v>0</v>
      </c>
      <c r="CK69" s="286">
        <f>CK$122*投入係数表!CD69</f>
        <v>0</v>
      </c>
      <c r="CL69" s="286">
        <f>CL$122*投入係数表!CE69</f>
        <v>0</v>
      </c>
      <c r="CM69" s="286">
        <f>CM$122*投入係数表!CF69</f>
        <v>0</v>
      </c>
      <c r="CN69" s="286">
        <f>CN$122*投入係数表!CG69</f>
        <v>0</v>
      </c>
      <c r="CO69" s="286">
        <f>CO$122*投入係数表!CH69</f>
        <v>0</v>
      </c>
      <c r="CP69" s="286">
        <f>CP$122*投入係数表!CI69</f>
        <v>0</v>
      </c>
      <c r="CQ69" s="286">
        <f>CQ$122*投入係数表!CJ69</f>
        <v>0</v>
      </c>
      <c r="CR69" s="286">
        <f>CR$122*投入係数表!CK69</f>
        <v>0</v>
      </c>
      <c r="CS69" s="286">
        <f>CS$122*投入係数表!CL69</f>
        <v>0</v>
      </c>
      <c r="CT69" s="286">
        <f>CT$122*投入係数表!CM69</f>
        <v>0</v>
      </c>
      <c r="CU69" s="286">
        <f>CU$122*投入係数表!CN69</f>
        <v>0</v>
      </c>
      <c r="CV69" s="286">
        <f>CV$122*投入係数表!CO69</f>
        <v>0</v>
      </c>
      <c r="CW69" s="286">
        <f>CW$122*投入係数表!CP69</f>
        <v>0</v>
      </c>
      <c r="CX69" s="286">
        <f>CX$122*投入係数表!CQ69</f>
        <v>0</v>
      </c>
      <c r="CY69" s="286">
        <f>CY$122*投入係数表!CR69</f>
        <v>0</v>
      </c>
      <c r="CZ69" s="286">
        <f>CZ$122*投入係数表!CS69</f>
        <v>0</v>
      </c>
      <c r="DA69" s="286">
        <f>DA$122*投入係数表!CT69</f>
        <v>0</v>
      </c>
      <c r="DB69" s="286">
        <f>DB$122*投入係数表!CU69</f>
        <v>0</v>
      </c>
      <c r="DC69" s="286">
        <f>DC$122*投入係数表!CV69</f>
        <v>0</v>
      </c>
      <c r="DD69" s="286">
        <f>DD$122*投入係数表!CW69</f>
        <v>0</v>
      </c>
      <c r="DE69" s="286">
        <f>DE$122*投入係数表!CX69</f>
        <v>0</v>
      </c>
      <c r="DF69" s="286">
        <f>DF$122*投入係数表!CY69</f>
        <v>0</v>
      </c>
      <c r="DG69" s="286">
        <f>DG$122*投入係数表!CZ69</f>
        <v>0</v>
      </c>
      <c r="DH69" s="286">
        <f>DH$122*投入係数表!DA69</f>
        <v>0</v>
      </c>
      <c r="DI69" s="286">
        <f>DI$122*投入係数表!DB69</f>
        <v>0</v>
      </c>
      <c r="DJ69" s="286">
        <f>DJ$122*投入係数表!DC69</f>
        <v>0</v>
      </c>
      <c r="DK69" s="286">
        <f>DK$122*投入係数表!DD69</f>
        <v>0</v>
      </c>
      <c r="DL69" s="286">
        <f>DL$122*投入係数表!DE69</f>
        <v>0</v>
      </c>
      <c r="DM69" s="286">
        <f>DM$122*投入係数表!DF69</f>
        <v>0</v>
      </c>
      <c r="DN69" s="286">
        <f>DN$122*投入係数表!DG69</f>
        <v>0</v>
      </c>
      <c r="DO69" s="288">
        <f t="shared" si="0"/>
        <v>0</v>
      </c>
      <c r="ED69" s="36"/>
      <c r="EE69" s="37"/>
      <c r="EF69" s="36"/>
      <c r="EG69" s="37"/>
      <c r="EH69" s="36"/>
      <c r="EI69" s="37"/>
    </row>
    <row r="70" spans="1:139" ht="15" customHeight="1">
      <c r="A70" s="329" t="s">
        <v>484</v>
      </c>
      <c r="B70" s="340" t="s">
        <v>607</v>
      </c>
      <c r="C70" s="294">
        <v>0</v>
      </c>
      <c r="D70" s="33"/>
      <c r="E70" s="329" t="s">
        <v>484</v>
      </c>
      <c r="F70" s="340" t="s">
        <v>607</v>
      </c>
      <c r="G70" s="294">
        <v>0</v>
      </c>
      <c r="I70" s="341" t="s">
        <v>484</v>
      </c>
      <c r="J70" s="342" t="s">
        <v>607</v>
      </c>
      <c r="K70" s="286">
        <f>K$122*投入係数表!D70</f>
        <v>0</v>
      </c>
      <c r="L70" s="286">
        <f>L$122*投入係数表!E70</f>
        <v>0</v>
      </c>
      <c r="M70" s="286">
        <f>M$122*投入係数表!F70</f>
        <v>0</v>
      </c>
      <c r="N70" s="286">
        <f>N$122*投入係数表!G70</f>
        <v>0</v>
      </c>
      <c r="O70" s="286">
        <f>O$122*投入係数表!H70</f>
        <v>0</v>
      </c>
      <c r="P70" s="286">
        <f>P$122*投入係数表!I70</f>
        <v>0</v>
      </c>
      <c r="Q70" s="286">
        <f>Q$122*投入係数表!J70</f>
        <v>0</v>
      </c>
      <c r="R70" s="286">
        <f>R$122*投入係数表!K70</f>
        <v>0</v>
      </c>
      <c r="S70" s="286">
        <f>S$122*投入係数表!L70</f>
        <v>0</v>
      </c>
      <c r="T70" s="286">
        <f>T$122*投入係数表!M70</f>
        <v>0</v>
      </c>
      <c r="U70" s="286">
        <f>U$122*投入係数表!N70</f>
        <v>0</v>
      </c>
      <c r="V70" s="286">
        <f>V$122*投入係数表!O70</f>
        <v>0</v>
      </c>
      <c r="W70" s="286">
        <f>W$122*投入係数表!P70</f>
        <v>0</v>
      </c>
      <c r="X70" s="286">
        <f>X$122*投入係数表!Q70</f>
        <v>0</v>
      </c>
      <c r="Y70" s="286">
        <f>Y$122*投入係数表!R70</f>
        <v>0</v>
      </c>
      <c r="Z70" s="286">
        <f>Z$122*投入係数表!S70</f>
        <v>0</v>
      </c>
      <c r="AA70" s="286">
        <f>AA$122*投入係数表!T70</f>
        <v>0</v>
      </c>
      <c r="AB70" s="286">
        <f>AB$122*投入係数表!U70</f>
        <v>0</v>
      </c>
      <c r="AC70" s="286">
        <f>AC$122*投入係数表!V70</f>
        <v>0</v>
      </c>
      <c r="AD70" s="286">
        <f>AD$122*投入係数表!W70</f>
        <v>0</v>
      </c>
      <c r="AE70" s="286">
        <f>AE$122*投入係数表!X70</f>
        <v>0</v>
      </c>
      <c r="AF70" s="286">
        <f>AF$122*投入係数表!Y70</f>
        <v>0</v>
      </c>
      <c r="AG70" s="286">
        <f>AG$122*投入係数表!Z70</f>
        <v>0</v>
      </c>
      <c r="AH70" s="286">
        <f>AH$122*投入係数表!AA70</f>
        <v>0</v>
      </c>
      <c r="AI70" s="286">
        <f>AI$122*投入係数表!AB70</f>
        <v>0</v>
      </c>
      <c r="AJ70" s="286">
        <f>AJ$122*投入係数表!AC70</f>
        <v>0</v>
      </c>
      <c r="AK70" s="286">
        <f>AK$122*投入係数表!AD70</f>
        <v>0</v>
      </c>
      <c r="AL70" s="286">
        <f>AL$122*投入係数表!AE70</f>
        <v>0</v>
      </c>
      <c r="AM70" s="286">
        <f>AM$122*投入係数表!AF70</f>
        <v>0</v>
      </c>
      <c r="AN70" s="286">
        <f>AN$122*投入係数表!AG70</f>
        <v>0</v>
      </c>
      <c r="AO70" s="286">
        <f>AO$122*投入係数表!AH70</f>
        <v>0</v>
      </c>
      <c r="AP70" s="286">
        <f>AP$122*投入係数表!AI70</f>
        <v>0</v>
      </c>
      <c r="AQ70" s="286">
        <f>AQ$122*投入係数表!AJ70</f>
        <v>0</v>
      </c>
      <c r="AR70" s="286">
        <f>AR$122*投入係数表!AK70</f>
        <v>0</v>
      </c>
      <c r="AS70" s="286">
        <f>AS$122*投入係数表!AL70</f>
        <v>0</v>
      </c>
      <c r="AT70" s="286">
        <f>AT$122*投入係数表!AM70</f>
        <v>0</v>
      </c>
      <c r="AU70" s="286">
        <f>AU$122*投入係数表!AN70</f>
        <v>0</v>
      </c>
      <c r="AV70" s="286">
        <f>AV$122*投入係数表!AO70</f>
        <v>0</v>
      </c>
      <c r="AW70" s="286">
        <f>AW$122*投入係数表!AP70</f>
        <v>0</v>
      </c>
      <c r="AX70" s="286">
        <f>AX$122*投入係数表!AQ70</f>
        <v>0</v>
      </c>
      <c r="AY70" s="286">
        <f>AY$122*投入係数表!AR70</f>
        <v>0</v>
      </c>
      <c r="AZ70" s="286">
        <f>AZ$122*投入係数表!AS70</f>
        <v>0</v>
      </c>
      <c r="BA70" s="286">
        <f>BA$122*投入係数表!AT70</f>
        <v>0</v>
      </c>
      <c r="BB70" s="286">
        <f>BB$122*投入係数表!AU70</f>
        <v>0</v>
      </c>
      <c r="BC70" s="286">
        <f>BC$122*投入係数表!AV70</f>
        <v>0</v>
      </c>
      <c r="BD70" s="286">
        <f>BD$122*投入係数表!AW70</f>
        <v>0</v>
      </c>
      <c r="BE70" s="286">
        <f>BE$122*投入係数表!AX70</f>
        <v>0</v>
      </c>
      <c r="BF70" s="286">
        <f>BF$122*投入係数表!AY70</f>
        <v>0</v>
      </c>
      <c r="BG70" s="286">
        <f>BG$122*投入係数表!AZ70</f>
        <v>0</v>
      </c>
      <c r="BH70" s="286">
        <f>BH$122*投入係数表!BA70</f>
        <v>0</v>
      </c>
      <c r="BI70" s="286">
        <f>BI$122*投入係数表!BB70</f>
        <v>0</v>
      </c>
      <c r="BJ70" s="286">
        <f>BJ$122*投入係数表!BC70</f>
        <v>0</v>
      </c>
      <c r="BK70" s="286">
        <f>BK$122*投入係数表!BD70</f>
        <v>0</v>
      </c>
      <c r="BL70" s="286">
        <f>BL$122*投入係数表!BE70</f>
        <v>0</v>
      </c>
      <c r="BM70" s="286">
        <f>BM$122*投入係数表!BF70</f>
        <v>0</v>
      </c>
      <c r="BN70" s="286">
        <f>BN$122*投入係数表!BG70</f>
        <v>0</v>
      </c>
      <c r="BO70" s="286">
        <f>BO$122*投入係数表!BH70</f>
        <v>0</v>
      </c>
      <c r="BP70" s="286">
        <f>BP$122*投入係数表!BI70</f>
        <v>0</v>
      </c>
      <c r="BQ70" s="286">
        <f>BQ$122*投入係数表!BJ70</f>
        <v>0</v>
      </c>
      <c r="BR70" s="286">
        <f>BR$122*投入係数表!BK70</f>
        <v>0</v>
      </c>
      <c r="BS70" s="286">
        <f>BS$122*投入係数表!BL70</f>
        <v>0</v>
      </c>
      <c r="BT70" s="286">
        <f>BT$122*投入係数表!BM70</f>
        <v>0</v>
      </c>
      <c r="BU70" s="286">
        <f>BU$122*投入係数表!BN70</f>
        <v>0</v>
      </c>
      <c r="BV70" s="286">
        <f>BV$122*投入係数表!BO70</f>
        <v>0</v>
      </c>
      <c r="BW70" s="286">
        <f>BW$122*投入係数表!BP70</f>
        <v>0</v>
      </c>
      <c r="BX70" s="286">
        <f>BX$122*投入係数表!BQ70</f>
        <v>0</v>
      </c>
      <c r="BY70" s="286">
        <f>BY$122*投入係数表!BR70</f>
        <v>0</v>
      </c>
      <c r="BZ70" s="286">
        <f>BZ$122*投入係数表!BS70</f>
        <v>0</v>
      </c>
      <c r="CA70" s="286">
        <f>CA$122*投入係数表!BT70</f>
        <v>0</v>
      </c>
      <c r="CB70" s="286">
        <f>CB$122*投入係数表!BU70</f>
        <v>0</v>
      </c>
      <c r="CC70" s="286">
        <f>CC$122*投入係数表!BV70</f>
        <v>0</v>
      </c>
      <c r="CD70" s="286">
        <f>CD$122*投入係数表!BW70</f>
        <v>0</v>
      </c>
      <c r="CE70" s="286">
        <f>CE$122*投入係数表!BX70</f>
        <v>0</v>
      </c>
      <c r="CF70" s="286">
        <f>CF$122*投入係数表!BY70</f>
        <v>0</v>
      </c>
      <c r="CG70" s="286">
        <f>CG$122*投入係数表!BZ70</f>
        <v>0</v>
      </c>
      <c r="CH70" s="286">
        <f>CH$122*投入係数表!CA70</f>
        <v>0</v>
      </c>
      <c r="CI70" s="286">
        <f>CI$122*投入係数表!CB70</f>
        <v>0</v>
      </c>
      <c r="CJ70" s="286">
        <f>CJ$122*投入係数表!CC70</f>
        <v>0</v>
      </c>
      <c r="CK70" s="286">
        <f>CK$122*投入係数表!CD70</f>
        <v>0</v>
      </c>
      <c r="CL70" s="286">
        <f>CL$122*投入係数表!CE70</f>
        <v>0</v>
      </c>
      <c r="CM70" s="286">
        <f>CM$122*投入係数表!CF70</f>
        <v>0</v>
      </c>
      <c r="CN70" s="286">
        <f>CN$122*投入係数表!CG70</f>
        <v>0</v>
      </c>
      <c r="CO70" s="286">
        <f>CO$122*投入係数表!CH70</f>
        <v>0</v>
      </c>
      <c r="CP70" s="286">
        <f>CP$122*投入係数表!CI70</f>
        <v>0</v>
      </c>
      <c r="CQ70" s="286">
        <f>CQ$122*投入係数表!CJ70</f>
        <v>0</v>
      </c>
      <c r="CR70" s="286">
        <f>CR$122*投入係数表!CK70</f>
        <v>0</v>
      </c>
      <c r="CS70" s="286">
        <f>CS$122*投入係数表!CL70</f>
        <v>0</v>
      </c>
      <c r="CT70" s="286">
        <f>CT$122*投入係数表!CM70</f>
        <v>0</v>
      </c>
      <c r="CU70" s="286">
        <f>CU$122*投入係数表!CN70</f>
        <v>0</v>
      </c>
      <c r="CV70" s="286">
        <f>CV$122*投入係数表!CO70</f>
        <v>0</v>
      </c>
      <c r="CW70" s="286">
        <f>CW$122*投入係数表!CP70</f>
        <v>0</v>
      </c>
      <c r="CX70" s="286">
        <f>CX$122*投入係数表!CQ70</f>
        <v>0</v>
      </c>
      <c r="CY70" s="286">
        <f>CY$122*投入係数表!CR70</f>
        <v>0</v>
      </c>
      <c r="CZ70" s="286">
        <f>CZ$122*投入係数表!CS70</f>
        <v>0</v>
      </c>
      <c r="DA70" s="286">
        <f>DA$122*投入係数表!CT70</f>
        <v>0</v>
      </c>
      <c r="DB70" s="286">
        <f>DB$122*投入係数表!CU70</f>
        <v>0</v>
      </c>
      <c r="DC70" s="286">
        <f>DC$122*投入係数表!CV70</f>
        <v>0</v>
      </c>
      <c r="DD70" s="286">
        <f>DD$122*投入係数表!CW70</f>
        <v>0</v>
      </c>
      <c r="DE70" s="286">
        <f>DE$122*投入係数表!CX70</f>
        <v>0</v>
      </c>
      <c r="DF70" s="286">
        <f>DF$122*投入係数表!CY70</f>
        <v>0</v>
      </c>
      <c r="DG70" s="286">
        <f>DG$122*投入係数表!CZ70</f>
        <v>0</v>
      </c>
      <c r="DH70" s="286">
        <f>DH$122*投入係数表!DA70</f>
        <v>0</v>
      </c>
      <c r="DI70" s="286">
        <f>DI$122*投入係数表!DB70</f>
        <v>0</v>
      </c>
      <c r="DJ70" s="286">
        <f>DJ$122*投入係数表!DC70</f>
        <v>0</v>
      </c>
      <c r="DK70" s="286">
        <f>DK$122*投入係数表!DD70</f>
        <v>0</v>
      </c>
      <c r="DL70" s="286">
        <f>DL$122*投入係数表!DE70</f>
        <v>0</v>
      </c>
      <c r="DM70" s="286">
        <f>DM$122*投入係数表!DF70</f>
        <v>0</v>
      </c>
      <c r="DN70" s="286">
        <f>DN$122*投入係数表!DG70</f>
        <v>0</v>
      </c>
      <c r="DO70" s="288">
        <f t="shared" si="0"/>
        <v>0</v>
      </c>
      <c r="ED70" s="36"/>
      <c r="EE70" s="37"/>
      <c r="EF70" s="36"/>
      <c r="EG70" s="37"/>
      <c r="EH70" s="36"/>
      <c r="EI70" s="37"/>
    </row>
    <row r="71" spans="1:139" ht="15" customHeight="1">
      <c r="A71" s="329" t="s">
        <v>485</v>
      </c>
      <c r="B71" s="340" t="s">
        <v>608</v>
      </c>
      <c r="C71" s="294">
        <v>0</v>
      </c>
      <c r="D71" s="33"/>
      <c r="E71" s="329" t="s">
        <v>485</v>
      </c>
      <c r="F71" s="340" t="s">
        <v>608</v>
      </c>
      <c r="G71" s="294">
        <v>0</v>
      </c>
      <c r="I71" s="341" t="s">
        <v>485</v>
      </c>
      <c r="J71" s="342" t="s">
        <v>608</v>
      </c>
      <c r="K71" s="286">
        <f>K$122*投入係数表!D71</f>
        <v>0</v>
      </c>
      <c r="L71" s="286">
        <f>L$122*投入係数表!E71</f>
        <v>0</v>
      </c>
      <c r="M71" s="286">
        <f>M$122*投入係数表!F71</f>
        <v>0</v>
      </c>
      <c r="N71" s="286">
        <f>N$122*投入係数表!G71</f>
        <v>0</v>
      </c>
      <c r="O71" s="286">
        <f>O$122*投入係数表!H71</f>
        <v>0</v>
      </c>
      <c r="P71" s="286">
        <f>P$122*投入係数表!I71</f>
        <v>0</v>
      </c>
      <c r="Q71" s="286">
        <f>Q$122*投入係数表!J71</f>
        <v>0</v>
      </c>
      <c r="R71" s="286">
        <f>R$122*投入係数表!K71</f>
        <v>0</v>
      </c>
      <c r="S71" s="286">
        <f>S$122*投入係数表!L71</f>
        <v>0</v>
      </c>
      <c r="T71" s="286">
        <f>T$122*投入係数表!M71</f>
        <v>0</v>
      </c>
      <c r="U71" s="286">
        <f>U$122*投入係数表!N71</f>
        <v>0</v>
      </c>
      <c r="V71" s="286">
        <f>V$122*投入係数表!O71</f>
        <v>0</v>
      </c>
      <c r="W71" s="286">
        <f>W$122*投入係数表!P71</f>
        <v>0</v>
      </c>
      <c r="X71" s="286">
        <f>X$122*投入係数表!Q71</f>
        <v>0</v>
      </c>
      <c r="Y71" s="286">
        <f>Y$122*投入係数表!R71</f>
        <v>0</v>
      </c>
      <c r="Z71" s="286">
        <f>Z$122*投入係数表!S71</f>
        <v>0</v>
      </c>
      <c r="AA71" s="286">
        <f>AA$122*投入係数表!T71</f>
        <v>0</v>
      </c>
      <c r="AB71" s="286">
        <f>AB$122*投入係数表!U71</f>
        <v>0</v>
      </c>
      <c r="AC71" s="286">
        <f>AC$122*投入係数表!V71</f>
        <v>0</v>
      </c>
      <c r="AD71" s="286">
        <f>AD$122*投入係数表!W71</f>
        <v>0</v>
      </c>
      <c r="AE71" s="286">
        <f>AE$122*投入係数表!X71</f>
        <v>0</v>
      </c>
      <c r="AF71" s="286">
        <f>AF$122*投入係数表!Y71</f>
        <v>0</v>
      </c>
      <c r="AG71" s="286">
        <f>AG$122*投入係数表!Z71</f>
        <v>0</v>
      </c>
      <c r="AH71" s="286">
        <f>AH$122*投入係数表!AA71</f>
        <v>0</v>
      </c>
      <c r="AI71" s="286">
        <f>AI$122*投入係数表!AB71</f>
        <v>0</v>
      </c>
      <c r="AJ71" s="286">
        <f>AJ$122*投入係数表!AC71</f>
        <v>0</v>
      </c>
      <c r="AK71" s="286">
        <f>AK$122*投入係数表!AD71</f>
        <v>0</v>
      </c>
      <c r="AL71" s="286">
        <f>AL$122*投入係数表!AE71</f>
        <v>0</v>
      </c>
      <c r="AM71" s="286">
        <f>AM$122*投入係数表!AF71</f>
        <v>0</v>
      </c>
      <c r="AN71" s="286">
        <f>AN$122*投入係数表!AG71</f>
        <v>0</v>
      </c>
      <c r="AO71" s="286">
        <f>AO$122*投入係数表!AH71</f>
        <v>0</v>
      </c>
      <c r="AP71" s="286">
        <f>AP$122*投入係数表!AI71</f>
        <v>0</v>
      </c>
      <c r="AQ71" s="286">
        <f>AQ$122*投入係数表!AJ71</f>
        <v>0</v>
      </c>
      <c r="AR71" s="286">
        <f>AR$122*投入係数表!AK71</f>
        <v>0</v>
      </c>
      <c r="AS71" s="286">
        <f>AS$122*投入係数表!AL71</f>
        <v>0</v>
      </c>
      <c r="AT71" s="286">
        <f>AT$122*投入係数表!AM71</f>
        <v>0</v>
      </c>
      <c r="AU71" s="286">
        <f>AU$122*投入係数表!AN71</f>
        <v>0</v>
      </c>
      <c r="AV71" s="286">
        <f>AV$122*投入係数表!AO71</f>
        <v>0</v>
      </c>
      <c r="AW71" s="286">
        <f>AW$122*投入係数表!AP71</f>
        <v>0</v>
      </c>
      <c r="AX71" s="286">
        <f>AX$122*投入係数表!AQ71</f>
        <v>0</v>
      </c>
      <c r="AY71" s="286">
        <f>AY$122*投入係数表!AR71</f>
        <v>0</v>
      </c>
      <c r="AZ71" s="286">
        <f>AZ$122*投入係数表!AS71</f>
        <v>0</v>
      </c>
      <c r="BA71" s="286">
        <f>BA$122*投入係数表!AT71</f>
        <v>0</v>
      </c>
      <c r="BB71" s="286">
        <f>BB$122*投入係数表!AU71</f>
        <v>0</v>
      </c>
      <c r="BC71" s="286">
        <f>BC$122*投入係数表!AV71</f>
        <v>0</v>
      </c>
      <c r="BD71" s="286">
        <f>BD$122*投入係数表!AW71</f>
        <v>0</v>
      </c>
      <c r="BE71" s="286">
        <f>BE$122*投入係数表!AX71</f>
        <v>0</v>
      </c>
      <c r="BF71" s="286">
        <f>BF$122*投入係数表!AY71</f>
        <v>0</v>
      </c>
      <c r="BG71" s="286">
        <f>BG$122*投入係数表!AZ71</f>
        <v>0</v>
      </c>
      <c r="BH71" s="286">
        <f>BH$122*投入係数表!BA71</f>
        <v>0</v>
      </c>
      <c r="BI71" s="286">
        <f>BI$122*投入係数表!BB71</f>
        <v>0</v>
      </c>
      <c r="BJ71" s="286">
        <f>BJ$122*投入係数表!BC71</f>
        <v>0</v>
      </c>
      <c r="BK71" s="286">
        <f>BK$122*投入係数表!BD71</f>
        <v>0</v>
      </c>
      <c r="BL71" s="286">
        <f>BL$122*投入係数表!BE71</f>
        <v>0</v>
      </c>
      <c r="BM71" s="286">
        <f>BM$122*投入係数表!BF71</f>
        <v>0</v>
      </c>
      <c r="BN71" s="286">
        <f>BN$122*投入係数表!BG71</f>
        <v>0</v>
      </c>
      <c r="BO71" s="286">
        <f>BO$122*投入係数表!BH71</f>
        <v>0</v>
      </c>
      <c r="BP71" s="286">
        <f>BP$122*投入係数表!BI71</f>
        <v>0</v>
      </c>
      <c r="BQ71" s="286">
        <f>BQ$122*投入係数表!BJ71</f>
        <v>0</v>
      </c>
      <c r="BR71" s="286">
        <f>BR$122*投入係数表!BK71</f>
        <v>0</v>
      </c>
      <c r="BS71" s="286">
        <f>BS$122*投入係数表!BL71</f>
        <v>0</v>
      </c>
      <c r="BT71" s="286">
        <f>BT$122*投入係数表!BM71</f>
        <v>0</v>
      </c>
      <c r="BU71" s="286">
        <f>BU$122*投入係数表!BN71</f>
        <v>0</v>
      </c>
      <c r="BV71" s="286">
        <f>BV$122*投入係数表!BO71</f>
        <v>0</v>
      </c>
      <c r="BW71" s="286">
        <f>BW$122*投入係数表!BP71</f>
        <v>0</v>
      </c>
      <c r="BX71" s="286">
        <f>BX$122*投入係数表!BQ71</f>
        <v>0</v>
      </c>
      <c r="BY71" s="286">
        <f>BY$122*投入係数表!BR71</f>
        <v>0</v>
      </c>
      <c r="BZ71" s="286">
        <f>BZ$122*投入係数表!BS71</f>
        <v>0</v>
      </c>
      <c r="CA71" s="286">
        <f>CA$122*投入係数表!BT71</f>
        <v>0</v>
      </c>
      <c r="CB71" s="286">
        <f>CB$122*投入係数表!BU71</f>
        <v>0</v>
      </c>
      <c r="CC71" s="286">
        <f>CC$122*投入係数表!BV71</f>
        <v>0</v>
      </c>
      <c r="CD71" s="286">
        <f>CD$122*投入係数表!BW71</f>
        <v>0</v>
      </c>
      <c r="CE71" s="286">
        <f>CE$122*投入係数表!BX71</f>
        <v>0</v>
      </c>
      <c r="CF71" s="286">
        <f>CF$122*投入係数表!BY71</f>
        <v>0</v>
      </c>
      <c r="CG71" s="286">
        <f>CG$122*投入係数表!BZ71</f>
        <v>0</v>
      </c>
      <c r="CH71" s="286">
        <f>CH$122*投入係数表!CA71</f>
        <v>0</v>
      </c>
      <c r="CI71" s="286">
        <f>CI$122*投入係数表!CB71</f>
        <v>0</v>
      </c>
      <c r="CJ71" s="286">
        <f>CJ$122*投入係数表!CC71</f>
        <v>0</v>
      </c>
      <c r="CK71" s="286">
        <f>CK$122*投入係数表!CD71</f>
        <v>0</v>
      </c>
      <c r="CL71" s="286">
        <f>CL$122*投入係数表!CE71</f>
        <v>0</v>
      </c>
      <c r="CM71" s="286">
        <f>CM$122*投入係数表!CF71</f>
        <v>0</v>
      </c>
      <c r="CN71" s="286">
        <f>CN$122*投入係数表!CG71</f>
        <v>0</v>
      </c>
      <c r="CO71" s="286">
        <f>CO$122*投入係数表!CH71</f>
        <v>0</v>
      </c>
      <c r="CP71" s="286">
        <f>CP$122*投入係数表!CI71</f>
        <v>0</v>
      </c>
      <c r="CQ71" s="286">
        <f>CQ$122*投入係数表!CJ71</f>
        <v>0</v>
      </c>
      <c r="CR71" s="286">
        <f>CR$122*投入係数表!CK71</f>
        <v>0</v>
      </c>
      <c r="CS71" s="286">
        <f>CS$122*投入係数表!CL71</f>
        <v>0</v>
      </c>
      <c r="CT71" s="286">
        <f>CT$122*投入係数表!CM71</f>
        <v>0</v>
      </c>
      <c r="CU71" s="286">
        <f>CU$122*投入係数表!CN71</f>
        <v>0</v>
      </c>
      <c r="CV71" s="286">
        <f>CV$122*投入係数表!CO71</f>
        <v>0</v>
      </c>
      <c r="CW71" s="286">
        <f>CW$122*投入係数表!CP71</f>
        <v>0</v>
      </c>
      <c r="CX71" s="286">
        <f>CX$122*投入係数表!CQ71</f>
        <v>0</v>
      </c>
      <c r="CY71" s="286">
        <f>CY$122*投入係数表!CR71</f>
        <v>0</v>
      </c>
      <c r="CZ71" s="286">
        <f>CZ$122*投入係数表!CS71</f>
        <v>0</v>
      </c>
      <c r="DA71" s="286">
        <f>DA$122*投入係数表!CT71</f>
        <v>0</v>
      </c>
      <c r="DB71" s="286">
        <f>DB$122*投入係数表!CU71</f>
        <v>0</v>
      </c>
      <c r="DC71" s="286">
        <f>DC$122*投入係数表!CV71</f>
        <v>0</v>
      </c>
      <c r="DD71" s="286">
        <f>DD$122*投入係数表!CW71</f>
        <v>0</v>
      </c>
      <c r="DE71" s="286">
        <f>DE$122*投入係数表!CX71</f>
        <v>0</v>
      </c>
      <c r="DF71" s="286">
        <f>DF$122*投入係数表!CY71</f>
        <v>0</v>
      </c>
      <c r="DG71" s="286">
        <f>DG$122*投入係数表!CZ71</f>
        <v>0</v>
      </c>
      <c r="DH71" s="286">
        <f>DH$122*投入係数表!DA71</f>
        <v>0</v>
      </c>
      <c r="DI71" s="286">
        <f>DI$122*投入係数表!DB71</f>
        <v>0</v>
      </c>
      <c r="DJ71" s="286">
        <f>DJ$122*投入係数表!DC71</f>
        <v>0</v>
      </c>
      <c r="DK71" s="286">
        <f>DK$122*投入係数表!DD71</f>
        <v>0</v>
      </c>
      <c r="DL71" s="286">
        <f>DL$122*投入係数表!DE71</f>
        <v>0</v>
      </c>
      <c r="DM71" s="286">
        <f>DM$122*投入係数表!DF71</f>
        <v>0</v>
      </c>
      <c r="DN71" s="286">
        <f>DN$122*投入係数表!DG71</f>
        <v>0</v>
      </c>
      <c r="DO71" s="288">
        <f t="shared" ref="DO71:DO121" si="1">SUM(K71:DN71)</f>
        <v>0</v>
      </c>
      <c r="ED71" s="36"/>
      <c r="EE71" s="37"/>
      <c r="EF71" s="36"/>
      <c r="EG71" s="37"/>
      <c r="EH71" s="36"/>
      <c r="EI71" s="37"/>
    </row>
    <row r="72" spans="1:139" ht="15" customHeight="1">
      <c r="A72" s="329" t="s">
        <v>486</v>
      </c>
      <c r="B72" s="340" t="s">
        <v>609</v>
      </c>
      <c r="C72" s="294">
        <v>0</v>
      </c>
      <c r="D72" s="33"/>
      <c r="E72" s="329" t="s">
        <v>486</v>
      </c>
      <c r="F72" s="340" t="s">
        <v>609</v>
      </c>
      <c r="G72" s="294">
        <v>0</v>
      </c>
      <c r="I72" s="341" t="s">
        <v>486</v>
      </c>
      <c r="J72" s="342" t="s">
        <v>609</v>
      </c>
      <c r="K72" s="286">
        <f>K$122*投入係数表!D72</f>
        <v>0</v>
      </c>
      <c r="L72" s="286">
        <f>L$122*投入係数表!E72</f>
        <v>0</v>
      </c>
      <c r="M72" s="286">
        <f>M$122*投入係数表!F72</f>
        <v>0</v>
      </c>
      <c r="N72" s="286">
        <f>N$122*投入係数表!G72</f>
        <v>0</v>
      </c>
      <c r="O72" s="286">
        <f>O$122*投入係数表!H72</f>
        <v>0</v>
      </c>
      <c r="P72" s="286">
        <f>P$122*投入係数表!I72</f>
        <v>0</v>
      </c>
      <c r="Q72" s="286">
        <f>Q$122*投入係数表!J72</f>
        <v>0</v>
      </c>
      <c r="R72" s="286">
        <f>R$122*投入係数表!K72</f>
        <v>0</v>
      </c>
      <c r="S72" s="286">
        <f>S$122*投入係数表!L72</f>
        <v>0</v>
      </c>
      <c r="T72" s="286">
        <f>T$122*投入係数表!M72</f>
        <v>0</v>
      </c>
      <c r="U72" s="286">
        <f>U$122*投入係数表!N72</f>
        <v>0</v>
      </c>
      <c r="V72" s="286">
        <f>V$122*投入係数表!O72</f>
        <v>0</v>
      </c>
      <c r="W72" s="286">
        <f>W$122*投入係数表!P72</f>
        <v>0</v>
      </c>
      <c r="X72" s="286">
        <f>X$122*投入係数表!Q72</f>
        <v>0</v>
      </c>
      <c r="Y72" s="286">
        <f>Y$122*投入係数表!R72</f>
        <v>0</v>
      </c>
      <c r="Z72" s="286">
        <f>Z$122*投入係数表!S72</f>
        <v>0</v>
      </c>
      <c r="AA72" s="286">
        <f>AA$122*投入係数表!T72</f>
        <v>0</v>
      </c>
      <c r="AB72" s="286">
        <f>AB$122*投入係数表!U72</f>
        <v>0</v>
      </c>
      <c r="AC72" s="286">
        <f>AC$122*投入係数表!V72</f>
        <v>0</v>
      </c>
      <c r="AD72" s="286">
        <f>AD$122*投入係数表!W72</f>
        <v>0</v>
      </c>
      <c r="AE72" s="286">
        <f>AE$122*投入係数表!X72</f>
        <v>0</v>
      </c>
      <c r="AF72" s="286">
        <f>AF$122*投入係数表!Y72</f>
        <v>0</v>
      </c>
      <c r="AG72" s="286">
        <f>AG$122*投入係数表!Z72</f>
        <v>0</v>
      </c>
      <c r="AH72" s="286">
        <f>AH$122*投入係数表!AA72</f>
        <v>0</v>
      </c>
      <c r="AI72" s="286">
        <f>AI$122*投入係数表!AB72</f>
        <v>0</v>
      </c>
      <c r="AJ72" s="286">
        <f>AJ$122*投入係数表!AC72</f>
        <v>0</v>
      </c>
      <c r="AK72" s="286">
        <f>AK$122*投入係数表!AD72</f>
        <v>0</v>
      </c>
      <c r="AL72" s="286">
        <f>AL$122*投入係数表!AE72</f>
        <v>0</v>
      </c>
      <c r="AM72" s="286">
        <f>AM$122*投入係数表!AF72</f>
        <v>0</v>
      </c>
      <c r="AN72" s="286">
        <f>AN$122*投入係数表!AG72</f>
        <v>0</v>
      </c>
      <c r="AO72" s="286">
        <f>AO$122*投入係数表!AH72</f>
        <v>0</v>
      </c>
      <c r="AP72" s="286">
        <f>AP$122*投入係数表!AI72</f>
        <v>0</v>
      </c>
      <c r="AQ72" s="286">
        <f>AQ$122*投入係数表!AJ72</f>
        <v>0</v>
      </c>
      <c r="AR72" s="286">
        <f>AR$122*投入係数表!AK72</f>
        <v>0</v>
      </c>
      <c r="AS72" s="286">
        <f>AS$122*投入係数表!AL72</f>
        <v>0</v>
      </c>
      <c r="AT72" s="286">
        <f>AT$122*投入係数表!AM72</f>
        <v>0</v>
      </c>
      <c r="AU72" s="286">
        <f>AU$122*投入係数表!AN72</f>
        <v>0</v>
      </c>
      <c r="AV72" s="286">
        <f>AV$122*投入係数表!AO72</f>
        <v>0</v>
      </c>
      <c r="AW72" s="286">
        <f>AW$122*投入係数表!AP72</f>
        <v>0</v>
      </c>
      <c r="AX72" s="286">
        <f>AX$122*投入係数表!AQ72</f>
        <v>0</v>
      </c>
      <c r="AY72" s="286">
        <f>AY$122*投入係数表!AR72</f>
        <v>0</v>
      </c>
      <c r="AZ72" s="286">
        <f>AZ$122*投入係数表!AS72</f>
        <v>0</v>
      </c>
      <c r="BA72" s="286">
        <f>BA$122*投入係数表!AT72</f>
        <v>0</v>
      </c>
      <c r="BB72" s="286">
        <f>BB$122*投入係数表!AU72</f>
        <v>0</v>
      </c>
      <c r="BC72" s="286">
        <f>BC$122*投入係数表!AV72</f>
        <v>0</v>
      </c>
      <c r="BD72" s="286">
        <f>BD$122*投入係数表!AW72</f>
        <v>0</v>
      </c>
      <c r="BE72" s="286">
        <f>BE$122*投入係数表!AX72</f>
        <v>0</v>
      </c>
      <c r="BF72" s="286">
        <f>BF$122*投入係数表!AY72</f>
        <v>0</v>
      </c>
      <c r="BG72" s="286">
        <f>BG$122*投入係数表!AZ72</f>
        <v>0</v>
      </c>
      <c r="BH72" s="286">
        <f>BH$122*投入係数表!BA72</f>
        <v>0</v>
      </c>
      <c r="BI72" s="286">
        <f>BI$122*投入係数表!BB72</f>
        <v>0</v>
      </c>
      <c r="BJ72" s="286">
        <f>BJ$122*投入係数表!BC72</f>
        <v>0</v>
      </c>
      <c r="BK72" s="286">
        <f>BK$122*投入係数表!BD72</f>
        <v>0</v>
      </c>
      <c r="BL72" s="286">
        <f>BL$122*投入係数表!BE72</f>
        <v>0</v>
      </c>
      <c r="BM72" s="286">
        <f>BM$122*投入係数表!BF72</f>
        <v>0</v>
      </c>
      <c r="BN72" s="286">
        <f>BN$122*投入係数表!BG72</f>
        <v>0</v>
      </c>
      <c r="BO72" s="286">
        <f>BO$122*投入係数表!BH72</f>
        <v>0</v>
      </c>
      <c r="BP72" s="286">
        <f>BP$122*投入係数表!BI72</f>
        <v>0</v>
      </c>
      <c r="BQ72" s="286">
        <f>BQ$122*投入係数表!BJ72</f>
        <v>0</v>
      </c>
      <c r="BR72" s="286">
        <f>BR$122*投入係数表!BK72</f>
        <v>0</v>
      </c>
      <c r="BS72" s="286">
        <f>BS$122*投入係数表!BL72</f>
        <v>0</v>
      </c>
      <c r="BT72" s="286">
        <f>BT$122*投入係数表!BM72</f>
        <v>0</v>
      </c>
      <c r="BU72" s="286">
        <f>BU$122*投入係数表!BN72</f>
        <v>0</v>
      </c>
      <c r="BV72" s="286">
        <f>BV$122*投入係数表!BO72</f>
        <v>0</v>
      </c>
      <c r="BW72" s="286">
        <f>BW$122*投入係数表!BP72</f>
        <v>0</v>
      </c>
      <c r="BX72" s="286">
        <f>BX$122*投入係数表!BQ72</f>
        <v>0</v>
      </c>
      <c r="BY72" s="286">
        <f>BY$122*投入係数表!BR72</f>
        <v>0</v>
      </c>
      <c r="BZ72" s="286">
        <f>BZ$122*投入係数表!BS72</f>
        <v>0</v>
      </c>
      <c r="CA72" s="286">
        <f>CA$122*投入係数表!BT72</f>
        <v>0</v>
      </c>
      <c r="CB72" s="286">
        <f>CB$122*投入係数表!BU72</f>
        <v>0</v>
      </c>
      <c r="CC72" s="286">
        <f>CC$122*投入係数表!BV72</f>
        <v>0</v>
      </c>
      <c r="CD72" s="286">
        <f>CD$122*投入係数表!BW72</f>
        <v>0</v>
      </c>
      <c r="CE72" s="286">
        <f>CE$122*投入係数表!BX72</f>
        <v>0</v>
      </c>
      <c r="CF72" s="286">
        <f>CF$122*投入係数表!BY72</f>
        <v>0</v>
      </c>
      <c r="CG72" s="286">
        <f>CG$122*投入係数表!BZ72</f>
        <v>0</v>
      </c>
      <c r="CH72" s="286">
        <f>CH$122*投入係数表!CA72</f>
        <v>0</v>
      </c>
      <c r="CI72" s="286">
        <f>CI$122*投入係数表!CB72</f>
        <v>0</v>
      </c>
      <c r="CJ72" s="286">
        <f>CJ$122*投入係数表!CC72</f>
        <v>0</v>
      </c>
      <c r="CK72" s="286">
        <f>CK$122*投入係数表!CD72</f>
        <v>0</v>
      </c>
      <c r="CL72" s="286">
        <f>CL$122*投入係数表!CE72</f>
        <v>0</v>
      </c>
      <c r="CM72" s="286">
        <f>CM$122*投入係数表!CF72</f>
        <v>0</v>
      </c>
      <c r="CN72" s="286">
        <f>CN$122*投入係数表!CG72</f>
        <v>0</v>
      </c>
      <c r="CO72" s="286">
        <f>CO$122*投入係数表!CH72</f>
        <v>0</v>
      </c>
      <c r="CP72" s="286">
        <f>CP$122*投入係数表!CI72</f>
        <v>0</v>
      </c>
      <c r="CQ72" s="286">
        <f>CQ$122*投入係数表!CJ72</f>
        <v>0</v>
      </c>
      <c r="CR72" s="286">
        <f>CR$122*投入係数表!CK72</f>
        <v>0</v>
      </c>
      <c r="CS72" s="286">
        <f>CS$122*投入係数表!CL72</f>
        <v>0</v>
      </c>
      <c r="CT72" s="286">
        <f>CT$122*投入係数表!CM72</f>
        <v>0</v>
      </c>
      <c r="CU72" s="286">
        <f>CU$122*投入係数表!CN72</f>
        <v>0</v>
      </c>
      <c r="CV72" s="286">
        <f>CV$122*投入係数表!CO72</f>
        <v>0</v>
      </c>
      <c r="CW72" s="286">
        <f>CW$122*投入係数表!CP72</f>
        <v>0</v>
      </c>
      <c r="CX72" s="286">
        <f>CX$122*投入係数表!CQ72</f>
        <v>0</v>
      </c>
      <c r="CY72" s="286">
        <f>CY$122*投入係数表!CR72</f>
        <v>0</v>
      </c>
      <c r="CZ72" s="286">
        <f>CZ$122*投入係数表!CS72</f>
        <v>0</v>
      </c>
      <c r="DA72" s="286">
        <f>DA$122*投入係数表!CT72</f>
        <v>0</v>
      </c>
      <c r="DB72" s="286">
        <f>DB$122*投入係数表!CU72</f>
        <v>0</v>
      </c>
      <c r="DC72" s="286">
        <f>DC$122*投入係数表!CV72</f>
        <v>0</v>
      </c>
      <c r="DD72" s="286">
        <f>DD$122*投入係数表!CW72</f>
        <v>0</v>
      </c>
      <c r="DE72" s="286">
        <f>DE$122*投入係数表!CX72</f>
        <v>0</v>
      </c>
      <c r="DF72" s="286">
        <f>DF$122*投入係数表!CY72</f>
        <v>0</v>
      </c>
      <c r="DG72" s="286">
        <f>DG$122*投入係数表!CZ72</f>
        <v>0</v>
      </c>
      <c r="DH72" s="286">
        <f>DH$122*投入係数表!DA72</f>
        <v>0</v>
      </c>
      <c r="DI72" s="286">
        <f>DI$122*投入係数表!DB72</f>
        <v>0</v>
      </c>
      <c r="DJ72" s="286">
        <f>DJ$122*投入係数表!DC72</f>
        <v>0</v>
      </c>
      <c r="DK72" s="286">
        <f>DK$122*投入係数表!DD72</f>
        <v>0</v>
      </c>
      <c r="DL72" s="286">
        <f>DL$122*投入係数表!DE72</f>
        <v>0</v>
      </c>
      <c r="DM72" s="286">
        <f>DM$122*投入係数表!DF72</f>
        <v>0</v>
      </c>
      <c r="DN72" s="286">
        <f>DN$122*投入係数表!DG72</f>
        <v>0</v>
      </c>
      <c r="DO72" s="288">
        <f t="shared" si="1"/>
        <v>0</v>
      </c>
      <c r="ED72" s="36"/>
      <c r="EE72" s="37"/>
      <c r="EF72" s="36"/>
      <c r="EG72" s="37"/>
      <c r="EH72" s="36"/>
      <c r="EI72" s="37"/>
    </row>
    <row r="73" spans="1:139" ht="15" customHeight="1">
      <c r="A73" s="329" t="s">
        <v>487</v>
      </c>
      <c r="B73" s="340" t="s">
        <v>290</v>
      </c>
      <c r="C73" s="294">
        <v>0</v>
      </c>
      <c r="D73" s="33"/>
      <c r="E73" s="329" t="s">
        <v>487</v>
      </c>
      <c r="F73" s="340" t="s">
        <v>290</v>
      </c>
      <c r="G73" s="294">
        <v>0</v>
      </c>
      <c r="I73" s="341" t="s">
        <v>487</v>
      </c>
      <c r="J73" s="342" t="s">
        <v>290</v>
      </c>
      <c r="K73" s="286">
        <f>K$122*投入係数表!D73</f>
        <v>0</v>
      </c>
      <c r="L73" s="286">
        <f>L$122*投入係数表!E73</f>
        <v>0</v>
      </c>
      <c r="M73" s="286">
        <f>M$122*投入係数表!F73</f>
        <v>0</v>
      </c>
      <c r="N73" s="286">
        <f>N$122*投入係数表!G73</f>
        <v>0</v>
      </c>
      <c r="O73" s="286">
        <f>O$122*投入係数表!H73</f>
        <v>0</v>
      </c>
      <c r="P73" s="286">
        <f>P$122*投入係数表!I73</f>
        <v>0</v>
      </c>
      <c r="Q73" s="286">
        <f>Q$122*投入係数表!J73</f>
        <v>0</v>
      </c>
      <c r="R73" s="286">
        <f>R$122*投入係数表!K73</f>
        <v>0</v>
      </c>
      <c r="S73" s="286">
        <f>S$122*投入係数表!L73</f>
        <v>0</v>
      </c>
      <c r="T73" s="286">
        <f>T$122*投入係数表!M73</f>
        <v>0</v>
      </c>
      <c r="U73" s="286">
        <f>U$122*投入係数表!N73</f>
        <v>0</v>
      </c>
      <c r="V73" s="286">
        <f>V$122*投入係数表!O73</f>
        <v>0</v>
      </c>
      <c r="W73" s="286">
        <f>W$122*投入係数表!P73</f>
        <v>0</v>
      </c>
      <c r="X73" s="286">
        <f>X$122*投入係数表!Q73</f>
        <v>0</v>
      </c>
      <c r="Y73" s="286">
        <f>Y$122*投入係数表!R73</f>
        <v>0</v>
      </c>
      <c r="Z73" s="286">
        <f>Z$122*投入係数表!S73</f>
        <v>0</v>
      </c>
      <c r="AA73" s="286">
        <f>AA$122*投入係数表!T73</f>
        <v>0</v>
      </c>
      <c r="AB73" s="286">
        <f>AB$122*投入係数表!U73</f>
        <v>0</v>
      </c>
      <c r="AC73" s="286">
        <f>AC$122*投入係数表!V73</f>
        <v>0</v>
      </c>
      <c r="AD73" s="286">
        <f>AD$122*投入係数表!W73</f>
        <v>0</v>
      </c>
      <c r="AE73" s="286">
        <f>AE$122*投入係数表!X73</f>
        <v>0</v>
      </c>
      <c r="AF73" s="286">
        <f>AF$122*投入係数表!Y73</f>
        <v>0</v>
      </c>
      <c r="AG73" s="286">
        <f>AG$122*投入係数表!Z73</f>
        <v>0</v>
      </c>
      <c r="AH73" s="286">
        <f>AH$122*投入係数表!AA73</f>
        <v>0</v>
      </c>
      <c r="AI73" s="286">
        <f>AI$122*投入係数表!AB73</f>
        <v>0</v>
      </c>
      <c r="AJ73" s="286">
        <f>AJ$122*投入係数表!AC73</f>
        <v>0</v>
      </c>
      <c r="AK73" s="286">
        <f>AK$122*投入係数表!AD73</f>
        <v>0</v>
      </c>
      <c r="AL73" s="286">
        <f>AL$122*投入係数表!AE73</f>
        <v>0</v>
      </c>
      <c r="AM73" s="286">
        <f>AM$122*投入係数表!AF73</f>
        <v>0</v>
      </c>
      <c r="AN73" s="286">
        <f>AN$122*投入係数表!AG73</f>
        <v>0</v>
      </c>
      <c r="AO73" s="286">
        <f>AO$122*投入係数表!AH73</f>
        <v>0</v>
      </c>
      <c r="AP73" s="286">
        <f>AP$122*投入係数表!AI73</f>
        <v>0</v>
      </c>
      <c r="AQ73" s="286">
        <f>AQ$122*投入係数表!AJ73</f>
        <v>0</v>
      </c>
      <c r="AR73" s="286">
        <f>AR$122*投入係数表!AK73</f>
        <v>0</v>
      </c>
      <c r="AS73" s="286">
        <f>AS$122*投入係数表!AL73</f>
        <v>0</v>
      </c>
      <c r="AT73" s="286">
        <f>AT$122*投入係数表!AM73</f>
        <v>0</v>
      </c>
      <c r="AU73" s="286">
        <f>AU$122*投入係数表!AN73</f>
        <v>0</v>
      </c>
      <c r="AV73" s="286">
        <f>AV$122*投入係数表!AO73</f>
        <v>0</v>
      </c>
      <c r="AW73" s="286">
        <f>AW$122*投入係数表!AP73</f>
        <v>0</v>
      </c>
      <c r="AX73" s="286">
        <f>AX$122*投入係数表!AQ73</f>
        <v>0</v>
      </c>
      <c r="AY73" s="286">
        <f>AY$122*投入係数表!AR73</f>
        <v>0</v>
      </c>
      <c r="AZ73" s="286">
        <f>AZ$122*投入係数表!AS73</f>
        <v>0</v>
      </c>
      <c r="BA73" s="286">
        <f>BA$122*投入係数表!AT73</f>
        <v>0</v>
      </c>
      <c r="BB73" s="286">
        <f>BB$122*投入係数表!AU73</f>
        <v>0</v>
      </c>
      <c r="BC73" s="286">
        <f>BC$122*投入係数表!AV73</f>
        <v>0</v>
      </c>
      <c r="BD73" s="286">
        <f>BD$122*投入係数表!AW73</f>
        <v>0</v>
      </c>
      <c r="BE73" s="286">
        <f>BE$122*投入係数表!AX73</f>
        <v>0</v>
      </c>
      <c r="BF73" s="286">
        <f>BF$122*投入係数表!AY73</f>
        <v>0</v>
      </c>
      <c r="BG73" s="286">
        <f>BG$122*投入係数表!AZ73</f>
        <v>0</v>
      </c>
      <c r="BH73" s="286">
        <f>BH$122*投入係数表!BA73</f>
        <v>0</v>
      </c>
      <c r="BI73" s="286">
        <f>BI$122*投入係数表!BB73</f>
        <v>0</v>
      </c>
      <c r="BJ73" s="286">
        <f>BJ$122*投入係数表!BC73</f>
        <v>0</v>
      </c>
      <c r="BK73" s="286">
        <f>BK$122*投入係数表!BD73</f>
        <v>0</v>
      </c>
      <c r="BL73" s="286">
        <f>BL$122*投入係数表!BE73</f>
        <v>0</v>
      </c>
      <c r="BM73" s="286">
        <f>BM$122*投入係数表!BF73</f>
        <v>0</v>
      </c>
      <c r="BN73" s="286">
        <f>BN$122*投入係数表!BG73</f>
        <v>0</v>
      </c>
      <c r="BO73" s="286">
        <f>BO$122*投入係数表!BH73</f>
        <v>0</v>
      </c>
      <c r="BP73" s="286">
        <f>BP$122*投入係数表!BI73</f>
        <v>0</v>
      </c>
      <c r="BQ73" s="286">
        <f>BQ$122*投入係数表!BJ73</f>
        <v>0</v>
      </c>
      <c r="BR73" s="286">
        <f>BR$122*投入係数表!BK73</f>
        <v>0</v>
      </c>
      <c r="BS73" s="286">
        <f>BS$122*投入係数表!BL73</f>
        <v>0</v>
      </c>
      <c r="BT73" s="286">
        <f>BT$122*投入係数表!BM73</f>
        <v>0</v>
      </c>
      <c r="BU73" s="286">
        <f>BU$122*投入係数表!BN73</f>
        <v>0</v>
      </c>
      <c r="BV73" s="286">
        <f>BV$122*投入係数表!BO73</f>
        <v>0</v>
      </c>
      <c r="BW73" s="286">
        <f>BW$122*投入係数表!BP73</f>
        <v>0</v>
      </c>
      <c r="BX73" s="286">
        <f>BX$122*投入係数表!BQ73</f>
        <v>0</v>
      </c>
      <c r="BY73" s="286">
        <f>BY$122*投入係数表!BR73</f>
        <v>0</v>
      </c>
      <c r="BZ73" s="286">
        <f>BZ$122*投入係数表!BS73</f>
        <v>0</v>
      </c>
      <c r="CA73" s="286">
        <f>CA$122*投入係数表!BT73</f>
        <v>0</v>
      </c>
      <c r="CB73" s="286">
        <f>CB$122*投入係数表!BU73</f>
        <v>0</v>
      </c>
      <c r="CC73" s="286">
        <f>CC$122*投入係数表!BV73</f>
        <v>0</v>
      </c>
      <c r="CD73" s="286">
        <f>CD$122*投入係数表!BW73</f>
        <v>0</v>
      </c>
      <c r="CE73" s="286">
        <f>CE$122*投入係数表!BX73</f>
        <v>0</v>
      </c>
      <c r="CF73" s="286">
        <f>CF$122*投入係数表!BY73</f>
        <v>0</v>
      </c>
      <c r="CG73" s="286">
        <f>CG$122*投入係数表!BZ73</f>
        <v>0</v>
      </c>
      <c r="CH73" s="286">
        <f>CH$122*投入係数表!CA73</f>
        <v>0</v>
      </c>
      <c r="CI73" s="286">
        <f>CI$122*投入係数表!CB73</f>
        <v>0</v>
      </c>
      <c r="CJ73" s="286">
        <f>CJ$122*投入係数表!CC73</f>
        <v>0</v>
      </c>
      <c r="CK73" s="286">
        <f>CK$122*投入係数表!CD73</f>
        <v>0</v>
      </c>
      <c r="CL73" s="286">
        <f>CL$122*投入係数表!CE73</f>
        <v>0</v>
      </c>
      <c r="CM73" s="286">
        <f>CM$122*投入係数表!CF73</f>
        <v>0</v>
      </c>
      <c r="CN73" s="286">
        <f>CN$122*投入係数表!CG73</f>
        <v>0</v>
      </c>
      <c r="CO73" s="286">
        <f>CO$122*投入係数表!CH73</f>
        <v>0</v>
      </c>
      <c r="CP73" s="286">
        <f>CP$122*投入係数表!CI73</f>
        <v>0</v>
      </c>
      <c r="CQ73" s="286">
        <f>CQ$122*投入係数表!CJ73</f>
        <v>0</v>
      </c>
      <c r="CR73" s="286">
        <f>CR$122*投入係数表!CK73</f>
        <v>0</v>
      </c>
      <c r="CS73" s="286">
        <f>CS$122*投入係数表!CL73</f>
        <v>0</v>
      </c>
      <c r="CT73" s="286">
        <f>CT$122*投入係数表!CM73</f>
        <v>0</v>
      </c>
      <c r="CU73" s="286">
        <f>CU$122*投入係数表!CN73</f>
        <v>0</v>
      </c>
      <c r="CV73" s="286">
        <f>CV$122*投入係数表!CO73</f>
        <v>0</v>
      </c>
      <c r="CW73" s="286">
        <f>CW$122*投入係数表!CP73</f>
        <v>0</v>
      </c>
      <c r="CX73" s="286">
        <f>CX$122*投入係数表!CQ73</f>
        <v>0</v>
      </c>
      <c r="CY73" s="286">
        <f>CY$122*投入係数表!CR73</f>
        <v>0</v>
      </c>
      <c r="CZ73" s="286">
        <f>CZ$122*投入係数表!CS73</f>
        <v>0</v>
      </c>
      <c r="DA73" s="286">
        <f>DA$122*投入係数表!CT73</f>
        <v>0</v>
      </c>
      <c r="DB73" s="286">
        <f>DB$122*投入係数表!CU73</f>
        <v>0</v>
      </c>
      <c r="DC73" s="286">
        <f>DC$122*投入係数表!CV73</f>
        <v>0</v>
      </c>
      <c r="DD73" s="286">
        <f>DD$122*投入係数表!CW73</f>
        <v>0</v>
      </c>
      <c r="DE73" s="286">
        <f>DE$122*投入係数表!CX73</f>
        <v>0</v>
      </c>
      <c r="DF73" s="286">
        <f>DF$122*投入係数表!CY73</f>
        <v>0</v>
      </c>
      <c r="DG73" s="286">
        <f>DG$122*投入係数表!CZ73</f>
        <v>0</v>
      </c>
      <c r="DH73" s="286">
        <f>DH$122*投入係数表!DA73</f>
        <v>0</v>
      </c>
      <c r="DI73" s="286">
        <f>DI$122*投入係数表!DB73</f>
        <v>0</v>
      </c>
      <c r="DJ73" s="286">
        <f>DJ$122*投入係数表!DC73</f>
        <v>0</v>
      </c>
      <c r="DK73" s="286">
        <f>DK$122*投入係数表!DD73</f>
        <v>0</v>
      </c>
      <c r="DL73" s="286">
        <f>DL$122*投入係数表!DE73</f>
        <v>0</v>
      </c>
      <c r="DM73" s="286">
        <f>DM$122*投入係数表!DF73</f>
        <v>0</v>
      </c>
      <c r="DN73" s="286">
        <f>DN$122*投入係数表!DG73</f>
        <v>0</v>
      </c>
      <c r="DO73" s="288">
        <f t="shared" si="1"/>
        <v>0</v>
      </c>
      <c r="ED73" s="36"/>
      <c r="EE73" s="37"/>
      <c r="EF73" s="36"/>
      <c r="EG73" s="37"/>
      <c r="EH73" s="36"/>
      <c r="EI73" s="37"/>
    </row>
    <row r="74" spans="1:139" ht="15" customHeight="1">
      <c r="A74" s="329" t="s">
        <v>488</v>
      </c>
      <c r="B74" s="340" t="s">
        <v>291</v>
      </c>
      <c r="C74" s="294">
        <v>0</v>
      </c>
      <c r="D74" s="33"/>
      <c r="E74" s="329" t="s">
        <v>488</v>
      </c>
      <c r="F74" s="340" t="s">
        <v>291</v>
      </c>
      <c r="G74" s="294">
        <v>0</v>
      </c>
      <c r="I74" s="341" t="s">
        <v>488</v>
      </c>
      <c r="J74" s="342" t="s">
        <v>291</v>
      </c>
      <c r="K74" s="286">
        <f>K$122*投入係数表!D74</f>
        <v>0</v>
      </c>
      <c r="L74" s="286">
        <f>L$122*投入係数表!E74</f>
        <v>0</v>
      </c>
      <c r="M74" s="286">
        <f>M$122*投入係数表!F74</f>
        <v>0</v>
      </c>
      <c r="N74" s="286">
        <f>N$122*投入係数表!G74</f>
        <v>0</v>
      </c>
      <c r="O74" s="286">
        <f>O$122*投入係数表!H74</f>
        <v>0</v>
      </c>
      <c r="P74" s="286">
        <f>P$122*投入係数表!I74</f>
        <v>0</v>
      </c>
      <c r="Q74" s="286">
        <f>Q$122*投入係数表!J74</f>
        <v>0</v>
      </c>
      <c r="R74" s="286">
        <f>R$122*投入係数表!K74</f>
        <v>0</v>
      </c>
      <c r="S74" s="286">
        <f>S$122*投入係数表!L74</f>
        <v>0</v>
      </c>
      <c r="T74" s="286">
        <f>T$122*投入係数表!M74</f>
        <v>0</v>
      </c>
      <c r="U74" s="286">
        <f>U$122*投入係数表!N74</f>
        <v>0</v>
      </c>
      <c r="V74" s="286">
        <f>V$122*投入係数表!O74</f>
        <v>0</v>
      </c>
      <c r="W74" s="286">
        <f>W$122*投入係数表!P74</f>
        <v>0</v>
      </c>
      <c r="X74" s="286">
        <f>X$122*投入係数表!Q74</f>
        <v>0</v>
      </c>
      <c r="Y74" s="286">
        <f>Y$122*投入係数表!R74</f>
        <v>0</v>
      </c>
      <c r="Z74" s="286">
        <f>Z$122*投入係数表!S74</f>
        <v>0</v>
      </c>
      <c r="AA74" s="286">
        <f>AA$122*投入係数表!T74</f>
        <v>0</v>
      </c>
      <c r="AB74" s="286">
        <f>AB$122*投入係数表!U74</f>
        <v>0</v>
      </c>
      <c r="AC74" s="286">
        <f>AC$122*投入係数表!V74</f>
        <v>0</v>
      </c>
      <c r="AD74" s="286">
        <f>AD$122*投入係数表!W74</f>
        <v>0</v>
      </c>
      <c r="AE74" s="286">
        <f>AE$122*投入係数表!X74</f>
        <v>0</v>
      </c>
      <c r="AF74" s="286">
        <f>AF$122*投入係数表!Y74</f>
        <v>0</v>
      </c>
      <c r="AG74" s="286">
        <f>AG$122*投入係数表!Z74</f>
        <v>0</v>
      </c>
      <c r="AH74" s="286">
        <f>AH$122*投入係数表!AA74</f>
        <v>0</v>
      </c>
      <c r="AI74" s="286">
        <f>AI$122*投入係数表!AB74</f>
        <v>0</v>
      </c>
      <c r="AJ74" s="286">
        <f>AJ$122*投入係数表!AC74</f>
        <v>0</v>
      </c>
      <c r="AK74" s="286">
        <f>AK$122*投入係数表!AD74</f>
        <v>0</v>
      </c>
      <c r="AL74" s="286">
        <f>AL$122*投入係数表!AE74</f>
        <v>0</v>
      </c>
      <c r="AM74" s="286">
        <f>AM$122*投入係数表!AF74</f>
        <v>0</v>
      </c>
      <c r="AN74" s="286">
        <f>AN$122*投入係数表!AG74</f>
        <v>0</v>
      </c>
      <c r="AO74" s="286">
        <f>AO$122*投入係数表!AH74</f>
        <v>0</v>
      </c>
      <c r="AP74" s="286">
        <f>AP$122*投入係数表!AI74</f>
        <v>0</v>
      </c>
      <c r="AQ74" s="286">
        <f>AQ$122*投入係数表!AJ74</f>
        <v>0</v>
      </c>
      <c r="AR74" s="286">
        <f>AR$122*投入係数表!AK74</f>
        <v>0</v>
      </c>
      <c r="AS74" s="286">
        <f>AS$122*投入係数表!AL74</f>
        <v>0</v>
      </c>
      <c r="AT74" s="286">
        <f>AT$122*投入係数表!AM74</f>
        <v>0</v>
      </c>
      <c r="AU74" s="286">
        <f>AU$122*投入係数表!AN74</f>
        <v>0</v>
      </c>
      <c r="AV74" s="286">
        <f>AV$122*投入係数表!AO74</f>
        <v>0</v>
      </c>
      <c r="AW74" s="286">
        <f>AW$122*投入係数表!AP74</f>
        <v>0</v>
      </c>
      <c r="AX74" s="286">
        <f>AX$122*投入係数表!AQ74</f>
        <v>0</v>
      </c>
      <c r="AY74" s="286">
        <f>AY$122*投入係数表!AR74</f>
        <v>0</v>
      </c>
      <c r="AZ74" s="286">
        <f>AZ$122*投入係数表!AS74</f>
        <v>0</v>
      </c>
      <c r="BA74" s="286">
        <f>BA$122*投入係数表!AT74</f>
        <v>0</v>
      </c>
      <c r="BB74" s="286">
        <f>BB$122*投入係数表!AU74</f>
        <v>0</v>
      </c>
      <c r="BC74" s="286">
        <f>BC$122*投入係数表!AV74</f>
        <v>0</v>
      </c>
      <c r="BD74" s="286">
        <f>BD$122*投入係数表!AW74</f>
        <v>0</v>
      </c>
      <c r="BE74" s="286">
        <f>BE$122*投入係数表!AX74</f>
        <v>0</v>
      </c>
      <c r="BF74" s="286">
        <f>BF$122*投入係数表!AY74</f>
        <v>0</v>
      </c>
      <c r="BG74" s="286">
        <f>BG$122*投入係数表!AZ74</f>
        <v>0</v>
      </c>
      <c r="BH74" s="286">
        <f>BH$122*投入係数表!BA74</f>
        <v>0</v>
      </c>
      <c r="BI74" s="286">
        <f>BI$122*投入係数表!BB74</f>
        <v>0</v>
      </c>
      <c r="BJ74" s="286">
        <f>BJ$122*投入係数表!BC74</f>
        <v>0</v>
      </c>
      <c r="BK74" s="286">
        <f>BK$122*投入係数表!BD74</f>
        <v>0</v>
      </c>
      <c r="BL74" s="286">
        <f>BL$122*投入係数表!BE74</f>
        <v>0</v>
      </c>
      <c r="BM74" s="286">
        <f>BM$122*投入係数表!BF74</f>
        <v>0</v>
      </c>
      <c r="BN74" s="286">
        <f>BN$122*投入係数表!BG74</f>
        <v>0</v>
      </c>
      <c r="BO74" s="286">
        <f>BO$122*投入係数表!BH74</f>
        <v>0</v>
      </c>
      <c r="BP74" s="286">
        <f>BP$122*投入係数表!BI74</f>
        <v>0</v>
      </c>
      <c r="BQ74" s="286">
        <f>BQ$122*投入係数表!BJ74</f>
        <v>0</v>
      </c>
      <c r="BR74" s="286">
        <f>BR$122*投入係数表!BK74</f>
        <v>0</v>
      </c>
      <c r="BS74" s="286">
        <f>BS$122*投入係数表!BL74</f>
        <v>0</v>
      </c>
      <c r="BT74" s="286">
        <f>BT$122*投入係数表!BM74</f>
        <v>0</v>
      </c>
      <c r="BU74" s="286">
        <f>BU$122*投入係数表!BN74</f>
        <v>0</v>
      </c>
      <c r="BV74" s="286">
        <f>BV$122*投入係数表!BO74</f>
        <v>0</v>
      </c>
      <c r="BW74" s="286">
        <f>BW$122*投入係数表!BP74</f>
        <v>0</v>
      </c>
      <c r="BX74" s="286">
        <f>BX$122*投入係数表!BQ74</f>
        <v>0</v>
      </c>
      <c r="BY74" s="286">
        <f>BY$122*投入係数表!BR74</f>
        <v>0</v>
      </c>
      <c r="BZ74" s="286">
        <f>BZ$122*投入係数表!BS74</f>
        <v>0</v>
      </c>
      <c r="CA74" s="286">
        <f>CA$122*投入係数表!BT74</f>
        <v>0</v>
      </c>
      <c r="CB74" s="286">
        <f>CB$122*投入係数表!BU74</f>
        <v>0</v>
      </c>
      <c r="CC74" s="286">
        <f>CC$122*投入係数表!BV74</f>
        <v>0</v>
      </c>
      <c r="CD74" s="286">
        <f>CD$122*投入係数表!BW74</f>
        <v>0</v>
      </c>
      <c r="CE74" s="286">
        <f>CE$122*投入係数表!BX74</f>
        <v>0</v>
      </c>
      <c r="CF74" s="286">
        <f>CF$122*投入係数表!BY74</f>
        <v>0</v>
      </c>
      <c r="CG74" s="286">
        <f>CG$122*投入係数表!BZ74</f>
        <v>0</v>
      </c>
      <c r="CH74" s="286">
        <f>CH$122*投入係数表!CA74</f>
        <v>0</v>
      </c>
      <c r="CI74" s="286">
        <f>CI$122*投入係数表!CB74</f>
        <v>0</v>
      </c>
      <c r="CJ74" s="286">
        <f>CJ$122*投入係数表!CC74</f>
        <v>0</v>
      </c>
      <c r="CK74" s="286">
        <f>CK$122*投入係数表!CD74</f>
        <v>0</v>
      </c>
      <c r="CL74" s="286">
        <f>CL$122*投入係数表!CE74</f>
        <v>0</v>
      </c>
      <c r="CM74" s="286">
        <f>CM$122*投入係数表!CF74</f>
        <v>0</v>
      </c>
      <c r="CN74" s="286">
        <f>CN$122*投入係数表!CG74</f>
        <v>0</v>
      </c>
      <c r="CO74" s="286">
        <f>CO$122*投入係数表!CH74</f>
        <v>0</v>
      </c>
      <c r="CP74" s="286">
        <f>CP$122*投入係数表!CI74</f>
        <v>0</v>
      </c>
      <c r="CQ74" s="286">
        <f>CQ$122*投入係数表!CJ74</f>
        <v>0</v>
      </c>
      <c r="CR74" s="286">
        <f>CR$122*投入係数表!CK74</f>
        <v>0</v>
      </c>
      <c r="CS74" s="286">
        <f>CS$122*投入係数表!CL74</f>
        <v>0</v>
      </c>
      <c r="CT74" s="286">
        <f>CT$122*投入係数表!CM74</f>
        <v>0</v>
      </c>
      <c r="CU74" s="286">
        <f>CU$122*投入係数表!CN74</f>
        <v>0</v>
      </c>
      <c r="CV74" s="286">
        <f>CV$122*投入係数表!CO74</f>
        <v>0</v>
      </c>
      <c r="CW74" s="286">
        <f>CW$122*投入係数表!CP74</f>
        <v>0</v>
      </c>
      <c r="CX74" s="286">
        <f>CX$122*投入係数表!CQ74</f>
        <v>0</v>
      </c>
      <c r="CY74" s="286">
        <f>CY$122*投入係数表!CR74</f>
        <v>0</v>
      </c>
      <c r="CZ74" s="286">
        <f>CZ$122*投入係数表!CS74</f>
        <v>0</v>
      </c>
      <c r="DA74" s="286">
        <f>DA$122*投入係数表!CT74</f>
        <v>0</v>
      </c>
      <c r="DB74" s="286">
        <f>DB$122*投入係数表!CU74</f>
        <v>0</v>
      </c>
      <c r="DC74" s="286">
        <f>DC$122*投入係数表!CV74</f>
        <v>0</v>
      </c>
      <c r="DD74" s="286">
        <f>DD$122*投入係数表!CW74</f>
        <v>0</v>
      </c>
      <c r="DE74" s="286">
        <f>DE$122*投入係数表!CX74</f>
        <v>0</v>
      </c>
      <c r="DF74" s="286">
        <f>DF$122*投入係数表!CY74</f>
        <v>0</v>
      </c>
      <c r="DG74" s="286">
        <f>DG$122*投入係数表!CZ74</f>
        <v>0</v>
      </c>
      <c r="DH74" s="286">
        <f>DH$122*投入係数表!DA74</f>
        <v>0</v>
      </c>
      <c r="DI74" s="286">
        <f>DI$122*投入係数表!DB74</f>
        <v>0</v>
      </c>
      <c r="DJ74" s="286">
        <f>DJ$122*投入係数表!DC74</f>
        <v>0</v>
      </c>
      <c r="DK74" s="286">
        <f>DK$122*投入係数表!DD74</f>
        <v>0</v>
      </c>
      <c r="DL74" s="286">
        <f>DL$122*投入係数表!DE74</f>
        <v>0</v>
      </c>
      <c r="DM74" s="286">
        <f>DM$122*投入係数表!DF74</f>
        <v>0</v>
      </c>
      <c r="DN74" s="286">
        <f>DN$122*投入係数表!DG74</f>
        <v>0</v>
      </c>
      <c r="DO74" s="288">
        <f t="shared" si="1"/>
        <v>0</v>
      </c>
      <c r="ED74" s="36"/>
      <c r="EE74" s="37"/>
      <c r="EF74" s="36"/>
      <c r="EG74" s="37"/>
      <c r="EH74" s="36"/>
      <c r="EI74" s="37"/>
    </row>
    <row r="75" spans="1:139" ht="15" customHeight="1">
      <c r="A75" s="329" t="s">
        <v>489</v>
      </c>
      <c r="B75" s="340" t="s">
        <v>292</v>
      </c>
      <c r="C75" s="294">
        <v>0</v>
      </c>
      <c r="D75" s="33"/>
      <c r="E75" s="329" t="s">
        <v>489</v>
      </c>
      <c r="F75" s="340" t="s">
        <v>292</v>
      </c>
      <c r="G75" s="294">
        <v>0</v>
      </c>
      <c r="I75" s="341" t="s">
        <v>489</v>
      </c>
      <c r="J75" s="342" t="s">
        <v>292</v>
      </c>
      <c r="K75" s="286">
        <f>K$122*投入係数表!D75</f>
        <v>0</v>
      </c>
      <c r="L75" s="286">
        <f>L$122*投入係数表!E75</f>
        <v>0</v>
      </c>
      <c r="M75" s="286">
        <f>M$122*投入係数表!F75</f>
        <v>0</v>
      </c>
      <c r="N75" s="286">
        <f>N$122*投入係数表!G75</f>
        <v>0</v>
      </c>
      <c r="O75" s="286">
        <f>O$122*投入係数表!H75</f>
        <v>0</v>
      </c>
      <c r="P75" s="286">
        <f>P$122*投入係数表!I75</f>
        <v>0</v>
      </c>
      <c r="Q75" s="286">
        <f>Q$122*投入係数表!J75</f>
        <v>0</v>
      </c>
      <c r="R75" s="286">
        <f>R$122*投入係数表!K75</f>
        <v>0</v>
      </c>
      <c r="S75" s="286">
        <f>S$122*投入係数表!L75</f>
        <v>0</v>
      </c>
      <c r="T75" s="286">
        <f>T$122*投入係数表!M75</f>
        <v>0</v>
      </c>
      <c r="U75" s="286">
        <f>U$122*投入係数表!N75</f>
        <v>0</v>
      </c>
      <c r="V75" s="286">
        <f>V$122*投入係数表!O75</f>
        <v>0</v>
      </c>
      <c r="W75" s="286">
        <f>W$122*投入係数表!P75</f>
        <v>0</v>
      </c>
      <c r="X75" s="286">
        <f>X$122*投入係数表!Q75</f>
        <v>0</v>
      </c>
      <c r="Y75" s="286">
        <f>Y$122*投入係数表!R75</f>
        <v>0</v>
      </c>
      <c r="Z75" s="286">
        <f>Z$122*投入係数表!S75</f>
        <v>0</v>
      </c>
      <c r="AA75" s="286">
        <f>AA$122*投入係数表!T75</f>
        <v>0</v>
      </c>
      <c r="AB75" s="286">
        <f>AB$122*投入係数表!U75</f>
        <v>0</v>
      </c>
      <c r="AC75" s="286">
        <f>AC$122*投入係数表!V75</f>
        <v>0</v>
      </c>
      <c r="AD75" s="286">
        <f>AD$122*投入係数表!W75</f>
        <v>0</v>
      </c>
      <c r="AE75" s="286">
        <f>AE$122*投入係数表!X75</f>
        <v>0</v>
      </c>
      <c r="AF75" s="286">
        <f>AF$122*投入係数表!Y75</f>
        <v>0</v>
      </c>
      <c r="AG75" s="286">
        <f>AG$122*投入係数表!Z75</f>
        <v>0</v>
      </c>
      <c r="AH75" s="286">
        <f>AH$122*投入係数表!AA75</f>
        <v>0</v>
      </c>
      <c r="AI75" s="286">
        <f>AI$122*投入係数表!AB75</f>
        <v>0</v>
      </c>
      <c r="AJ75" s="286">
        <f>AJ$122*投入係数表!AC75</f>
        <v>0</v>
      </c>
      <c r="AK75" s="286">
        <f>AK$122*投入係数表!AD75</f>
        <v>0</v>
      </c>
      <c r="AL75" s="286">
        <f>AL$122*投入係数表!AE75</f>
        <v>0</v>
      </c>
      <c r="AM75" s="286">
        <f>AM$122*投入係数表!AF75</f>
        <v>0</v>
      </c>
      <c r="AN75" s="286">
        <f>AN$122*投入係数表!AG75</f>
        <v>0</v>
      </c>
      <c r="AO75" s="286">
        <f>AO$122*投入係数表!AH75</f>
        <v>0</v>
      </c>
      <c r="AP75" s="286">
        <f>AP$122*投入係数表!AI75</f>
        <v>0</v>
      </c>
      <c r="AQ75" s="286">
        <f>AQ$122*投入係数表!AJ75</f>
        <v>0</v>
      </c>
      <c r="AR75" s="286">
        <f>AR$122*投入係数表!AK75</f>
        <v>0</v>
      </c>
      <c r="AS75" s="286">
        <f>AS$122*投入係数表!AL75</f>
        <v>0</v>
      </c>
      <c r="AT75" s="286">
        <f>AT$122*投入係数表!AM75</f>
        <v>0</v>
      </c>
      <c r="AU75" s="286">
        <f>AU$122*投入係数表!AN75</f>
        <v>0</v>
      </c>
      <c r="AV75" s="286">
        <f>AV$122*投入係数表!AO75</f>
        <v>0</v>
      </c>
      <c r="AW75" s="286">
        <f>AW$122*投入係数表!AP75</f>
        <v>0</v>
      </c>
      <c r="AX75" s="286">
        <f>AX$122*投入係数表!AQ75</f>
        <v>0</v>
      </c>
      <c r="AY75" s="286">
        <f>AY$122*投入係数表!AR75</f>
        <v>0</v>
      </c>
      <c r="AZ75" s="286">
        <f>AZ$122*投入係数表!AS75</f>
        <v>0</v>
      </c>
      <c r="BA75" s="286">
        <f>BA$122*投入係数表!AT75</f>
        <v>0</v>
      </c>
      <c r="BB75" s="286">
        <f>BB$122*投入係数表!AU75</f>
        <v>0</v>
      </c>
      <c r="BC75" s="286">
        <f>BC$122*投入係数表!AV75</f>
        <v>0</v>
      </c>
      <c r="BD75" s="286">
        <f>BD$122*投入係数表!AW75</f>
        <v>0</v>
      </c>
      <c r="BE75" s="286">
        <f>BE$122*投入係数表!AX75</f>
        <v>0</v>
      </c>
      <c r="BF75" s="286">
        <f>BF$122*投入係数表!AY75</f>
        <v>0</v>
      </c>
      <c r="BG75" s="286">
        <f>BG$122*投入係数表!AZ75</f>
        <v>0</v>
      </c>
      <c r="BH75" s="286">
        <f>BH$122*投入係数表!BA75</f>
        <v>0</v>
      </c>
      <c r="BI75" s="286">
        <f>BI$122*投入係数表!BB75</f>
        <v>0</v>
      </c>
      <c r="BJ75" s="286">
        <f>BJ$122*投入係数表!BC75</f>
        <v>0</v>
      </c>
      <c r="BK75" s="286">
        <f>BK$122*投入係数表!BD75</f>
        <v>0</v>
      </c>
      <c r="BL75" s="286">
        <f>BL$122*投入係数表!BE75</f>
        <v>0</v>
      </c>
      <c r="BM75" s="286">
        <f>BM$122*投入係数表!BF75</f>
        <v>0</v>
      </c>
      <c r="BN75" s="286">
        <f>BN$122*投入係数表!BG75</f>
        <v>0</v>
      </c>
      <c r="BO75" s="286">
        <f>BO$122*投入係数表!BH75</f>
        <v>0</v>
      </c>
      <c r="BP75" s="286">
        <f>BP$122*投入係数表!BI75</f>
        <v>0</v>
      </c>
      <c r="BQ75" s="286">
        <f>BQ$122*投入係数表!BJ75</f>
        <v>0</v>
      </c>
      <c r="BR75" s="286">
        <f>BR$122*投入係数表!BK75</f>
        <v>0</v>
      </c>
      <c r="BS75" s="286">
        <f>BS$122*投入係数表!BL75</f>
        <v>0</v>
      </c>
      <c r="BT75" s="286">
        <f>BT$122*投入係数表!BM75</f>
        <v>0</v>
      </c>
      <c r="BU75" s="286">
        <f>BU$122*投入係数表!BN75</f>
        <v>0</v>
      </c>
      <c r="BV75" s="286">
        <f>BV$122*投入係数表!BO75</f>
        <v>0</v>
      </c>
      <c r="BW75" s="286">
        <f>BW$122*投入係数表!BP75</f>
        <v>0</v>
      </c>
      <c r="BX75" s="286">
        <f>BX$122*投入係数表!BQ75</f>
        <v>0</v>
      </c>
      <c r="BY75" s="286">
        <f>BY$122*投入係数表!BR75</f>
        <v>0</v>
      </c>
      <c r="BZ75" s="286">
        <f>BZ$122*投入係数表!BS75</f>
        <v>0</v>
      </c>
      <c r="CA75" s="286">
        <f>CA$122*投入係数表!BT75</f>
        <v>0</v>
      </c>
      <c r="CB75" s="286">
        <f>CB$122*投入係数表!BU75</f>
        <v>0</v>
      </c>
      <c r="CC75" s="286">
        <f>CC$122*投入係数表!BV75</f>
        <v>0</v>
      </c>
      <c r="CD75" s="286">
        <f>CD$122*投入係数表!BW75</f>
        <v>0</v>
      </c>
      <c r="CE75" s="286">
        <f>CE$122*投入係数表!BX75</f>
        <v>0</v>
      </c>
      <c r="CF75" s="286">
        <f>CF$122*投入係数表!BY75</f>
        <v>0</v>
      </c>
      <c r="CG75" s="286">
        <f>CG$122*投入係数表!BZ75</f>
        <v>0</v>
      </c>
      <c r="CH75" s="286">
        <f>CH$122*投入係数表!CA75</f>
        <v>0</v>
      </c>
      <c r="CI75" s="286">
        <f>CI$122*投入係数表!CB75</f>
        <v>0</v>
      </c>
      <c r="CJ75" s="286">
        <f>CJ$122*投入係数表!CC75</f>
        <v>0</v>
      </c>
      <c r="CK75" s="286">
        <f>CK$122*投入係数表!CD75</f>
        <v>0</v>
      </c>
      <c r="CL75" s="286">
        <f>CL$122*投入係数表!CE75</f>
        <v>0</v>
      </c>
      <c r="CM75" s="286">
        <f>CM$122*投入係数表!CF75</f>
        <v>0</v>
      </c>
      <c r="CN75" s="286">
        <f>CN$122*投入係数表!CG75</f>
        <v>0</v>
      </c>
      <c r="CO75" s="286">
        <f>CO$122*投入係数表!CH75</f>
        <v>0</v>
      </c>
      <c r="CP75" s="286">
        <f>CP$122*投入係数表!CI75</f>
        <v>0</v>
      </c>
      <c r="CQ75" s="286">
        <f>CQ$122*投入係数表!CJ75</f>
        <v>0</v>
      </c>
      <c r="CR75" s="286">
        <f>CR$122*投入係数表!CK75</f>
        <v>0</v>
      </c>
      <c r="CS75" s="286">
        <f>CS$122*投入係数表!CL75</f>
        <v>0</v>
      </c>
      <c r="CT75" s="286">
        <f>CT$122*投入係数表!CM75</f>
        <v>0</v>
      </c>
      <c r="CU75" s="286">
        <f>CU$122*投入係数表!CN75</f>
        <v>0</v>
      </c>
      <c r="CV75" s="286">
        <f>CV$122*投入係数表!CO75</f>
        <v>0</v>
      </c>
      <c r="CW75" s="286">
        <f>CW$122*投入係数表!CP75</f>
        <v>0</v>
      </c>
      <c r="CX75" s="286">
        <f>CX$122*投入係数表!CQ75</f>
        <v>0</v>
      </c>
      <c r="CY75" s="286">
        <f>CY$122*投入係数表!CR75</f>
        <v>0</v>
      </c>
      <c r="CZ75" s="286">
        <f>CZ$122*投入係数表!CS75</f>
        <v>0</v>
      </c>
      <c r="DA75" s="286">
        <f>DA$122*投入係数表!CT75</f>
        <v>0</v>
      </c>
      <c r="DB75" s="286">
        <f>DB$122*投入係数表!CU75</f>
        <v>0</v>
      </c>
      <c r="DC75" s="286">
        <f>DC$122*投入係数表!CV75</f>
        <v>0</v>
      </c>
      <c r="DD75" s="286">
        <f>DD$122*投入係数表!CW75</f>
        <v>0</v>
      </c>
      <c r="DE75" s="286">
        <f>DE$122*投入係数表!CX75</f>
        <v>0</v>
      </c>
      <c r="DF75" s="286">
        <f>DF$122*投入係数表!CY75</f>
        <v>0</v>
      </c>
      <c r="DG75" s="286">
        <f>DG$122*投入係数表!CZ75</f>
        <v>0</v>
      </c>
      <c r="DH75" s="286">
        <f>DH$122*投入係数表!DA75</f>
        <v>0</v>
      </c>
      <c r="DI75" s="286">
        <f>DI$122*投入係数表!DB75</f>
        <v>0</v>
      </c>
      <c r="DJ75" s="286">
        <f>DJ$122*投入係数表!DC75</f>
        <v>0</v>
      </c>
      <c r="DK75" s="286">
        <f>DK$122*投入係数表!DD75</f>
        <v>0</v>
      </c>
      <c r="DL75" s="286">
        <f>DL$122*投入係数表!DE75</f>
        <v>0</v>
      </c>
      <c r="DM75" s="286">
        <f>DM$122*投入係数表!DF75</f>
        <v>0</v>
      </c>
      <c r="DN75" s="286">
        <f>DN$122*投入係数表!DG75</f>
        <v>0</v>
      </c>
      <c r="DO75" s="288">
        <f t="shared" si="1"/>
        <v>0</v>
      </c>
      <c r="ED75" s="36"/>
      <c r="EE75" s="37"/>
      <c r="EF75" s="36"/>
      <c r="EG75" s="37"/>
      <c r="EH75" s="36"/>
      <c r="EI75" s="37"/>
    </row>
    <row r="76" spans="1:139" ht="15" customHeight="1">
      <c r="A76" s="329" t="s">
        <v>490</v>
      </c>
      <c r="B76" s="340" t="s">
        <v>293</v>
      </c>
      <c r="C76" s="294">
        <v>0</v>
      </c>
      <c r="D76" s="33"/>
      <c r="E76" s="329" t="s">
        <v>490</v>
      </c>
      <c r="F76" s="340" t="s">
        <v>293</v>
      </c>
      <c r="G76" s="294">
        <v>0</v>
      </c>
      <c r="I76" s="341" t="s">
        <v>490</v>
      </c>
      <c r="J76" s="342" t="s">
        <v>293</v>
      </c>
      <c r="K76" s="286">
        <f>K$122*投入係数表!D76</f>
        <v>0</v>
      </c>
      <c r="L76" s="286">
        <f>L$122*投入係数表!E76</f>
        <v>0</v>
      </c>
      <c r="M76" s="286">
        <f>M$122*投入係数表!F76</f>
        <v>0</v>
      </c>
      <c r="N76" s="286">
        <f>N$122*投入係数表!G76</f>
        <v>0</v>
      </c>
      <c r="O76" s="286">
        <f>O$122*投入係数表!H76</f>
        <v>0</v>
      </c>
      <c r="P76" s="286">
        <f>P$122*投入係数表!I76</f>
        <v>0</v>
      </c>
      <c r="Q76" s="286">
        <f>Q$122*投入係数表!J76</f>
        <v>0</v>
      </c>
      <c r="R76" s="286">
        <f>R$122*投入係数表!K76</f>
        <v>0</v>
      </c>
      <c r="S76" s="286">
        <f>S$122*投入係数表!L76</f>
        <v>0</v>
      </c>
      <c r="T76" s="286">
        <f>T$122*投入係数表!M76</f>
        <v>0</v>
      </c>
      <c r="U76" s="286">
        <f>U$122*投入係数表!N76</f>
        <v>0</v>
      </c>
      <c r="V76" s="286">
        <f>V$122*投入係数表!O76</f>
        <v>0</v>
      </c>
      <c r="W76" s="286">
        <f>W$122*投入係数表!P76</f>
        <v>0</v>
      </c>
      <c r="X76" s="286">
        <f>X$122*投入係数表!Q76</f>
        <v>0</v>
      </c>
      <c r="Y76" s="286">
        <f>Y$122*投入係数表!R76</f>
        <v>0</v>
      </c>
      <c r="Z76" s="286">
        <f>Z$122*投入係数表!S76</f>
        <v>0</v>
      </c>
      <c r="AA76" s="286">
        <f>AA$122*投入係数表!T76</f>
        <v>0</v>
      </c>
      <c r="AB76" s="286">
        <f>AB$122*投入係数表!U76</f>
        <v>0</v>
      </c>
      <c r="AC76" s="286">
        <f>AC$122*投入係数表!V76</f>
        <v>0</v>
      </c>
      <c r="AD76" s="286">
        <f>AD$122*投入係数表!W76</f>
        <v>0</v>
      </c>
      <c r="AE76" s="286">
        <f>AE$122*投入係数表!X76</f>
        <v>0</v>
      </c>
      <c r="AF76" s="286">
        <f>AF$122*投入係数表!Y76</f>
        <v>0</v>
      </c>
      <c r="AG76" s="286">
        <f>AG$122*投入係数表!Z76</f>
        <v>0</v>
      </c>
      <c r="AH76" s="286">
        <f>AH$122*投入係数表!AA76</f>
        <v>0</v>
      </c>
      <c r="AI76" s="286">
        <f>AI$122*投入係数表!AB76</f>
        <v>0</v>
      </c>
      <c r="AJ76" s="286">
        <f>AJ$122*投入係数表!AC76</f>
        <v>0</v>
      </c>
      <c r="AK76" s="286">
        <f>AK$122*投入係数表!AD76</f>
        <v>0</v>
      </c>
      <c r="AL76" s="286">
        <f>AL$122*投入係数表!AE76</f>
        <v>0</v>
      </c>
      <c r="AM76" s="286">
        <f>AM$122*投入係数表!AF76</f>
        <v>0</v>
      </c>
      <c r="AN76" s="286">
        <f>AN$122*投入係数表!AG76</f>
        <v>0</v>
      </c>
      <c r="AO76" s="286">
        <f>AO$122*投入係数表!AH76</f>
        <v>0</v>
      </c>
      <c r="AP76" s="286">
        <f>AP$122*投入係数表!AI76</f>
        <v>0</v>
      </c>
      <c r="AQ76" s="286">
        <f>AQ$122*投入係数表!AJ76</f>
        <v>0</v>
      </c>
      <c r="AR76" s="286">
        <f>AR$122*投入係数表!AK76</f>
        <v>0</v>
      </c>
      <c r="AS76" s="286">
        <f>AS$122*投入係数表!AL76</f>
        <v>0</v>
      </c>
      <c r="AT76" s="286">
        <f>AT$122*投入係数表!AM76</f>
        <v>0</v>
      </c>
      <c r="AU76" s="286">
        <f>AU$122*投入係数表!AN76</f>
        <v>0</v>
      </c>
      <c r="AV76" s="286">
        <f>AV$122*投入係数表!AO76</f>
        <v>0</v>
      </c>
      <c r="AW76" s="286">
        <f>AW$122*投入係数表!AP76</f>
        <v>0</v>
      </c>
      <c r="AX76" s="286">
        <f>AX$122*投入係数表!AQ76</f>
        <v>0</v>
      </c>
      <c r="AY76" s="286">
        <f>AY$122*投入係数表!AR76</f>
        <v>0</v>
      </c>
      <c r="AZ76" s="286">
        <f>AZ$122*投入係数表!AS76</f>
        <v>0</v>
      </c>
      <c r="BA76" s="286">
        <f>BA$122*投入係数表!AT76</f>
        <v>0</v>
      </c>
      <c r="BB76" s="286">
        <f>BB$122*投入係数表!AU76</f>
        <v>0</v>
      </c>
      <c r="BC76" s="286">
        <f>BC$122*投入係数表!AV76</f>
        <v>0</v>
      </c>
      <c r="BD76" s="286">
        <f>BD$122*投入係数表!AW76</f>
        <v>0</v>
      </c>
      <c r="BE76" s="286">
        <f>BE$122*投入係数表!AX76</f>
        <v>0</v>
      </c>
      <c r="BF76" s="286">
        <f>BF$122*投入係数表!AY76</f>
        <v>0</v>
      </c>
      <c r="BG76" s="286">
        <f>BG$122*投入係数表!AZ76</f>
        <v>0</v>
      </c>
      <c r="BH76" s="286">
        <f>BH$122*投入係数表!BA76</f>
        <v>0</v>
      </c>
      <c r="BI76" s="286">
        <f>BI$122*投入係数表!BB76</f>
        <v>0</v>
      </c>
      <c r="BJ76" s="286">
        <f>BJ$122*投入係数表!BC76</f>
        <v>0</v>
      </c>
      <c r="BK76" s="286">
        <f>BK$122*投入係数表!BD76</f>
        <v>0</v>
      </c>
      <c r="BL76" s="286">
        <f>BL$122*投入係数表!BE76</f>
        <v>0</v>
      </c>
      <c r="BM76" s="286">
        <f>BM$122*投入係数表!BF76</f>
        <v>0</v>
      </c>
      <c r="BN76" s="286">
        <f>BN$122*投入係数表!BG76</f>
        <v>0</v>
      </c>
      <c r="BO76" s="286">
        <f>BO$122*投入係数表!BH76</f>
        <v>0</v>
      </c>
      <c r="BP76" s="286">
        <f>BP$122*投入係数表!BI76</f>
        <v>0</v>
      </c>
      <c r="BQ76" s="286">
        <f>BQ$122*投入係数表!BJ76</f>
        <v>0</v>
      </c>
      <c r="BR76" s="286">
        <f>BR$122*投入係数表!BK76</f>
        <v>0</v>
      </c>
      <c r="BS76" s="286">
        <f>BS$122*投入係数表!BL76</f>
        <v>0</v>
      </c>
      <c r="BT76" s="286">
        <f>BT$122*投入係数表!BM76</f>
        <v>0</v>
      </c>
      <c r="BU76" s="286">
        <f>BU$122*投入係数表!BN76</f>
        <v>0</v>
      </c>
      <c r="BV76" s="286">
        <f>BV$122*投入係数表!BO76</f>
        <v>0</v>
      </c>
      <c r="BW76" s="286">
        <f>BW$122*投入係数表!BP76</f>
        <v>0</v>
      </c>
      <c r="BX76" s="286">
        <f>BX$122*投入係数表!BQ76</f>
        <v>0</v>
      </c>
      <c r="BY76" s="286">
        <f>BY$122*投入係数表!BR76</f>
        <v>0</v>
      </c>
      <c r="BZ76" s="286">
        <f>BZ$122*投入係数表!BS76</f>
        <v>0</v>
      </c>
      <c r="CA76" s="286">
        <f>CA$122*投入係数表!BT76</f>
        <v>0</v>
      </c>
      <c r="CB76" s="286">
        <f>CB$122*投入係数表!BU76</f>
        <v>0</v>
      </c>
      <c r="CC76" s="286">
        <f>CC$122*投入係数表!BV76</f>
        <v>0</v>
      </c>
      <c r="CD76" s="286">
        <f>CD$122*投入係数表!BW76</f>
        <v>0</v>
      </c>
      <c r="CE76" s="286">
        <f>CE$122*投入係数表!BX76</f>
        <v>0</v>
      </c>
      <c r="CF76" s="286">
        <f>CF$122*投入係数表!BY76</f>
        <v>0</v>
      </c>
      <c r="CG76" s="286">
        <f>CG$122*投入係数表!BZ76</f>
        <v>0</v>
      </c>
      <c r="CH76" s="286">
        <f>CH$122*投入係数表!CA76</f>
        <v>0</v>
      </c>
      <c r="CI76" s="286">
        <f>CI$122*投入係数表!CB76</f>
        <v>0</v>
      </c>
      <c r="CJ76" s="286">
        <f>CJ$122*投入係数表!CC76</f>
        <v>0</v>
      </c>
      <c r="CK76" s="286">
        <f>CK$122*投入係数表!CD76</f>
        <v>0</v>
      </c>
      <c r="CL76" s="286">
        <f>CL$122*投入係数表!CE76</f>
        <v>0</v>
      </c>
      <c r="CM76" s="286">
        <f>CM$122*投入係数表!CF76</f>
        <v>0</v>
      </c>
      <c r="CN76" s="286">
        <f>CN$122*投入係数表!CG76</f>
        <v>0</v>
      </c>
      <c r="CO76" s="286">
        <f>CO$122*投入係数表!CH76</f>
        <v>0</v>
      </c>
      <c r="CP76" s="286">
        <f>CP$122*投入係数表!CI76</f>
        <v>0</v>
      </c>
      <c r="CQ76" s="286">
        <f>CQ$122*投入係数表!CJ76</f>
        <v>0</v>
      </c>
      <c r="CR76" s="286">
        <f>CR$122*投入係数表!CK76</f>
        <v>0</v>
      </c>
      <c r="CS76" s="286">
        <f>CS$122*投入係数表!CL76</f>
        <v>0</v>
      </c>
      <c r="CT76" s="286">
        <f>CT$122*投入係数表!CM76</f>
        <v>0</v>
      </c>
      <c r="CU76" s="286">
        <f>CU$122*投入係数表!CN76</f>
        <v>0</v>
      </c>
      <c r="CV76" s="286">
        <f>CV$122*投入係数表!CO76</f>
        <v>0</v>
      </c>
      <c r="CW76" s="286">
        <f>CW$122*投入係数表!CP76</f>
        <v>0</v>
      </c>
      <c r="CX76" s="286">
        <f>CX$122*投入係数表!CQ76</f>
        <v>0</v>
      </c>
      <c r="CY76" s="286">
        <f>CY$122*投入係数表!CR76</f>
        <v>0</v>
      </c>
      <c r="CZ76" s="286">
        <f>CZ$122*投入係数表!CS76</f>
        <v>0</v>
      </c>
      <c r="DA76" s="286">
        <f>DA$122*投入係数表!CT76</f>
        <v>0</v>
      </c>
      <c r="DB76" s="286">
        <f>DB$122*投入係数表!CU76</f>
        <v>0</v>
      </c>
      <c r="DC76" s="286">
        <f>DC$122*投入係数表!CV76</f>
        <v>0</v>
      </c>
      <c r="DD76" s="286">
        <f>DD$122*投入係数表!CW76</f>
        <v>0</v>
      </c>
      <c r="DE76" s="286">
        <f>DE$122*投入係数表!CX76</f>
        <v>0</v>
      </c>
      <c r="DF76" s="286">
        <f>DF$122*投入係数表!CY76</f>
        <v>0</v>
      </c>
      <c r="DG76" s="286">
        <f>DG$122*投入係数表!CZ76</f>
        <v>0</v>
      </c>
      <c r="DH76" s="286">
        <f>DH$122*投入係数表!DA76</f>
        <v>0</v>
      </c>
      <c r="DI76" s="286">
        <f>DI$122*投入係数表!DB76</f>
        <v>0</v>
      </c>
      <c r="DJ76" s="286">
        <f>DJ$122*投入係数表!DC76</f>
        <v>0</v>
      </c>
      <c r="DK76" s="286">
        <f>DK$122*投入係数表!DD76</f>
        <v>0</v>
      </c>
      <c r="DL76" s="286">
        <f>DL$122*投入係数表!DE76</f>
        <v>0</v>
      </c>
      <c r="DM76" s="286">
        <f>DM$122*投入係数表!DF76</f>
        <v>0</v>
      </c>
      <c r="DN76" s="286">
        <f>DN$122*投入係数表!DG76</f>
        <v>0</v>
      </c>
      <c r="DO76" s="288">
        <f t="shared" si="1"/>
        <v>0</v>
      </c>
      <c r="ED76" s="36"/>
      <c r="EE76" s="37"/>
      <c r="EF76" s="36"/>
      <c r="EG76" s="37"/>
      <c r="EH76" s="36"/>
      <c r="EI76" s="37"/>
    </row>
    <row r="77" spans="1:139" ht="15" customHeight="1">
      <c r="A77" s="329" t="s">
        <v>491</v>
      </c>
      <c r="B77" s="340" t="s">
        <v>610</v>
      </c>
      <c r="C77" s="294">
        <v>0</v>
      </c>
      <c r="D77" s="33"/>
      <c r="E77" s="329" t="s">
        <v>491</v>
      </c>
      <c r="F77" s="340" t="s">
        <v>610</v>
      </c>
      <c r="G77" s="294">
        <v>0</v>
      </c>
      <c r="I77" s="341" t="s">
        <v>491</v>
      </c>
      <c r="J77" s="342" t="s">
        <v>610</v>
      </c>
      <c r="K77" s="286">
        <f>K$122*投入係数表!D77</f>
        <v>0</v>
      </c>
      <c r="L77" s="286">
        <f>L$122*投入係数表!E77</f>
        <v>0</v>
      </c>
      <c r="M77" s="286">
        <f>M$122*投入係数表!F77</f>
        <v>0</v>
      </c>
      <c r="N77" s="286">
        <f>N$122*投入係数表!G77</f>
        <v>0</v>
      </c>
      <c r="O77" s="286">
        <f>O$122*投入係数表!H77</f>
        <v>0</v>
      </c>
      <c r="P77" s="286">
        <f>P$122*投入係数表!I77</f>
        <v>0</v>
      </c>
      <c r="Q77" s="286">
        <f>Q$122*投入係数表!J77</f>
        <v>0</v>
      </c>
      <c r="R77" s="286">
        <f>R$122*投入係数表!K77</f>
        <v>0</v>
      </c>
      <c r="S77" s="286">
        <f>S$122*投入係数表!L77</f>
        <v>0</v>
      </c>
      <c r="T77" s="286">
        <f>T$122*投入係数表!M77</f>
        <v>0</v>
      </c>
      <c r="U77" s="286">
        <f>U$122*投入係数表!N77</f>
        <v>0</v>
      </c>
      <c r="V77" s="286">
        <f>V$122*投入係数表!O77</f>
        <v>0</v>
      </c>
      <c r="W77" s="286">
        <f>W$122*投入係数表!P77</f>
        <v>0</v>
      </c>
      <c r="X77" s="286">
        <f>X$122*投入係数表!Q77</f>
        <v>0</v>
      </c>
      <c r="Y77" s="286">
        <f>Y$122*投入係数表!R77</f>
        <v>0</v>
      </c>
      <c r="Z77" s="286">
        <f>Z$122*投入係数表!S77</f>
        <v>0</v>
      </c>
      <c r="AA77" s="286">
        <f>AA$122*投入係数表!T77</f>
        <v>0</v>
      </c>
      <c r="AB77" s="286">
        <f>AB$122*投入係数表!U77</f>
        <v>0</v>
      </c>
      <c r="AC77" s="286">
        <f>AC$122*投入係数表!V77</f>
        <v>0</v>
      </c>
      <c r="AD77" s="286">
        <f>AD$122*投入係数表!W77</f>
        <v>0</v>
      </c>
      <c r="AE77" s="286">
        <f>AE$122*投入係数表!X77</f>
        <v>0</v>
      </c>
      <c r="AF77" s="286">
        <f>AF$122*投入係数表!Y77</f>
        <v>0</v>
      </c>
      <c r="AG77" s="286">
        <f>AG$122*投入係数表!Z77</f>
        <v>0</v>
      </c>
      <c r="AH77" s="286">
        <f>AH$122*投入係数表!AA77</f>
        <v>0</v>
      </c>
      <c r="AI77" s="286">
        <f>AI$122*投入係数表!AB77</f>
        <v>0</v>
      </c>
      <c r="AJ77" s="286">
        <f>AJ$122*投入係数表!AC77</f>
        <v>0</v>
      </c>
      <c r="AK77" s="286">
        <f>AK$122*投入係数表!AD77</f>
        <v>0</v>
      </c>
      <c r="AL77" s="286">
        <f>AL$122*投入係数表!AE77</f>
        <v>0</v>
      </c>
      <c r="AM77" s="286">
        <f>AM$122*投入係数表!AF77</f>
        <v>0</v>
      </c>
      <c r="AN77" s="286">
        <f>AN$122*投入係数表!AG77</f>
        <v>0</v>
      </c>
      <c r="AO77" s="286">
        <f>AO$122*投入係数表!AH77</f>
        <v>0</v>
      </c>
      <c r="AP77" s="286">
        <f>AP$122*投入係数表!AI77</f>
        <v>0</v>
      </c>
      <c r="AQ77" s="286">
        <f>AQ$122*投入係数表!AJ77</f>
        <v>0</v>
      </c>
      <c r="AR77" s="286">
        <f>AR$122*投入係数表!AK77</f>
        <v>0</v>
      </c>
      <c r="AS77" s="286">
        <f>AS$122*投入係数表!AL77</f>
        <v>0</v>
      </c>
      <c r="AT77" s="286">
        <f>AT$122*投入係数表!AM77</f>
        <v>0</v>
      </c>
      <c r="AU77" s="286">
        <f>AU$122*投入係数表!AN77</f>
        <v>0</v>
      </c>
      <c r="AV77" s="286">
        <f>AV$122*投入係数表!AO77</f>
        <v>0</v>
      </c>
      <c r="AW77" s="286">
        <f>AW$122*投入係数表!AP77</f>
        <v>0</v>
      </c>
      <c r="AX77" s="286">
        <f>AX$122*投入係数表!AQ77</f>
        <v>0</v>
      </c>
      <c r="AY77" s="286">
        <f>AY$122*投入係数表!AR77</f>
        <v>0</v>
      </c>
      <c r="AZ77" s="286">
        <f>AZ$122*投入係数表!AS77</f>
        <v>0</v>
      </c>
      <c r="BA77" s="286">
        <f>BA$122*投入係数表!AT77</f>
        <v>0</v>
      </c>
      <c r="BB77" s="286">
        <f>BB$122*投入係数表!AU77</f>
        <v>0</v>
      </c>
      <c r="BC77" s="286">
        <f>BC$122*投入係数表!AV77</f>
        <v>0</v>
      </c>
      <c r="BD77" s="286">
        <f>BD$122*投入係数表!AW77</f>
        <v>0</v>
      </c>
      <c r="BE77" s="286">
        <f>BE$122*投入係数表!AX77</f>
        <v>0</v>
      </c>
      <c r="BF77" s="286">
        <f>BF$122*投入係数表!AY77</f>
        <v>0</v>
      </c>
      <c r="BG77" s="286">
        <f>BG$122*投入係数表!AZ77</f>
        <v>0</v>
      </c>
      <c r="BH77" s="286">
        <f>BH$122*投入係数表!BA77</f>
        <v>0</v>
      </c>
      <c r="BI77" s="286">
        <f>BI$122*投入係数表!BB77</f>
        <v>0</v>
      </c>
      <c r="BJ77" s="286">
        <f>BJ$122*投入係数表!BC77</f>
        <v>0</v>
      </c>
      <c r="BK77" s="286">
        <f>BK$122*投入係数表!BD77</f>
        <v>0</v>
      </c>
      <c r="BL77" s="286">
        <f>BL$122*投入係数表!BE77</f>
        <v>0</v>
      </c>
      <c r="BM77" s="286">
        <f>BM$122*投入係数表!BF77</f>
        <v>0</v>
      </c>
      <c r="BN77" s="286">
        <f>BN$122*投入係数表!BG77</f>
        <v>0</v>
      </c>
      <c r="BO77" s="286">
        <f>BO$122*投入係数表!BH77</f>
        <v>0</v>
      </c>
      <c r="BP77" s="286">
        <f>BP$122*投入係数表!BI77</f>
        <v>0</v>
      </c>
      <c r="BQ77" s="286">
        <f>BQ$122*投入係数表!BJ77</f>
        <v>0</v>
      </c>
      <c r="BR77" s="286">
        <f>BR$122*投入係数表!BK77</f>
        <v>0</v>
      </c>
      <c r="BS77" s="286">
        <f>BS$122*投入係数表!BL77</f>
        <v>0</v>
      </c>
      <c r="BT77" s="286">
        <f>BT$122*投入係数表!BM77</f>
        <v>0</v>
      </c>
      <c r="BU77" s="286">
        <f>BU$122*投入係数表!BN77</f>
        <v>0</v>
      </c>
      <c r="BV77" s="286">
        <f>BV$122*投入係数表!BO77</f>
        <v>0</v>
      </c>
      <c r="BW77" s="286">
        <f>BW$122*投入係数表!BP77</f>
        <v>0</v>
      </c>
      <c r="BX77" s="286">
        <f>BX$122*投入係数表!BQ77</f>
        <v>0</v>
      </c>
      <c r="BY77" s="286">
        <f>BY$122*投入係数表!BR77</f>
        <v>0</v>
      </c>
      <c r="BZ77" s="286">
        <f>BZ$122*投入係数表!BS77</f>
        <v>0</v>
      </c>
      <c r="CA77" s="286">
        <f>CA$122*投入係数表!BT77</f>
        <v>0</v>
      </c>
      <c r="CB77" s="286">
        <f>CB$122*投入係数表!BU77</f>
        <v>0</v>
      </c>
      <c r="CC77" s="286">
        <f>CC$122*投入係数表!BV77</f>
        <v>0</v>
      </c>
      <c r="CD77" s="286">
        <f>CD$122*投入係数表!BW77</f>
        <v>0</v>
      </c>
      <c r="CE77" s="286">
        <f>CE$122*投入係数表!BX77</f>
        <v>0</v>
      </c>
      <c r="CF77" s="286">
        <f>CF$122*投入係数表!BY77</f>
        <v>0</v>
      </c>
      <c r="CG77" s="286">
        <f>CG$122*投入係数表!BZ77</f>
        <v>0</v>
      </c>
      <c r="CH77" s="286">
        <f>CH$122*投入係数表!CA77</f>
        <v>0</v>
      </c>
      <c r="CI77" s="286">
        <f>CI$122*投入係数表!CB77</f>
        <v>0</v>
      </c>
      <c r="CJ77" s="286">
        <f>CJ$122*投入係数表!CC77</f>
        <v>0</v>
      </c>
      <c r="CK77" s="286">
        <f>CK$122*投入係数表!CD77</f>
        <v>0</v>
      </c>
      <c r="CL77" s="286">
        <f>CL$122*投入係数表!CE77</f>
        <v>0</v>
      </c>
      <c r="CM77" s="286">
        <f>CM$122*投入係数表!CF77</f>
        <v>0</v>
      </c>
      <c r="CN77" s="286">
        <f>CN$122*投入係数表!CG77</f>
        <v>0</v>
      </c>
      <c r="CO77" s="286">
        <f>CO$122*投入係数表!CH77</f>
        <v>0</v>
      </c>
      <c r="CP77" s="286">
        <f>CP$122*投入係数表!CI77</f>
        <v>0</v>
      </c>
      <c r="CQ77" s="286">
        <f>CQ$122*投入係数表!CJ77</f>
        <v>0</v>
      </c>
      <c r="CR77" s="286">
        <f>CR$122*投入係数表!CK77</f>
        <v>0</v>
      </c>
      <c r="CS77" s="286">
        <f>CS$122*投入係数表!CL77</f>
        <v>0</v>
      </c>
      <c r="CT77" s="286">
        <f>CT$122*投入係数表!CM77</f>
        <v>0</v>
      </c>
      <c r="CU77" s="286">
        <f>CU$122*投入係数表!CN77</f>
        <v>0</v>
      </c>
      <c r="CV77" s="286">
        <f>CV$122*投入係数表!CO77</f>
        <v>0</v>
      </c>
      <c r="CW77" s="286">
        <f>CW$122*投入係数表!CP77</f>
        <v>0</v>
      </c>
      <c r="CX77" s="286">
        <f>CX$122*投入係数表!CQ77</f>
        <v>0</v>
      </c>
      <c r="CY77" s="286">
        <f>CY$122*投入係数表!CR77</f>
        <v>0</v>
      </c>
      <c r="CZ77" s="286">
        <f>CZ$122*投入係数表!CS77</f>
        <v>0</v>
      </c>
      <c r="DA77" s="286">
        <f>DA$122*投入係数表!CT77</f>
        <v>0</v>
      </c>
      <c r="DB77" s="286">
        <f>DB$122*投入係数表!CU77</f>
        <v>0</v>
      </c>
      <c r="DC77" s="286">
        <f>DC$122*投入係数表!CV77</f>
        <v>0</v>
      </c>
      <c r="DD77" s="286">
        <f>DD$122*投入係数表!CW77</f>
        <v>0</v>
      </c>
      <c r="DE77" s="286">
        <f>DE$122*投入係数表!CX77</f>
        <v>0</v>
      </c>
      <c r="DF77" s="286">
        <f>DF$122*投入係数表!CY77</f>
        <v>0</v>
      </c>
      <c r="DG77" s="286">
        <f>DG$122*投入係数表!CZ77</f>
        <v>0</v>
      </c>
      <c r="DH77" s="286">
        <f>DH$122*投入係数表!DA77</f>
        <v>0</v>
      </c>
      <c r="DI77" s="286">
        <f>DI$122*投入係数表!DB77</f>
        <v>0</v>
      </c>
      <c r="DJ77" s="286">
        <f>DJ$122*投入係数表!DC77</f>
        <v>0</v>
      </c>
      <c r="DK77" s="286">
        <f>DK$122*投入係数表!DD77</f>
        <v>0</v>
      </c>
      <c r="DL77" s="286">
        <f>DL$122*投入係数表!DE77</f>
        <v>0</v>
      </c>
      <c r="DM77" s="286">
        <f>DM$122*投入係数表!DF77</f>
        <v>0</v>
      </c>
      <c r="DN77" s="286">
        <f>DN$122*投入係数表!DG77</f>
        <v>0</v>
      </c>
      <c r="DO77" s="288">
        <f t="shared" si="1"/>
        <v>0</v>
      </c>
      <c r="ED77" s="36"/>
      <c r="EE77" s="37"/>
      <c r="EF77" s="36"/>
      <c r="EG77" s="37"/>
      <c r="EH77" s="36"/>
      <c r="EI77" s="37"/>
    </row>
    <row r="78" spans="1:139" ht="15" customHeight="1">
      <c r="A78" s="329" t="s">
        <v>492</v>
      </c>
      <c r="B78" s="340" t="s">
        <v>611</v>
      </c>
      <c r="C78" s="294">
        <v>0</v>
      </c>
      <c r="D78" s="33"/>
      <c r="E78" s="329" t="s">
        <v>492</v>
      </c>
      <c r="F78" s="340" t="s">
        <v>611</v>
      </c>
      <c r="G78" s="294">
        <v>0</v>
      </c>
      <c r="I78" s="341" t="s">
        <v>492</v>
      </c>
      <c r="J78" s="342" t="s">
        <v>611</v>
      </c>
      <c r="K78" s="286">
        <f>K$122*投入係数表!D78</f>
        <v>0</v>
      </c>
      <c r="L78" s="286">
        <f>L$122*投入係数表!E78</f>
        <v>0</v>
      </c>
      <c r="M78" s="286">
        <f>M$122*投入係数表!F78</f>
        <v>0</v>
      </c>
      <c r="N78" s="286">
        <f>N$122*投入係数表!G78</f>
        <v>0</v>
      </c>
      <c r="O78" s="286">
        <f>O$122*投入係数表!H78</f>
        <v>0</v>
      </c>
      <c r="P78" s="286">
        <f>P$122*投入係数表!I78</f>
        <v>0</v>
      </c>
      <c r="Q78" s="286">
        <f>Q$122*投入係数表!J78</f>
        <v>0</v>
      </c>
      <c r="R78" s="286">
        <f>R$122*投入係数表!K78</f>
        <v>0</v>
      </c>
      <c r="S78" s="286">
        <f>S$122*投入係数表!L78</f>
        <v>0</v>
      </c>
      <c r="T78" s="286">
        <f>T$122*投入係数表!M78</f>
        <v>0</v>
      </c>
      <c r="U78" s="286">
        <f>U$122*投入係数表!N78</f>
        <v>0</v>
      </c>
      <c r="V78" s="286">
        <f>V$122*投入係数表!O78</f>
        <v>0</v>
      </c>
      <c r="W78" s="286">
        <f>W$122*投入係数表!P78</f>
        <v>0</v>
      </c>
      <c r="X78" s="286">
        <f>X$122*投入係数表!Q78</f>
        <v>0</v>
      </c>
      <c r="Y78" s="286">
        <f>Y$122*投入係数表!R78</f>
        <v>0</v>
      </c>
      <c r="Z78" s="286">
        <f>Z$122*投入係数表!S78</f>
        <v>0</v>
      </c>
      <c r="AA78" s="286">
        <f>AA$122*投入係数表!T78</f>
        <v>0</v>
      </c>
      <c r="AB78" s="286">
        <f>AB$122*投入係数表!U78</f>
        <v>0</v>
      </c>
      <c r="AC78" s="286">
        <f>AC$122*投入係数表!V78</f>
        <v>0</v>
      </c>
      <c r="AD78" s="286">
        <f>AD$122*投入係数表!W78</f>
        <v>0</v>
      </c>
      <c r="AE78" s="286">
        <f>AE$122*投入係数表!X78</f>
        <v>0</v>
      </c>
      <c r="AF78" s="286">
        <f>AF$122*投入係数表!Y78</f>
        <v>0</v>
      </c>
      <c r="AG78" s="286">
        <f>AG$122*投入係数表!Z78</f>
        <v>0</v>
      </c>
      <c r="AH78" s="286">
        <f>AH$122*投入係数表!AA78</f>
        <v>0</v>
      </c>
      <c r="AI78" s="286">
        <f>AI$122*投入係数表!AB78</f>
        <v>0</v>
      </c>
      <c r="AJ78" s="286">
        <f>AJ$122*投入係数表!AC78</f>
        <v>0</v>
      </c>
      <c r="AK78" s="286">
        <f>AK$122*投入係数表!AD78</f>
        <v>0</v>
      </c>
      <c r="AL78" s="286">
        <f>AL$122*投入係数表!AE78</f>
        <v>0</v>
      </c>
      <c r="AM78" s="286">
        <f>AM$122*投入係数表!AF78</f>
        <v>0</v>
      </c>
      <c r="AN78" s="286">
        <f>AN$122*投入係数表!AG78</f>
        <v>0</v>
      </c>
      <c r="AO78" s="286">
        <f>AO$122*投入係数表!AH78</f>
        <v>0</v>
      </c>
      <c r="AP78" s="286">
        <f>AP$122*投入係数表!AI78</f>
        <v>0</v>
      </c>
      <c r="AQ78" s="286">
        <f>AQ$122*投入係数表!AJ78</f>
        <v>0</v>
      </c>
      <c r="AR78" s="286">
        <f>AR$122*投入係数表!AK78</f>
        <v>0</v>
      </c>
      <c r="AS78" s="286">
        <f>AS$122*投入係数表!AL78</f>
        <v>0</v>
      </c>
      <c r="AT78" s="286">
        <f>AT$122*投入係数表!AM78</f>
        <v>0</v>
      </c>
      <c r="AU78" s="286">
        <f>AU$122*投入係数表!AN78</f>
        <v>0</v>
      </c>
      <c r="AV78" s="286">
        <f>AV$122*投入係数表!AO78</f>
        <v>0</v>
      </c>
      <c r="AW78" s="286">
        <f>AW$122*投入係数表!AP78</f>
        <v>0</v>
      </c>
      <c r="AX78" s="286">
        <f>AX$122*投入係数表!AQ78</f>
        <v>0</v>
      </c>
      <c r="AY78" s="286">
        <f>AY$122*投入係数表!AR78</f>
        <v>0</v>
      </c>
      <c r="AZ78" s="286">
        <f>AZ$122*投入係数表!AS78</f>
        <v>0</v>
      </c>
      <c r="BA78" s="286">
        <f>BA$122*投入係数表!AT78</f>
        <v>0</v>
      </c>
      <c r="BB78" s="286">
        <f>BB$122*投入係数表!AU78</f>
        <v>0</v>
      </c>
      <c r="BC78" s="286">
        <f>BC$122*投入係数表!AV78</f>
        <v>0</v>
      </c>
      <c r="BD78" s="286">
        <f>BD$122*投入係数表!AW78</f>
        <v>0</v>
      </c>
      <c r="BE78" s="286">
        <f>BE$122*投入係数表!AX78</f>
        <v>0</v>
      </c>
      <c r="BF78" s="286">
        <f>BF$122*投入係数表!AY78</f>
        <v>0</v>
      </c>
      <c r="BG78" s="286">
        <f>BG$122*投入係数表!AZ78</f>
        <v>0</v>
      </c>
      <c r="BH78" s="286">
        <f>BH$122*投入係数表!BA78</f>
        <v>0</v>
      </c>
      <c r="BI78" s="286">
        <f>BI$122*投入係数表!BB78</f>
        <v>0</v>
      </c>
      <c r="BJ78" s="286">
        <f>BJ$122*投入係数表!BC78</f>
        <v>0</v>
      </c>
      <c r="BK78" s="286">
        <f>BK$122*投入係数表!BD78</f>
        <v>0</v>
      </c>
      <c r="BL78" s="286">
        <f>BL$122*投入係数表!BE78</f>
        <v>0</v>
      </c>
      <c r="BM78" s="286">
        <f>BM$122*投入係数表!BF78</f>
        <v>0</v>
      </c>
      <c r="BN78" s="286">
        <f>BN$122*投入係数表!BG78</f>
        <v>0</v>
      </c>
      <c r="BO78" s="286">
        <f>BO$122*投入係数表!BH78</f>
        <v>0</v>
      </c>
      <c r="BP78" s="286">
        <f>BP$122*投入係数表!BI78</f>
        <v>0</v>
      </c>
      <c r="BQ78" s="286">
        <f>BQ$122*投入係数表!BJ78</f>
        <v>0</v>
      </c>
      <c r="BR78" s="286">
        <f>BR$122*投入係数表!BK78</f>
        <v>0</v>
      </c>
      <c r="BS78" s="286">
        <f>BS$122*投入係数表!BL78</f>
        <v>0</v>
      </c>
      <c r="BT78" s="286">
        <f>BT$122*投入係数表!BM78</f>
        <v>0</v>
      </c>
      <c r="BU78" s="286">
        <f>BU$122*投入係数表!BN78</f>
        <v>0</v>
      </c>
      <c r="BV78" s="286">
        <f>BV$122*投入係数表!BO78</f>
        <v>0</v>
      </c>
      <c r="BW78" s="286">
        <f>BW$122*投入係数表!BP78</f>
        <v>0</v>
      </c>
      <c r="BX78" s="286">
        <f>BX$122*投入係数表!BQ78</f>
        <v>0</v>
      </c>
      <c r="BY78" s="286">
        <f>BY$122*投入係数表!BR78</f>
        <v>0</v>
      </c>
      <c r="BZ78" s="286">
        <f>BZ$122*投入係数表!BS78</f>
        <v>0</v>
      </c>
      <c r="CA78" s="286">
        <f>CA$122*投入係数表!BT78</f>
        <v>0</v>
      </c>
      <c r="CB78" s="286">
        <f>CB$122*投入係数表!BU78</f>
        <v>0</v>
      </c>
      <c r="CC78" s="286">
        <f>CC$122*投入係数表!BV78</f>
        <v>0</v>
      </c>
      <c r="CD78" s="286">
        <f>CD$122*投入係数表!BW78</f>
        <v>0</v>
      </c>
      <c r="CE78" s="286">
        <f>CE$122*投入係数表!BX78</f>
        <v>0</v>
      </c>
      <c r="CF78" s="286">
        <f>CF$122*投入係数表!BY78</f>
        <v>0</v>
      </c>
      <c r="CG78" s="286">
        <f>CG$122*投入係数表!BZ78</f>
        <v>0</v>
      </c>
      <c r="CH78" s="286">
        <f>CH$122*投入係数表!CA78</f>
        <v>0</v>
      </c>
      <c r="CI78" s="286">
        <f>CI$122*投入係数表!CB78</f>
        <v>0</v>
      </c>
      <c r="CJ78" s="286">
        <f>CJ$122*投入係数表!CC78</f>
        <v>0</v>
      </c>
      <c r="CK78" s="286">
        <f>CK$122*投入係数表!CD78</f>
        <v>0</v>
      </c>
      <c r="CL78" s="286">
        <f>CL$122*投入係数表!CE78</f>
        <v>0</v>
      </c>
      <c r="CM78" s="286">
        <f>CM$122*投入係数表!CF78</f>
        <v>0</v>
      </c>
      <c r="CN78" s="286">
        <f>CN$122*投入係数表!CG78</f>
        <v>0</v>
      </c>
      <c r="CO78" s="286">
        <f>CO$122*投入係数表!CH78</f>
        <v>0</v>
      </c>
      <c r="CP78" s="286">
        <f>CP$122*投入係数表!CI78</f>
        <v>0</v>
      </c>
      <c r="CQ78" s="286">
        <f>CQ$122*投入係数表!CJ78</f>
        <v>0</v>
      </c>
      <c r="CR78" s="286">
        <f>CR$122*投入係数表!CK78</f>
        <v>0</v>
      </c>
      <c r="CS78" s="286">
        <f>CS$122*投入係数表!CL78</f>
        <v>0</v>
      </c>
      <c r="CT78" s="286">
        <f>CT$122*投入係数表!CM78</f>
        <v>0</v>
      </c>
      <c r="CU78" s="286">
        <f>CU$122*投入係数表!CN78</f>
        <v>0</v>
      </c>
      <c r="CV78" s="286">
        <f>CV$122*投入係数表!CO78</f>
        <v>0</v>
      </c>
      <c r="CW78" s="286">
        <f>CW$122*投入係数表!CP78</f>
        <v>0</v>
      </c>
      <c r="CX78" s="286">
        <f>CX$122*投入係数表!CQ78</f>
        <v>0</v>
      </c>
      <c r="CY78" s="286">
        <f>CY$122*投入係数表!CR78</f>
        <v>0</v>
      </c>
      <c r="CZ78" s="286">
        <f>CZ$122*投入係数表!CS78</f>
        <v>0</v>
      </c>
      <c r="DA78" s="286">
        <f>DA$122*投入係数表!CT78</f>
        <v>0</v>
      </c>
      <c r="DB78" s="286">
        <f>DB$122*投入係数表!CU78</f>
        <v>0</v>
      </c>
      <c r="DC78" s="286">
        <f>DC$122*投入係数表!CV78</f>
        <v>0</v>
      </c>
      <c r="DD78" s="286">
        <f>DD$122*投入係数表!CW78</f>
        <v>0</v>
      </c>
      <c r="DE78" s="286">
        <f>DE$122*投入係数表!CX78</f>
        <v>0</v>
      </c>
      <c r="DF78" s="286">
        <f>DF$122*投入係数表!CY78</f>
        <v>0</v>
      </c>
      <c r="DG78" s="286">
        <f>DG$122*投入係数表!CZ78</f>
        <v>0</v>
      </c>
      <c r="DH78" s="286">
        <f>DH$122*投入係数表!DA78</f>
        <v>0</v>
      </c>
      <c r="DI78" s="286">
        <f>DI$122*投入係数表!DB78</f>
        <v>0</v>
      </c>
      <c r="DJ78" s="286">
        <f>DJ$122*投入係数表!DC78</f>
        <v>0</v>
      </c>
      <c r="DK78" s="286">
        <f>DK$122*投入係数表!DD78</f>
        <v>0</v>
      </c>
      <c r="DL78" s="286">
        <f>DL$122*投入係数表!DE78</f>
        <v>0</v>
      </c>
      <c r="DM78" s="286">
        <f>DM$122*投入係数表!DF78</f>
        <v>0</v>
      </c>
      <c r="DN78" s="286">
        <f>DN$122*投入係数表!DG78</f>
        <v>0</v>
      </c>
      <c r="DO78" s="288">
        <f t="shared" si="1"/>
        <v>0</v>
      </c>
      <c r="ED78" s="36"/>
      <c r="EE78" s="37"/>
      <c r="EF78" s="36"/>
      <c r="EG78" s="37"/>
      <c r="EH78" s="36"/>
      <c r="EI78" s="37"/>
    </row>
    <row r="79" spans="1:139" ht="15" customHeight="1">
      <c r="A79" s="329" t="s">
        <v>493</v>
      </c>
      <c r="B79" s="340" t="s">
        <v>612</v>
      </c>
      <c r="C79" s="294">
        <v>0</v>
      </c>
      <c r="D79" s="33"/>
      <c r="E79" s="329" t="s">
        <v>493</v>
      </c>
      <c r="F79" s="340" t="s">
        <v>612</v>
      </c>
      <c r="G79" s="294">
        <v>0</v>
      </c>
      <c r="I79" s="341" t="s">
        <v>493</v>
      </c>
      <c r="J79" s="342" t="s">
        <v>612</v>
      </c>
      <c r="K79" s="286">
        <f>K$122*投入係数表!D79</f>
        <v>0</v>
      </c>
      <c r="L79" s="286">
        <f>L$122*投入係数表!E79</f>
        <v>0</v>
      </c>
      <c r="M79" s="286">
        <f>M$122*投入係数表!F79</f>
        <v>0</v>
      </c>
      <c r="N79" s="286">
        <f>N$122*投入係数表!G79</f>
        <v>0</v>
      </c>
      <c r="O79" s="286">
        <f>O$122*投入係数表!H79</f>
        <v>0</v>
      </c>
      <c r="P79" s="286">
        <f>P$122*投入係数表!I79</f>
        <v>0</v>
      </c>
      <c r="Q79" s="286">
        <f>Q$122*投入係数表!J79</f>
        <v>0</v>
      </c>
      <c r="R79" s="286">
        <f>R$122*投入係数表!K79</f>
        <v>0</v>
      </c>
      <c r="S79" s="286">
        <f>S$122*投入係数表!L79</f>
        <v>0</v>
      </c>
      <c r="T79" s="286">
        <f>T$122*投入係数表!M79</f>
        <v>0</v>
      </c>
      <c r="U79" s="286">
        <f>U$122*投入係数表!N79</f>
        <v>0</v>
      </c>
      <c r="V79" s="286">
        <f>V$122*投入係数表!O79</f>
        <v>0</v>
      </c>
      <c r="W79" s="286">
        <f>W$122*投入係数表!P79</f>
        <v>0</v>
      </c>
      <c r="X79" s="286">
        <f>X$122*投入係数表!Q79</f>
        <v>0</v>
      </c>
      <c r="Y79" s="286">
        <f>Y$122*投入係数表!R79</f>
        <v>0</v>
      </c>
      <c r="Z79" s="286">
        <f>Z$122*投入係数表!S79</f>
        <v>0</v>
      </c>
      <c r="AA79" s="286">
        <f>AA$122*投入係数表!T79</f>
        <v>0</v>
      </c>
      <c r="AB79" s="286">
        <f>AB$122*投入係数表!U79</f>
        <v>0</v>
      </c>
      <c r="AC79" s="286">
        <f>AC$122*投入係数表!V79</f>
        <v>0</v>
      </c>
      <c r="AD79" s="286">
        <f>AD$122*投入係数表!W79</f>
        <v>0</v>
      </c>
      <c r="AE79" s="286">
        <f>AE$122*投入係数表!X79</f>
        <v>0</v>
      </c>
      <c r="AF79" s="286">
        <f>AF$122*投入係数表!Y79</f>
        <v>0</v>
      </c>
      <c r="AG79" s="286">
        <f>AG$122*投入係数表!Z79</f>
        <v>0</v>
      </c>
      <c r="AH79" s="286">
        <f>AH$122*投入係数表!AA79</f>
        <v>0</v>
      </c>
      <c r="AI79" s="286">
        <f>AI$122*投入係数表!AB79</f>
        <v>0</v>
      </c>
      <c r="AJ79" s="286">
        <f>AJ$122*投入係数表!AC79</f>
        <v>0</v>
      </c>
      <c r="AK79" s="286">
        <f>AK$122*投入係数表!AD79</f>
        <v>0</v>
      </c>
      <c r="AL79" s="286">
        <f>AL$122*投入係数表!AE79</f>
        <v>0</v>
      </c>
      <c r="AM79" s="286">
        <f>AM$122*投入係数表!AF79</f>
        <v>0</v>
      </c>
      <c r="AN79" s="286">
        <f>AN$122*投入係数表!AG79</f>
        <v>0</v>
      </c>
      <c r="AO79" s="286">
        <f>AO$122*投入係数表!AH79</f>
        <v>0</v>
      </c>
      <c r="AP79" s="286">
        <f>AP$122*投入係数表!AI79</f>
        <v>0</v>
      </c>
      <c r="AQ79" s="286">
        <f>AQ$122*投入係数表!AJ79</f>
        <v>0</v>
      </c>
      <c r="AR79" s="286">
        <f>AR$122*投入係数表!AK79</f>
        <v>0</v>
      </c>
      <c r="AS79" s="286">
        <f>AS$122*投入係数表!AL79</f>
        <v>0</v>
      </c>
      <c r="AT79" s="286">
        <f>AT$122*投入係数表!AM79</f>
        <v>0</v>
      </c>
      <c r="AU79" s="286">
        <f>AU$122*投入係数表!AN79</f>
        <v>0</v>
      </c>
      <c r="AV79" s="286">
        <f>AV$122*投入係数表!AO79</f>
        <v>0</v>
      </c>
      <c r="AW79" s="286">
        <f>AW$122*投入係数表!AP79</f>
        <v>0</v>
      </c>
      <c r="AX79" s="286">
        <f>AX$122*投入係数表!AQ79</f>
        <v>0</v>
      </c>
      <c r="AY79" s="286">
        <f>AY$122*投入係数表!AR79</f>
        <v>0</v>
      </c>
      <c r="AZ79" s="286">
        <f>AZ$122*投入係数表!AS79</f>
        <v>0</v>
      </c>
      <c r="BA79" s="286">
        <f>BA$122*投入係数表!AT79</f>
        <v>0</v>
      </c>
      <c r="BB79" s="286">
        <f>BB$122*投入係数表!AU79</f>
        <v>0</v>
      </c>
      <c r="BC79" s="286">
        <f>BC$122*投入係数表!AV79</f>
        <v>0</v>
      </c>
      <c r="BD79" s="286">
        <f>BD$122*投入係数表!AW79</f>
        <v>0</v>
      </c>
      <c r="BE79" s="286">
        <f>BE$122*投入係数表!AX79</f>
        <v>0</v>
      </c>
      <c r="BF79" s="286">
        <f>BF$122*投入係数表!AY79</f>
        <v>0</v>
      </c>
      <c r="BG79" s="286">
        <f>BG$122*投入係数表!AZ79</f>
        <v>0</v>
      </c>
      <c r="BH79" s="286">
        <f>BH$122*投入係数表!BA79</f>
        <v>0</v>
      </c>
      <c r="BI79" s="286">
        <f>BI$122*投入係数表!BB79</f>
        <v>0</v>
      </c>
      <c r="BJ79" s="286">
        <f>BJ$122*投入係数表!BC79</f>
        <v>0</v>
      </c>
      <c r="BK79" s="286">
        <f>BK$122*投入係数表!BD79</f>
        <v>0</v>
      </c>
      <c r="BL79" s="286">
        <f>BL$122*投入係数表!BE79</f>
        <v>0</v>
      </c>
      <c r="BM79" s="286">
        <f>BM$122*投入係数表!BF79</f>
        <v>0</v>
      </c>
      <c r="BN79" s="286">
        <f>BN$122*投入係数表!BG79</f>
        <v>0</v>
      </c>
      <c r="BO79" s="286">
        <f>BO$122*投入係数表!BH79</f>
        <v>0</v>
      </c>
      <c r="BP79" s="286">
        <f>BP$122*投入係数表!BI79</f>
        <v>0</v>
      </c>
      <c r="BQ79" s="286">
        <f>BQ$122*投入係数表!BJ79</f>
        <v>0</v>
      </c>
      <c r="BR79" s="286">
        <f>BR$122*投入係数表!BK79</f>
        <v>0</v>
      </c>
      <c r="BS79" s="286">
        <f>BS$122*投入係数表!BL79</f>
        <v>0</v>
      </c>
      <c r="BT79" s="286">
        <f>BT$122*投入係数表!BM79</f>
        <v>0</v>
      </c>
      <c r="BU79" s="286">
        <f>BU$122*投入係数表!BN79</f>
        <v>0</v>
      </c>
      <c r="BV79" s="286">
        <f>BV$122*投入係数表!BO79</f>
        <v>0</v>
      </c>
      <c r="BW79" s="286">
        <f>BW$122*投入係数表!BP79</f>
        <v>0</v>
      </c>
      <c r="BX79" s="286">
        <f>BX$122*投入係数表!BQ79</f>
        <v>0</v>
      </c>
      <c r="BY79" s="286">
        <f>BY$122*投入係数表!BR79</f>
        <v>0</v>
      </c>
      <c r="BZ79" s="286">
        <f>BZ$122*投入係数表!BS79</f>
        <v>0</v>
      </c>
      <c r="CA79" s="286">
        <f>CA$122*投入係数表!BT79</f>
        <v>0</v>
      </c>
      <c r="CB79" s="286">
        <f>CB$122*投入係数表!BU79</f>
        <v>0</v>
      </c>
      <c r="CC79" s="286">
        <f>CC$122*投入係数表!BV79</f>
        <v>0</v>
      </c>
      <c r="CD79" s="286">
        <f>CD$122*投入係数表!BW79</f>
        <v>0</v>
      </c>
      <c r="CE79" s="286">
        <f>CE$122*投入係数表!BX79</f>
        <v>0</v>
      </c>
      <c r="CF79" s="286">
        <f>CF$122*投入係数表!BY79</f>
        <v>0</v>
      </c>
      <c r="CG79" s="286">
        <f>CG$122*投入係数表!BZ79</f>
        <v>0</v>
      </c>
      <c r="CH79" s="286">
        <f>CH$122*投入係数表!CA79</f>
        <v>0</v>
      </c>
      <c r="CI79" s="286">
        <f>CI$122*投入係数表!CB79</f>
        <v>0</v>
      </c>
      <c r="CJ79" s="286">
        <f>CJ$122*投入係数表!CC79</f>
        <v>0</v>
      </c>
      <c r="CK79" s="286">
        <f>CK$122*投入係数表!CD79</f>
        <v>0</v>
      </c>
      <c r="CL79" s="286">
        <f>CL$122*投入係数表!CE79</f>
        <v>0</v>
      </c>
      <c r="CM79" s="286">
        <f>CM$122*投入係数表!CF79</f>
        <v>0</v>
      </c>
      <c r="CN79" s="286">
        <f>CN$122*投入係数表!CG79</f>
        <v>0</v>
      </c>
      <c r="CO79" s="286">
        <f>CO$122*投入係数表!CH79</f>
        <v>0</v>
      </c>
      <c r="CP79" s="286">
        <f>CP$122*投入係数表!CI79</f>
        <v>0</v>
      </c>
      <c r="CQ79" s="286">
        <f>CQ$122*投入係数表!CJ79</f>
        <v>0</v>
      </c>
      <c r="CR79" s="286">
        <f>CR$122*投入係数表!CK79</f>
        <v>0</v>
      </c>
      <c r="CS79" s="286">
        <f>CS$122*投入係数表!CL79</f>
        <v>0</v>
      </c>
      <c r="CT79" s="286">
        <f>CT$122*投入係数表!CM79</f>
        <v>0</v>
      </c>
      <c r="CU79" s="286">
        <f>CU$122*投入係数表!CN79</f>
        <v>0</v>
      </c>
      <c r="CV79" s="286">
        <f>CV$122*投入係数表!CO79</f>
        <v>0</v>
      </c>
      <c r="CW79" s="286">
        <f>CW$122*投入係数表!CP79</f>
        <v>0</v>
      </c>
      <c r="CX79" s="286">
        <f>CX$122*投入係数表!CQ79</f>
        <v>0</v>
      </c>
      <c r="CY79" s="286">
        <f>CY$122*投入係数表!CR79</f>
        <v>0</v>
      </c>
      <c r="CZ79" s="286">
        <f>CZ$122*投入係数表!CS79</f>
        <v>0</v>
      </c>
      <c r="DA79" s="286">
        <f>DA$122*投入係数表!CT79</f>
        <v>0</v>
      </c>
      <c r="DB79" s="286">
        <f>DB$122*投入係数表!CU79</f>
        <v>0</v>
      </c>
      <c r="DC79" s="286">
        <f>DC$122*投入係数表!CV79</f>
        <v>0</v>
      </c>
      <c r="DD79" s="286">
        <f>DD$122*投入係数表!CW79</f>
        <v>0</v>
      </c>
      <c r="DE79" s="286">
        <f>DE$122*投入係数表!CX79</f>
        <v>0</v>
      </c>
      <c r="DF79" s="286">
        <f>DF$122*投入係数表!CY79</f>
        <v>0</v>
      </c>
      <c r="DG79" s="286">
        <f>DG$122*投入係数表!CZ79</f>
        <v>0</v>
      </c>
      <c r="DH79" s="286">
        <f>DH$122*投入係数表!DA79</f>
        <v>0</v>
      </c>
      <c r="DI79" s="286">
        <f>DI$122*投入係数表!DB79</f>
        <v>0</v>
      </c>
      <c r="DJ79" s="286">
        <f>DJ$122*投入係数表!DC79</f>
        <v>0</v>
      </c>
      <c r="DK79" s="286">
        <f>DK$122*投入係数表!DD79</f>
        <v>0</v>
      </c>
      <c r="DL79" s="286">
        <f>DL$122*投入係数表!DE79</f>
        <v>0</v>
      </c>
      <c r="DM79" s="286">
        <f>DM$122*投入係数表!DF79</f>
        <v>0</v>
      </c>
      <c r="DN79" s="286">
        <f>DN$122*投入係数表!DG79</f>
        <v>0</v>
      </c>
      <c r="DO79" s="288">
        <f t="shared" si="1"/>
        <v>0</v>
      </c>
      <c r="ED79" s="36"/>
      <c r="EE79" s="37"/>
      <c r="EF79" s="36"/>
      <c r="EG79" s="37"/>
      <c r="EH79" s="36"/>
      <c r="EI79" s="37"/>
    </row>
    <row r="80" spans="1:139" ht="15" customHeight="1">
      <c r="A80" s="329" t="s">
        <v>494</v>
      </c>
      <c r="B80" s="340" t="s">
        <v>613</v>
      </c>
      <c r="C80" s="294">
        <v>0</v>
      </c>
      <c r="D80" s="33"/>
      <c r="E80" s="329" t="s">
        <v>494</v>
      </c>
      <c r="F80" s="340" t="s">
        <v>613</v>
      </c>
      <c r="G80" s="294">
        <v>0</v>
      </c>
      <c r="I80" s="341" t="s">
        <v>494</v>
      </c>
      <c r="J80" s="342" t="s">
        <v>613</v>
      </c>
      <c r="K80" s="286">
        <f>K$122*投入係数表!D80</f>
        <v>0</v>
      </c>
      <c r="L80" s="286">
        <f>L$122*投入係数表!E80</f>
        <v>0</v>
      </c>
      <c r="M80" s="286">
        <f>M$122*投入係数表!F80</f>
        <v>0</v>
      </c>
      <c r="N80" s="286">
        <f>N$122*投入係数表!G80</f>
        <v>0</v>
      </c>
      <c r="O80" s="286">
        <f>O$122*投入係数表!H80</f>
        <v>0</v>
      </c>
      <c r="P80" s="286">
        <f>P$122*投入係数表!I80</f>
        <v>0</v>
      </c>
      <c r="Q80" s="286">
        <f>Q$122*投入係数表!J80</f>
        <v>0</v>
      </c>
      <c r="R80" s="286">
        <f>R$122*投入係数表!K80</f>
        <v>0</v>
      </c>
      <c r="S80" s="286">
        <f>S$122*投入係数表!L80</f>
        <v>0</v>
      </c>
      <c r="T80" s="286">
        <f>T$122*投入係数表!M80</f>
        <v>0</v>
      </c>
      <c r="U80" s="286">
        <f>U$122*投入係数表!N80</f>
        <v>0</v>
      </c>
      <c r="V80" s="286">
        <f>V$122*投入係数表!O80</f>
        <v>0</v>
      </c>
      <c r="W80" s="286">
        <f>W$122*投入係数表!P80</f>
        <v>0</v>
      </c>
      <c r="X80" s="286">
        <f>X$122*投入係数表!Q80</f>
        <v>0</v>
      </c>
      <c r="Y80" s="286">
        <f>Y$122*投入係数表!R80</f>
        <v>0</v>
      </c>
      <c r="Z80" s="286">
        <f>Z$122*投入係数表!S80</f>
        <v>0</v>
      </c>
      <c r="AA80" s="286">
        <f>AA$122*投入係数表!T80</f>
        <v>0</v>
      </c>
      <c r="AB80" s="286">
        <f>AB$122*投入係数表!U80</f>
        <v>0</v>
      </c>
      <c r="AC80" s="286">
        <f>AC$122*投入係数表!V80</f>
        <v>0</v>
      </c>
      <c r="AD80" s="286">
        <f>AD$122*投入係数表!W80</f>
        <v>0</v>
      </c>
      <c r="AE80" s="286">
        <f>AE$122*投入係数表!X80</f>
        <v>0</v>
      </c>
      <c r="AF80" s="286">
        <f>AF$122*投入係数表!Y80</f>
        <v>0</v>
      </c>
      <c r="AG80" s="286">
        <f>AG$122*投入係数表!Z80</f>
        <v>0</v>
      </c>
      <c r="AH80" s="286">
        <f>AH$122*投入係数表!AA80</f>
        <v>0</v>
      </c>
      <c r="AI80" s="286">
        <f>AI$122*投入係数表!AB80</f>
        <v>0</v>
      </c>
      <c r="AJ80" s="286">
        <f>AJ$122*投入係数表!AC80</f>
        <v>0</v>
      </c>
      <c r="AK80" s="286">
        <f>AK$122*投入係数表!AD80</f>
        <v>0</v>
      </c>
      <c r="AL80" s="286">
        <f>AL$122*投入係数表!AE80</f>
        <v>0</v>
      </c>
      <c r="AM80" s="286">
        <f>AM$122*投入係数表!AF80</f>
        <v>0</v>
      </c>
      <c r="AN80" s="286">
        <f>AN$122*投入係数表!AG80</f>
        <v>0</v>
      </c>
      <c r="AO80" s="286">
        <f>AO$122*投入係数表!AH80</f>
        <v>0</v>
      </c>
      <c r="AP80" s="286">
        <f>AP$122*投入係数表!AI80</f>
        <v>0</v>
      </c>
      <c r="AQ80" s="286">
        <f>AQ$122*投入係数表!AJ80</f>
        <v>0</v>
      </c>
      <c r="AR80" s="286">
        <f>AR$122*投入係数表!AK80</f>
        <v>0</v>
      </c>
      <c r="AS80" s="286">
        <f>AS$122*投入係数表!AL80</f>
        <v>0</v>
      </c>
      <c r="AT80" s="286">
        <f>AT$122*投入係数表!AM80</f>
        <v>0</v>
      </c>
      <c r="AU80" s="286">
        <f>AU$122*投入係数表!AN80</f>
        <v>0</v>
      </c>
      <c r="AV80" s="286">
        <f>AV$122*投入係数表!AO80</f>
        <v>0</v>
      </c>
      <c r="AW80" s="286">
        <f>AW$122*投入係数表!AP80</f>
        <v>0</v>
      </c>
      <c r="AX80" s="286">
        <f>AX$122*投入係数表!AQ80</f>
        <v>0</v>
      </c>
      <c r="AY80" s="286">
        <f>AY$122*投入係数表!AR80</f>
        <v>0</v>
      </c>
      <c r="AZ80" s="286">
        <f>AZ$122*投入係数表!AS80</f>
        <v>0</v>
      </c>
      <c r="BA80" s="286">
        <f>BA$122*投入係数表!AT80</f>
        <v>0</v>
      </c>
      <c r="BB80" s="286">
        <f>BB$122*投入係数表!AU80</f>
        <v>0</v>
      </c>
      <c r="BC80" s="286">
        <f>BC$122*投入係数表!AV80</f>
        <v>0</v>
      </c>
      <c r="BD80" s="286">
        <f>BD$122*投入係数表!AW80</f>
        <v>0</v>
      </c>
      <c r="BE80" s="286">
        <f>BE$122*投入係数表!AX80</f>
        <v>0</v>
      </c>
      <c r="BF80" s="286">
        <f>BF$122*投入係数表!AY80</f>
        <v>0</v>
      </c>
      <c r="BG80" s="286">
        <f>BG$122*投入係数表!AZ80</f>
        <v>0</v>
      </c>
      <c r="BH80" s="286">
        <f>BH$122*投入係数表!BA80</f>
        <v>0</v>
      </c>
      <c r="BI80" s="286">
        <f>BI$122*投入係数表!BB80</f>
        <v>0</v>
      </c>
      <c r="BJ80" s="286">
        <f>BJ$122*投入係数表!BC80</f>
        <v>0</v>
      </c>
      <c r="BK80" s="286">
        <f>BK$122*投入係数表!BD80</f>
        <v>0</v>
      </c>
      <c r="BL80" s="286">
        <f>BL$122*投入係数表!BE80</f>
        <v>0</v>
      </c>
      <c r="BM80" s="286">
        <f>BM$122*投入係数表!BF80</f>
        <v>0</v>
      </c>
      <c r="BN80" s="286">
        <f>BN$122*投入係数表!BG80</f>
        <v>0</v>
      </c>
      <c r="BO80" s="286">
        <f>BO$122*投入係数表!BH80</f>
        <v>0</v>
      </c>
      <c r="BP80" s="286">
        <f>BP$122*投入係数表!BI80</f>
        <v>0</v>
      </c>
      <c r="BQ80" s="286">
        <f>BQ$122*投入係数表!BJ80</f>
        <v>0</v>
      </c>
      <c r="BR80" s="286">
        <f>BR$122*投入係数表!BK80</f>
        <v>0</v>
      </c>
      <c r="BS80" s="286">
        <f>BS$122*投入係数表!BL80</f>
        <v>0</v>
      </c>
      <c r="BT80" s="286">
        <f>BT$122*投入係数表!BM80</f>
        <v>0</v>
      </c>
      <c r="BU80" s="286">
        <f>BU$122*投入係数表!BN80</f>
        <v>0</v>
      </c>
      <c r="BV80" s="286">
        <f>BV$122*投入係数表!BO80</f>
        <v>0</v>
      </c>
      <c r="BW80" s="286">
        <f>BW$122*投入係数表!BP80</f>
        <v>0</v>
      </c>
      <c r="BX80" s="286">
        <f>BX$122*投入係数表!BQ80</f>
        <v>0</v>
      </c>
      <c r="BY80" s="286">
        <f>BY$122*投入係数表!BR80</f>
        <v>0</v>
      </c>
      <c r="BZ80" s="286">
        <f>BZ$122*投入係数表!BS80</f>
        <v>0</v>
      </c>
      <c r="CA80" s="286">
        <f>CA$122*投入係数表!BT80</f>
        <v>0</v>
      </c>
      <c r="CB80" s="286">
        <f>CB$122*投入係数表!BU80</f>
        <v>0</v>
      </c>
      <c r="CC80" s="286">
        <f>CC$122*投入係数表!BV80</f>
        <v>0</v>
      </c>
      <c r="CD80" s="286">
        <f>CD$122*投入係数表!BW80</f>
        <v>0</v>
      </c>
      <c r="CE80" s="286">
        <f>CE$122*投入係数表!BX80</f>
        <v>0</v>
      </c>
      <c r="CF80" s="286">
        <f>CF$122*投入係数表!BY80</f>
        <v>0</v>
      </c>
      <c r="CG80" s="286">
        <f>CG$122*投入係数表!BZ80</f>
        <v>0</v>
      </c>
      <c r="CH80" s="286">
        <f>CH$122*投入係数表!CA80</f>
        <v>0</v>
      </c>
      <c r="CI80" s="286">
        <f>CI$122*投入係数表!CB80</f>
        <v>0</v>
      </c>
      <c r="CJ80" s="286">
        <f>CJ$122*投入係数表!CC80</f>
        <v>0</v>
      </c>
      <c r="CK80" s="286">
        <f>CK$122*投入係数表!CD80</f>
        <v>0</v>
      </c>
      <c r="CL80" s="286">
        <f>CL$122*投入係数表!CE80</f>
        <v>0</v>
      </c>
      <c r="CM80" s="286">
        <f>CM$122*投入係数表!CF80</f>
        <v>0</v>
      </c>
      <c r="CN80" s="286">
        <f>CN$122*投入係数表!CG80</f>
        <v>0</v>
      </c>
      <c r="CO80" s="286">
        <f>CO$122*投入係数表!CH80</f>
        <v>0</v>
      </c>
      <c r="CP80" s="286">
        <f>CP$122*投入係数表!CI80</f>
        <v>0</v>
      </c>
      <c r="CQ80" s="286">
        <f>CQ$122*投入係数表!CJ80</f>
        <v>0</v>
      </c>
      <c r="CR80" s="286">
        <f>CR$122*投入係数表!CK80</f>
        <v>0</v>
      </c>
      <c r="CS80" s="286">
        <f>CS$122*投入係数表!CL80</f>
        <v>0</v>
      </c>
      <c r="CT80" s="286">
        <f>CT$122*投入係数表!CM80</f>
        <v>0</v>
      </c>
      <c r="CU80" s="286">
        <f>CU$122*投入係数表!CN80</f>
        <v>0</v>
      </c>
      <c r="CV80" s="286">
        <f>CV$122*投入係数表!CO80</f>
        <v>0</v>
      </c>
      <c r="CW80" s="286">
        <f>CW$122*投入係数表!CP80</f>
        <v>0</v>
      </c>
      <c r="CX80" s="286">
        <f>CX$122*投入係数表!CQ80</f>
        <v>0</v>
      </c>
      <c r="CY80" s="286">
        <f>CY$122*投入係数表!CR80</f>
        <v>0</v>
      </c>
      <c r="CZ80" s="286">
        <f>CZ$122*投入係数表!CS80</f>
        <v>0</v>
      </c>
      <c r="DA80" s="286">
        <f>DA$122*投入係数表!CT80</f>
        <v>0</v>
      </c>
      <c r="DB80" s="286">
        <f>DB$122*投入係数表!CU80</f>
        <v>0</v>
      </c>
      <c r="DC80" s="286">
        <f>DC$122*投入係数表!CV80</f>
        <v>0</v>
      </c>
      <c r="DD80" s="286">
        <f>DD$122*投入係数表!CW80</f>
        <v>0</v>
      </c>
      <c r="DE80" s="286">
        <f>DE$122*投入係数表!CX80</f>
        <v>0</v>
      </c>
      <c r="DF80" s="286">
        <f>DF$122*投入係数表!CY80</f>
        <v>0</v>
      </c>
      <c r="DG80" s="286">
        <f>DG$122*投入係数表!CZ80</f>
        <v>0</v>
      </c>
      <c r="DH80" s="286">
        <f>DH$122*投入係数表!DA80</f>
        <v>0</v>
      </c>
      <c r="DI80" s="286">
        <f>DI$122*投入係数表!DB80</f>
        <v>0</v>
      </c>
      <c r="DJ80" s="286">
        <f>DJ$122*投入係数表!DC80</f>
        <v>0</v>
      </c>
      <c r="DK80" s="286">
        <f>DK$122*投入係数表!DD80</f>
        <v>0</v>
      </c>
      <c r="DL80" s="286">
        <f>DL$122*投入係数表!DE80</f>
        <v>0</v>
      </c>
      <c r="DM80" s="286">
        <f>DM$122*投入係数表!DF80</f>
        <v>0</v>
      </c>
      <c r="DN80" s="286">
        <f>DN$122*投入係数表!DG80</f>
        <v>0</v>
      </c>
      <c r="DO80" s="288">
        <f t="shared" si="1"/>
        <v>0</v>
      </c>
      <c r="ED80" s="36"/>
      <c r="EE80" s="37"/>
      <c r="EF80" s="36"/>
      <c r="EG80" s="37"/>
      <c r="EH80" s="36"/>
      <c r="EI80" s="37"/>
    </row>
    <row r="81" spans="1:139" ht="15" customHeight="1">
      <c r="A81" s="329" t="s">
        <v>495</v>
      </c>
      <c r="B81" s="340" t="s">
        <v>614</v>
      </c>
      <c r="C81" s="294">
        <v>0</v>
      </c>
      <c r="D81" s="33"/>
      <c r="E81" s="329" t="s">
        <v>495</v>
      </c>
      <c r="F81" s="340" t="s">
        <v>614</v>
      </c>
      <c r="G81" s="294">
        <v>0</v>
      </c>
      <c r="I81" s="341" t="s">
        <v>495</v>
      </c>
      <c r="J81" s="342" t="s">
        <v>614</v>
      </c>
      <c r="K81" s="286">
        <f>K$122*投入係数表!D81</f>
        <v>0</v>
      </c>
      <c r="L81" s="286">
        <f>L$122*投入係数表!E81</f>
        <v>0</v>
      </c>
      <c r="M81" s="286">
        <f>M$122*投入係数表!F81</f>
        <v>0</v>
      </c>
      <c r="N81" s="286">
        <f>N$122*投入係数表!G81</f>
        <v>0</v>
      </c>
      <c r="O81" s="286">
        <f>O$122*投入係数表!H81</f>
        <v>0</v>
      </c>
      <c r="P81" s="286">
        <f>P$122*投入係数表!I81</f>
        <v>0</v>
      </c>
      <c r="Q81" s="286">
        <f>Q$122*投入係数表!J81</f>
        <v>0</v>
      </c>
      <c r="R81" s="286">
        <f>R$122*投入係数表!K81</f>
        <v>0</v>
      </c>
      <c r="S81" s="286">
        <f>S$122*投入係数表!L81</f>
        <v>0</v>
      </c>
      <c r="T81" s="286">
        <f>T$122*投入係数表!M81</f>
        <v>0</v>
      </c>
      <c r="U81" s="286">
        <f>U$122*投入係数表!N81</f>
        <v>0</v>
      </c>
      <c r="V81" s="286">
        <f>V$122*投入係数表!O81</f>
        <v>0</v>
      </c>
      <c r="W81" s="286">
        <f>W$122*投入係数表!P81</f>
        <v>0</v>
      </c>
      <c r="X81" s="286">
        <f>X$122*投入係数表!Q81</f>
        <v>0</v>
      </c>
      <c r="Y81" s="286">
        <f>Y$122*投入係数表!R81</f>
        <v>0</v>
      </c>
      <c r="Z81" s="286">
        <f>Z$122*投入係数表!S81</f>
        <v>0</v>
      </c>
      <c r="AA81" s="286">
        <f>AA$122*投入係数表!T81</f>
        <v>0</v>
      </c>
      <c r="AB81" s="286">
        <f>AB$122*投入係数表!U81</f>
        <v>0</v>
      </c>
      <c r="AC81" s="286">
        <f>AC$122*投入係数表!V81</f>
        <v>0</v>
      </c>
      <c r="AD81" s="286">
        <f>AD$122*投入係数表!W81</f>
        <v>0</v>
      </c>
      <c r="AE81" s="286">
        <f>AE$122*投入係数表!X81</f>
        <v>0</v>
      </c>
      <c r="AF81" s="286">
        <f>AF$122*投入係数表!Y81</f>
        <v>0</v>
      </c>
      <c r="AG81" s="286">
        <f>AG$122*投入係数表!Z81</f>
        <v>0</v>
      </c>
      <c r="AH81" s="286">
        <f>AH$122*投入係数表!AA81</f>
        <v>0</v>
      </c>
      <c r="AI81" s="286">
        <f>AI$122*投入係数表!AB81</f>
        <v>0</v>
      </c>
      <c r="AJ81" s="286">
        <f>AJ$122*投入係数表!AC81</f>
        <v>0</v>
      </c>
      <c r="AK81" s="286">
        <f>AK$122*投入係数表!AD81</f>
        <v>0</v>
      </c>
      <c r="AL81" s="286">
        <f>AL$122*投入係数表!AE81</f>
        <v>0</v>
      </c>
      <c r="AM81" s="286">
        <f>AM$122*投入係数表!AF81</f>
        <v>0</v>
      </c>
      <c r="AN81" s="286">
        <f>AN$122*投入係数表!AG81</f>
        <v>0</v>
      </c>
      <c r="AO81" s="286">
        <f>AO$122*投入係数表!AH81</f>
        <v>0</v>
      </c>
      <c r="AP81" s="286">
        <f>AP$122*投入係数表!AI81</f>
        <v>0</v>
      </c>
      <c r="AQ81" s="286">
        <f>AQ$122*投入係数表!AJ81</f>
        <v>0</v>
      </c>
      <c r="AR81" s="286">
        <f>AR$122*投入係数表!AK81</f>
        <v>0</v>
      </c>
      <c r="AS81" s="286">
        <f>AS$122*投入係数表!AL81</f>
        <v>0</v>
      </c>
      <c r="AT81" s="286">
        <f>AT$122*投入係数表!AM81</f>
        <v>0</v>
      </c>
      <c r="AU81" s="286">
        <f>AU$122*投入係数表!AN81</f>
        <v>0</v>
      </c>
      <c r="AV81" s="286">
        <f>AV$122*投入係数表!AO81</f>
        <v>0</v>
      </c>
      <c r="AW81" s="286">
        <f>AW$122*投入係数表!AP81</f>
        <v>0</v>
      </c>
      <c r="AX81" s="286">
        <f>AX$122*投入係数表!AQ81</f>
        <v>0</v>
      </c>
      <c r="AY81" s="286">
        <f>AY$122*投入係数表!AR81</f>
        <v>0</v>
      </c>
      <c r="AZ81" s="286">
        <f>AZ$122*投入係数表!AS81</f>
        <v>0</v>
      </c>
      <c r="BA81" s="286">
        <f>BA$122*投入係数表!AT81</f>
        <v>0</v>
      </c>
      <c r="BB81" s="286">
        <f>BB$122*投入係数表!AU81</f>
        <v>0</v>
      </c>
      <c r="BC81" s="286">
        <f>BC$122*投入係数表!AV81</f>
        <v>0</v>
      </c>
      <c r="BD81" s="286">
        <f>BD$122*投入係数表!AW81</f>
        <v>0</v>
      </c>
      <c r="BE81" s="286">
        <f>BE$122*投入係数表!AX81</f>
        <v>0</v>
      </c>
      <c r="BF81" s="286">
        <f>BF$122*投入係数表!AY81</f>
        <v>0</v>
      </c>
      <c r="BG81" s="286">
        <f>BG$122*投入係数表!AZ81</f>
        <v>0</v>
      </c>
      <c r="BH81" s="286">
        <f>BH$122*投入係数表!BA81</f>
        <v>0</v>
      </c>
      <c r="BI81" s="286">
        <f>BI$122*投入係数表!BB81</f>
        <v>0</v>
      </c>
      <c r="BJ81" s="286">
        <f>BJ$122*投入係数表!BC81</f>
        <v>0</v>
      </c>
      <c r="BK81" s="286">
        <f>BK$122*投入係数表!BD81</f>
        <v>0</v>
      </c>
      <c r="BL81" s="286">
        <f>BL$122*投入係数表!BE81</f>
        <v>0</v>
      </c>
      <c r="BM81" s="286">
        <f>BM$122*投入係数表!BF81</f>
        <v>0</v>
      </c>
      <c r="BN81" s="286">
        <f>BN$122*投入係数表!BG81</f>
        <v>0</v>
      </c>
      <c r="BO81" s="286">
        <f>BO$122*投入係数表!BH81</f>
        <v>0</v>
      </c>
      <c r="BP81" s="286">
        <f>BP$122*投入係数表!BI81</f>
        <v>0</v>
      </c>
      <c r="BQ81" s="286">
        <f>BQ$122*投入係数表!BJ81</f>
        <v>0</v>
      </c>
      <c r="BR81" s="286">
        <f>BR$122*投入係数表!BK81</f>
        <v>0</v>
      </c>
      <c r="BS81" s="286">
        <f>BS$122*投入係数表!BL81</f>
        <v>0</v>
      </c>
      <c r="BT81" s="286">
        <f>BT$122*投入係数表!BM81</f>
        <v>0</v>
      </c>
      <c r="BU81" s="286">
        <f>BU$122*投入係数表!BN81</f>
        <v>0</v>
      </c>
      <c r="BV81" s="286">
        <f>BV$122*投入係数表!BO81</f>
        <v>0</v>
      </c>
      <c r="BW81" s="286">
        <f>BW$122*投入係数表!BP81</f>
        <v>0</v>
      </c>
      <c r="BX81" s="286">
        <f>BX$122*投入係数表!BQ81</f>
        <v>0</v>
      </c>
      <c r="BY81" s="286">
        <f>BY$122*投入係数表!BR81</f>
        <v>0</v>
      </c>
      <c r="BZ81" s="286">
        <f>BZ$122*投入係数表!BS81</f>
        <v>0</v>
      </c>
      <c r="CA81" s="286">
        <f>CA$122*投入係数表!BT81</f>
        <v>0</v>
      </c>
      <c r="CB81" s="286">
        <f>CB$122*投入係数表!BU81</f>
        <v>0</v>
      </c>
      <c r="CC81" s="286">
        <f>CC$122*投入係数表!BV81</f>
        <v>0</v>
      </c>
      <c r="CD81" s="286">
        <f>CD$122*投入係数表!BW81</f>
        <v>0</v>
      </c>
      <c r="CE81" s="286">
        <f>CE$122*投入係数表!BX81</f>
        <v>0</v>
      </c>
      <c r="CF81" s="286">
        <f>CF$122*投入係数表!BY81</f>
        <v>0</v>
      </c>
      <c r="CG81" s="286">
        <f>CG$122*投入係数表!BZ81</f>
        <v>0</v>
      </c>
      <c r="CH81" s="286">
        <f>CH$122*投入係数表!CA81</f>
        <v>0</v>
      </c>
      <c r="CI81" s="286">
        <f>CI$122*投入係数表!CB81</f>
        <v>0</v>
      </c>
      <c r="CJ81" s="286">
        <f>CJ$122*投入係数表!CC81</f>
        <v>0</v>
      </c>
      <c r="CK81" s="286">
        <f>CK$122*投入係数表!CD81</f>
        <v>0</v>
      </c>
      <c r="CL81" s="286">
        <f>CL$122*投入係数表!CE81</f>
        <v>0</v>
      </c>
      <c r="CM81" s="286">
        <f>CM$122*投入係数表!CF81</f>
        <v>0</v>
      </c>
      <c r="CN81" s="286">
        <f>CN$122*投入係数表!CG81</f>
        <v>0</v>
      </c>
      <c r="CO81" s="286">
        <f>CO$122*投入係数表!CH81</f>
        <v>0</v>
      </c>
      <c r="CP81" s="286">
        <f>CP$122*投入係数表!CI81</f>
        <v>0</v>
      </c>
      <c r="CQ81" s="286">
        <f>CQ$122*投入係数表!CJ81</f>
        <v>0</v>
      </c>
      <c r="CR81" s="286">
        <f>CR$122*投入係数表!CK81</f>
        <v>0</v>
      </c>
      <c r="CS81" s="286">
        <f>CS$122*投入係数表!CL81</f>
        <v>0</v>
      </c>
      <c r="CT81" s="286">
        <f>CT$122*投入係数表!CM81</f>
        <v>0</v>
      </c>
      <c r="CU81" s="286">
        <f>CU$122*投入係数表!CN81</f>
        <v>0</v>
      </c>
      <c r="CV81" s="286">
        <f>CV$122*投入係数表!CO81</f>
        <v>0</v>
      </c>
      <c r="CW81" s="286">
        <f>CW$122*投入係数表!CP81</f>
        <v>0</v>
      </c>
      <c r="CX81" s="286">
        <f>CX$122*投入係数表!CQ81</f>
        <v>0</v>
      </c>
      <c r="CY81" s="286">
        <f>CY$122*投入係数表!CR81</f>
        <v>0</v>
      </c>
      <c r="CZ81" s="286">
        <f>CZ$122*投入係数表!CS81</f>
        <v>0</v>
      </c>
      <c r="DA81" s="286">
        <f>DA$122*投入係数表!CT81</f>
        <v>0</v>
      </c>
      <c r="DB81" s="286">
        <f>DB$122*投入係数表!CU81</f>
        <v>0</v>
      </c>
      <c r="DC81" s="286">
        <f>DC$122*投入係数表!CV81</f>
        <v>0</v>
      </c>
      <c r="DD81" s="286">
        <f>DD$122*投入係数表!CW81</f>
        <v>0</v>
      </c>
      <c r="DE81" s="286">
        <f>DE$122*投入係数表!CX81</f>
        <v>0</v>
      </c>
      <c r="DF81" s="286">
        <f>DF$122*投入係数表!CY81</f>
        <v>0</v>
      </c>
      <c r="DG81" s="286">
        <f>DG$122*投入係数表!CZ81</f>
        <v>0</v>
      </c>
      <c r="DH81" s="286">
        <f>DH$122*投入係数表!DA81</f>
        <v>0</v>
      </c>
      <c r="DI81" s="286">
        <f>DI$122*投入係数表!DB81</f>
        <v>0</v>
      </c>
      <c r="DJ81" s="286">
        <f>DJ$122*投入係数表!DC81</f>
        <v>0</v>
      </c>
      <c r="DK81" s="286">
        <f>DK$122*投入係数表!DD81</f>
        <v>0</v>
      </c>
      <c r="DL81" s="286">
        <f>DL$122*投入係数表!DE81</f>
        <v>0</v>
      </c>
      <c r="DM81" s="286">
        <f>DM$122*投入係数表!DF81</f>
        <v>0</v>
      </c>
      <c r="DN81" s="286">
        <f>DN$122*投入係数表!DG81</f>
        <v>0</v>
      </c>
      <c r="DO81" s="288">
        <f t="shared" si="1"/>
        <v>0</v>
      </c>
      <c r="ED81" s="36"/>
      <c r="EE81" s="37"/>
      <c r="EF81" s="36"/>
      <c r="EG81" s="37"/>
      <c r="EH81" s="36"/>
      <c r="EI81" s="37"/>
    </row>
    <row r="82" spans="1:139" ht="15" customHeight="1">
      <c r="A82" s="329" t="s">
        <v>496</v>
      </c>
      <c r="B82" s="340" t="s">
        <v>615</v>
      </c>
      <c r="C82" s="294">
        <v>0</v>
      </c>
      <c r="D82" s="33"/>
      <c r="E82" s="329" t="s">
        <v>496</v>
      </c>
      <c r="F82" s="340" t="s">
        <v>615</v>
      </c>
      <c r="G82" s="294">
        <v>0</v>
      </c>
      <c r="I82" s="341" t="s">
        <v>496</v>
      </c>
      <c r="J82" s="342" t="s">
        <v>615</v>
      </c>
      <c r="K82" s="286">
        <f>K$122*投入係数表!D82</f>
        <v>0</v>
      </c>
      <c r="L82" s="286">
        <f>L$122*投入係数表!E82</f>
        <v>0</v>
      </c>
      <c r="M82" s="286">
        <f>M$122*投入係数表!F82</f>
        <v>0</v>
      </c>
      <c r="N82" s="286">
        <f>N$122*投入係数表!G82</f>
        <v>0</v>
      </c>
      <c r="O82" s="286">
        <f>O$122*投入係数表!H82</f>
        <v>0</v>
      </c>
      <c r="P82" s="286">
        <f>P$122*投入係数表!I82</f>
        <v>0</v>
      </c>
      <c r="Q82" s="286">
        <f>Q$122*投入係数表!J82</f>
        <v>0</v>
      </c>
      <c r="R82" s="286">
        <f>R$122*投入係数表!K82</f>
        <v>0</v>
      </c>
      <c r="S82" s="286">
        <f>S$122*投入係数表!L82</f>
        <v>0</v>
      </c>
      <c r="T82" s="286">
        <f>T$122*投入係数表!M82</f>
        <v>0</v>
      </c>
      <c r="U82" s="286">
        <f>U$122*投入係数表!N82</f>
        <v>0</v>
      </c>
      <c r="V82" s="286">
        <f>V$122*投入係数表!O82</f>
        <v>0</v>
      </c>
      <c r="W82" s="286">
        <f>W$122*投入係数表!P82</f>
        <v>0</v>
      </c>
      <c r="X82" s="286">
        <f>X$122*投入係数表!Q82</f>
        <v>0</v>
      </c>
      <c r="Y82" s="286">
        <f>Y$122*投入係数表!R82</f>
        <v>0</v>
      </c>
      <c r="Z82" s="286">
        <f>Z$122*投入係数表!S82</f>
        <v>0</v>
      </c>
      <c r="AA82" s="286">
        <f>AA$122*投入係数表!T82</f>
        <v>0</v>
      </c>
      <c r="AB82" s="286">
        <f>AB$122*投入係数表!U82</f>
        <v>0</v>
      </c>
      <c r="AC82" s="286">
        <f>AC$122*投入係数表!V82</f>
        <v>0</v>
      </c>
      <c r="AD82" s="286">
        <f>AD$122*投入係数表!W82</f>
        <v>0</v>
      </c>
      <c r="AE82" s="286">
        <f>AE$122*投入係数表!X82</f>
        <v>0</v>
      </c>
      <c r="AF82" s="286">
        <f>AF$122*投入係数表!Y82</f>
        <v>0</v>
      </c>
      <c r="AG82" s="286">
        <f>AG$122*投入係数表!Z82</f>
        <v>0</v>
      </c>
      <c r="AH82" s="286">
        <f>AH$122*投入係数表!AA82</f>
        <v>0</v>
      </c>
      <c r="AI82" s="286">
        <f>AI$122*投入係数表!AB82</f>
        <v>0</v>
      </c>
      <c r="AJ82" s="286">
        <f>AJ$122*投入係数表!AC82</f>
        <v>0</v>
      </c>
      <c r="AK82" s="286">
        <f>AK$122*投入係数表!AD82</f>
        <v>0</v>
      </c>
      <c r="AL82" s="286">
        <f>AL$122*投入係数表!AE82</f>
        <v>0</v>
      </c>
      <c r="AM82" s="286">
        <f>AM$122*投入係数表!AF82</f>
        <v>0</v>
      </c>
      <c r="AN82" s="286">
        <f>AN$122*投入係数表!AG82</f>
        <v>0</v>
      </c>
      <c r="AO82" s="286">
        <f>AO$122*投入係数表!AH82</f>
        <v>0</v>
      </c>
      <c r="AP82" s="286">
        <f>AP$122*投入係数表!AI82</f>
        <v>0</v>
      </c>
      <c r="AQ82" s="286">
        <f>AQ$122*投入係数表!AJ82</f>
        <v>0</v>
      </c>
      <c r="AR82" s="286">
        <f>AR$122*投入係数表!AK82</f>
        <v>0</v>
      </c>
      <c r="AS82" s="286">
        <f>AS$122*投入係数表!AL82</f>
        <v>0</v>
      </c>
      <c r="AT82" s="286">
        <f>AT$122*投入係数表!AM82</f>
        <v>0</v>
      </c>
      <c r="AU82" s="286">
        <f>AU$122*投入係数表!AN82</f>
        <v>0</v>
      </c>
      <c r="AV82" s="286">
        <f>AV$122*投入係数表!AO82</f>
        <v>0</v>
      </c>
      <c r="AW82" s="286">
        <f>AW$122*投入係数表!AP82</f>
        <v>0</v>
      </c>
      <c r="AX82" s="286">
        <f>AX$122*投入係数表!AQ82</f>
        <v>0</v>
      </c>
      <c r="AY82" s="286">
        <f>AY$122*投入係数表!AR82</f>
        <v>0</v>
      </c>
      <c r="AZ82" s="286">
        <f>AZ$122*投入係数表!AS82</f>
        <v>0</v>
      </c>
      <c r="BA82" s="286">
        <f>BA$122*投入係数表!AT82</f>
        <v>0</v>
      </c>
      <c r="BB82" s="286">
        <f>BB$122*投入係数表!AU82</f>
        <v>0</v>
      </c>
      <c r="BC82" s="286">
        <f>BC$122*投入係数表!AV82</f>
        <v>0</v>
      </c>
      <c r="BD82" s="286">
        <f>BD$122*投入係数表!AW82</f>
        <v>0</v>
      </c>
      <c r="BE82" s="286">
        <f>BE$122*投入係数表!AX82</f>
        <v>0</v>
      </c>
      <c r="BF82" s="286">
        <f>BF$122*投入係数表!AY82</f>
        <v>0</v>
      </c>
      <c r="BG82" s="286">
        <f>BG$122*投入係数表!AZ82</f>
        <v>0</v>
      </c>
      <c r="BH82" s="286">
        <f>BH$122*投入係数表!BA82</f>
        <v>0</v>
      </c>
      <c r="BI82" s="286">
        <f>BI$122*投入係数表!BB82</f>
        <v>0</v>
      </c>
      <c r="BJ82" s="286">
        <f>BJ$122*投入係数表!BC82</f>
        <v>0</v>
      </c>
      <c r="BK82" s="286">
        <f>BK$122*投入係数表!BD82</f>
        <v>0</v>
      </c>
      <c r="BL82" s="286">
        <f>BL$122*投入係数表!BE82</f>
        <v>0</v>
      </c>
      <c r="BM82" s="286">
        <f>BM$122*投入係数表!BF82</f>
        <v>0</v>
      </c>
      <c r="BN82" s="286">
        <f>BN$122*投入係数表!BG82</f>
        <v>0</v>
      </c>
      <c r="BO82" s="286">
        <f>BO$122*投入係数表!BH82</f>
        <v>0</v>
      </c>
      <c r="BP82" s="286">
        <f>BP$122*投入係数表!BI82</f>
        <v>0</v>
      </c>
      <c r="BQ82" s="286">
        <f>BQ$122*投入係数表!BJ82</f>
        <v>0</v>
      </c>
      <c r="BR82" s="286">
        <f>BR$122*投入係数表!BK82</f>
        <v>0</v>
      </c>
      <c r="BS82" s="286">
        <f>BS$122*投入係数表!BL82</f>
        <v>0</v>
      </c>
      <c r="BT82" s="286">
        <f>BT$122*投入係数表!BM82</f>
        <v>0</v>
      </c>
      <c r="BU82" s="286">
        <f>BU$122*投入係数表!BN82</f>
        <v>0</v>
      </c>
      <c r="BV82" s="286">
        <f>BV$122*投入係数表!BO82</f>
        <v>0</v>
      </c>
      <c r="BW82" s="286">
        <f>BW$122*投入係数表!BP82</f>
        <v>0</v>
      </c>
      <c r="BX82" s="286">
        <f>BX$122*投入係数表!BQ82</f>
        <v>0</v>
      </c>
      <c r="BY82" s="286">
        <f>BY$122*投入係数表!BR82</f>
        <v>0</v>
      </c>
      <c r="BZ82" s="286">
        <f>BZ$122*投入係数表!BS82</f>
        <v>0</v>
      </c>
      <c r="CA82" s="286">
        <f>CA$122*投入係数表!BT82</f>
        <v>0</v>
      </c>
      <c r="CB82" s="286">
        <f>CB$122*投入係数表!BU82</f>
        <v>0</v>
      </c>
      <c r="CC82" s="286">
        <f>CC$122*投入係数表!BV82</f>
        <v>0</v>
      </c>
      <c r="CD82" s="286">
        <f>CD$122*投入係数表!BW82</f>
        <v>0</v>
      </c>
      <c r="CE82" s="286">
        <f>CE$122*投入係数表!BX82</f>
        <v>0</v>
      </c>
      <c r="CF82" s="286">
        <f>CF$122*投入係数表!BY82</f>
        <v>0</v>
      </c>
      <c r="CG82" s="286">
        <f>CG$122*投入係数表!BZ82</f>
        <v>0</v>
      </c>
      <c r="CH82" s="286">
        <f>CH$122*投入係数表!CA82</f>
        <v>0</v>
      </c>
      <c r="CI82" s="286">
        <f>CI$122*投入係数表!CB82</f>
        <v>0</v>
      </c>
      <c r="CJ82" s="286">
        <f>CJ$122*投入係数表!CC82</f>
        <v>0</v>
      </c>
      <c r="CK82" s="286">
        <f>CK$122*投入係数表!CD82</f>
        <v>0</v>
      </c>
      <c r="CL82" s="286">
        <f>CL$122*投入係数表!CE82</f>
        <v>0</v>
      </c>
      <c r="CM82" s="286">
        <f>CM$122*投入係数表!CF82</f>
        <v>0</v>
      </c>
      <c r="CN82" s="286">
        <f>CN$122*投入係数表!CG82</f>
        <v>0</v>
      </c>
      <c r="CO82" s="286">
        <f>CO$122*投入係数表!CH82</f>
        <v>0</v>
      </c>
      <c r="CP82" s="286">
        <f>CP$122*投入係数表!CI82</f>
        <v>0</v>
      </c>
      <c r="CQ82" s="286">
        <f>CQ$122*投入係数表!CJ82</f>
        <v>0</v>
      </c>
      <c r="CR82" s="286">
        <f>CR$122*投入係数表!CK82</f>
        <v>0</v>
      </c>
      <c r="CS82" s="286">
        <f>CS$122*投入係数表!CL82</f>
        <v>0</v>
      </c>
      <c r="CT82" s="286">
        <f>CT$122*投入係数表!CM82</f>
        <v>0</v>
      </c>
      <c r="CU82" s="286">
        <f>CU$122*投入係数表!CN82</f>
        <v>0</v>
      </c>
      <c r="CV82" s="286">
        <f>CV$122*投入係数表!CO82</f>
        <v>0</v>
      </c>
      <c r="CW82" s="286">
        <f>CW$122*投入係数表!CP82</f>
        <v>0</v>
      </c>
      <c r="CX82" s="286">
        <f>CX$122*投入係数表!CQ82</f>
        <v>0</v>
      </c>
      <c r="CY82" s="286">
        <f>CY$122*投入係数表!CR82</f>
        <v>0</v>
      </c>
      <c r="CZ82" s="286">
        <f>CZ$122*投入係数表!CS82</f>
        <v>0</v>
      </c>
      <c r="DA82" s="286">
        <f>DA$122*投入係数表!CT82</f>
        <v>0</v>
      </c>
      <c r="DB82" s="286">
        <f>DB$122*投入係数表!CU82</f>
        <v>0</v>
      </c>
      <c r="DC82" s="286">
        <f>DC$122*投入係数表!CV82</f>
        <v>0</v>
      </c>
      <c r="DD82" s="286">
        <f>DD$122*投入係数表!CW82</f>
        <v>0</v>
      </c>
      <c r="DE82" s="286">
        <f>DE$122*投入係数表!CX82</f>
        <v>0</v>
      </c>
      <c r="DF82" s="286">
        <f>DF$122*投入係数表!CY82</f>
        <v>0</v>
      </c>
      <c r="DG82" s="286">
        <f>DG$122*投入係数表!CZ82</f>
        <v>0</v>
      </c>
      <c r="DH82" s="286">
        <f>DH$122*投入係数表!DA82</f>
        <v>0</v>
      </c>
      <c r="DI82" s="286">
        <f>DI$122*投入係数表!DB82</f>
        <v>0</v>
      </c>
      <c r="DJ82" s="286">
        <f>DJ$122*投入係数表!DC82</f>
        <v>0</v>
      </c>
      <c r="DK82" s="286">
        <f>DK$122*投入係数表!DD82</f>
        <v>0</v>
      </c>
      <c r="DL82" s="286">
        <f>DL$122*投入係数表!DE82</f>
        <v>0</v>
      </c>
      <c r="DM82" s="286">
        <f>DM$122*投入係数表!DF82</f>
        <v>0</v>
      </c>
      <c r="DN82" s="286">
        <f>DN$122*投入係数表!DG82</f>
        <v>0</v>
      </c>
      <c r="DO82" s="288">
        <f t="shared" si="1"/>
        <v>0</v>
      </c>
      <c r="ED82" s="36"/>
      <c r="EE82" s="37"/>
      <c r="EF82" s="36"/>
      <c r="EG82" s="37"/>
      <c r="EH82" s="36"/>
      <c r="EI82" s="37"/>
    </row>
    <row r="83" spans="1:139" ht="15" customHeight="1">
      <c r="A83" s="329" t="s">
        <v>497</v>
      </c>
      <c r="B83" s="340" t="s">
        <v>616</v>
      </c>
      <c r="C83" s="294">
        <v>0</v>
      </c>
      <c r="D83" s="33"/>
      <c r="E83" s="329" t="s">
        <v>497</v>
      </c>
      <c r="F83" s="340" t="s">
        <v>616</v>
      </c>
      <c r="G83" s="294">
        <v>0</v>
      </c>
      <c r="I83" s="341" t="s">
        <v>497</v>
      </c>
      <c r="J83" s="342" t="s">
        <v>616</v>
      </c>
      <c r="K83" s="286">
        <f>K$122*投入係数表!D83</f>
        <v>0</v>
      </c>
      <c r="L83" s="286">
        <f>L$122*投入係数表!E83</f>
        <v>0</v>
      </c>
      <c r="M83" s="286">
        <f>M$122*投入係数表!F83</f>
        <v>0</v>
      </c>
      <c r="N83" s="286">
        <f>N$122*投入係数表!G83</f>
        <v>0</v>
      </c>
      <c r="O83" s="286">
        <f>O$122*投入係数表!H83</f>
        <v>0</v>
      </c>
      <c r="P83" s="286">
        <f>P$122*投入係数表!I83</f>
        <v>0</v>
      </c>
      <c r="Q83" s="286">
        <f>Q$122*投入係数表!J83</f>
        <v>0</v>
      </c>
      <c r="R83" s="286">
        <f>R$122*投入係数表!K83</f>
        <v>0</v>
      </c>
      <c r="S83" s="286">
        <f>S$122*投入係数表!L83</f>
        <v>0</v>
      </c>
      <c r="T83" s="286">
        <f>T$122*投入係数表!M83</f>
        <v>0</v>
      </c>
      <c r="U83" s="286">
        <f>U$122*投入係数表!N83</f>
        <v>0</v>
      </c>
      <c r="V83" s="286">
        <f>V$122*投入係数表!O83</f>
        <v>0</v>
      </c>
      <c r="W83" s="286">
        <f>W$122*投入係数表!P83</f>
        <v>0</v>
      </c>
      <c r="X83" s="286">
        <f>X$122*投入係数表!Q83</f>
        <v>0</v>
      </c>
      <c r="Y83" s="286">
        <f>Y$122*投入係数表!R83</f>
        <v>0</v>
      </c>
      <c r="Z83" s="286">
        <f>Z$122*投入係数表!S83</f>
        <v>0</v>
      </c>
      <c r="AA83" s="286">
        <f>AA$122*投入係数表!T83</f>
        <v>0</v>
      </c>
      <c r="AB83" s="286">
        <f>AB$122*投入係数表!U83</f>
        <v>0</v>
      </c>
      <c r="AC83" s="286">
        <f>AC$122*投入係数表!V83</f>
        <v>0</v>
      </c>
      <c r="AD83" s="286">
        <f>AD$122*投入係数表!W83</f>
        <v>0</v>
      </c>
      <c r="AE83" s="286">
        <f>AE$122*投入係数表!X83</f>
        <v>0</v>
      </c>
      <c r="AF83" s="286">
        <f>AF$122*投入係数表!Y83</f>
        <v>0</v>
      </c>
      <c r="AG83" s="286">
        <f>AG$122*投入係数表!Z83</f>
        <v>0</v>
      </c>
      <c r="AH83" s="286">
        <f>AH$122*投入係数表!AA83</f>
        <v>0</v>
      </c>
      <c r="AI83" s="286">
        <f>AI$122*投入係数表!AB83</f>
        <v>0</v>
      </c>
      <c r="AJ83" s="286">
        <f>AJ$122*投入係数表!AC83</f>
        <v>0</v>
      </c>
      <c r="AK83" s="286">
        <f>AK$122*投入係数表!AD83</f>
        <v>0</v>
      </c>
      <c r="AL83" s="286">
        <f>AL$122*投入係数表!AE83</f>
        <v>0</v>
      </c>
      <c r="AM83" s="286">
        <f>AM$122*投入係数表!AF83</f>
        <v>0</v>
      </c>
      <c r="AN83" s="286">
        <f>AN$122*投入係数表!AG83</f>
        <v>0</v>
      </c>
      <c r="AO83" s="286">
        <f>AO$122*投入係数表!AH83</f>
        <v>0</v>
      </c>
      <c r="AP83" s="286">
        <f>AP$122*投入係数表!AI83</f>
        <v>0</v>
      </c>
      <c r="AQ83" s="286">
        <f>AQ$122*投入係数表!AJ83</f>
        <v>0</v>
      </c>
      <c r="AR83" s="286">
        <f>AR$122*投入係数表!AK83</f>
        <v>0</v>
      </c>
      <c r="AS83" s="286">
        <f>AS$122*投入係数表!AL83</f>
        <v>0</v>
      </c>
      <c r="AT83" s="286">
        <f>AT$122*投入係数表!AM83</f>
        <v>0</v>
      </c>
      <c r="AU83" s="286">
        <f>AU$122*投入係数表!AN83</f>
        <v>0</v>
      </c>
      <c r="AV83" s="286">
        <f>AV$122*投入係数表!AO83</f>
        <v>0</v>
      </c>
      <c r="AW83" s="286">
        <f>AW$122*投入係数表!AP83</f>
        <v>0</v>
      </c>
      <c r="AX83" s="286">
        <f>AX$122*投入係数表!AQ83</f>
        <v>0</v>
      </c>
      <c r="AY83" s="286">
        <f>AY$122*投入係数表!AR83</f>
        <v>0</v>
      </c>
      <c r="AZ83" s="286">
        <f>AZ$122*投入係数表!AS83</f>
        <v>0</v>
      </c>
      <c r="BA83" s="286">
        <f>BA$122*投入係数表!AT83</f>
        <v>0</v>
      </c>
      <c r="BB83" s="286">
        <f>BB$122*投入係数表!AU83</f>
        <v>0</v>
      </c>
      <c r="BC83" s="286">
        <f>BC$122*投入係数表!AV83</f>
        <v>0</v>
      </c>
      <c r="BD83" s="286">
        <f>BD$122*投入係数表!AW83</f>
        <v>0</v>
      </c>
      <c r="BE83" s="286">
        <f>BE$122*投入係数表!AX83</f>
        <v>0</v>
      </c>
      <c r="BF83" s="286">
        <f>BF$122*投入係数表!AY83</f>
        <v>0</v>
      </c>
      <c r="BG83" s="286">
        <f>BG$122*投入係数表!AZ83</f>
        <v>0</v>
      </c>
      <c r="BH83" s="286">
        <f>BH$122*投入係数表!BA83</f>
        <v>0</v>
      </c>
      <c r="BI83" s="286">
        <f>BI$122*投入係数表!BB83</f>
        <v>0</v>
      </c>
      <c r="BJ83" s="286">
        <f>BJ$122*投入係数表!BC83</f>
        <v>0</v>
      </c>
      <c r="BK83" s="286">
        <f>BK$122*投入係数表!BD83</f>
        <v>0</v>
      </c>
      <c r="BL83" s="286">
        <f>BL$122*投入係数表!BE83</f>
        <v>0</v>
      </c>
      <c r="BM83" s="286">
        <f>BM$122*投入係数表!BF83</f>
        <v>0</v>
      </c>
      <c r="BN83" s="286">
        <f>BN$122*投入係数表!BG83</f>
        <v>0</v>
      </c>
      <c r="BO83" s="286">
        <f>BO$122*投入係数表!BH83</f>
        <v>0</v>
      </c>
      <c r="BP83" s="286">
        <f>BP$122*投入係数表!BI83</f>
        <v>0</v>
      </c>
      <c r="BQ83" s="286">
        <f>BQ$122*投入係数表!BJ83</f>
        <v>0</v>
      </c>
      <c r="BR83" s="286">
        <f>BR$122*投入係数表!BK83</f>
        <v>0</v>
      </c>
      <c r="BS83" s="286">
        <f>BS$122*投入係数表!BL83</f>
        <v>0</v>
      </c>
      <c r="BT83" s="286">
        <f>BT$122*投入係数表!BM83</f>
        <v>0</v>
      </c>
      <c r="BU83" s="286">
        <f>BU$122*投入係数表!BN83</f>
        <v>0</v>
      </c>
      <c r="BV83" s="286">
        <f>BV$122*投入係数表!BO83</f>
        <v>0</v>
      </c>
      <c r="BW83" s="286">
        <f>BW$122*投入係数表!BP83</f>
        <v>0</v>
      </c>
      <c r="BX83" s="286">
        <f>BX$122*投入係数表!BQ83</f>
        <v>0</v>
      </c>
      <c r="BY83" s="286">
        <f>BY$122*投入係数表!BR83</f>
        <v>0</v>
      </c>
      <c r="BZ83" s="286">
        <f>BZ$122*投入係数表!BS83</f>
        <v>0</v>
      </c>
      <c r="CA83" s="286">
        <f>CA$122*投入係数表!BT83</f>
        <v>0</v>
      </c>
      <c r="CB83" s="286">
        <f>CB$122*投入係数表!BU83</f>
        <v>0</v>
      </c>
      <c r="CC83" s="286">
        <f>CC$122*投入係数表!BV83</f>
        <v>0</v>
      </c>
      <c r="CD83" s="286">
        <f>CD$122*投入係数表!BW83</f>
        <v>0</v>
      </c>
      <c r="CE83" s="286">
        <f>CE$122*投入係数表!BX83</f>
        <v>0</v>
      </c>
      <c r="CF83" s="286">
        <f>CF$122*投入係数表!BY83</f>
        <v>0</v>
      </c>
      <c r="CG83" s="286">
        <f>CG$122*投入係数表!BZ83</f>
        <v>0</v>
      </c>
      <c r="CH83" s="286">
        <f>CH$122*投入係数表!CA83</f>
        <v>0</v>
      </c>
      <c r="CI83" s="286">
        <f>CI$122*投入係数表!CB83</f>
        <v>0</v>
      </c>
      <c r="CJ83" s="286">
        <f>CJ$122*投入係数表!CC83</f>
        <v>0</v>
      </c>
      <c r="CK83" s="286">
        <f>CK$122*投入係数表!CD83</f>
        <v>0</v>
      </c>
      <c r="CL83" s="286">
        <f>CL$122*投入係数表!CE83</f>
        <v>0</v>
      </c>
      <c r="CM83" s="286">
        <f>CM$122*投入係数表!CF83</f>
        <v>0</v>
      </c>
      <c r="CN83" s="286">
        <f>CN$122*投入係数表!CG83</f>
        <v>0</v>
      </c>
      <c r="CO83" s="286">
        <f>CO$122*投入係数表!CH83</f>
        <v>0</v>
      </c>
      <c r="CP83" s="286">
        <f>CP$122*投入係数表!CI83</f>
        <v>0</v>
      </c>
      <c r="CQ83" s="286">
        <f>CQ$122*投入係数表!CJ83</f>
        <v>0</v>
      </c>
      <c r="CR83" s="286">
        <f>CR$122*投入係数表!CK83</f>
        <v>0</v>
      </c>
      <c r="CS83" s="286">
        <f>CS$122*投入係数表!CL83</f>
        <v>0</v>
      </c>
      <c r="CT83" s="286">
        <f>CT$122*投入係数表!CM83</f>
        <v>0</v>
      </c>
      <c r="CU83" s="286">
        <f>CU$122*投入係数表!CN83</f>
        <v>0</v>
      </c>
      <c r="CV83" s="286">
        <f>CV$122*投入係数表!CO83</f>
        <v>0</v>
      </c>
      <c r="CW83" s="286">
        <f>CW$122*投入係数表!CP83</f>
        <v>0</v>
      </c>
      <c r="CX83" s="286">
        <f>CX$122*投入係数表!CQ83</f>
        <v>0</v>
      </c>
      <c r="CY83" s="286">
        <f>CY$122*投入係数表!CR83</f>
        <v>0</v>
      </c>
      <c r="CZ83" s="286">
        <f>CZ$122*投入係数表!CS83</f>
        <v>0</v>
      </c>
      <c r="DA83" s="286">
        <f>DA$122*投入係数表!CT83</f>
        <v>0</v>
      </c>
      <c r="DB83" s="286">
        <f>DB$122*投入係数表!CU83</f>
        <v>0</v>
      </c>
      <c r="DC83" s="286">
        <f>DC$122*投入係数表!CV83</f>
        <v>0</v>
      </c>
      <c r="DD83" s="286">
        <f>DD$122*投入係数表!CW83</f>
        <v>0</v>
      </c>
      <c r="DE83" s="286">
        <f>DE$122*投入係数表!CX83</f>
        <v>0</v>
      </c>
      <c r="DF83" s="286">
        <f>DF$122*投入係数表!CY83</f>
        <v>0</v>
      </c>
      <c r="DG83" s="286">
        <f>DG$122*投入係数表!CZ83</f>
        <v>0</v>
      </c>
      <c r="DH83" s="286">
        <f>DH$122*投入係数表!DA83</f>
        <v>0</v>
      </c>
      <c r="DI83" s="286">
        <f>DI$122*投入係数表!DB83</f>
        <v>0</v>
      </c>
      <c r="DJ83" s="286">
        <f>DJ$122*投入係数表!DC83</f>
        <v>0</v>
      </c>
      <c r="DK83" s="286">
        <f>DK$122*投入係数表!DD83</f>
        <v>0</v>
      </c>
      <c r="DL83" s="286">
        <f>DL$122*投入係数表!DE83</f>
        <v>0</v>
      </c>
      <c r="DM83" s="286">
        <f>DM$122*投入係数表!DF83</f>
        <v>0</v>
      </c>
      <c r="DN83" s="286">
        <f>DN$122*投入係数表!DG83</f>
        <v>0</v>
      </c>
      <c r="DO83" s="288">
        <f t="shared" si="1"/>
        <v>0</v>
      </c>
      <c r="ED83" s="36"/>
      <c r="EE83" s="37"/>
      <c r="EF83" s="36"/>
      <c r="EG83" s="37"/>
      <c r="EH83" s="36"/>
      <c r="EI83" s="37"/>
    </row>
    <row r="84" spans="1:139" ht="15" customHeight="1">
      <c r="A84" s="329" t="s">
        <v>498</v>
      </c>
      <c r="B84" s="340" t="s">
        <v>617</v>
      </c>
      <c r="C84" s="294">
        <v>0</v>
      </c>
      <c r="D84" s="33"/>
      <c r="E84" s="329" t="s">
        <v>498</v>
      </c>
      <c r="F84" s="340" t="s">
        <v>617</v>
      </c>
      <c r="G84" s="294">
        <v>0</v>
      </c>
      <c r="I84" s="341" t="s">
        <v>498</v>
      </c>
      <c r="J84" s="342" t="s">
        <v>617</v>
      </c>
      <c r="K84" s="286">
        <f>K$122*投入係数表!D84</f>
        <v>0</v>
      </c>
      <c r="L84" s="286">
        <f>L$122*投入係数表!E84</f>
        <v>0</v>
      </c>
      <c r="M84" s="286">
        <f>M$122*投入係数表!F84</f>
        <v>0</v>
      </c>
      <c r="N84" s="286">
        <f>N$122*投入係数表!G84</f>
        <v>0</v>
      </c>
      <c r="O84" s="286">
        <f>O$122*投入係数表!H84</f>
        <v>0</v>
      </c>
      <c r="P84" s="286">
        <f>P$122*投入係数表!I84</f>
        <v>0</v>
      </c>
      <c r="Q84" s="286">
        <f>Q$122*投入係数表!J84</f>
        <v>0</v>
      </c>
      <c r="R84" s="286">
        <f>R$122*投入係数表!K84</f>
        <v>0</v>
      </c>
      <c r="S84" s="286">
        <f>S$122*投入係数表!L84</f>
        <v>0</v>
      </c>
      <c r="T84" s="286">
        <f>T$122*投入係数表!M84</f>
        <v>0</v>
      </c>
      <c r="U84" s="286">
        <f>U$122*投入係数表!N84</f>
        <v>0</v>
      </c>
      <c r="V84" s="286">
        <f>V$122*投入係数表!O84</f>
        <v>0</v>
      </c>
      <c r="W84" s="286">
        <f>W$122*投入係数表!P84</f>
        <v>0</v>
      </c>
      <c r="X84" s="286">
        <f>X$122*投入係数表!Q84</f>
        <v>0</v>
      </c>
      <c r="Y84" s="286">
        <f>Y$122*投入係数表!R84</f>
        <v>0</v>
      </c>
      <c r="Z84" s="286">
        <f>Z$122*投入係数表!S84</f>
        <v>0</v>
      </c>
      <c r="AA84" s="286">
        <f>AA$122*投入係数表!T84</f>
        <v>0</v>
      </c>
      <c r="AB84" s="286">
        <f>AB$122*投入係数表!U84</f>
        <v>0</v>
      </c>
      <c r="AC84" s="286">
        <f>AC$122*投入係数表!V84</f>
        <v>0</v>
      </c>
      <c r="AD84" s="286">
        <f>AD$122*投入係数表!W84</f>
        <v>0</v>
      </c>
      <c r="AE84" s="286">
        <f>AE$122*投入係数表!X84</f>
        <v>0</v>
      </c>
      <c r="AF84" s="286">
        <f>AF$122*投入係数表!Y84</f>
        <v>0</v>
      </c>
      <c r="AG84" s="286">
        <f>AG$122*投入係数表!Z84</f>
        <v>0</v>
      </c>
      <c r="AH84" s="286">
        <f>AH$122*投入係数表!AA84</f>
        <v>0</v>
      </c>
      <c r="AI84" s="286">
        <f>AI$122*投入係数表!AB84</f>
        <v>0</v>
      </c>
      <c r="AJ84" s="286">
        <f>AJ$122*投入係数表!AC84</f>
        <v>0</v>
      </c>
      <c r="AK84" s="286">
        <f>AK$122*投入係数表!AD84</f>
        <v>0</v>
      </c>
      <c r="AL84" s="286">
        <f>AL$122*投入係数表!AE84</f>
        <v>0</v>
      </c>
      <c r="AM84" s="286">
        <f>AM$122*投入係数表!AF84</f>
        <v>0</v>
      </c>
      <c r="AN84" s="286">
        <f>AN$122*投入係数表!AG84</f>
        <v>0</v>
      </c>
      <c r="AO84" s="286">
        <f>AO$122*投入係数表!AH84</f>
        <v>0</v>
      </c>
      <c r="AP84" s="286">
        <f>AP$122*投入係数表!AI84</f>
        <v>0</v>
      </c>
      <c r="AQ84" s="286">
        <f>AQ$122*投入係数表!AJ84</f>
        <v>0</v>
      </c>
      <c r="AR84" s="286">
        <f>AR$122*投入係数表!AK84</f>
        <v>0</v>
      </c>
      <c r="AS84" s="286">
        <f>AS$122*投入係数表!AL84</f>
        <v>0</v>
      </c>
      <c r="AT84" s="286">
        <f>AT$122*投入係数表!AM84</f>
        <v>0</v>
      </c>
      <c r="AU84" s="286">
        <f>AU$122*投入係数表!AN84</f>
        <v>0</v>
      </c>
      <c r="AV84" s="286">
        <f>AV$122*投入係数表!AO84</f>
        <v>0</v>
      </c>
      <c r="AW84" s="286">
        <f>AW$122*投入係数表!AP84</f>
        <v>0</v>
      </c>
      <c r="AX84" s="286">
        <f>AX$122*投入係数表!AQ84</f>
        <v>0</v>
      </c>
      <c r="AY84" s="286">
        <f>AY$122*投入係数表!AR84</f>
        <v>0</v>
      </c>
      <c r="AZ84" s="286">
        <f>AZ$122*投入係数表!AS84</f>
        <v>0</v>
      </c>
      <c r="BA84" s="286">
        <f>BA$122*投入係数表!AT84</f>
        <v>0</v>
      </c>
      <c r="BB84" s="286">
        <f>BB$122*投入係数表!AU84</f>
        <v>0</v>
      </c>
      <c r="BC84" s="286">
        <f>BC$122*投入係数表!AV84</f>
        <v>0</v>
      </c>
      <c r="BD84" s="286">
        <f>BD$122*投入係数表!AW84</f>
        <v>0</v>
      </c>
      <c r="BE84" s="286">
        <f>BE$122*投入係数表!AX84</f>
        <v>0</v>
      </c>
      <c r="BF84" s="286">
        <f>BF$122*投入係数表!AY84</f>
        <v>0</v>
      </c>
      <c r="BG84" s="286">
        <f>BG$122*投入係数表!AZ84</f>
        <v>0</v>
      </c>
      <c r="BH84" s="286">
        <f>BH$122*投入係数表!BA84</f>
        <v>0</v>
      </c>
      <c r="BI84" s="286">
        <f>BI$122*投入係数表!BB84</f>
        <v>0</v>
      </c>
      <c r="BJ84" s="286">
        <f>BJ$122*投入係数表!BC84</f>
        <v>0</v>
      </c>
      <c r="BK84" s="286">
        <f>BK$122*投入係数表!BD84</f>
        <v>0</v>
      </c>
      <c r="BL84" s="286">
        <f>BL$122*投入係数表!BE84</f>
        <v>0</v>
      </c>
      <c r="BM84" s="286">
        <f>BM$122*投入係数表!BF84</f>
        <v>0</v>
      </c>
      <c r="BN84" s="286">
        <f>BN$122*投入係数表!BG84</f>
        <v>0</v>
      </c>
      <c r="BO84" s="286">
        <f>BO$122*投入係数表!BH84</f>
        <v>0</v>
      </c>
      <c r="BP84" s="286">
        <f>BP$122*投入係数表!BI84</f>
        <v>0</v>
      </c>
      <c r="BQ84" s="286">
        <f>BQ$122*投入係数表!BJ84</f>
        <v>0</v>
      </c>
      <c r="BR84" s="286">
        <f>BR$122*投入係数表!BK84</f>
        <v>0</v>
      </c>
      <c r="BS84" s="286">
        <f>BS$122*投入係数表!BL84</f>
        <v>0</v>
      </c>
      <c r="BT84" s="286">
        <f>BT$122*投入係数表!BM84</f>
        <v>0</v>
      </c>
      <c r="BU84" s="286">
        <f>BU$122*投入係数表!BN84</f>
        <v>0</v>
      </c>
      <c r="BV84" s="286">
        <f>BV$122*投入係数表!BO84</f>
        <v>0</v>
      </c>
      <c r="BW84" s="286">
        <f>BW$122*投入係数表!BP84</f>
        <v>0</v>
      </c>
      <c r="BX84" s="286">
        <f>BX$122*投入係数表!BQ84</f>
        <v>0</v>
      </c>
      <c r="BY84" s="286">
        <f>BY$122*投入係数表!BR84</f>
        <v>0</v>
      </c>
      <c r="BZ84" s="286">
        <f>BZ$122*投入係数表!BS84</f>
        <v>0</v>
      </c>
      <c r="CA84" s="286">
        <f>CA$122*投入係数表!BT84</f>
        <v>0</v>
      </c>
      <c r="CB84" s="286">
        <f>CB$122*投入係数表!BU84</f>
        <v>0</v>
      </c>
      <c r="CC84" s="286">
        <f>CC$122*投入係数表!BV84</f>
        <v>0</v>
      </c>
      <c r="CD84" s="286">
        <f>CD$122*投入係数表!BW84</f>
        <v>0</v>
      </c>
      <c r="CE84" s="286">
        <f>CE$122*投入係数表!BX84</f>
        <v>0</v>
      </c>
      <c r="CF84" s="286">
        <f>CF$122*投入係数表!BY84</f>
        <v>0</v>
      </c>
      <c r="CG84" s="286">
        <f>CG$122*投入係数表!BZ84</f>
        <v>0</v>
      </c>
      <c r="CH84" s="286">
        <f>CH$122*投入係数表!CA84</f>
        <v>0</v>
      </c>
      <c r="CI84" s="286">
        <f>CI$122*投入係数表!CB84</f>
        <v>0</v>
      </c>
      <c r="CJ84" s="286">
        <f>CJ$122*投入係数表!CC84</f>
        <v>0</v>
      </c>
      <c r="CK84" s="286">
        <f>CK$122*投入係数表!CD84</f>
        <v>0</v>
      </c>
      <c r="CL84" s="286">
        <f>CL$122*投入係数表!CE84</f>
        <v>0</v>
      </c>
      <c r="CM84" s="286">
        <f>CM$122*投入係数表!CF84</f>
        <v>0</v>
      </c>
      <c r="CN84" s="286">
        <f>CN$122*投入係数表!CG84</f>
        <v>0</v>
      </c>
      <c r="CO84" s="286">
        <f>CO$122*投入係数表!CH84</f>
        <v>0</v>
      </c>
      <c r="CP84" s="286">
        <f>CP$122*投入係数表!CI84</f>
        <v>0</v>
      </c>
      <c r="CQ84" s="286">
        <f>CQ$122*投入係数表!CJ84</f>
        <v>0</v>
      </c>
      <c r="CR84" s="286">
        <f>CR$122*投入係数表!CK84</f>
        <v>0</v>
      </c>
      <c r="CS84" s="286">
        <f>CS$122*投入係数表!CL84</f>
        <v>0</v>
      </c>
      <c r="CT84" s="286">
        <f>CT$122*投入係数表!CM84</f>
        <v>0</v>
      </c>
      <c r="CU84" s="286">
        <f>CU$122*投入係数表!CN84</f>
        <v>0</v>
      </c>
      <c r="CV84" s="286">
        <f>CV$122*投入係数表!CO84</f>
        <v>0</v>
      </c>
      <c r="CW84" s="286">
        <f>CW$122*投入係数表!CP84</f>
        <v>0</v>
      </c>
      <c r="CX84" s="286">
        <f>CX$122*投入係数表!CQ84</f>
        <v>0</v>
      </c>
      <c r="CY84" s="286">
        <f>CY$122*投入係数表!CR84</f>
        <v>0</v>
      </c>
      <c r="CZ84" s="286">
        <f>CZ$122*投入係数表!CS84</f>
        <v>0</v>
      </c>
      <c r="DA84" s="286">
        <f>DA$122*投入係数表!CT84</f>
        <v>0</v>
      </c>
      <c r="DB84" s="286">
        <f>DB$122*投入係数表!CU84</f>
        <v>0</v>
      </c>
      <c r="DC84" s="286">
        <f>DC$122*投入係数表!CV84</f>
        <v>0</v>
      </c>
      <c r="DD84" s="286">
        <f>DD$122*投入係数表!CW84</f>
        <v>0</v>
      </c>
      <c r="DE84" s="286">
        <f>DE$122*投入係数表!CX84</f>
        <v>0</v>
      </c>
      <c r="DF84" s="286">
        <f>DF$122*投入係数表!CY84</f>
        <v>0</v>
      </c>
      <c r="DG84" s="286">
        <f>DG$122*投入係数表!CZ84</f>
        <v>0</v>
      </c>
      <c r="DH84" s="286">
        <f>DH$122*投入係数表!DA84</f>
        <v>0</v>
      </c>
      <c r="DI84" s="286">
        <f>DI$122*投入係数表!DB84</f>
        <v>0</v>
      </c>
      <c r="DJ84" s="286">
        <f>DJ$122*投入係数表!DC84</f>
        <v>0</v>
      </c>
      <c r="DK84" s="286">
        <f>DK$122*投入係数表!DD84</f>
        <v>0</v>
      </c>
      <c r="DL84" s="286">
        <f>DL$122*投入係数表!DE84</f>
        <v>0</v>
      </c>
      <c r="DM84" s="286">
        <f>DM$122*投入係数表!DF84</f>
        <v>0</v>
      </c>
      <c r="DN84" s="286">
        <f>DN$122*投入係数表!DG84</f>
        <v>0</v>
      </c>
      <c r="DO84" s="288">
        <f t="shared" si="1"/>
        <v>0</v>
      </c>
      <c r="ED84" s="36"/>
      <c r="EE84" s="37"/>
      <c r="EF84" s="36"/>
      <c r="EG84" s="37"/>
      <c r="EH84" s="36"/>
      <c r="EI84" s="37"/>
    </row>
    <row r="85" spans="1:139" ht="15" customHeight="1">
      <c r="A85" s="329" t="s">
        <v>499</v>
      </c>
      <c r="B85" s="340" t="s">
        <v>618</v>
      </c>
      <c r="C85" s="294">
        <v>0</v>
      </c>
      <c r="D85" s="33"/>
      <c r="E85" s="329" t="s">
        <v>499</v>
      </c>
      <c r="F85" s="340" t="s">
        <v>618</v>
      </c>
      <c r="G85" s="294">
        <v>0</v>
      </c>
      <c r="I85" s="341" t="s">
        <v>499</v>
      </c>
      <c r="J85" s="342" t="s">
        <v>618</v>
      </c>
      <c r="K85" s="286">
        <f>K$122*投入係数表!D85</f>
        <v>0</v>
      </c>
      <c r="L85" s="286">
        <f>L$122*投入係数表!E85</f>
        <v>0</v>
      </c>
      <c r="M85" s="286">
        <f>M$122*投入係数表!F85</f>
        <v>0</v>
      </c>
      <c r="N85" s="286">
        <f>N$122*投入係数表!G85</f>
        <v>0</v>
      </c>
      <c r="O85" s="286">
        <f>O$122*投入係数表!H85</f>
        <v>0</v>
      </c>
      <c r="P85" s="286">
        <f>P$122*投入係数表!I85</f>
        <v>0</v>
      </c>
      <c r="Q85" s="286">
        <f>Q$122*投入係数表!J85</f>
        <v>0</v>
      </c>
      <c r="R85" s="286">
        <f>R$122*投入係数表!K85</f>
        <v>0</v>
      </c>
      <c r="S85" s="286">
        <f>S$122*投入係数表!L85</f>
        <v>0</v>
      </c>
      <c r="T85" s="286">
        <f>T$122*投入係数表!M85</f>
        <v>0</v>
      </c>
      <c r="U85" s="286">
        <f>U$122*投入係数表!N85</f>
        <v>0</v>
      </c>
      <c r="V85" s="286">
        <f>V$122*投入係数表!O85</f>
        <v>0</v>
      </c>
      <c r="W85" s="286">
        <f>W$122*投入係数表!P85</f>
        <v>0</v>
      </c>
      <c r="X85" s="286">
        <f>X$122*投入係数表!Q85</f>
        <v>0</v>
      </c>
      <c r="Y85" s="286">
        <f>Y$122*投入係数表!R85</f>
        <v>0</v>
      </c>
      <c r="Z85" s="286">
        <f>Z$122*投入係数表!S85</f>
        <v>0</v>
      </c>
      <c r="AA85" s="286">
        <f>AA$122*投入係数表!T85</f>
        <v>0</v>
      </c>
      <c r="AB85" s="286">
        <f>AB$122*投入係数表!U85</f>
        <v>0</v>
      </c>
      <c r="AC85" s="286">
        <f>AC$122*投入係数表!V85</f>
        <v>0</v>
      </c>
      <c r="AD85" s="286">
        <f>AD$122*投入係数表!W85</f>
        <v>0</v>
      </c>
      <c r="AE85" s="286">
        <f>AE$122*投入係数表!X85</f>
        <v>0</v>
      </c>
      <c r="AF85" s="286">
        <f>AF$122*投入係数表!Y85</f>
        <v>0</v>
      </c>
      <c r="AG85" s="286">
        <f>AG$122*投入係数表!Z85</f>
        <v>0</v>
      </c>
      <c r="AH85" s="286">
        <f>AH$122*投入係数表!AA85</f>
        <v>0</v>
      </c>
      <c r="AI85" s="286">
        <f>AI$122*投入係数表!AB85</f>
        <v>0</v>
      </c>
      <c r="AJ85" s="286">
        <f>AJ$122*投入係数表!AC85</f>
        <v>0</v>
      </c>
      <c r="AK85" s="286">
        <f>AK$122*投入係数表!AD85</f>
        <v>0</v>
      </c>
      <c r="AL85" s="286">
        <f>AL$122*投入係数表!AE85</f>
        <v>0</v>
      </c>
      <c r="AM85" s="286">
        <f>AM$122*投入係数表!AF85</f>
        <v>0</v>
      </c>
      <c r="AN85" s="286">
        <f>AN$122*投入係数表!AG85</f>
        <v>0</v>
      </c>
      <c r="AO85" s="286">
        <f>AO$122*投入係数表!AH85</f>
        <v>0</v>
      </c>
      <c r="AP85" s="286">
        <f>AP$122*投入係数表!AI85</f>
        <v>0</v>
      </c>
      <c r="AQ85" s="286">
        <f>AQ$122*投入係数表!AJ85</f>
        <v>0</v>
      </c>
      <c r="AR85" s="286">
        <f>AR$122*投入係数表!AK85</f>
        <v>0</v>
      </c>
      <c r="AS85" s="286">
        <f>AS$122*投入係数表!AL85</f>
        <v>0</v>
      </c>
      <c r="AT85" s="286">
        <f>AT$122*投入係数表!AM85</f>
        <v>0</v>
      </c>
      <c r="AU85" s="286">
        <f>AU$122*投入係数表!AN85</f>
        <v>0</v>
      </c>
      <c r="AV85" s="286">
        <f>AV$122*投入係数表!AO85</f>
        <v>0</v>
      </c>
      <c r="AW85" s="286">
        <f>AW$122*投入係数表!AP85</f>
        <v>0</v>
      </c>
      <c r="AX85" s="286">
        <f>AX$122*投入係数表!AQ85</f>
        <v>0</v>
      </c>
      <c r="AY85" s="286">
        <f>AY$122*投入係数表!AR85</f>
        <v>0</v>
      </c>
      <c r="AZ85" s="286">
        <f>AZ$122*投入係数表!AS85</f>
        <v>0</v>
      </c>
      <c r="BA85" s="286">
        <f>BA$122*投入係数表!AT85</f>
        <v>0</v>
      </c>
      <c r="BB85" s="286">
        <f>BB$122*投入係数表!AU85</f>
        <v>0</v>
      </c>
      <c r="BC85" s="286">
        <f>BC$122*投入係数表!AV85</f>
        <v>0</v>
      </c>
      <c r="BD85" s="286">
        <f>BD$122*投入係数表!AW85</f>
        <v>0</v>
      </c>
      <c r="BE85" s="286">
        <f>BE$122*投入係数表!AX85</f>
        <v>0</v>
      </c>
      <c r="BF85" s="286">
        <f>BF$122*投入係数表!AY85</f>
        <v>0</v>
      </c>
      <c r="BG85" s="286">
        <f>BG$122*投入係数表!AZ85</f>
        <v>0</v>
      </c>
      <c r="BH85" s="286">
        <f>BH$122*投入係数表!BA85</f>
        <v>0</v>
      </c>
      <c r="BI85" s="286">
        <f>BI$122*投入係数表!BB85</f>
        <v>0</v>
      </c>
      <c r="BJ85" s="286">
        <f>BJ$122*投入係数表!BC85</f>
        <v>0</v>
      </c>
      <c r="BK85" s="286">
        <f>BK$122*投入係数表!BD85</f>
        <v>0</v>
      </c>
      <c r="BL85" s="286">
        <f>BL$122*投入係数表!BE85</f>
        <v>0</v>
      </c>
      <c r="BM85" s="286">
        <f>BM$122*投入係数表!BF85</f>
        <v>0</v>
      </c>
      <c r="BN85" s="286">
        <f>BN$122*投入係数表!BG85</f>
        <v>0</v>
      </c>
      <c r="BO85" s="286">
        <f>BO$122*投入係数表!BH85</f>
        <v>0</v>
      </c>
      <c r="BP85" s="286">
        <f>BP$122*投入係数表!BI85</f>
        <v>0</v>
      </c>
      <c r="BQ85" s="286">
        <f>BQ$122*投入係数表!BJ85</f>
        <v>0</v>
      </c>
      <c r="BR85" s="286">
        <f>BR$122*投入係数表!BK85</f>
        <v>0</v>
      </c>
      <c r="BS85" s="286">
        <f>BS$122*投入係数表!BL85</f>
        <v>0</v>
      </c>
      <c r="BT85" s="286">
        <f>BT$122*投入係数表!BM85</f>
        <v>0</v>
      </c>
      <c r="BU85" s="286">
        <f>BU$122*投入係数表!BN85</f>
        <v>0</v>
      </c>
      <c r="BV85" s="286">
        <f>BV$122*投入係数表!BO85</f>
        <v>0</v>
      </c>
      <c r="BW85" s="286">
        <f>BW$122*投入係数表!BP85</f>
        <v>0</v>
      </c>
      <c r="BX85" s="286">
        <f>BX$122*投入係数表!BQ85</f>
        <v>0</v>
      </c>
      <c r="BY85" s="286">
        <f>BY$122*投入係数表!BR85</f>
        <v>0</v>
      </c>
      <c r="BZ85" s="286">
        <f>BZ$122*投入係数表!BS85</f>
        <v>0</v>
      </c>
      <c r="CA85" s="286">
        <f>CA$122*投入係数表!BT85</f>
        <v>0</v>
      </c>
      <c r="CB85" s="286">
        <f>CB$122*投入係数表!BU85</f>
        <v>0</v>
      </c>
      <c r="CC85" s="286">
        <f>CC$122*投入係数表!BV85</f>
        <v>0</v>
      </c>
      <c r="CD85" s="286">
        <f>CD$122*投入係数表!BW85</f>
        <v>0</v>
      </c>
      <c r="CE85" s="286">
        <f>CE$122*投入係数表!BX85</f>
        <v>0</v>
      </c>
      <c r="CF85" s="286">
        <f>CF$122*投入係数表!BY85</f>
        <v>0</v>
      </c>
      <c r="CG85" s="286">
        <f>CG$122*投入係数表!BZ85</f>
        <v>0</v>
      </c>
      <c r="CH85" s="286">
        <f>CH$122*投入係数表!CA85</f>
        <v>0</v>
      </c>
      <c r="CI85" s="286">
        <f>CI$122*投入係数表!CB85</f>
        <v>0</v>
      </c>
      <c r="CJ85" s="286">
        <f>CJ$122*投入係数表!CC85</f>
        <v>0</v>
      </c>
      <c r="CK85" s="286">
        <f>CK$122*投入係数表!CD85</f>
        <v>0</v>
      </c>
      <c r="CL85" s="286">
        <f>CL$122*投入係数表!CE85</f>
        <v>0</v>
      </c>
      <c r="CM85" s="286">
        <f>CM$122*投入係数表!CF85</f>
        <v>0</v>
      </c>
      <c r="CN85" s="286">
        <f>CN$122*投入係数表!CG85</f>
        <v>0</v>
      </c>
      <c r="CO85" s="286">
        <f>CO$122*投入係数表!CH85</f>
        <v>0</v>
      </c>
      <c r="CP85" s="286">
        <f>CP$122*投入係数表!CI85</f>
        <v>0</v>
      </c>
      <c r="CQ85" s="286">
        <f>CQ$122*投入係数表!CJ85</f>
        <v>0</v>
      </c>
      <c r="CR85" s="286">
        <f>CR$122*投入係数表!CK85</f>
        <v>0</v>
      </c>
      <c r="CS85" s="286">
        <f>CS$122*投入係数表!CL85</f>
        <v>0</v>
      </c>
      <c r="CT85" s="286">
        <f>CT$122*投入係数表!CM85</f>
        <v>0</v>
      </c>
      <c r="CU85" s="286">
        <f>CU$122*投入係数表!CN85</f>
        <v>0</v>
      </c>
      <c r="CV85" s="286">
        <f>CV$122*投入係数表!CO85</f>
        <v>0</v>
      </c>
      <c r="CW85" s="286">
        <f>CW$122*投入係数表!CP85</f>
        <v>0</v>
      </c>
      <c r="CX85" s="286">
        <f>CX$122*投入係数表!CQ85</f>
        <v>0</v>
      </c>
      <c r="CY85" s="286">
        <f>CY$122*投入係数表!CR85</f>
        <v>0</v>
      </c>
      <c r="CZ85" s="286">
        <f>CZ$122*投入係数表!CS85</f>
        <v>0</v>
      </c>
      <c r="DA85" s="286">
        <f>DA$122*投入係数表!CT85</f>
        <v>0</v>
      </c>
      <c r="DB85" s="286">
        <f>DB$122*投入係数表!CU85</f>
        <v>0</v>
      </c>
      <c r="DC85" s="286">
        <f>DC$122*投入係数表!CV85</f>
        <v>0</v>
      </c>
      <c r="DD85" s="286">
        <f>DD$122*投入係数表!CW85</f>
        <v>0</v>
      </c>
      <c r="DE85" s="286">
        <f>DE$122*投入係数表!CX85</f>
        <v>0</v>
      </c>
      <c r="DF85" s="286">
        <f>DF$122*投入係数表!CY85</f>
        <v>0</v>
      </c>
      <c r="DG85" s="286">
        <f>DG$122*投入係数表!CZ85</f>
        <v>0</v>
      </c>
      <c r="DH85" s="286">
        <f>DH$122*投入係数表!DA85</f>
        <v>0</v>
      </c>
      <c r="DI85" s="286">
        <f>DI$122*投入係数表!DB85</f>
        <v>0</v>
      </c>
      <c r="DJ85" s="286">
        <f>DJ$122*投入係数表!DC85</f>
        <v>0</v>
      </c>
      <c r="DK85" s="286">
        <f>DK$122*投入係数表!DD85</f>
        <v>0</v>
      </c>
      <c r="DL85" s="286">
        <f>DL$122*投入係数表!DE85</f>
        <v>0</v>
      </c>
      <c r="DM85" s="286">
        <f>DM$122*投入係数表!DF85</f>
        <v>0</v>
      </c>
      <c r="DN85" s="286">
        <f>DN$122*投入係数表!DG85</f>
        <v>0</v>
      </c>
      <c r="DO85" s="288">
        <f t="shared" si="1"/>
        <v>0</v>
      </c>
      <c r="ED85" s="36"/>
      <c r="EE85" s="37"/>
      <c r="EF85" s="36"/>
      <c r="EG85" s="37"/>
      <c r="EH85" s="36"/>
      <c r="EI85" s="37"/>
    </row>
    <row r="86" spans="1:139" ht="15" customHeight="1">
      <c r="A86" s="329" t="s">
        <v>500</v>
      </c>
      <c r="B86" s="340" t="s">
        <v>619</v>
      </c>
      <c r="C86" s="294">
        <v>0</v>
      </c>
      <c r="D86" s="33"/>
      <c r="E86" s="329" t="s">
        <v>500</v>
      </c>
      <c r="F86" s="340" t="s">
        <v>619</v>
      </c>
      <c r="G86" s="294">
        <v>0</v>
      </c>
      <c r="I86" s="341" t="s">
        <v>500</v>
      </c>
      <c r="J86" s="342" t="s">
        <v>619</v>
      </c>
      <c r="K86" s="286">
        <f>K$122*投入係数表!D86</f>
        <v>0</v>
      </c>
      <c r="L86" s="286">
        <f>L$122*投入係数表!E86</f>
        <v>0</v>
      </c>
      <c r="M86" s="286">
        <f>M$122*投入係数表!F86</f>
        <v>0</v>
      </c>
      <c r="N86" s="286">
        <f>N$122*投入係数表!G86</f>
        <v>0</v>
      </c>
      <c r="O86" s="286">
        <f>O$122*投入係数表!H86</f>
        <v>0</v>
      </c>
      <c r="P86" s="286">
        <f>P$122*投入係数表!I86</f>
        <v>0</v>
      </c>
      <c r="Q86" s="286">
        <f>Q$122*投入係数表!J86</f>
        <v>0</v>
      </c>
      <c r="R86" s="286">
        <f>R$122*投入係数表!K86</f>
        <v>0</v>
      </c>
      <c r="S86" s="286">
        <f>S$122*投入係数表!L86</f>
        <v>0</v>
      </c>
      <c r="T86" s="286">
        <f>T$122*投入係数表!M86</f>
        <v>0</v>
      </c>
      <c r="U86" s="286">
        <f>U$122*投入係数表!N86</f>
        <v>0</v>
      </c>
      <c r="V86" s="286">
        <f>V$122*投入係数表!O86</f>
        <v>0</v>
      </c>
      <c r="W86" s="286">
        <f>W$122*投入係数表!P86</f>
        <v>0</v>
      </c>
      <c r="X86" s="286">
        <f>X$122*投入係数表!Q86</f>
        <v>0</v>
      </c>
      <c r="Y86" s="286">
        <f>Y$122*投入係数表!R86</f>
        <v>0</v>
      </c>
      <c r="Z86" s="286">
        <f>Z$122*投入係数表!S86</f>
        <v>0</v>
      </c>
      <c r="AA86" s="286">
        <f>AA$122*投入係数表!T86</f>
        <v>0</v>
      </c>
      <c r="AB86" s="286">
        <f>AB$122*投入係数表!U86</f>
        <v>0</v>
      </c>
      <c r="AC86" s="286">
        <f>AC$122*投入係数表!V86</f>
        <v>0</v>
      </c>
      <c r="AD86" s="286">
        <f>AD$122*投入係数表!W86</f>
        <v>0</v>
      </c>
      <c r="AE86" s="286">
        <f>AE$122*投入係数表!X86</f>
        <v>0</v>
      </c>
      <c r="AF86" s="286">
        <f>AF$122*投入係数表!Y86</f>
        <v>0</v>
      </c>
      <c r="AG86" s="286">
        <f>AG$122*投入係数表!Z86</f>
        <v>0</v>
      </c>
      <c r="AH86" s="286">
        <f>AH$122*投入係数表!AA86</f>
        <v>0</v>
      </c>
      <c r="AI86" s="286">
        <f>AI$122*投入係数表!AB86</f>
        <v>0</v>
      </c>
      <c r="AJ86" s="286">
        <f>AJ$122*投入係数表!AC86</f>
        <v>0</v>
      </c>
      <c r="AK86" s="286">
        <f>AK$122*投入係数表!AD86</f>
        <v>0</v>
      </c>
      <c r="AL86" s="286">
        <f>AL$122*投入係数表!AE86</f>
        <v>0</v>
      </c>
      <c r="AM86" s="286">
        <f>AM$122*投入係数表!AF86</f>
        <v>0</v>
      </c>
      <c r="AN86" s="286">
        <f>AN$122*投入係数表!AG86</f>
        <v>0</v>
      </c>
      <c r="AO86" s="286">
        <f>AO$122*投入係数表!AH86</f>
        <v>0</v>
      </c>
      <c r="AP86" s="286">
        <f>AP$122*投入係数表!AI86</f>
        <v>0</v>
      </c>
      <c r="AQ86" s="286">
        <f>AQ$122*投入係数表!AJ86</f>
        <v>0</v>
      </c>
      <c r="AR86" s="286">
        <f>AR$122*投入係数表!AK86</f>
        <v>0</v>
      </c>
      <c r="AS86" s="286">
        <f>AS$122*投入係数表!AL86</f>
        <v>0</v>
      </c>
      <c r="AT86" s="286">
        <f>AT$122*投入係数表!AM86</f>
        <v>0</v>
      </c>
      <c r="AU86" s="286">
        <f>AU$122*投入係数表!AN86</f>
        <v>0</v>
      </c>
      <c r="AV86" s="286">
        <f>AV$122*投入係数表!AO86</f>
        <v>0</v>
      </c>
      <c r="AW86" s="286">
        <f>AW$122*投入係数表!AP86</f>
        <v>0</v>
      </c>
      <c r="AX86" s="286">
        <f>AX$122*投入係数表!AQ86</f>
        <v>0</v>
      </c>
      <c r="AY86" s="286">
        <f>AY$122*投入係数表!AR86</f>
        <v>0</v>
      </c>
      <c r="AZ86" s="286">
        <f>AZ$122*投入係数表!AS86</f>
        <v>0</v>
      </c>
      <c r="BA86" s="286">
        <f>BA$122*投入係数表!AT86</f>
        <v>0</v>
      </c>
      <c r="BB86" s="286">
        <f>BB$122*投入係数表!AU86</f>
        <v>0</v>
      </c>
      <c r="BC86" s="286">
        <f>BC$122*投入係数表!AV86</f>
        <v>0</v>
      </c>
      <c r="BD86" s="286">
        <f>BD$122*投入係数表!AW86</f>
        <v>0</v>
      </c>
      <c r="BE86" s="286">
        <f>BE$122*投入係数表!AX86</f>
        <v>0</v>
      </c>
      <c r="BF86" s="286">
        <f>BF$122*投入係数表!AY86</f>
        <v>0</v>
      </c>
      <c r="BG86" s="286">
        <f>BG$122*投入係数表!AZ86</f>
        <v>0</v>
      </c>
      <c r="BH86" s="286">
        <f>BH$122*投入係数表!BA86</f>
        <v>0</v>
      </c>
      <c r="BI86" s="286">
        <f>BI$122*投入係数表!BB86</f>
        <v>0</v>
      </c>
      <c r="BJ86" s="286">
        <f>BJ$122*投入係数表!BC86</f>
        <v>0</v>
      </c>
      <c r="BK86" s="286">
        <f>BK$122*投入係数表!BD86</f>
        <v>0</v>
      </c>
      <c r="BL86" s="286">
        <f>BL$122*投入係数表!BE86</f>
        <v>0</v>
      </c>
      <c r="BM86" s="286">
        <f>BM$122*投入係数表!BF86</f>
        <v>0</v>
      </c>
      <c r="BN86" s="286">
        <f>BN$122*投入係数表!BG86</f>
        <v>0</v>
      </c>
      <c r="BO86" s="286">
        <f>BO$122*投入係数表!BH86</f>
        <v>0</v>
      </c>
      <c r="BP86" s="286">
        <f>BP$122*投入係数表!BI86</f>
        <v>0</v>
      </c>
      <c r="BQ86" s="286">
        <f>BQ$122*投入係数表!BJ86</f>
        <v>0</v>
      </c>
      <c r="BR86" s="286">
        <f>BR$122*投入係数表!BK86</f>
        <v>0</v>
      </c>
      <c r="BS86" s="286">
        <f>BS$122*投入係数表!BL86</f>
        <v>0</v>
      </c>
      <c r="BT86" s="286">
        <f>BT$122*投入係数表!BM86</f>
        <v>0</v>
      </c>
      <c r="BU86" s="286">
        <f>BU$122*投入係数表!BN86</f>
        <v>0</v>
      </c>
      <c r="BV86" s="286">
        <f>BV$122*投入係数表!BO86</f>
        <v>0</v>
      </c>
      <c r="BW86" s="286">
        <f>BW$122*投入係数表!BP86</f>
        <v>0</v>
      </c>
      <c r="BX86" s="286">
        <f>BX$122*投入係数表!BQ86</f>
        <v>0</v>
      </c>
      <c r="BY86" s="286">
        <f>BY$122*投入係数表!BR86</f>
        <v>0</v>
      </c>
      <c r="BZ86" s="286">
        <f>BZ$122*投入係数表!BS86</f>
        <v>0</v>
      </c>
      <c r="CA86" s="286">
        <f>CA$122*投入係数表!BT86</f>
        <v>0</v>
      </c>
      <c r="CB86" s="286">
        <f>CB$122*投入係数表!BU86</f>
        <v>0</v>
      </c>
      <c r="CC86" s="286">
        <f>CC$122*投入係数表!BV86</f>
        <v>0</v>
      </c>
      <c r="CD86" s="286">
        <f>CD$122*投入係数表!BW86</f>
        <v>0</v>
      </c>
      <c r="CE86" s="286">
        <f>CE$122*投入係数表!BX86</f>
        <v>0</v>
      </c>
      <c r="CF86" s="286">
        <f>CF$122*投入係数表!BY86</f>
        <v>0</v>
      </c>
      <c r="CG86" s="286">
        <f>CG$122*投入係数表!BZ86</f>
        <v>0</v>
      </c>
      <c r="CH86" s="286">
        <f>CH$122*投入係数表!CA86</f>
        <v>0</v>
      </c>
      <c r="CI86" s="286">
        <f>CI$122*投入係数表!CB86</f>
        <v>0</v>
      </c>
      <c r="CJ86" s="286">
        <f>CJ$122*投入係数表!CC86</f>
        <v>0</v>
      </c>
      <c r="CK86" s="286">
        <f>CK$122*投入係数表!CD86</f>
        <v>0</v>
      </c>
      <c r="CL86" s="286">
        <f>CL$122*投入係数表!CE86</f>
        <v>0</v>
      </c>
      <c r="CM86" s="286">
        <f>CM$122*投入係数表!CF86</f>
        <v>0</v>
      </c>
      <c r="CN86" s="286">
        <f>CN$122*投入係数表!CG86</f>
        <v>0</v>
      </c>
      <c r="CO86" s="286">
        <f>CO$122*投入係数表!CH86</f>
        <v>0</v>
      </c>
      <c r="CP86" s="286">
        <f>CP$122*投入係数表!CI86</f>
        <v>0</v>
      </c>
      <c r="CQ86" s="286">
        <f>CQ$122*投入係数表!CJ86</f>
        <v>0</v>
      </c>
      <c r="CR86" s="286">
        <f>CR$122*投入係数表!CK86</f>
        <v>0</v>
      </c>
      <c r="CS86" s="286">
        <f>CS$122*投入係数表!CL86</f>
        <v>0</v>
      </c>
      <c r="CT86" s="286">
        <f>CT$122*投入係数表!CM86</f>
        <v>0</v>
      </c>
      <c r="CU86" s="286">
        <f>CU$122*投入係数表!CN86</f>
        <v>0</v>
      </c>
      <c r="CV86" s="286">
        <f>CV$122*投入係数表!CO86</f>
        <v>0</v>
      </c>
      <c r="CW86" s="286">
        <f>CW$122*投入係数表!CP86</f>
        <v>0</v>
      </c>
      <c r="CX86" s="286">
        <f>CX$122*投入係数表!CQ86</f>
        <v>0</v>
      </c>
      <c r="CY86" s="286">
        <f>CY$122*投入係数表!CR86</f>
        <v>0</v>
      </c>
      <c r="CZ86" s="286">
        <f>CZ$122*投入係数表!CS86</f>
        <v>0</v>
      </c>
      <c r="DA86" s="286">
        <f>DA$122*投入係数表!CT86</f>
        <v>0</v>
      </c>
      <c r="DB86" s="286">
        <f>DB$122*投入係数表!CU86</f>
        <v>0</v>
      </c>
      <c r="DC86" s="286">
        <f>DC$122*投入係数表!CV86</f>
        <v>0</v>
      </c>
      <c r="DD86" s="286">
        <f>DD$122*投入係数表!CW86</f>
        <v>0</v>
      </c>
      <c r="DE86" s="286">
        <f>DE$122*投入係数表!CX86</f>
        <v>0</v>
      </c>
      <c r="DF86" s="286">
        <f>DF$122*投入係数表!CY86</f>
        <v>0</v>
      </c>
      <c r="DG86" s="286">
        <f>DG$122*投入係数表!CZ86</f>
        <v>0</v>
      </c>
      <c r="DH86" s="286">
        <f>DH$122*投入係数表!DA86</f>
        <v>0</v>
      </c>
      <c r="DI86" s="286">
        <f>DI$122*投入係数表!DB86</f>
        <v>0</v>
      </c>
      <c r="DJ86" s="286">
        <f>DJ$122*投入係数表!DC86</f>
        <v>0</v>
      </c>
      <c r="DK86" s="286">
        <f>DK$122*投入係数表!DD86</f>
        <v>0</v>
      </c>
      <c r="DL86" s="286">
        <f>DL$122*投入係数表!DE86</f>
        <v>0</v>
      </c>
      <c r="DM86" s="286">
        <f>DM$122*投入係数表!DF86</f>
        <v>0</v>
      </c>
      <c r="DN86" s="286">
        <f>DN$122*投入係数表!DG86</f>
        <v>0</v>
      </c>
      <c r="DO86" s="288">
        <f t="shared" si="1"/>
        <v>0</v>
      </c>
      <c r="ED86" s="36"/>
      <c r="EE86" s="37"/>
      <c r="EF86" s="36"/>
      <c r="EG86" s="37"/>
      <c r="EH86" s="36"/>
      <c r="EI86" s="37"/>
    </row>
    <row r="87" spans="1:139" ht="15" customHeight="1">
      <c r="A87" s="329" t="s">
        <v>501</v>
      </c>
      <c r="B87" s="340" t="s">
        <v>620</v>
      </c>
      <c r="C87" s="294">
        <v>0</v>
      </c>
      <c r="D87" s="33"/>
      <c r="E87" s="329" t="s">
        <v>501</v>
      </c>
      <c r="F87" s="340" t="s">
        <v>620</v>
      </c>
      <c r="G87" s="294">
        <v>0</v>
      </c>
      <c r="I87" s="341" t="s">
        <v>501</v>
      </c>
      <c r="J87" s="342" t="s">
        <v>620</v>
      </c>
      <c r="K87" s="286">
        <f>K$122*投入係数表!D87</f>
        <v>0</v>
      </c>
      <c r="L87" s="286">
        <f>L$122*投入係数表!E87</f>
        <v>0</v>
      </c>
      <c r="M87" s="286">
        <f>M$122*投入係数表!F87</f>
        <v>0</v>
      </c>
      <c r="N87" s="286">
        <f>N$122*投入係数表!G87</f>
        <v>0</v>
      </c>
      <c r="O87" s="286">
        <f>O$122*投入係数表!H87</f>
        <v>0</v>
      </c>
      <c r="P87" s="286">
        <f>P$122*投入係数表!I87</f>
        <v>0</v>
      </c>
      <c r="Q87" s="286">
        <f>Q$122*投入係数表!J87</f>
        <v>0</v>
      </c>
      <c r="R87" s="286">
        <f>R$122*投入係数表!K87</f>
        <v>0</v>
      </c>
      <c r="S87" s="286">
        <f>S$122*投入係数表!L87</f>
        <v>0</v>
      </c>
      <c r="T87" s="286">
        <f>T$122*投入係数表!M87</f>
        <v>0</v>
      </c>
      <c r="U87" s="286">
        <f>U$122*投入係数表!N87</f>
        <v>0</v>
      </c>
      <c r="V87" s="286">
        <f>V$122*投入係数表!O87</f>
        <v>0</v>
      </c>
      <c r="W87" s="286">
        <f>W$122*投入係数表!P87</f>
        <v>0</v>
      </c>
      <c r="X87" s="286">
        <f>X$122*投入係数表!Q87</f>
        <v>0</v>
      </c>
      <c r="Y87" s="286">
        <f>Y$122*投入係数表!R87</f>
        <v>0</v>
      </c>
      <c r="Z87" s="286">
        <f>Z$122*投入係数表!S87</f>
        <v>0</v>
      </c>
      <c r="AA87" s="286">
        <f>AA$122*投入係数表!T87</f>
        <v>0</v>
      </c>
      <c r="AB87" s="286">
        <f>AB$122*投入係数表!U87</f>
        <v>0</v>
      </c>
      <c r="AC87" s="286">
        <f>AC$122*投入係数表!V87</f>
        <v>0</v>
      </c>
      <c r="AD87" s="286">
        <f>AD$122*投入係数表!W87</f>
        <v>0</v>
      </c>
      <c r="AE87" s="286">
        <f>AE$122*投入係数表!X87</f>
        <v>0</v>
      </c>
      <c r="AF87" s="286">
        <f>AF$122*投入係数表!Y87</f>
        <v>0</v>
      </c>
      <c r="AG87" s="286">
        <f>AG$122*投入係数表!Z87</f>
        <v>0</v>
      </c>
      <c r="AH87" s="286">
        <f>AH$122*投入係数表!AA87</f>
        <v>0</v>
      </c>
      <c r="AI87" s="286">
        <f>AI$122*投入係数表!AB87</f>
        <v>0</v>
      </c>
      <c r="AJ87" s="286">
        <f>AJ$122*投入係数表!AC87</f>
        <v>0</v>
      </c>
      <c r="AK87" s="286">
        <f>AK$122*投入係数表!AD87</f>
        <v>0</v>
      </c>
      <c r="AL87" s="286">
        <f>AL$122*投入係数表!AE87</f>
        <v>0</v>
      </c>
      <c r="AM87" s="286">
        <f>AM$122*投入係数表!AF87</f>
        <v>0</v>
      </c>
      <c r="AN87" s="286">
        <f>AN$122*投入係数表!AG87</f>
        <v>0</v>
      </c>
      <c r="AO87" s="286">
        <f>AO$122*投入係数表!AH87</f>
        <v>0</v>
      </c>
      <c r="AP87" s="286">
        <f>AP$122*投入係数表!AI87</f>
        <v>0</v>
      </c>
      <c r="AQ87" s="286">
        <f>AQ$122*投入係数表!AJ87</f>
        <v>0</v>
      </c>
      <c r="AR87" s="286">
        <f>AR$122*投入係数表!AK87</f>
        <v>0</v>
      </c>
      <c r="AS87" s="286">
        <f>AS$122*投入係数表!AL87</f>
        <v>0</v>
      </c>
      <c r="AT87" s="286">
        <f>AT$122*投入係数表!AM87</f>
        <v>0</v>
      </c>
      <c r="AU87" s="286">
        <f>AU$122*投入係数表!AN87</f>
        <v>0</v>
      </c>
      <c r="AV87" s="286">
        <f>AV$122*投入係数表!AO87</f>
        <v>0</v>
      </c>
      <c r="AW87" s="286">
        <f>AW$122*投入係数表!AP87</f>
        <v>0</v>
      </c>
      <c r="AX87" s="286">
        <f>AX$122*投入係数表!AQ87</f>
        <v>0</v>
      </c>
      <c r="AY87" s="286">
        <f>AY$122*投入係数表!AR87</f>
        <v>0</v>
      </c>
      <c r="AZ87" s="286">
        <f>AZ$122*投入係数表!AS87</f>
        <v>0</v>
      </c>
      <c r="BA87" s="286">
        <f>BA$122*投入係数表!AT87</f>
        <v>0</v>
      </c>
      <c r="BB87" s="286">
        <f>BB$122*投入係数表!AU87</f>
        <v>0</v>
      </c>
      <c r="BC87" s="286">
        <f>BC$122*投入係数表!AV87</f>
        <v>0</v>
      </c>
      <c r="BD87" s="286">
        <f>BD$122*投入係数表!AW87</f>
        <v>0</v>
      </c>
      <c r="BE87" s="286">
        <f>BE$122*投入係数表!AX87</f>
        <v>0</v>
      </c>
      <c r="BF87" s="286">
        <f>BF$122*投入係数表!AY87</f>
        <v>0</v>
      </c>
      <c r="BG87" s="286">
        <f>BG$122*投入係数表!AZ87</f>
        <v>0</v>
      </c>
      <c r="BH87" s="286">
        <f>BH$122*投入係数表!BA87</f>
        <v>0</v>
      </c>
      <c r="BI87" s="286">
        <f>BI$122*投入係数表!BB87</f>
        <v>0</v>
      </c>
      <c r="BJ87" s="286">
        <f>BJ$122*投入係数表!BC87</f>
        <v>0</v>
      </c>
      <c r="BK87" s="286">
        <f>BK$122*投入係数表!BD87</f>
        <v>0</v>
      </c>
      <c r="BL87" s="286">
        <f>BL$122*投入係数表!BE87</f>
        <v>0</v>
      </c>
      <c r="BM87" s="286">
        <f>BM$122*投入係数表!BF87</f>
        <v>0</v>
      </c>
      <c r="BN87" s="286">
        <f>BN$122*投入係数表!BG87</f>
        <v>0</v>
      </c>
      <c r="BO87" s="286">
        <f>BO$122*投入係数表!BH87</f>
        <v>0</v>
      </c>
      <c r="BP87" s="286">
        <f>BP$122*投入係数表!BI87</f>
        <v>0</v>
      </c>
      <c r="BQ87" s="286">
        <f>BQ$122*投入係数表!BJ87</f>
        <v>0</v>
      </c>
      <c r="BR87" s="286">
        <f>BR$122*投入係数表!BK87</f>
        <v>0</v>
      </c>
      <c r="BS87" s="286">
        <f>BS$122*投入係数表!BL87</f>
        <v>0</v>
      </c>
      <c r="BT87" s="286">
        <f>BT$122*投入係数表!BM87</f>
        <v>0</v>
      </c>
      <c r="BU87" s="286">
        <f>BU$122*投入係数表!BN87</f>
        <v>0</v>
      </c>
      <c r="BV87" s="286">
        <f>BV$122*投入係数表!BO87</f>
        <v>0</v>
      </c>
      <c r="BW87" s="286">
        <f>BW$122*投入係数表!BP87</f>
        <v>0</v>
      </c>
      <c r="BX87" s="286">
        <f>BX$122*投入係数表!BQ87</f>
        <v>0</v>
      </c>
      <c r="BY87" s="286">
        <f>BY$122*投入係数表!BR87</f>
        <v>0</v>
      </c>
      <c r="BZ87" s="286">
        <f>BZ$122*投入係数表!BS87</f>
        <v>0</v>
      </c>
      <c r="CA87" s="286">
        <f>CA$122*投入係数表!BT87</f>
        <v>0</v>
      </c>
      <c r="CB87" s="286">
        <f>CB$122*投入係数表!BU87</f>
        <v>0</v>
      </c>
      <c r="CC87" s="286">
        <f>CC$122*投入係数表!BV87</f>
        <v>0</v>
      </c>
      <c r="CD87" s="286">
        <f>CD$122*投入係数表!BW87</f>
        <v>0</v>
      </c>
      <c r="CE87" s="286">
        <f>CE$122*投入係数表!BX87</f>
        <v>0</v>
      </c>
      <c r="CF87" s="286">
        <f>CF$122*投入係数表!BY87</f>
        <v>0</v>
      </c>
      <c r="CG87" s="286">
        <f>CG$122*投入係数表!BZ87</f>
        <v>0</v>
      </c>
      <c r="CH87" s="286">
        <f>CH$122*投入係数表!CA87</f>
        <v>0</v>
      </c>
      <c r="CI87" s="286">
        <f>CI$122*投入係数表!CB87</f>
        <v>0</v>
      </c>
      <c r="CJ87" s="286">
        <f>CJ$122*投入係数表!CC87</f>
        <v>0</v>
      </c>
      <c r="CK87" s="286">
        <f>CK$122*投入係数表!CD87</f>
        <v>0</v>
      </c>
      <c r="CL87" s="286">
        <f>CL$122*投入係数表!CE87</f>
        <v>0</v>
      </c>
      <c r="CM87" s="286">
        <f>CM$122*投入係数表!CF87</f>
        <v>0</v>
      </c>
      <c r="CN87" s="286">
        <f>CN$122*投入係数表!CG87</f>
        <v>0</v>
      </c>
      <c r="CO87" s="286">
        <f>CO$122*投入係数表!CH87</f>
        <v>0</v>
      </c>
      <c r="CP87" s="286">
        <f>CP$122*投入係数表!CI87</f>
        <v>0</v>
      </c>
      <c r="CQ87" s="286">
        <f>CQ$122*投入係数表!CJ87</f>
        <v>0</v>
      </c>
      <c r="CR87" s="286">
        <f>CR$122*投入係数表!CK87</f>
        <v>0</v>
      </c>
      <c r="CS87" s="286">
        <f>CS$122*投入係数表!CL87</f>
        <v>0</v>
      </c>
      <c r="CT87" s="286">
        <f>CT$122*投入係数表!CM87</f>
        <v>0</v>
      </c>
      <c r="CU87" s="286">
        <f>CU$122*投入係数表!CN87</f>
        <v>0</v>
      </c>
      <c r="CV87" s="286">
        <f>CV$122*投入係数表!CO87</f>
        <v>0</v>
      </c>
      <c r="CW87" s="286">
        <f>CW$122*投入係数表!CP87</f>
        <v>0</v>
      </c>
      <c r="CX87" s="286">
        <f>CX$122*投入係数表!CQ87</f>
        <v>0</v>
      </c>
      <c r="CY87" s="286">
        <f>CY$122*投入係数表!CR87</f>
        <v>0</v>
      </c>
      <c r="CZ87" s="286">
        <f>CZ$122*投入係数表!CS87</f>
        <v>0</v>
      </c>
      <c r="DA87" s="286">
        <f>DA$122*投入係数表!CT87</f>
        <v>0</v>
      </c>
      <c r="DB87" s="286">
        <f>DB$122*投入係数表!CU87</f>
        <v>0</v>
      </c>
      <c r="DC87" s="286">
        <f>DC$122*投入係数表!CV87</f>
        <v>0</v>
      </c>
      <c r="DD87" s="286">
        <f>DD$122*投入係数表!CW87</f>
        <v>0</v>
      </c>
      <c r="DE87" s="286">
        <f>DE$122*投入係数表!CX87</f>
        <v>0</v>
      </c>
      <c r="DF87" s="286">
        <f>DF$122*投入係数表!CY87</f>
        <v>0</v>
      </c>
      <c r="DG87" s="286">
        <f>DG$122*投入係数表!CZ87</f>
        <v>0</v>
      </c>
      <c r="DH87" s="286">
        <f>DH$122*投入係数表!DA87</f>
        <v>0</v>
      </c>
      <c r="DI87" s="286">
        <f>DI$122*投入係数表!DB87</f>
        <v>0</v>
      </c>
      <c r="DJ87" s="286">
        <f>DJ$122*投入係数表!DC87</f>
        <v>0</v>
      </c>
      <c r="DK87" s="286">
        <f>DK$122*投入係数表!DD87</f>
        <v>0</v>
      </c>
      <c r="DL87" s="286">
        <f>DL$122*投入係数表!DE87</f>
        <v>0</v>
      </c>
      <c r="DM87" s="286">
        <f>DM$122*投入係数表!DF87</f>
        <v>0</v>
      </c>
      <c r="DN87" s="286">
        <f>DN$122*投入係数表!DG87</f>
        <v>0</v>
      </c>
      <c r="DO87" s="288">
        <f t="shared" si="1"/>
        <v>0</v>
      </c>
      <c r="ED87" s="36"/>
      <c r="EE87" s="37"/>
      <c r="EF87" s="36"/>
      <c r="EG87" s="37"/>
      <c r="EH87" s="36"/>
      <c r="EI87" s="37"/>
    </row>
    <row r="88" spans="1:139" ht="15" customHeight="1">
      <c r="A88" s="329" t="s">
        <v>502</v>
      </c>
      <c r="B88" s="340" t="s">
        <v>621</v>
      </c>
      <c r="C88" s="294">
        <v>0</v>
      </c>
      <c r="D88" s="33"/>
      <c r="E88" s="329" t="s">
        <v>502</v>
      </c>
      <c r="F88" s="340" t="s">
        <v>621</v>
      </c>
      <c r="G88" s="294">
        <v>0</v>
      </c>
      <c r="I88" s="341" t="s">
        <v>502</v>
      </c>
      <c r="J88" s="342" t="s">
        <v>621</v>
      </c>
      <c r="K88" s="286">
        <f>K$122*投入係数表!D88</f>
        <v>0</v>
      </c>
      <c r="L88" s="286">
        <f>L$122*投入係数表!E88</f>
        <v>0</v>
      </c>
      <c r="M88" s="286">
        <f>M$122*投入係数表!F88</f>
        <v>0</v>
      </c>
      <c r="N88" s="286">
        <f>N$122*投入係数表!G88</f>
        <v>0</v>
      </c>
      <c r="O88" s="286">
        <f>O$122*投入係数表!H88</f>
        <v>0</v>
      </c>
      <c r="P88" s="286">
        <f>P$122*投入係数表!I88</f>
        <v>0</v>
      </c>
      <c r="Q88" s="286">
        <f>Q$122*投入係数表!J88</f>
        <v>0</v>
      </c>
      <c r="R88" s="286">
        <f>R$122*投入係数表!K88</f>
        <v>0</v>
      </c>
      <c r="S88" s="286">
        <f>S$122*投入係数表!L88</f>
        <v>0</v>
      </c>
      <c r="T88" s="286">
        <f>T$122*投入係数表!M88</f>
        <v>0</v>
      </c>
      <c r="U88" s="286">
        <f>U$122*投入係数表!N88</f>
        <v>0</v>
      </c>
      <c r="V88" s="286">
        <f>V$122*投入係数表!O88</f>
        <v>0</v>
      </c>
      <c r="W88" s="286">
        <f>W$122*投入係数表!P88</f>
        <v>0</v>
      </c>
      <c r="X88" s="286">
        <f>X$122*投入係数表!Q88</f>
        <v>0</v>
      </c>
      <c r="Y88" s="286">
        <f>Y$122*投入係数表!R88</f>
        <v>0</v>
      </c>
      <c r="Z88" s="286">
        <f>Z$122*投入係数表!S88</f>
        <v>0</v>
      </c>
      <c r="AA88" s="286">
        <f>AA$122*投入係数表!T88</f>
        <v>0</v>
      </c>
      <c r="AB88" s="286">
        <f>AB$122*投入係数表!U88</f>
        <v>0</v>
      </c>
      <c r="AC88" s="286">
        <f>AC$122*投入係数表!V88</f>
        <v>0</v>
      </c>
      <c r="AD88" s="286">
        <f>AD$122*投入係数表!W88</f>
        <v>0</v>
      </c>
      <c r="AE88" s="286">
        <f>AE$122*投入係数表!X88</f>
        <v>0</v>
      </c>
      <c r="AF88" s="286">
        <f>AF$122*投入係数表!Y88</f>
        <v>0</v>
      </c>
      <c r="AG88" s="286">
        <f>AG$122*投入係数表!Z88</f>
        <v>0</v>
      </c>
      <c r="AH88" s="286">
        <f>AH$122*投入係数表!AA88</f>
        <v>0</v>
      </c>
      <c r="AI88" s="286">
        <f>AI$122*投入係数表!AB88</f>
        <v>0</v>
      </c>
      <c r="AJ88" s="286">
        <f>AJ$122*投入係数表!AC88</f>
        <v>0</v>
      </c>
      <c r="AK88" s="286">
        <f>AK$122*投入係数表!AD88</f>
        <v>0</v>
      </c>
      <c r="AL88" s="286">
        <f>AL$122*投入係数表!AE88</f>
        <v>0</v>
      </c>
      <c r="AM88" s="286">
        <f>AM$122*投入係数表!AF88</f>
        <v>0</v>
      </c>
      <c r="AN88" s="286">
        <f>AN$122*投入係数表!AG88</f>
        <v>0</v>
      </c>
      <c r="AO88" s="286">
        <f>AO$122*投入係数表!AH88</f>
        <v>0</v>
      </c>
      <c r="AP88" s="286">
        <f>AP$122*投入係数表!AI88</f>
        <v>0</v>
      </c>
      <c r="AQ88" s="286">
        <f>AQ$122*投入係数表!AJ88</f>
        <v>0</v>
      </c>
      <c r="AR88" s="286">
        <f>AR$122*投入係数表!AK88</f>
        <v>0</v>
      </c>
      <c r="AS88" s="286">
        <f>AS$122*投入係数表!AL88</f>
        <v>0</v>
      </c>
      <c r="AT88" s="286">
        <f>AT$122*投入係数表!AM88</f>
        <v>0</v>
      </c>
      <c r="AU88" s="286">
        <f>AU$122*投入係数表!AN88</f>
        <v>0</v>
      </c>
      <c r="AV88" s="286">
        <f>AV$122*投入係数表!AO88</f>
        <v>0</v>
      </c>
      <c r="AW88" s="286">
        <f>AW$122*投入係数表!AP88</f>
        <v>0</v>
      </c>
      <c r="AX88" s="286">
        <f>AX$122*投入係数表!AQ88</f>
        <v>0</v>
      </c>
      <c r="AY88" s="286">
        <f>AY$122*投入係数表!AR88</f>
        <v>0</v>
      </c>
      <c r="AZ88" s="286">
        <f>AZ$122*投入係数表!AS88</f>
        <v>0</v>
      </c>
      <c r="BA88" s="286">
        <f>BA$122*投入係数表!AT88</f>
        <v>0</v>
      </c>
      <c r="BB88" s="286">
        <f>BB$122*投入係数表!AU88</f>
        <v>0</v>
      </c>
      <c r="BC88" s="286">
        <f>BC$122*投入係数表!AV88</f>
        <v>0</v>
      </c>
      <c r="BD88" s="286">
        <f>BD$122*投入係数表!AW88</f>
        <v>0</v>
      </c>
      <c r="BE88" s="286">
        <f>BE$122*投入係数表!AX88</f>
        <v>0</v>
      </c>
      <c r="BF88" s="286">
        <f>BF$122*投入係数表!AY88</f>
        <v>0</v>
      </c>
      <c r="BG88" s="286">
        <f>BG$122*投入係数表!AZ88</f>
        <v>0</v>
      </c>
      <c r="BH88" s="286">
        <f>BH$122*投入係数表!BA88</f>
        <v>0</v>
      </c>
      <c r="BI88" s="286">
        <f>BI$122*投入係数表!BB88</f>
        <v>0</v>
      </c>
      <c r="BJ88" s="286">
        <f>BJ$122*投入係数表!BC88</f>
        <v>0</v>
      </c>
      <c r="BK88" s="286">
        <f>BK$122*投入係数表!BD88</f>
        <v>0</v>
      </c>
      <c r="BL88" s="286">
        <f>BL$122*投入係数表!BE88</f>
        <v>0</v>
      </c>
      <c r="BM88" s="286">
        <f>BM$122*投入係数表!BF88</f>
        <v>0</v>
      </c>
      <c r="BN88" s="286">
        <f>BN$122*投入係数表!BG88</f>
        <v>0</v>
      </c>
      <c r="BO88" s="286">
        <f>BO$122*投入係数表!BH88</f>
        <v>0</v>
      </c>
      <c r="BP88" s="286">
        <f>BP$122*投入係数表!BI88</f>
        <v>0</v>
      </c>
      <c r="BQ88" s="286">
        <f>BQ$122*投入係数表!BJ88</f>
        <v>0</v>
      </c>
      <c r="BR88" s="286">
        <f>BR$122*投入係数表!BK88</f>
        <v>0</v>
      </c>
      <c r="BS88" s="286">
        <f>BS$122*投入係数表!BL88</f>
        <v>0</v>
      </c>
      <c r="BT88" s="286">
        <f>BT$122*投入係数表!BM88</f>
        <v>0</v>
      </c>
      <c r="BU88" s="286">
        <f>BU$122*投入係数表!BN88</f>
        <v>0</v>
      </c>
      <c r="BV88" s="286">
        <f>BV$122*投入係数表!BO88</f>
        <v>0</v>
      </c>
      <c r="BW88" s="286">
        <f>BW$122*投入係数表!BP88</f>
        <v>0</v>
      </c>
      <c r="BX88" s="286">
        <f>BX$122*投入係数表!BQ88</f>
        <v>0</v>
      </c>
      <c r="BY88" s="286">
        <f>BY$122*投入係数表!BR88</f>
        <v>0</v>
      </c>
      <c r="BZ88" s="286">
        <f>BZ$122*投入係数表!BS88</f>
        <v>0</v>
      </c>
      <c r="CA88" s="286">
        <f>CA$122*投入係数表!BT88</f>
        <v>0</v>
      </c>
      <c r="CB88" s="286">
        <f>CB$122*投入係数表!BU88</f>
        <v>0</v>
      </c>
      <c r="CC88" s="286">
        <f>CC$122*投入係数表!BV88</f>
        <v>0</v>
      </c>
      <c r="CD88" s="286">
        <f>CD$122*投入係数表!BW88</f>
        <v>0</v>
      </c>
      <c r="CE88" s="286">
        <f>CE$122*投入係数表!BX88</f>
        <v>0</v>
      </c>
      <c r="CF88" s="286">
        <f>CF$122*投入係数表!BY88</f>
        <v>0</v>
      </c>
      <c r="CG88" s="286">
        <f>CG$122*投入係数表!BZ88</f>
        <v>0</v>
      </c>
      <c r="CH88" s="286">
        <f>CH$122*投入係数表!CA88</f>
        <v>0</v>
      </c>
      <c r="CI88" s="286">
        <f>CI$122*投入係数表!CB88</f>
        <v>0</v>
      </c>
      <c r="CJ88" s="286">
        <f>CJ$122*投入係数表!CC88</f>
        <v>0</v>
      </c>
      <c r="CK88" s="286">
        <f>CK$122*投入係数表!CD88</f>
        <v>0</v>
      </c>
      <c r="CL88" s="286">
        <f>CL$122*投入係数表!CE88</f>
        <v>0</v>
      </c>
      <c r="CM88" s="286">
        <f>CM$122*投入係数表!CF88</f>
        <v>0</v>
      </c>
      <c r="CN88" s="286">
        <f>CN$122*投入係数表!CG88</f>
        <v>0</v>
      </c>
      <c r="CO88" s="286">
        <f>CO$122*投入係数表!CH88</f>
        <v>0</v>
      </c>
      <c r="CP88" s="286">
        <f>CP$122*投入係数表!CI88</f>
        <v>0</v>
      </c>
      <c r="CQ88" s="286">
        <f>CQ$122*投入係数表!CJ88</f>
        <v>0</v>
      </c>
      <c r="CR88" s="286">
        <f>CR$122*投入係数表!CK88</f>
        <v>0</v>
      </c>
      <c r="CS88" s="286">
        <f>CS$122*投入係数表!CL88</f>
        <v>0</v>
      </c>
      <c r="CT88" s="286">
        <f>CT$122*投入係数表!CM88</f>
        <v>0</v>
      </c>
      <c r="CU88" s="286">
        <f>CU$122*投入係数表!CN88</f>
        <v>0</v>
      </c>
      <c r="CV88" s="286">
        <f>CV$122*投入係数表!CO88</f>
        <v>0</v>
      </c>
      <c r="CW88" s="286">
        <f>CW$122*投入係数表!CP88</f>
        <v>0</v>
      </c>
      <c r="CX88" s="286">
        <f>CX$122*投入係数表!CQ88</f>
        <v>0</v>
      </c>
      <c r="CY88" s="286">
        <f>CY$122*投入係数表!CR88</f>
        <v>0</v>
      </c>
      <c r="CZ88" s="286">
        <f>CZ$122*投入係数表!CS88</f>
        <v>0</v>
      </c>
      <c r="DA88" s="286">
        <f>DA$122*投入係数表!CT88</f>
        <v>0</v>
      </c>
      <c r="DB88" s="286">
        <f>DB$122*投入係数表!CU88</f>
        <v>0</v>
      </c>
      <c r="DC88" s="286">
        <f>DC$122*投入係数表!CV88</f>
        <v>0</v>
      </c>
      <c r="DD88" s="286">
        <f>DD$122*投入係数表!CW88</f>
        <v>0</v>
      </c>
      <c r="DE88" s="286">
        <f>DE$122*投入係数表!CX88</f>
        <v>0</v>
      </c>
      <c r="DF88" s="286">
        <f>DF$122*投入係数表!CY88</f>
        <v>0</v>
      </c>
      <c r="DG88" s="286">
        <f>DG$122*投入係数表!CZ88</f>
        <v>0</v>
      </c>
      <c r="DH88" s="286">
        <f>DH$122*投入係数表!DA88</f>
        <v>0</v>
      </c>
      <c r="DI88" s="286">
        <f>DI$122*投入係数表!DB88</f>
        <v>0</v>
      </c>
      <c r="DJ88" s="286">
        <f>DJ$122*投入係数表!DC88</f>
        <v>0</v>
      </c>
      <c r="DK88" s="286">
        <f>DK$122*投入係数表!DD88</f>
        <v>0</v>
      </c>
      <c r="DL88" s="286">
        <f>DL$122*投入係数表!DE88</f>
        <v>0</v>
      </c>
      <c r="DM88" s="286">
        <f>DM$122*投入係数表!DF88</f>
        <v>0</v>
      </c>
      <c r="DN88" s="286">
        <f>DN$122*投入係数表!DG88</f>
        <v>0</v>
      </c>
      <c r="DO88" s="288">
        <f t="shared" si="1"/>
        <v>0</v>
      </c>
      <c r="ED88" s="36"/>
      <c r="EE88" s="37"/>
      <c r="EF88" s="36"/>
      <c r="EG88" s="37"/>
      <c r="EH88" s="36"/>
      <c r="EI88" s="37"/>
    </row>
    <row r="89" spans="1:139" ht="15" customHeight="1">
      <c r="A89" s="329" t="s">
        <v>503</v>
      </c>
      <c r="B89" s="340" t="s">
        <v>622</v>
      </c>
      <c r="C89" s="294">
        <v>0</v>
      </c>
      <c r="D89" s="33"/>
      <c r="E89" s="329" t="s">
        <v>503</v>
      </c>
      <c r="F89" s="340" t="s">
        <v>622</v>
      </c>
      <c r="G89" s="294">
        <v>0</v>
      </c>
      <c r="I89" s="341" t="s">
        <v>503</v>
      </c>
      <c r="J89" s="342" t="s">
        <v>622</v>
      </c>
      <c r="K89" s="286">
        <f>K$122*投入係数表!D89</f>
        <v>0</v>
      </c>
      <c r="L89" s="286">
        <f>L$122*投入係数表!E89</f>
        <v>0</v>
      </c>
      <c r="M89" s="286">
        <f>M$122*投入係数表!F89</f>
        <v>0</v>
      </c>
      <c r="N89" s="286">
        <f>N$122*投入係数表!G89</f>
        <v>0</v>
      </c>
      <c r="O89" s="286">
        <f>O$122*投入係数表!H89</f>
        <v>0</v>
      </c>
      <c r="P89" s="286">
        <f>P$122*投入係数表!I89</f>
        <v>0</v>
      </c>
      <c r="Q89" s="286">
        <f>Q$122*投入係数表!J89</f>
        <v>0</v>
      </c>
      <c r="R89" s="286">
        <f>R$122*投入係数表!K89</f>
        <v>0</v>
      </c>
      <c r="S89" s="286">
        <f>S$122*投入係数表!L89</f>
        <v>0</v>
      </c>
      <c r="T89" s="286">
        <f>T$122*投入係数表!M89</f>
        <v>0</v>
      </c>
      <c r="U89" s="286">
        <f>U$122*投入係数表!N89</f>
        <v>0</v>
      </c>
      <c r="V89" s="286">
        <f>V$122*投入係数表!O89</f>
        <v>0</v>
      </c>
      <c r="W89" s="286">
        <f>W$122*投入係数表!P89</f>
        <v>0</v>
      </c>
      <c r="X89" s="286">
        <f>X$122*投入係数表!Q89</f>
        <v>0</v>
      </c>
      <c r="Y89" s="286">
        <f>Y$122*投入係数表!R89</f>
        <v>0</v>
      </c>
      <c r="Z89" s="286">
        <f>Z$122*投入係数表!S89</f>
        <v>0</v>
      </c>
      <c r="AA89" s="286">
        <f>AA$122*投入係数表!T89</f>
        <v>0</v>
      </c>
      <c r="AB89" s="286">
        <f>AB$122*投入係数表!U89</f>
        <v>0</v>
      </c>
      <c r="AC89" s="286">
        <f>AC$122*投入係数表!V89</f>
        <v>0</v>
      </c>
      <c r="AD89" s="286">
        <f>AD$122*投入係数表!W89</f>
        <v>0</v>
      </c>
      <c r="AE89" s="286">
        <f>AE$122*投入係数表!X89</f>
        <v>0</v>
      </c>
      <c r="AF89" s="286">
        <f>AF$122*投入係数表!Y89</f>
        <v>0</v>
      </c>
      <c r="AG89" s="286">
        <f>AG$122*投入係数表!Z89</f>
        <v>0</v>
      </c>
      <c r="AH89" s="286">
        <f>AH$122*投入係数表!AA89</f>
        <v>0</v>
      </c>
      <c r="AI89" s="286">
        <f>AI$122*投入係数表!AB89</f>
        <v>0</v>
      </c>
      <c r="AJ89" s="286">
        <f>AJ$122*投入係数表!AC89</f>
        <v>0</v>
      </c>
      <c r="AK89" s="286">
        <f>AK$122*投入係数表!AD89</f>
        <v>0</v>
      </c>
      <c r="AL89" s="286">
        <f>AL$122*投入係数表!AE89</f>
        <v>0</v>
      </c>
      <c r="AM89" s="286">
        <f>AM$122*投入係数表!AF89</f>
        <v>0</v>
      </c>
      <c r="AN89" s="286">
        <f>AN$122*投入係数表!AG89</f>
        <v>0</v>
      </c>
      <c r="AO89" s="286">
        <f>AO$122*投入係数表!AH89</f>
        <v>0</v>
      </c>
      <c r="AP89" s="286">
        <f>AP$122*投入係数表!AI89</f>
        <v>0</v>
      </c>
      <c r="AQ89" s="286">
        <f>AQ$122*投入係数表!AJ89</f>
        <v>0</v>
      </c>
      <c r="AR89" s="286">
        <f>AR$122*投入係数表!AK89</f>
        <v>0</v>
      </c>
      <c r="AS89" s="286">
        <f>AS$122*投入係数表!AL89</f>
        <v>0</v>
      </c>
      <c r="AT89" s="286">
        <f>AT$122*投入係数表!AM89</f>
        <v>0</v>
      </c>
      <c r="AU89" s="286">
        <f>AU$122*投入係数表!AN89</f>
        <v>0</v>
      </c>
      <c r="AV89" s="286">
        <f>AV$122*投入係数表!AO89</f>
        <v>0</v>
      </c>
      <c r="AW89" s="286">
        <f>AW$122*投入係数表!AP89</f>
        <v>0</v>
      </c>
      <c r="AX89" s="286">
        <f>AX$122*投入係数表!AQ89</f>
        <v>0</v>
      </c>
      <c r="AY89" s="286">
        <f>AY$122*投入係数表!AR89</f>
        <v>0</v>
      </c>
      <c r="AZ89" s="286">
        <f>AZ$122*投入係数表!AS89</f>
        <v>0</v>
      </c>
      <c r="BA89" s="286">
        <f>BA$122*投入係数表!AT89</f>
        <v>0</v>
      </c>
      <c r="BB89" s="286">
        <f>BB$122*投入係数表!AU89</f>
        <v>0</v>
      </c>
      <c r="BC89" s="286">
        <f>BC$122*投入係数表!AV89</f>
        <v>0</v>
      </c>
      <c r="BD89" s="286">
        <f>BD$122*投入係数表!AW89</f>
        <v>0</v>
      </c>
      <c r="BE89" s="286">
        <f>BE$122*投入係数表!AX89</f>
        <v>0</v>
      </c>
      <c r="BF89" s="286">
        <f>BF$122*投入係数表!AY89</f>
        <v>0</v>
      </c>
      <c r="BG89" s="286">
        <f>BG$122*投入係数表!AZ89</f>
        <v>0</v>
      </c>
      <c r="BH89" s="286">
        <f>BH$122*投入係数表!BA89</f>
        <v>0</v>
      </c>
      <c r="BI89" s="286">
        <f>BI$122*投入係数表!BB89</f>
        <v>0</v>
      </c>
      <c r="BJ89" s="286">
        <f>BJ$122*投入係数表!BC89</f>
        <v>0</v>
      </c>
      <c r="BK89" s="286">
        <f>BK$122*投入係数表!BD89</f>
        <v>0</v>
      </c>
      <c r="BL89" s="286">
        <f>BL$122*投入係数表!BE89</f>
        <v>0</v>
      </c>
      <c r="BM89" s="286">
        <f>BM$122*投入係数表!BF89</f>
        <v>0</v>
      </c>
      <c r="BN89" s="286">
        <f>BN$122*投入係数表!BG89</f>
        <v>0</v>
      </c>
      <c r="BO89" s="286">
        <f>BO$122*投入係数表!BH89</f>
        <v>0</v>
      </c>
      <c r="BP89" s="286">
        <f>BP$122*投入係数表!BI89</f>
        <v>0</v>
      </c>
      <c r="BQ89" s="286">
        <f>BQ$122*投入係数表!BJ89</f>
        <v>0</v>
      </c>
      <c r="BR89" s="286">
        <f>BR$122*投入係数表!BK89</f>
        <v>0</v>
      </c>
      <c r="BS89" s="286">
        <f>BS$122*投入係数表!BL89</f>
        <v>0</v>
      </c>
      <c r="BT89" s="286">
        <f>BT$122*投入係数表!BM89</f>
        <v>0</v>
      </c>
      <c r="BU89" s="286">
        <f>BU$122*投入係数表!BN89</f>
        <v>0</v>
      </c>
      <c r="BV89" s="286">
        <f>BV$122*投入係数表!BO89</f>
        <v>0</v>
      </c>
      <c r="BW89" s="286">
        <f>BW$122*投入係数表!BP89</f>
        <v>0</v>
      </c>
      <c r="BX89" s="286">
        <f>BX$122*投入係数表!BQ89</f>
        <v>0</v>
      </c>
      <c r="BY89" s="286">
        <f>BY$122*投入係数表!BR89</f>
        <v>0</v>
      </c>
      <c r="BZ89" s="286">
        <f>BZ$122*投入係数表!BS89</f>
        <v>0</v>
      </c>
      <c r="CA89" s="286">
        <f>CA$122*投入係数表!BT89</f>
        <v>0</v>
      </c>
      <c r="CB89" s="286">
        <f>CB$122*投入係数表!BU89</f>
        <v>0</v>
      </c>
      <c r="CC89" s="286">
        <f>CC$122*投入係数表!BV89</f>
        <v>0</v>
      </c>
      <c r="CD89" s="286">
        <f>CD$122*投入係数表!BW89</f>
        <v>0</v>
      </c>
      <c r="CE89" s="286">
        <f>CE$122*投入係数表!BX89</f>
        <v>0</v>
      </c>
      <c r="CF89" s="286">
        <f>CF$122*投入係数表!BY89</f>
        <v>0</v>
      </c>
      <c r="CG89" s="286">
        <f>CG$122*投入係数表!BZ89</f>
        <v>0</v>
      </c>
      <c r="CH89" s="286">
        <f>CH$122*投入係数表!CA89</f>
        <v>0</v>
      </c>
      <c r="CI89" s="286">
        <f>CI$122*投入係数表!CB89</f>
        <v>0</v>
      </c>
      <c r="CJ89" s="286">
        <f>CJ$122*投入係数表!CC89</f>
        <v>0</v>
      </c>
      <c r="CK89" s="286">
        <f>CK$122*投入係数表!CD89</f>
        <v>0</v>
      </c>
      <c r="CL89" s="286">
        <f>CL$122*投入係数表!CE89</f>
        <v>0</v>
      </c>
      <c r="CM89" s="286">
        <f>CM$122*投入係数表!CF89</f>
        <v>0</v>
      </c>
      <c r="CN89" s="286">
        <f>CN$122*投入係数表!CG89</f>
        <v>0</v>
      </c>
      <c r="CO89" s="286">
        <f>CO$122*投入係数表!CH89</f>
        <v>0</v>
      </c>
      <c r="CP89" s="286">
        <f>CP$122*投入係数表!CI89</f>
        <v>0</v>
      </c>
      <c r="CQ89" s="286">
        <f>CQ$122*投入係数表!CJ89</f>
        <v>0</v>
      </c>
      <c r="CR89" s="286">
        <f>CR$122*投入係数表!CK89</f>
        <v>0</v>
      </c>
      <c r="CS89" s="286">
        <f>CS$122*投入係数表!CL89</f>
        <v>0</v>
      </c>
      <c r="CT89" s="286">
        <f>CT$122*投入係数表!CM89</f>
        <v>0</v>
      </c>
      <c r="CU89" s="286">
        <f>CU$122*投入係数表!CN89</f>
        <v>0</v>
      </c>
      <c r="CV89" s="286">
        <f>CV$122*投入係数表!CO89</f>
        <v>0</v>
      </c>
      <c r="CW89" s="286">
        <f>CW$122*投入係数表!CP89</f>
        <v>0</v>
      </c>
      <c r="CX89" s="286">
        <f>CX$122*投入係数表!CQ89</f>
        <v>0</v>
      </c>
      <c r="CY89" s="286">
        <f>CY$122*投入係数表!CR89</f>
        <v>0</v>
      </c>
      <c r="CZ89" s="286">
        <f>CZ$122*投入係数表!CS89</f>
        <v>0</v>
      </c>
      <c r="DA89" s="286">
        <f>DA$122*投入係数表!CT89</f>
        <v>0</v>
      </c>
      <c r="DB89" s="286">
        <f>DB$122*投入係数表!CU89</f>
        <v>0</v>
      </c>
      <c r="DC89" s="286">
        <f>DC$122*投入係数表!CV89</f>
        <v>0</v>
      </c>
      <c r="DD89" s="286">
        <f>DD$122*投入係数表!CW89</f>
        <v>0</v>
      </c>
      <c r="DE89" s="286">
        <f>DE$122*投入係数表!CX89</f>
        <v>0</v>
      </c>
      <c r="DF89" s="286">
        <f>DF$122*投入係数表!CY89</f>
        <v>0</v>
      </c>
      <c r="DG89" s="286">
        <f>DG$122*投入係数表!CZ89</f>
        <v>0</v>
      </c>
      <c r="DH89" s="286">
        <f>DH$122*投入係数表!DA89</f>
        <v>0</v>
      </c>
      <c r="DI89" s="286">
        <f>DI$122*投入係数表!DB89</f>
        <v>0</v>
      </c>
      <c r="DJ89" s="286">
        <f>DJ$122*投入係数表!DC89</f>
        <v>0</v>
      </c>
      <c r="DK89" s="286">
        <f>DK$122*投入係数表!DD89</f>
        <v>0</v>
      </c>
      <c r="DL89" s="286">
        <f>DL$122*投入係数表!DE89</f>
        <v>0</v>
      </c>
      <c r="DM89" s="286">
        <f>DM$122*投入係数表!DF89</f>
        <v>0</v>
      </c>
      <c r="DN89" s="286">
        <f>DN$122*投入係数表!DG89</f>
        <v>0</v>
      </c>
      <c r="DO89" s="288">
        <f t="shared" si="1"/>
        <v>0</v>
      </c>
      <c r="ED89" s="36"/>
      <c r="EE89" s="37"/>
      <c r="EF89" s="36"/>
      <c r="EG89" s="37"/>
      <c r="EH89" s="36"/>
      <c r="EI89" s="37"/>
    </row>
    <row r="90" spans="1:139" ht="15" customHeight="1">
      <c r="A90" s="329" t="s">
        <v>504</v>
      </c>
      <c r="B90" s="340" t="s">
        <v>623</v>
      </c>
      <c r="C90" s="294">
        <v>0</v>
      </c>
      <c r="D90" s="33"/>
      <c r="E90" s="329" t="s">
        <v>504</v>
      </c>
      <c r="F90" s="340" t="s">
        <v>623</v>
      </c>
      <c r="G90" s="294">
        <v>0</v>
      </c>
      <c r="I90" s="341" t="s">
        <v>504</v>
      </c>
      <c r="J90" s="342" t="s">
        <v>623</v>
      </c>
      <c r="K90" s="286">
        <f>K$122*投入係数表!D90</f>
        <v>0</v>
      </c>
      <c r="L90" s="286">
        <f>L$122*投入係数表!E90</f>
        <v>0</v>
      </c>
      <c r="M90" s="286">
        <f>M$122*投入係数表!F90</f>
        <v>0</v>
      </c>
      <c r="N90" s="286">
        <f>N$122*投入係数表!G90</f>
        <v>0</v>
      </c>
      <c r="O90" s="286">
        <f>O$122*投入係数表!H90</f>
        <v>0</v>
      </c>
      <c r="P90" s="286">
        <f>P$122*投入係数表!I90</f>
        <v>0</v>
      </c>
      <c r="Q90" s="286">
        <f>Q$122*投入係数表!J90</f>
        <v>0</v>
      </c>
      <c r="R90" s="286">
        <f>R$122*投入係数表!K90</f>
        <v>0</v>
      </c>
      <c r="S90" s="286">
        <f>S$122*投入係数表!L90</f>
        <v>0</v>
      </c>
      <c r="T90" s="286">
        <f>T$122*投入係数表!M90</f>
        <v>0</v>
      </c>
      <c r="U90" s="286">
        <f>U$122*投入係数表!N90</f>
        <v>0</v>
      </c>
      <c r="V90" s="286">
        <f>V$122*投入係数表!O90</f>
        <v>0</v>
      </c>
      <c r="W90" s="286">
        <f>W$122*投入係数表!P90</f>
        <v>0</v>
      </c>
      <c r="X90" s="286">
        <f>X$122*投入係数表!Q90</f>
        <v>0</v>
      </c>
      <c r="Y90" s="286">
        <f>Y$122*投入係数表!R90</f>
        <v>0</v>
      </c>
      <c r="Z90" s="286">
        <f>Z$122*投入係数表!S90</f>
        <v>0</v>
      </c>
      <c r="AA90" s="286">
        <f>AA$122*投入係数表!T90</f>
        <v>0</v>
      </c>
      <c r="AB90" s="286">
        <f>AB$122*投入係数表!U90</f>
        <v>0</v>
      </c>
      <c r="AC90" s="286">
        <f>AC$122*投入係数表!V90</f>
        <v>0</v>
      </c>
      <c r="AD90" s="286">
        <f>AD$122*投入係数表!W90</f>
        <v>0</v>
      </c>
      <c r="AE90" s="286">
        <f>AE$122*投入係数表!X90</f>
        <v>0</v>
      </c>
      <c r="AF90" s="286">
        <f>AF$122*投入係数表!Y90</f>
        <v>0</v>
      </c>
      <c r="AG90" s="286">
        <f>AG$122*投入係数表!Z90</f>
        <v>0</v>
      </c>
      <c r="AH90" s="286">
        <f>AH$122*投入係数表!AA90</f>
        <v>0</v>
      </c>
      <c r="AI90" s="286">
        <f>AI$122*投入係数表!AB90</f>
        <v>0</v>
      </c>
      <c r="AJ90" s="286">
        <f>AJ$122*投入係数表!AC90</f>
        <v>0</v>
      </c>
      <c r="AK90" s="286">
        <f>AK$122*投入係数表!AD90</f>
        <v>0</v>
      </c>
      <c r="AL90" s="286">
        <f>AL$122*投入係数表!AE90</f>
        <v>0</v>
      </c>
      <c r="AM90" s="286">
        <f>AM$122*投入係数表!AF90</f>
        <v>0</v>
      </c>
      <c r="AN90" s="286">
        <f>AN$122*投入係数表!AG90</f>
        <v>0</v>
      </c>
      <c r="AO90" s="286">
        <f>AO$122*投入係数表!AH90</f>
        <v>0</v>
      </c>
      <c r="AP90" s="286">
        <f>AP$122*投入係数表!AI90</f>
        <v>0</v>
      </c>
      <c r="AQ90" s="286">
        <f>AQ$122*投入係数表!AJ90</f>
        <v>0</v>
      </c>
      <c r="AR90" s="286">
        <f>AR$122*投入係数表!AK90</f>
        <v>0</v>
      </c>
      <c r="AS90" s="286">
        <f>AS$122*投入係数表!AL90</f>
        <v>0</v>
      </c>
      <c r="AT90" s="286">
        <f>AT$122*投入係数表!AM90</f>
        <v>0</v>
      </c>
      <c r="AU90" s="286">
        <f>AU$122*投入係数表!AN90</f>
        <v>0</v>
      </c>
      <c r="AV90" s="286">
        <f>AV$122*投入係数表!AO90</f>
        <v>0</v>
      </c>
      <c r="AW90" s="286">
        <f>AW$122*投入係数表!AP90</f>
        <v>0</v>
      </c>
      <c r="AX90" s="286">
        <f>AX$122*投入係数表!AQ90</f>
        <v>0</v>
      </c>
      <c r="AY90" s="286">
        <f>AY$122*投入係数表!AR90</f>
        <v>0</v>
      </c>
      <c r="AZ90" s="286">
        <f>AZ$122*投入係数表!AS90</f>
        <v>0</v>
      </c>
      <c r="BA90" s="286">
        <f>BA$122*投入係数表!AT90</f>
        <v>0</v>
      </c>
      <c r="BB90" s="286">
        <f>BB$122*投入係数表!AU90</f>
        <v>0</v>
      </c>
      <c r="BC90" s="286">
        <f>BC$122*投入係数表!AV90</f>
        <v>0</v>
      </c>
      <c r="BD90" s="286">
        <f>BD$122*投入係数表!AW90</f>
        <v>0</v>
      </c>
      <c r="BE90" s="286">
        <f>BE$122*投入係数表!AX90</f>
        <v>0</v>
      </c>
      <c r="BF90" s="286">
        <f>BF$122*投入係数表!AY90</f>
        <v>0</v>
      </c>
      <c r="BG90" s="286">
        <f>BG$122*投入係数表!AZ90</f>
        <v>0</v>
      </c>
      <c r="BH90" s="286">
        <f>BH$122*投入係数表!BA90</f>
        <v>0</v>
      </c>
      <c r="BI90" s="286">
        <f>BI$122*投入係数表!BB90</f>
        <v>0</v>
      </c>
      <c r="BJ90" s="286">
        <f>BJ$122*投入係数表!BC90</f>
        <v>0</v>
      </c>
      <c r="BK90" s="286">
        <f>BK$122*投入係数表!BD90</f>
        <v>0</v>
      </c>
      <c r="BL90" s="286">
        <f>BL$122*投入係数表!BE90</f>
        <v>0</v>
      </c>
      <c r="BM90" s="286">
        <f>BM$122*投入係数表!BF90</f>
        <v>0</v>
      </c>
      <c r="BN90" s="286">
        <f>BN$122*投入係数表!BG90</f>
        <v>0</v>
      </c>
      <c r="BO90" s="286">
        <f>BO$122*投入係数表!BH90</f>
        <v>0</v>
      </c>
      <c r="BP90" s="286">
        <f>BP$122*投入係数表!BI90</f>
        <v>0</v>
      </c>
      <c r="BQ90" s="286">
        <f>BQ$122*投入係数表!BJ90</f>
        <v>0</v>
      </c>
      <c r="BR90" s="286">
        <f>BR$122*投入係数表!BK90</f>
        <v>0</v>
      </c>
      <c r="BS90" s="286">
        <f>BS$122*投入係数表!BL90</f>
        <v>0</v>
      </c>
      <c r="BT90" s="286">
        <f>BT$122*投入係数表!BM90</f>
        <v>0</v>
      </c>
      <c r="BU90" s="286">
        <f>BU$122*投入係数表!BN90</f>
        <v>0</v>
      </c>
      <c r="BV90" s="286">
        <f>BV$122*投入係数表!BO90</f>
        <v>0</v>
      </c>
      <c r="BW90" s="286">
        <f>BW$122*投入係数表!BP90</f>
        <v>0</v>
      </c>
      <c r="BX90" s="286">
        <f>BX$122*投入係数表!BQ90</f>
        <v>0</v>
      </c>
      <c r="BY90" s="286">
        <f>BY$122*投入係数表!BR90</f>
        <v>0</v>
      </c>
      <c r="BZ90" s="286">
        <f>BZ$122*投入係数表!BS90</f>
        <v>0</v>
      </c>
      <c r="CA90" s="286">
        <f>CA$122*投入係数表!BT90</f>
        <v>0</v>
      </c>
      <c r="CB90" s="286">
        <f>CB$122*投入係数表!BU90</f>
        <v>0</v>
      </c>
      <c r="CC90" s="286">
        <f>CC$122*投入係数表!BV90</f>
        <v>0</v>
      </c>
      <c r="CD90" s="286">
        <f>CD$122*投入係数表!BW90</f>
        <v>0</v>
      </c>
      <c r="CE90" s="286">
        <f>CE$122*投入係数表!BX90</f>
        <v>0</v>
      </c>
      <c r="CF90" s="286">
        <f>CF$122*投入係数表!BY90</f>
        <v>0</v>
      </c>
      <c r="CG90" s="286">
        <f>CG$122*投入係数表!BZ90</f>
        <v>0</v>
      </c>
      <c r="CH90" s="286">
        <f>CH$122*投入係数表!CA90</f>
        <v>0</v>
      </c>
      <c r="CI90" s="286">
        <f>CI$122*投入係数表!CB90</f>
        <v>0</v>
      </c>
      <c r="CJ90" s="286">
        <f>CJ$122*投入係数表!CC90</f>
        <v>0</v>
      </c>
      <c r="CK90" s="286">
        <f>CK$122*投入係数表!CD90</f>
        <v>0</v>
      </c>
      <c r="CL90" s="286">
        <f>CL$122*投入係数表!CE90</f>
        <v>0</v>
      </c>
      <c r="CM90" s="286">
        <f>CM$122*投入係数表!CF90</f>
        <v>0</v>
      </c>
      <c r="CN90" s="286">
        <f>CN$122*投入係数表!CG90</f>
        <v>0</v>
      </c>
      <c r="CO90" s="286">
        <f>CO$122*投入係数表!CH90</f>
        <v>0</v>
      </c>
      <c r="CP90" s="286">
        <f>CP$122*投入係数表!CI90</f>
        <v>0</v>
      </c>
      <c r="CQ90" s="286">
        <f>CQ$122*投入係数表!CJ90</f>
        <v>0</v>
      </c>
      <c r="CR90" s="286">
        <f>CR$122*投入係数表!CK90</f>
        <v>0</v>
      </c>
      <c r="CS90" s="286">
        <f>CS$122*投入係数表!CL90</f>
        <v>0</v>
      </c>
      <c r="CT90" s="286">
        <f>CT$122*投入係数表!CM90</f>
        <v>0</v>
      </c>
      <c r="CU90" s="286">
        <f>CU$122*投入係数表!CN90</f>
        <v>0</v>
      </c>
      <c r="CV90" s="286">
        <f>CV$122*投入係数表!CO90</f>
        <v>0</v>
      </c>
      <c r="CW90" s="286">
        <f>CW$122*投入係数表!CP90</f>
        <v>0</v>
      </c>
      <c r="CX90" s="286">
        <f>CX$122*投入係数表!CQ90</f>
        <v>0</v>
      </c>
      <c r="CY90" s="286">
        <f>CY$122*投入係数表!CR90</f>
        <v>0</v>
      </c>
      <c r="CZ90" s="286">
        <f>CZ$122*投入係数表!CS90</f>
        <v>0</v>
      </c>
      <c r="DA90" s="286">
        <f>DA$122*投入係数表!CT90</f>
        <v>0</v>
      </c>
      <c r="DB90" s="286">
        <f>DB$122*投入係数表!CU90</f>
        <v>0</v>
      </c>
      <c r="DC90" s="286">
        <f>DC$122*投入係数表!CV90</f>
        <v>0</v>
      </c>
      <c r="DD90" s="286">
        <f>DD$122*投入係数表!CW90</f>
        <v>0</v>
      </c>
      <c r="DE90" s="286">
        <f>DE$122*投入係数表!CX90</f>
        <v>0</v>
      </c>
      <c r="DF90" s="286">
        <f>DF$122*投入係数表!CY90</f>
        <v>0</v>
      </c>
      <c r="DG90" s="286">
        <f>DG$122*投入係数表!CZ90</f>
        <v>0</v>
      </c>
      <c r="DH90" s="286">
        <f>DH$122*投入係数表!DA90</f>
        <v>0</v>
      </c>
      <c r="DI90" s="286">
        <f>DI$122*投入係数表!DB90</f>
        <v>0</v>
      </c>
      <c r="DJ90" s="286">
        <f>DJ$122*投入係数表!DC90</f>
        <v>0</v>
      </c>
      <c r="DK90" s="286">
        <f>DK$122*投入係数表!DD90</f>
        <v>0</v>
      </c>
      <c r="DL90" s="286">
        <f>DL$122*投入係数表!DE90</f>
        <v>0</v>
      </c>
      <c r="DM90" s="286">
        <f>DM$122*投入係数表!DF90</f>
        <v>0</v>
      </c>
      <c r="DN90" s="286">
        <f>DN$122*投入係数表!DG90</f>
        <v>0</v>
      </c>
      <c r="DO90" s="288">
        <f t="shared" si="1"/>
        <v>0</v>
      </c>
      <c r="ED90" s="36"/>
      <c r="EE90" s="37"/>
      <c r="EF90" s="36"/>
      <c r="EG90" s="37"/>
      <c r="EH90" s="36"/>
      <c r="EI90" s="37"/>
    </row>
    <row r="91" spans="1:139" ht="15" customHeight="1">
      <c r="A91" s="329" t="s">
        <v>505</v>
      </c>
      <c r="B91" s="340" t="s">
        <v>624</v>
      </c>
      <c r="C91" s="294">
        <v>0</v>
      </c>
      <c r="D91" s="33"/>
      <c r="E91" s="329" t="s">
        <v>505</v>
      </c>
      <c r="F91" s="340" t="s">
        <v>624</v>
      </c>
      <c r="G91" s="294">
        <v>0</v>
      </c>
      <c r="I91" s="341" t="s">
        <v>505</v>
      </c>
      <c r="J91" s="342" t="s">
        <v>624</v>
      </c>
      <c r="K91" s="286">
        <f>K$122*投入係数表!D91</f>
        <v>0</v>
      </c>
      <c r="L91" s="286">
        <f>L$122*投入係数表!E91</f>
        <v>0</v>
      </c>
      <c r="M91" s="286">
        <f>M$122*投入係数表!F91</f>
        <v>0</v>
      </c>
      <c r="N91" s="286">
        <f>N$122*投入係数表!G91</f>
        <v>0</v>
      </c>
      <c r="O91" s="286">
        <f>O$122*投入係数表!H91</f>
        <v>0</v>
      </c>
      <c r="P91" s="286">
        <f>P$122*投入係数表!I91</f>
        <v>0</v>
      </c>
      <c r="Q91" s="286">
        <f>Q$122*投入係数表!J91</f>
        <v>0</v>
      </c>
      <c r="R91" s="286">
        <f>R$122*投入係数表!K91</f>
        <v>0</v>
      </c>
      <c r="S91" s="286">
        <f>S$122*投入係数表!L91</f>
        <v>0</v>
      </c>
      <c r="T91" s="286">
        <f>T$122*投入係数表!M91</f>
        <v>0</v>
      </c>
      <c r="U91" s="286">
        <f>U$122*投入係数表!N91</f>
        <v>0</v>
      </c>
      <c r="V91" s="286">
        <f>V$122*投入係数表!O91</f>
        <v>0</v>
      </c>
      <c r="W91" s="286">
        <f>W$122*投入係数表!P91</f>
        <v>0</v>
      </c>
      <c r="X91" s="286">
        <f>X$122*投入係数表!Q91</f>
        <v>0</v>
      </c>
      <c r="Y91" s="286">
        <f>Y$122*投入係数表!R91</f>
        <v>0</v>
      </c>
      <c r="Z91" s="286">
        <f>Z$122*投入係数表!S91</f>
        <v>0</v>
      </c>
      <c r="AA91" s="286">
        <f>AA$122*投入係数表!T91</f>
        <v>0</v>
      </c>
      <c r="AB91" s="286">
        <f>AB$122*投入係数表!U91</f>
        <v>0</v>
      </c>
      <c r="AC91" s="286">
        <f>AC$122*投入係数表!V91</f>
        <v>0</v>
      </c>
      <c r="AD91" s="286">
        <f>AD$122*投入係数表!W91</f>
        <v>0</v>
      </c>
      <c r="AE91" s="286">
        <f>AE$122*投入係数表!X91</f>
        <v>0</v>
      </c>
      <c r="AF91" s="286">
        <f>AF$122*投入係数表!Y91</f>
        <v>0</v>
      </c>
      <c r="AG91" s="286">
        <f>AG$122*投入係数表!Z91</f>
        <v>0</v>
      </c>
      <c r="AH91" s="286">
        <f>AH$122*投入係数表!AA91</f>
        <v>0</v>
      </c>
      <c r="AI91" s="286">
        <f>AI$122*投入係数表!AB91</f>
        <v>0</v>
      </c>
      <c r="AJ91" s="286">
        <f>AJ$122*投入係数表!AC91</f>
        <v>0</v>
      </c>
      <c r="AK91" s="286">
        <f>AK$122*投入係数表!AD91</f>
        <v>0</v>
      </c>
      <c r="AL91" s="286">
        <f>AL$122*投入係数表!AE91</f>
        <v>0</v>
      </c>
      <c r="AM91" s="286">
        <f>AM$122*投入係数表!AF91</f>
        <v>0</v>
      </c>
      <c r="AN91" s="286">
        <f>AN$122*投入係数表!AG91</f>
        <v>0</v>
      </c>
      <c r="AO91" s="286">
        <f>AO$122*投入係数表!AH91</f>
        <v>0</v>
      </c>
      <c r="AP91" s="286">
        <f>AP$122*投入係数表!AI91</f>
        <v>0</v>
      </c>
      <c r="AQ91" s="286">
        <f>AQ$122*投入係数表!AJ91</f>
        <v>0</v>
      </c>
      <c r="AR91" s="286">
        <f>AR$122*投入係数表!AK91</f>
        <v>0</v>
      </c>
      <c r="AS91" s="286">
        <f>AS$122*投入係数表!AL91</f>
        <v>0</v>
      </c>
      <c r="AT91" s="286">
        <f>AT$122*投入係数表!AM91</f>
        <v>0</v>
      </c>
      <c r="AU91" s="286">
        <f>AU$122*投入係数表!AN91</f>
        <v>0</v>
      </c>
      <c r="AV91" s="286">
        <f>AV$122*投入係数表!AO91</f>
        <v>0</v>
      </c>
      <c r="AW91" s="286">
        <f>AW$122*投入係数表!AP91</f>
        <v>0</v>
      </c>
      <c r="AX91" s="286">
        <f>AX$122*投入係数表!AQ91</f>
        <v>0</v>
      </c>
      <c r="AY91" s="286">
        <f>AY$122*投入係数表!AR91</f>
        <v>0</v>
      </c>
      <c r="AZ91" s="286">
        <f>AZ$122*投入係数表!AS91</f>
        <v>0</v>
      </c>
      <c r="BA91" s="286">
        <f>BA$122*投入係数表!AT91</f>
        <v>0</v>
      </c>
      <c r="BB91" s="286">
        <f>BB$122*投入係数表!AU91</f>
        <v>0</v>
      </c>
      <c r="BC91" s="286">
        <f>BC$122*投入係数表!AV91</f>
        <v>0</v>
      </c>
      <c r="BD91" s="286">
        <f>BD$122*投入係数表!AW91</f>
        <v>0</v>
      </c>
      <c r="BE91" s="286">
        <f>BE$122*投入係数表!AX91</f>
        <v>0</v>
      </c>
      <c r="BF91" s="286">
        <f>BF$122*投入係数表!AY91</f>
        <v>0</v>
      </c>
      <c r="BG91" s="286">
        <f>BG$122*投入係数表!AZ91</f>
        <v>0</v>
      </c>
      <c r="BH91" s="286">
        <f>BH$122*投入係数表!BA91</f>
        <v>0</v>
      </c>
      <c r="BI91" s="286">
        <f>BI$122*投入係数表!BB91</f>
        <v>0</v>
      </c>
      <c r="BJ91" s="286">
        <f>BJ$122*投入係数表!BC91</f>
        <v>0</v>
      </c>
      <c r="BK91" s="286">
        <f>BK$122*投入係数表!BD91</f>
        <v>0</v>
      </c>
      <c r="BL91" s="286">
        <f>BL$122*投入係数表!BE91</f>
        <v>0</v>
      </c>
      <c r="BM91" s="286">
        <f>BM$122*投入係数表!BF91</f>
        <v>0</v>
      </c>
      <c r="BN91" s="286">
        <f>BN$122*投入係数表!BG91</f>
        <v>0</v>
      </c>
      <c r="BO91" s="286">
        <f>BO$122*投入係数表!BH91</f>
        <v>0</v>
      </c>
      <c r="BP91" s="286">
        <f>BP$122*投入係数表!BI91</f>
        <v>0</v>
      </c>
      <c r="BQ91" s="286">
        <f>BQ$122*投入係数表!BJ91</f>
        <v>0</v>
      </c>
      <c r="BR91" s="286">
        <f>BR$122*投入係数表!BK91</f>
        <v>0</v>
      </c>
      <c r="BS91" s="286">
        <f>BS$122*投入係数表!BL91</f>
        <v>0</v>
      </c>
      <c r="BT91" s="286">
        <f>BT$122*投入係数表!BM91</f>
        <v>0</v>
      </c>
      <c r="BU91" s="286">
        <f>BU$122*投入係数表!BN91</f>
        <v>0</v>
      </c>
      <c r="BV91" s="286">
        <f>BV$122*投入係数表!BO91</f>
        <v>0</v>
      </c>
      <c r="BW91" s="286">
        <f>BW$122*投入係数表!BP91</f>
        <v>0</v>
      </c>
      <c r="BX91" s="286">
        <f>BX$122*投入係数表!BQ91</f>
        <v>0</v>
      </c>
      <c r="BY91" s="286">
        <f>BY$122*投入係数表!BR91</f>
        <v>0</v>
      </c>
      <c r="BZ91" s="286">
        <f>BZ$122*投入係数表!BS91</f>
        <v>0</v>
      </c>
      <c r="CA91" s="286">
        <f>CA$122*投入係数表!BT91</f>
        <v>0</v>
      </c>
      <c r="CB91" s="286">
        <f>CB$122*投入係数表!BU91</f>
        <v>0</v>
      </c>
      <c r="CC91" s="286">
        <f>CC$122*投入係数表!BV91</f>
        <v>0</v>
      </c>
      <c r="CD91" s="286">
        <f>CD$122*投入係数表!BW91</f>
        <v>0</v>
      </c>
      <c r="CE91" s="286">
        <f>CE$122*投入係数表!BX91</f>
        <v>0</v>
      </c>
      <c r="CF91" s="286">
        <f>CF$122*投入係数表!BY91</f>
        <v>0</v>
      </c>
      <c r="CG91" s="286">
        <f>CG$122*投入係数表!BZ91</f>
        <v>0</v>
      </c>
      <c r="CH91" s="286">
        <f>CH$122*投入係数表!CA91</f>
        <v>0</v>
      </c>
      <c r="CI91" s="286">
        <f>CI$122*投入係数表!CB91</f>
        <v>0</v>
      </c>
      <c r="CJ91" s="286">
        <f>CJ$122*投入係数表!CC91</f>
        <v>0</v>
      </c>
      <c r="CK91" s="286">
        <f>CK$122*投入係数表!CD91</f>
        <v>0</v>
      </c>
      <c r="CL91" s="286">
        <f>CL$122*投入係数表!CE91</f>
        <v>0</v>
      </c>
      <c r="CM91" s="286">
        <f>CM$122*投入係数表!CF91</f>
        <v>0</v>
      </c>
      <c r="CN91" s="286">
        <f>CN$122*投入係数表!CG91</f>
        <v>0</v>
      </c>
      <c r="CO91" s="286">
        <f>CO$122*投入係数表!CH91</f>
        <v>0</v>
      </c>
      <c r="CP91" s="286">
        <f>CP$122*投入係数表!CI91</f>
        <v>0</v>
      </c>
      <c r="CQ91" s="286">
        <f>CQ$122*投入係数表!CJ91</f>
        <v>0</v>
      </c>
      <c r="CR91" s="286">
        <f>CR$122*投入係数表!CK91</f>
        <v>0</v>
      </c>
      <c r="CS91" s="286">
        <f>CS$122*投入係数表!CL91</f>
        <v>0</v>
      </c>
      <c r="CT91" s="286">
        <f>CT$122*投入係数表!CM91</f>
        <v>0</v>
      </c>
      <c r="CU91" s="286">
        <f>CU$122*投入係数表!CN91</f>
        <v>0</v>
      </c>
      <c r="CV91" s="286">
        <f>CV$122*投入係数表!CO91</f>
        <v>0</v>
      </c>
      <c r="CW91" s="286">
        <f>CW$122*投入係数表!CP91</f>
        <v>0</v>
      </c>
      <c r="CX91" s="286">
        <f>CX$122*投入係数表!CQ91</f>
        <v>0</v>
      </c>
      <c r="CY91" s="286">
        <f>CY$122*投入係数表!CR91</f>
        <v>0</v>
      </c>
      <c r="CZ91" s="286">
        <f>CZ$122*投入係数表!CS91</f>
        <v>0</v>
      </c>
      <c r="DA91" s="286">
        <f>DA$122*投入係数表!CT91</f>
        <v>0</v>
      </c>
      <c r="DB91" s="286">
        <f>DB$122*投入係数表!CU91</f>
        <v>0</v>
      </c>
      <c r="DC91" s="286">
        <f>DC$122*投入係数表!CV91</f>
        <v>0</v>
      </c>
      <c r="DD91" s="286">
        <f>DD$122*投入係数表!CW91</f>
        <v>0</v>
      </c>
      <c r="DE91" s="286">
        <f>DE$122*投入係数表!CX91</f>
        <v>0</v>
      </c>
      <c r="DF91" s="286">
        <f>DF$122*投入係数表!CY91</f>
        <v>0</v>
      </c>
      <c r="DG91" s="286">
        <f>DG$122*投入係数表!CZ91</f>
        <v>0</v>
      </c>
      <c r="DH91" s="286">
        <f>DH$122*投入係数表!DA91</f>
        <v>0</v>
      </c>
      <c r="DI91" s="286">
        <f>DI$122*投入係数表!DB91</f>
        <v>0</v>
      </c>
      <c r="DJ91" s="286">
        <f>DJ$122*投入係数表!DC91</f>
        <v>0</v>
      </c>
      <c r="DK91" s="286">
        <f>DK$122*投入係数表!DD91</f>
        <v>0</v>
      </c>
      <c r="DL91" s="286">
        <f>DL$122*投入係数表!DE91</f>
        <v>0</v>
      </c>
      <c r="DM91" s="286">
        <f>DM$122*投入係数表!DF91</f>
        <v>0</v>
      </c>
      <c r="DN91" s="286">
        <f>DN$122*投入係数表!DG91</f>
        <v>0</v>
      </c>
      <c r="DO91" s="288">
        <f t="shared" si="1"/>
        <v>0</v>
      </c>
      <c r="ED91" s="36"/>
      <c r="EE91" s="37"/>
      <c r="EF91" s="36"/>
      <c r="EG91" s="37"/>
      <c r="EH91" s="36"/>
      <c r="EI91" s="37"/>
    </row>
    <row r="92" spans="1:139" ht="15" customHeight="1">
      <c r="A92" s="329" t="s">
        <v>506</v>
      </c>
      <c r="B92" s="340" t="s">
        <v>625</v>
      </c>
      <c r="C92" s="294">
        <v>0</v>
      </c>
      <c r="D92" s="33"/>
      <c r="E92" s="329" t="s">
        <v>506</v>
      </c>
      <c r="F92" s="340" t="s">
        <v>625</v>
      </c>
      <c r="G92" s="294">
        <v>0</v>
      </c>
      <c r="I92" s="341" t="s">
        <v>506</v>
      </c>
      <c r="J92" s="342" t="s">
        <v>625</v>
      </c>
      <c r="K92" s="286">
        <f>K$122*投入係数表!D92</f>
        <v>0</v>
      </c>
      <c r="L92" s="286">
        <f>L$122*投入係数表!E92</f>
        <v>0</v>
      </c>
      <c r="M92" s="286">
        <f>M$122*投入係数表!F92</f>
        <v>0</v>
      </c>
      <c r="N92" s="286">
        <f>N$122*投入係数表!G92</f>
        <v>0</v>
      </c>
      <c r="O92" s="286">
        <f>O$122*投入係数表!H92</f>
        <v>0</v>
      </c>
      <c r="P92" s="286">
        <f>P$122*投入係数表!I92</f>
        <v>0</v>
      </c>
      <c r="Q92" s="286">
        <f>Q$122*投入係数表!J92</f>
        <v>0</v>
      </c>
      <c r="R92" s="286">
        <f>R$122*投入係数表!K92</f>
        <v>0</v>
      </c>
      <c r="S92" s="286">
        <f>S$122*投入係数表!L92</f>
        <v>0</v>
      </c>
      <c r="T92" s="286">
        <f>T$122*投入係数表!M92</f>
        <v>0</v>
      </c>
      <c r="U92" s="286">
        <f>U$122*投入係数表!N92</f>
        <v>0</v>
      </c>
      <c r="V92" s="286">
        <f>V$122*投入係数表!O92</f>
        <v>0</v>
      </c>
      <c r="W92" s="286">
        <f>W$122*投入係数表!P92</f>
        <v>0</v>
      </c>
      <c r="X92" s="286">
        <f>X$122*投入係数表!Q92</f>
        <v>0</v>
      </c>
      <c r="Y92" s="286">
        <f>Y$122*投入係数表!R92</f>
        <v>0</v>
      </c>
      <c r="Z92" s="286">
        <f>Z$122*投入係数表!S92</f>
        <v>0</v>
      </c>
      <c r="AA92" s="286">
        <f>AA$122*投入係数表!T92</f>
        <v>0</v>
      </c>
      <c r="AB92" s="286">
        <f>AB$122*投入係数表!U92</f>
        <v>0</v>
      </c>
      <c r="AC92" s="286">
        <f>AC$122*投入係数表!V92</f>
        <v>0</v>
      </c>
      <c r="AD92" s="286">
        <f>AD$122*投入係数表!W92</f>
        <v>0</v>
      </c>
      <c r="AE92" s="286">
        <f>AE$122*投入係数表!X92</f>
        <v>0</v>
      </c>
      <c r="AF92" s="286">
        <f>AF$122*投入係数表!Y92</f>
        <v>0</v>
      </c>
      <c r="AG92" s="286">
        <f>AG$122*投入係数表!Z92</f>
        <v>0</v>
      </c>
      <c r="AH92" s="286">
        <f>AH$122*投入係数表!AA92</f>
        <v>0</v>
      </c>
      <c r="AI92" s="286">
        <f>AI$122*投入係数表!AB92</f>
        <v>0</v>
      </c>
      <c r="AJ92" s="286">
        <f>AJ$122*投入係数表!AC92</f>
        <v>0</v>
      </c>
      <c r="AK92" s="286">
        <f>AK$122*投入係数表!AD92</f>
        <v>0</v>
      </c>
      <c r="AL92" s="286">
        <f>AL$122*投入係数表!AE92</f>
        <v>0</v>
      </c>
      <c r="AM92" s="286">
        <f>AM$122*投入係数表!AF92</f>
        <v>0</v>
      </c>
      <c r="AN92" s="286">
        <f>AN$122*投入係数表!AG92</f>
        <v>0</v>
      </c>
      <c r="AO92" s="286">
        <f>AO$122*投入係数表!AH92</f>
        <v>0</v>
      </c>
      <c r="AP92" s="286">
        <f>AP$122*投入係数表!AI92</f>
        <v>0</v>
      </c>
      <c r="AQ92" s="286">
        <f>AQ$122*投入係数表!AJ92</f>
        <v>0</v>
      </c>
      <c r="AR92" s="286">
        <f>AR$122*投入係数表!AK92</f>
        <v>0</v>
      </c>
      <c r="AS92" s="286">
        <f>AS$122*投入係数表!AL92</f>
        <v>0</v>
      </c>
      <c r="AT92" s="286">
        <f>AT$122*投入係数表!AM92</f>
        <v>0</v>
      </c>
      <c r="AU92" s="286">
        <f>AU$122*投入係数表!AN92</f>
        <v>0</v>
      </c>
      <c r="AV92" s="286">
        <f>AV$122*投入係数表!AO92</f>
        <v>0</v>
      </c>
      <c r="AW92" s="286">
        <f>AW$122*投入係数表!AP92</f>
        <v>0</v>
      </c>
      <c r="AX92" s="286">
        <f>AX$122*投入係数表!AQ92</f>
        <v>0</v>
      </c>
      <c r="AY92" s="286">
        <f>AY$122*投入係数表!AR92</f>
        <v>0</v>
      </c>
      <c r="AZ92" s="286">
        <f>AZ$122*投入係数表!AS92</f>
        <v>0</v>
      </c>
      <c r="BA92" s="286">
        <f>BA$122*投入係数表!AT92</f>
        <v>0</v>
      </c>
      <c r="BB92" s="286">
        <f>BB$122*投入係数表!AU92</f>
        <v>0</v>
      </c>
      <c r="BC92" s="286">
        <f>BC$122*投入係数表!AV92</f>
        <v>0</v>
      </c>
      <c r="BD92" s="286">
        <f>BD$122*投入係数表!AW92</f>
        <v>0</v>
      </c>
      <c r="BE92" s="286">
        <f>BE$122*投入係数表!AX92</f>
        <v>0</v>
      </c>
      <c r="BF92" s="286">
        <f>BF$122*投入係数表!AY92</f>
        <v>0</v>
      </c>
      <c r="BG92" s="286">
        <f>BG$122*投入係数表!AZ92</f>
        <v>0</v>
      </c>
      <c r="BH92" s="286">
        <f>BH$122*投入係数表!BA92</f>
        <v>0</v>
      </c>
      <c r="BI92" s="286">
        <f>BI$122*投入係数表!BB92</f>
        <v>0</v>
      </c>
      <c r="BJ92" s="286">
        <f>BJ$122*投入係数表!BC92</f>
        <v>0</v>
      </c>
      <c r="BK92" s="286">
        <f>BK$122*投入係数表!BD92</f>
        <v>0</v>
      </c>
      <c r="BL92" s="286">
        <f>BL$122*投入係数表!BE92</f>
        <v>0</v>
      </c>
      <c r="BM92" s="286">
        <f>BM$122*投入係数表!BF92</f>
        <v>0</v>
      </c>
      <c r="BN92" s="286">
        <f>BN$122*投入係数表!BG92</f>
        <v>0</v>
      </c>
      <c r="BO92" s="286">
        <f>BO$122*投入係数表!BH92</f>
        <v>0</v>
      </c>
      <c r="BP92" s="286">
        <f>BP$122*投入係数表!BI92</f>
        <v>0</v>
      </c>
      <c r="BQ92" s="286">
        <f>BQ$122*投入係数表!BJ92</f>
        <v>0</v>
      </c>
      <c r="BR92" s="286">
        <f>BR$122*投入係数表!BK92</f>
        <v>0</v>
      </c>
      <c r="BS92" s="286">
        <f>BS$122*投入係数表!BL92</f>
        <v>0</v>
      </c>
      <c r="BT92" s="286">
        <f>BT$122*投入係数表!BM92</f>
        <v>0</v>
      </c>
      <c r="BU92" s="286">
        <f>BU$122*投入係数表!BN92</f>
        <v>0</v>
      </c>
      <c r="BV92" s="286">
        <f>BV$122*投入係数表!BO92</f>
        <v>0</v>
      </c>
      <c r="BW92" s="286">
        <f>BW$122*投入係数表!BP92</f>
        <v>0</v>
      </c>
      <c r="BX92" s="286">
        <f>BX$122*投入係数表!BQ92</f>
        <v>0</v>
      </c>
      <c r="BY92" s="286">
        <f>BY$122*投入係数表!BR92</f>
        <v>0</v>
      </c>
      <c r="BZ92" s="286">
        <f>BZ$122*投入係数表!BS92</f>
        <v>0</v>
      </c>
      <c r="CA92" s="286">
        <f>CA$122*投入係数表!BT92</f>
        <v>0</v>
      </c>
      <c r="CB92" s="286">
        <f>CB$122*投入係数表!BU92</f>
        <v>0</v>
      </c>
      <c r="CC92" s="286">
        <f>CC$122*投入係数表!BV92</f>
        <v>0</v>
      </c>
      <c r="CD92" s="286">
        <f>CD$122*投入係数表!BW92</f>
        <v>0</v>
      </c>
      <c r="CE92" s="286">
        <f>CE$122*投入係数表!BX92</f>
        <v>0</v>
      </c>
      <c r="CF92" s="286">
        <f>CF$122*投入係数表!BY92</f>
        <v>0</v>
      </c>
      <c r="CG92" s="286">
        <f>CG$122*投入係数表!BZ92</f>
        <v>0</v>
      </c>
      <c r="CH92" s="286">
        <f>CH$122*投入係数表!CA92</f>
        <v>0</v>
      </c>
      <c r="CI92" s="286">
        <f>CI$122*投入係数表!CB92</f>
        <v>0</v>
      </c>
      <c r="CJ92" s="286">
        <f>CJ$122*投入係数表!CC92</f>
        <v>0</v>
      </c>
      <c r="CK92" s="286">
        <f>CK$122*投入係数表!CD92</f>
        <v>0</v>
      </c>
      <c r="CL92" s="286">
        <f>CL$122*投入係数表!CE92</f>
        <v>0</v>
      </c>
      <c r="CM92" s="286">
        <f>CM$122*投入係数表!CF92</f>
        <v>0</v>
      </c>
      <c r="CN92" s="286">
        <f>CN$122*投入係数表!CG92</f>
        <v>0</v>
      </c>
      <c r="CO92" s="286">
        <f>CO$122*投入係数表!CH92</f>
        <v>0</v>
      </c>
      <c r="CP92" s="286">
        <f>CP$122*投入係数表!CI92</f>
        <v>0</v>
      </c>
      <c r="CQ92" s="286">
        <f>CQ$122*投入係数表!CJ92</f>
        <v>0</v>
      </c>
      <c r="CR92" s="286">
        <f>CR$122*投入係数表!CK92</f>
        <v>0</v>
      </c>
      <c r="CS92" s="286">
        <f>CS$122*投入係数表!CL92</f>
        <v>0</v>
      </c>
      <c r="CT92" s="286">
        <f>CT$122*投入係数表!CM92</f>
        <v>0</v>
      </c>
      <c r="CU92" s="286">
        <f>CU$122*投入係数表!CN92</f>
        <v>0</v>
      </c>
      <c r="CV92" s="286">
        <f>CV$122*投入係数表!CO92</f>
        <v>0</v>
      </c>
      <c r="CW92" s="286">
        <f>CW$122*投入係数表!CP92</f>
        <v>0</v>
      </c>
      <c r="CX92" s="286">
        <f>CX$122*投入係数表!CQ92</f>
        <v>0</v>
      </c>
      <c r="CY92" s="286">
        <f>CY$122*投入係数表!CR92</f>
        <v>0</v>
      </c>
      <c r="CZ92" s="286">
        <f>CZ$122*投入係数表!CS92</f>
        <v>0</v>
      </c>
      <c r="DA92" s="286">
        <f>DA$122*投入係数表!CT92</f>
        <v>0</v>
      </c>
      <c r="DB92" s="286">
        <f>DB$122*投入係数表!CU92</f>
        <v>0</v>
      </c>
      <c r="DC92" s="286">
        <f>DC$122*投入係数表!CV92</f>
        <v>0</v>
      </c>
      <c r="DD92" s="286">
        <f>DD$122*投入係数表!CW92</f>
        <v>0</v>
      </c>
      <c r="DE92" s="286">
        <f>DE$122*投入係数表!CX92</f>
        <v>0</v>
      </c>
      <c r="DF92" s="286">
        <f>DF$122*投入係数表!CY92</f>
        <v>0</v>
      </c>
      <c r="DG92" s="286">
        <f>DG$122*投入係数表!CZ92</f>
        <v>0</v>
      </c>
      <c r="DH92" s="286">
        <f>DH$122*投入係数表!DA92</f>
        <v>0</v>
      </c>
      <c r="DI92" s="286">
        <f>DI$122*投入係数表!DB92</f>
        <v>0</v>
      </c>
      <c r="DJ92" s="286">
        <f>DJ$122*投入係数表!DC92</f>
        <v>0</v>
      </c>
      <c r="DK92" s="286">
        <f>DK$122*投入係数表!DD92</f>
        <v>0</v>
      </c>
      <c r="DL92" s="286">
        <f>DL$122*投入係数表!DE92</f>
        <v>0</v>
      </c>
      <c r="DM92" s="286">
        <f>DM$122*投入係数表!DF92</f>
        <v>0</v>
      </c>
      <c r="DN92" s="286">
        <f>DN$122*投入係数表!DG92</f>
        <v>0</v>
      </c>
      <c r="DO92" s="288">
        <f t="shared" si="1"/>
        <v>0</v>
      </c>
      <c r="ED92" s="36"/>
      <c r="EE92" s="37"/>
      <c r="EF92" s="36"/>
      <c r="EG92" s="37"/>
      <c r="EH92" s="36"/>
      <c r="EI92" s="37"/>
    </row>
    <row r="93" spans="1:139" ht="15" customHeight="1">
      <c r="A93" s="329" t="s">
        <v>507</v>
      </c>
      <c r="B93" s="343" t="s">
        <v>626</v>
      </c>
      <c r="C93" s="294">
        <v>0</v>
      </c>
      <c r="D93" s="33"/>
      <c r="E93" s="329" t="s">
        <v>507</v>
      </c>
      <c r="F93" s="343" t="s">
        <v>626</v>
      </c>
      <c r="G93" s="294">
        <v>0</v>
      </c>
      <c r="I93" s="341" t="s">
        <v>507</v>
      </c>
      <c r="J93" s="342" t="s">
        <v>626</v>
      </c>
      <c r="K93" s="286">
        <f>K$122*投入係数表!D93</f>
        <v>0</v>
      </c>
      <c r="L93" s="286">
        <f>L$122*投入係数表!E93</f>
        <v>0</v>
      </c>
      <c r="M93" s="286">
        <f>M$122*投入係数表!F93</f>
        <v>0</v>
      </c>
      <c r="N93" s="286">
        <f>N$122*投入係数表!G93</f>
        <v>0</v>
      </c>
      <c r="O93" s="286">
        <f>O$122*投入係数表!H93</f>
        <v>0</v>
      </c>
      <c r="P93" s="286">
        <f>P$122*投入係数表!I93</f>
        <v>0</v>
      </c>
      <c r="Q93" s="286">
        <f>Q$122*投入係数表!J93</f>
        <v>0</v>
      </c>
      <c r="R93" s="286">
        <f>R$122*投入係数表!K93</f>
        <v>0</v>
      </c>
      <c r="S93" s="286">
        <f>S$122*投入係数表!L93</f>
        <v>0</v>
      </c>
      <c r="T93" s="286">
        <f>T$122*投入係数表!M93</f>
        <v>0</v>
      </c>
      <c r="U93" s="286">
        <f>U$122*投入係数表!N93</f>
        <v>0</v>
      </c>
      <c r="V93" s="286">
        <f>V$122*投入係数表!O93</f>
        <v>0</v>
      </c>
      <c r="W93" s="286">
        <f>W$122*投入係数表!P93</f>
        <v>0</v>
      </c>
      <c r="X93" s="286">
        <f>X$122*投入係数表!Q93</f>
        <v>0</v>
      </c>
      <c r="Y93" s="286">
        <f>Y$122*投入係数表!R93</f>
        <v>0</v>
      </c>
      <c r="Z93" s="286">
        <f>Z$122*投入係数表!S93</f>
        <v>0</v>
      </c>
      <c r="AA93" s="286">
        <f>AA$122*投入係数表!T93</f>
        <v>0</v>
      </c>
      <c r="AB93" s="286">
        <f>AB$122*投入係数表!U93</f>
        <v>0</v>
      </c>
      <c r="AC93" s="286">
        <f>AC$122*投入係数表!V93</f>
        <v>0</v>
      </c>
      <c r="AD93" s="286">
        <f>AD$122*投入係数表!W93</f>
        <v>0</v>
      </c>
      <c r="AE93" s="286">
        <f>AE$122*投入係数表!X93</f>
        <v>0</v>
      </c>
      <c r="AF93" s="286">
        <f>AF$122*投入係数表!Y93</f>
        <v>0</v>
      </c>
      <c r="AG93" s="286">
        <f>AG$122*投入係数表!Z93</f>
        <v>0</v>
      </c>
      <c r="AH93" s="286">
        <f>AH$122*投入係数表!AA93</f>
        <v>0</v>
      </c>
      <c r="AI93" s="286">
        <f>AI$122*投入係数表!AB93</f>
        <v>0</v>
      </c>
      <c r="AJ93" s="286">
        <f>AJ$122*投入係数表!AC93</f>
        <v>0</v>
      </c>
      <c r="AK93" s="286">
        <f>AK$122*投入係数表!AD93</f>
        <v>0</v>
      </c>
      <c r="AL93" s="286">
        <f>AL$122*投入係数表!AE93</f>
        <v>0</v>
      </c>
      <c r="AM93" s="286">
        <f>AM$122*投入係数表!AF93</f>
        <v>0</v>
      </c>
      <c r="AN93" s="286">
        <f>AN$122*投入係数表!AG93</f>
        <v>0</v>
      </c>
      <c r="AO93" s="286">
        <f>AO$122*投入係数表!AH93</f>
        <v>0</v>
      </c>
      <c r="AP93" s="286">
        <f>AP$122*投入係数表!AI93</f>
        <v>0</v>
      </c>
      <c r="AQ93" s="286">
        <f>AQ$122*投入係数表!AJ93</f>
        <v>0</v>
      </c>
      <c r="AR93" s="286">
        <f>AR$122*投入係数表!AK93</f>
        <v>0</v>
      </c>
      <c r="AS93" s="286">
        <f>AS$122*投入係数表!AL93</f>
        <v>0</v>
      </c>
      <c r="AT93" s="286">
        <f>AT$122*投入係数表!AM93</f>
        <v>0</v>
      </c>
      <c r="AU93" s="286">
        <f>AU$122*投入係数表!AN93</f>
        <v>0</v>
      </c>
      <c r="AV93" s="286">
        <f>AV$122*投入係数表!AO93</f>
        <v>0</v>
      </c>
      <c r="AW93" s="286">
        <f>AW$122*投入係数表!AP93</f>
        <v>0</v>
      </c>
      <c r="AX93" s="286">
        <f>AX$122*投入係数表!AQ93</f>
        <v>0</v>
      </c>
      <c r="AY93" s="286">
        <f>AY$122*投入係数表!AR93</f>
        <v>0</v>
      </c>
      <c r="AZ93" s="286">
        <f>AZ$122*投入係数表!AS93</f>
        <v>0</v>
      </c>
      <c r="BA93" s="286">
        <f>BA$122*投入係数表!AT93</f>
        <v>0</v>
      </c>
      <c r="BB93" s="286">
        <f>BB$122*投入係数表!AU93</f>
        <v>0</v>
      </c>
      <c r="BC93" s="286">
        <f>BC$122*投入係数表!AV93</f>
        <v>0</v>
      </c>
      <c r="BD93" s="286">
        <f>BD$122*投入係数表!AW93</f>
        <v>0</v>
      </c>
      <c r="BE93" s="286">
        <f>BE$122*投入係数表!AX93</f>
        <v>0</v>
      </c>
      <c r="BF93" s="286">
        <f>BF$122*投入係数表!AY93</f>
        <v>0</v>
      </c>
      <c r="BG93" s="286">
        <f>BG$122*投入係数表!AZ93</f>
        <v>0</v>
      </c>
      <c r="BH93" s="286">
        <f>BH$122*投入係数表!BA93</f>
        <v>0</v>
      </c>
      <c r="BI93" s="286">
        <f>BI$122*投入係数表!BB93</f>
        <v>0</v>
      </c>
      <c r="BJ93" s="286">
        <f>BJ$122*投入係数表!BC93</f>
        <v>0</v>
      </c>
      <c r="BK93" s="286">
        <f>BK$122*投入係数表!BD93</f>
        <v>0</v>
      </c>
      <c r="BL93" s="286">
        <f>BL$122*投入係数表!BE93</f>
        <v>0</v>
      </c>
      <c r="BM93" s="286">
        <f>BM$122*投入係数表!BF93</f>
        <v>0</v>
      </c>
      <c r="BN93" s="286">
        <f>BN$122*投入係数表!BG93</f>
        <v>0</v>
      </c>
      <c r="BO93" s="286">
        <f>BO$122*投入係数表!BH93</f>
        <v>0</v>
      </c>
      <c r="BP93" s="286">
        <f>BP$122*投入係数表!BI93</f>
        <v>0</v>
      </c>
      <c r="BQ93" s="286">
        <f>BQ$122*投入係数表!BJ93</f>
        <v>0</v>
      </c>
      <c r="BR93" s="286">
        <f>BR$122*投入係数表!BK93</f>
        <v>0</v>
      </c>
      <c r="BS93" s="286">
        <f>BS$122*投入係数表!BL93</f>
        <v>0</v>
      </c>
      <c r="BT93" s="286">
        <f>BT$122*投入係数表!BM93</f>
        <v>0</v>
      </c>
      <c r="BU93" s="286">
        <f>BU$122*投入係数表!BN93</f>
        <v>0</v>
      </c>
      <c r="BV93" s="286">
        <f>BV$122*投入係数表!BO93</f>
        <v>0</v>
      </c>
      <c r="BW93" s="286">
        <f>BW$122*投入係数表!BP93</f>
        <v>0</v>
      </c>
      <c r="BX93" s="286">
        <f>BX$122*投入係数表!BQ93</f>
        <v>0</v>
      </c>
      <c r="BY93" s="286">
        <f>BY$122*投入係数表!BR93</f>
        <v>0</v>
      </c>
      <c r="BZ93" s="286">
        <f>BZ$122*投入係数表!BS93</f>
        <v>0</v>
      </c>
      <c r="CA93" s="286">
        <f>CA$122*投入係数表!BT93</f>
        <v>0</v>
      </c>
      <c r="CB93" s="286">
        <f>CB$122*投入係数表!BU93</f>
        <v>0</v>
      </c>
      <c r="CC93" s="286">
        <f>CC$122*投入係数表!BV93</f>
        <v>0</v>
      </c>
      <c r="CD93" s="286">
        <f>CD$122*投入係数表!BW93</f>
        <v>0</v>
      </c>
      <c r="CE93" s="286">
        <f>CE$122*投入係数表!BX93</f>
        <v>0</v>
      </c>
      <c r="CF93" s="286">
        <f>CF$122*投入係数表!BY93</f>
        <v>0</v>
      </c>
      <c r="CG93" s="286">
        <f>CG$122*投入係数表!BZ93</f>
        <v>0</v>
      </c>
      <c r="CH93" s="286">
        <f>CH$122*投入係数表!CA93</f>
        <v>0</v>
      </c>
      <c r="CI93" s="286">
        <f>CI$122*投入係数表!CB93</f>
        <v>0</v>
      </c>
      <c r="CJ93" s="286">
        <f>CJ$122*投入係数表!CC93</f>
        <v>0</v>
      </c>
      <c r="CK93" s="286">
        <f>CK$122*投入係数表!CD93</f>
        <v>0</v>
      </c>
      <c r="CL93" s="286">
        <f>CL$122*投入係数表!CE93</f>
        <v>0</v>
      </c>
      <c r="CM93" s="286">
        <f>CM$122*投入係数表!CF93</f>
        <v>0</v>
      </c>
      <c r="CN93" s="286">
        <f>CN$122*投入係数表!CG93</f>
        <v>0</v>
      </c>
      <c r="CO93" s="286">
        <f>CO$122*投入係数表!CH93</f>
        <v>0</v>
      </c>
      <c r="CP93" s="286">
        <f>CP$122*投入係数表!CI93</f>
        <v>0</v>
      </c>
      <c r="CQ93" s="286">
        <f>CQ$122*投入係数表!CJ93</f>
        <v>0</v>
      </c>
      <c r="CR93" s="286">
        <f>CR$122*投入係数表!CK93</f>
        <v>0</v>
      </c>
      <c r="CS93" s="286">
        <f>CS$122*投入係数表!CL93</f>
        <v>0</v>
      </c>
      <c r="CT93" s="286">
        <f>CT$122*投入係数表!CM93</f>
        <v>0</v>
      </c>
      <c r="CU93" s="286">
        <f>CU$122*投入係数表!CN93</f>
        <v>0</v>
      </c>
      <c r="CV93" s="286">
        <f>CV$122*投入係数表!CO93</f>
        <v>0</v>
      </c>
      <c r="CW93" s="286">
        <f>CW$122*投入係数表!CP93</f>
        <v>0</v>
      </c>
      <c r="CX93" s="286">
        <f>CX$122*投入係数表!CQ93</f>
        <v>0</v>
      </c>
      <c r="CY93" s="286">
        <f>CY$122*投入係数表!CR93</f>
        <v>0</v>
      </c>
      <c r="CZ93" s="286">
        <f>CZ$122*投入係数表!CS93</f>
        <v>0</v>
      </c>
      <c r="DA93" s="286">
        <f>DA$122*投入係数表!CT93</f>
        <v>0</v>
      </c>
      <c r="DB93" s="286">
        <f>DB$122*投入係数表!CU93</f>
        <v>0</v>
      </c>
      <c r="DC93" s="286">
        <f>DC$122*投入係数表!CV93</f>
        <v>0</v>
      </c>
      <c r="DD93" s="286">
        <f>DD$122*投入係数表!CW93</f>
        <v>0</v>
      </c>
      <c r="DE93" s="286">
        <f>DE$122*投入係数表!CX93</f>
        <v>0</v>
      </c>
      <c r="DF93" s="286">
        <f>DF$122*投入係数表!CY93</f>
        <v>0</v>
      </c>
      <c r="DG93" s="286">
        <f>DG$122*投入係数表!CZ93</f>
        <v>0</v>
      </c>
      <c r="DH93" s="286">
        <f>DH$122*投入係数表!DA93</f>
        <v>0</v>
      </c>
      <c r="DI93" s="286">
        <f>DI$122*投入係数表!DB93</f>
        <v>0</v>
      </c>
      <c r="DJ93" s="286">
        <f>DJ$122*投入係数表!DC93</f>
        <v>0</v>
      </c>
      <c r="DK93" s="286">
        <f>DK$122*投入係数表!DD93</f>
        <v>0</v>
      </c>
      <c r="DL93" s="286">
        <f>DL$122*投入係数表!DE93</f>
        <v>0</v>
      </c>
      <c r="DM93" s="286">
        <f>DM$122*投入係数表!DF93</f>
        <v>0</v>
      </c>
      <c r="DN93" s="286">
        <f>DN$122*投入係数表!DG93</f>
        <v>0</v>
      </c>
      <c r="DO93" s="288">
        <f t="shared" si="1"/>
        <v>0</v>
      </c>
      <c r="ED93" s="36"/>
      <c r="EE93" s="37"/>
      <c r="EF93" s="36"/>
      <c r="EG93" s="37"/>
      <c r="EH93" s="36"/>
      <c r="EI93" s="37"/>
    </row>
    <row r="94" spans="1:139" ht="15" customHeight="1">
      <c r="A94" s="329" t="s">
        <v>508</v>
      </c>
      <c r="B94" s="340" t="s">
        <v>294</v>
      </c>
      <c r="C94" s="294">
        <v>0</v>
      </c>
      <c r="D94" s="33"/>
      <c r="E94" s="329" t="s">
        <v>508</v>
      </c>
      <c r="F94" s="340" t="s">
        <v>294</v>
      </c>
      <c r="G94" s="294">
        <v>0</v>
      </c>
      <c r="I94" s="341" t="s">
        <v>508</v>
      </c>
      <c r="J94" s="342" t="s">
        <v>294</v>
      </c>
      <c r="K94" s="286">
        <f>K$122*投入係数表!D94</f>
        <v>0</v>
      </c>
      <c r="L94" s="286">
        <f>L$122*投入係数表!E94</f>
        <v>0</v>
      </c>
      <c r="M94" s="286">
        <f>M$122*投入係数表!F94</f>
        <v>0</v>
      </c>
      <c r="N94" s="286">
        <f>N$122*投入係数表!G94</f>
        <v>0</v>
      </c>
      <c r="O94" s="286">
        <f>O$122*投入係数表!H94</f>
        <v>0</v>
      </c>
      <c r="P94" s="286">
        <f>P$122*投入係数表!I94</f>
        <v>0</v>
      </c>
      <c r="Q94" s="286">
        <f>Q$122*投入係数表!J94</f>
        <v>0</v>
      </c>
      <c r="R94" s="286">
        <f>R$122*投入係数表!K94</f>
        <v>0</v>
      </c>
      <c r="S94" s="286">
        <f>S$122*投入係数表!L94</f>
        <v>0</v>
      </c>
      <c r="T94" s="286">
        <f>T$122*投入係数表!M94</f>
        <v>0</v>
      </c>
      <c r="U94" s="286">
        <f>U$122*投入係数表!N94</f>
        <v>0</v>
      </c>
      <c r="V94" s="286">
        <f>V$122*投入係数表!O94</f>
        <v>0</v>
      </c>
      <c r="W94" s="286">
        <f>W$122*投入係数表!P94</f>
        <v>0</v>
      </c>
      <c r="X94" s="286">
        <f>X$122*投入係数表!Q94</f>
        <v>0</v>
      </c>
      <c r="Y94" s="286">
        <f>Y$122*投入係数表!R94</f>
        <v>0</v>
      </c>
      <c r="Z94" s="286">
        <f>Z$122*投入係数表!S94</f>
        <v>0</v>
      </c>
      <c r="AA94" s="286">
        <f>AA$122*投入係数表!T94</f>
        <v>0</v>
      </c>
      <c r="AB94" s="286">
        <f>AB$122*投入係数表!U94</f>
        <v>0</v>
      </c>
      <c r="AC94" s="286">
        <f>AC$122*投入係数表!V94</f>
        <v>0</v>
      </c>
      <c r="AD94" s="286">
        <f>AD$122*投入係数表!W94</f>
        <v>0</v>
      </c>
      <c r="AE94" s="286">
        <f>AE$122*投入係数表!X94</f>
        <v>0</v>
      </c>
      <c r="AF94" s="286">
        <f>AF$122*投入係数表!Y94</f>
        <v>0</v>
      </c>
      <c r="AG94" s="286">
        <f>AG$122*投入係数表!Z94</f>
        <v>0</v>
      </c>
      <c r="AH94" s="286">
        <f>AH$122*投入係数表!AA94</f>
        <v>0</v>
      </c>
      <c r="AI94" s="286">
        <f>AI$122*投入係数表!AB94</f>
        <v>0</v>
      </c>
      <c r="AJ94" s="286">
        <f>AJ$122*投入係数表!AC94</f>
        <v>0</v>
      </c>
      <c r="AK94" s="286">
        <f>AK$122*投入係数表!AD94</f>
        <v>0</v>
      </c>
      <c r="AL94" s="286">
        <f>AL$122*投入係数表!AE94</f>
        <v>0</v>
      </c>
      <c r="AM94" s="286">
        <f>AM$122*投入係数表!AF94</f>
        <v>0</v>
      </c>
      <c r="AN94" s="286">
        <f>AN$122*投入係数表!AG94</f>
        <v>0</v>
      </c>
      <c r="AO94" s="286">
        <f>AO$122*投入係数表!AH94</f>
        <v>0</v>
      </c>
      <c r="AP94" s="286">
        <f>AP$122*投入係数表!AI94</f>
        <v>0</v>
      </c>
      <c r="AQ94" s="286">
        <f>AQ$122*投入係数表!AJ94</f>
        <v>0</v>
      </c>
      <c r="AR94" s="286">
        <f>AR$122*投入係数表!AK94</f>
        <v>0</v>
      </c>
      <c r="AS94" s="286">
        <f>AS$122*投入係数表!AL94</f>
        <v>0</v>
      </c>
      <c r="AT94" s="286">
        <f>AT$122*投入係数表!AM94</f>
        <v>0</v>
      </c>
      <c r="AU94" s="286">
        <f>AU$122*投入係数表!AN94</f>
        <v>0</v>
      </c>
      <c r="AV94" s="286">
        <f>AV$122*投入係数表!AO94</f>
        <v>0</v>
      </c>
      <c r="AW94" s="286">
        <f>AW$122*投入係数表!AP94</f>
        <v>0</v>
      </c>
      <c r="AX94" s="286">
        <f>AX$122*投入係数表!AQ94</f>
        <v>0</v>
      </c>
      <c r="AY94" s="286">
        <f>AY$122*投入係数表!AR94</f>
        <v>0</v>
      </c>
      <c r="AZ94" s="286">
        <f>AZ$122*投入係数表!AS94</f>
        <v>0</v>
      </c>
      <c r="BA94" s="286">
        <f>BA$122*投入係数表!AT94</f>
        <v>0</v>
      </c>
      <c r="BB94" s="286">
        <f>BB$122*投入係数表!AU94</f>
        <v>0</v>
      </c>
      <c r="BC94" s="286">
        <f>BC$122*投入係数表!AV94</f>
        <v>0</v>
      </c>
      <c r="BD94" s="286">
        <f>BD$122*投入係数表!AW94</f>
        <v>0</v>
      </c>
      <c r="BE94" s="286">
        <f>BE$122*投入係数表!AX94</f>
        <v>0</v>
      </c>
      <c r="BF94" s="286">
        <f>BF$122*投入係数表!AY94</f>
        <v>0</v>
      </c>
      <c r="BG94" s="286">
        <f>BG$122*投入係数表!AZ94</f>
        <v>0</v>
      </c>
      <c r="BH94" s="286">
        <f>BH$122*投入係数表!BA94</f>
        <v>0</v>
      </c>
      <c r="BI94" s="286">
        <f>BI$122*投入係数表!BB94</f>
        <v>0</v>
      </c>
      <c r="BJ94" s="286">
        <f>BJ$122*投入係数表!BC94</f>
        <v>0</v>
      </c>
      <c r="BK94" s="286">
        <f>BK$122*投入係数表!BD94</f>
        <v>0</v>
      </c>
      <c r="BL94" s="286">
        <f>BL$122*投入係数表!BE94</f>
        <v>0</v>
      </c>
      <c r="BM94" s="286">
        <f>BM$122*投入係数表!BF94</f>
        <v>0</v>
      </c>
      <c r="BN94" s="286">
        <f>BN$122*投入係数表!BG94</f>
        <v>0</v>
      </c>
      <c r="BO94" s="286">
        <f>BO$122*投入係数表!BH94</f>
        <v>0</v>
      </c>
      <c r="BP94" s="286">
        <f>BP$122*投入係数表!BI94</f>
        <v>0</v>
      </c>
      <c r="BQ94" s="286">
        <f>BQ$122*投入係数表!BJ94</f>
        <v>0</v>
      </c>
      <c r="BR94" s="286">
        <f>BR$122*投入係数表!BK94</f>
        <v>0</v>
      </c>
      <c r="BS94" s="286">
        <f>BS$122*投入係数表!BL94</f>
        <v>0</v>
      </c>
      <c r="BT94" s="286">
        <f>BT$122*投入係数表!BM94</f>
        <v>0</v>
      </c>
      <c r="BU94" s="286">
        <f>BU$122*投入係数表!BN94</f>
        <v>0</v>
      </c>
      <c r="BV94" s="286">
        <f>BV$122*投入係数表!BO94</f>
        <v>0</v>
      </c>
      <c r="BW94" s="286">
        <f>BW$122*投入係数表!BP94</f>
        <v>0</v>
      </c>
      <c r="BX94" s="286">
        <f>BX$122*投入係数表!BQ94</f>
        <v>0</v>
      </c>
      <c r="BY94" s="286">
        <f>BY$122*投入係数表!BR94</f>
        <v>0</v>
      </c>
      <c r="BZ94" s="286">
        <f>BZ$122*投入係数表!BS94</f>
        <v>0</v>
      </c>
      <c r="CA94" s="286">
        <f>CA$122*投入係数表!BT94</f>
        <v>0</v>
      </c>
      <c r="CB94" s="286">
        <f>CB$122*投入係数表!BU94</f>
        <v>0</v>
      </c>
      <c r="CC94" s="286">
        <f>CC$122*投入係数表!BV94</f>
        <v>0</v>
      </c>
      <c r="CD94" s="286">
        <f>CD$122*投入係数表!BW94</f>
        <v>0</v>
      </c>
      <c r="CE94" s="286">
        <f>CE$122*投入係数表!BX94</f>
        <v>0</v>
      </c>
      <c r="CF94" s="286">
        <f>CF$122*投入係数表!BY94</f>
        <v>0</v>
      </c>
      <c r="CG94" s="286">
        <f>CG$122*投入係数表!BZ94</f>
        <v>0</v>
      </c>
      <c r="CH94" s="286">
        <f>CH$122*投入係数表!CA94</f>
        <v>0</v>
      </c>
      <c r="CI94" s="286">
        <f>CI$122*投入係数表!CB94</f>
        <v>0</v>
      </c>
      <c r="CJ94" s="286">
        <f>CJ$122*投入係数表!CC94</f>
        <v>0</v>
      </c>
      <c r="CK94" s="286">
        <f>CK$122*投入係数表!CD94</f>
        <v>0</v>
      </c>
      <c r="CL94" s="286">
        <f>CL$122*投入係数表!CE94</f>
        <v>0</v>
      </c>
      <c r="CM94" s="286">
        <f>CM$122*投入係数表!CF94</f>
        <v>0</v>
      </c>
      <c r="CN94" s="286">
        <f>CN$122*投入係数表!CG94</f>
        <v>0</v>
      </c>
      <c r="CO94" s="286">
        <f>CO$122*投入係数表!CH94</f>
        <v>0</v>
      </c>
      <c r="CP94" s="286">
        <f>CP$122*投入係数表!CI94</f>
        <v>0</v>
      </c>
      <c r="CQ94" s="286">
        <f>CQ$122*投入係数表!CJ94</f>
        <v>0</v>
      </c>
      <c r="CR94" s="286">
        <f>CR$122*投入係数表!CK94</f>
        <v>0</v>
      </c>
      <c r="CS94" s="286">
        <f>CS$122*投入係数表!CL94</f>
        <v>0</v>
      </c>
      <c r="CT94" s="286">
        <f>CT$122*投入係数表!CM94</f>
        <v>0</v>
      </c>
      <c r="CU94" s="286">
        <f>CU$122*投入係数表!CN94</f>
        <v>0</v>
      </c>
      <c r="CV94" s="286">
        <f>CV$122*投入係数表!CO94</f>
        <v>0</v>
      </c>
      <c r="CW94" s="286">
        <f>CW$122*投入係数表!CP94</f>
        <v>0</v>
      </c>
      <c r="CX94" s="286">
        <f>CX$122*投入係数表!CQ94</f>
        <v>0</v>
      </c>
      <c r="CY94" s="286">
        <f>CY$122*投入係数表!CR94</f>
        <v>0</v>
      </c>
      <c r="CZ94" s="286">
        <f>CZ$122*投入係数表!CS94</f>
        <v>0</v>
      </c>
      <c r="DA94" s="286">
        <f>DA$122*投入係数表!CT94</f>
        <v>0</v>
      </c>
      <c r="DB94" s="286">
        <f>DB$122*投入係数表!CU94</f>
        <v>0</v>
      </c>
      <c r="DC94" s="286">
        <f>DC$122*投入係数表!CV94</f>
        <v>0</v>
      </c>
      <c r="DD94" s="286">
        <f>DD$122*投入係数表!CW94</f>
        <v>0</v>
      </c>
      <c r="DE94" s="286">
        <f>DE$122*投入係数表!CX94</f>
        <v>0</v>
      </c>
      <c r="DF94" s="286">
        <f>DF$122*投入係数表!CY94</f>
        <v>0</v>
      </c>
      <c r="DG94" s="286">
        <f>DG$122*投入係数表!CZ94</f>
        <v>0</v>
      </c>
      <c r="DH94" s="286">
        <f>DH$122*投入係数表!DA94</f>
        <v>0</v>
      </c>
      <c r="DI94" s="286">
        <f>DI$122*投入係数表!DB94</f>
        <v>0</v>
      </c>
      <c r="DJ94" s="286">
        <f>DJ$122*投入係数表!DC94</f>
        <v>0</v>
      </c>
      <c r="DK94" s="286">
        <f>DK$122*投入係数表!DD94</f>
        <v>0</v>
      </c>
      <c r="DL94" s="286">
        <f>DL$122*投入係数表!DE94</f>
        <v>0</v>
      </c>
      <c r="DM94" s="286">
        <f>DM$122*投入係数表!DF94</f>
        <v>0</v>
      </c>
      <c r="DN94" s="286">
        <f>DN$122*投入係数表!DG94</f>
        <v>0</v>
      </c>
      <c r="DO94" s="288">
        <f t="shared" si="1"/>
        <v>0</v>
      </c>
      <c r="ED94" s="36"/>
      <c r="EE94" s="37"/>
      <c r="EF94" s="36"/>
      <c r="EG94" s="37"/>
      <c r="EH94" s="36"/>
      <c r="EI94" s="37"/>
    </row>
    <row r="95" spans="1:139" ht="15" customHeight="1">
      <c r="A95" s="329" t="s">
        <v>509</v>
      </c>
      <c r="B95" s="344" t="s">
        <v>627</v>
      </c>
      <c r="C95" s="294">
        <v>0</v>
      </c>
      <c r="D95" s="33"/>
      <c r="E95" s="329" t="s">
        <v>509</v>
      </c>
      <c r="F95" s="344" t="s">
        <v>627</v>
      </c>
      <c r="G95" s="294">
        <v>0</v>
      </c>
      <c r="I95" s="341" t="s">
        <v>509</v>
      </c>
      <c r="J95" s="342" t="s">
        <v>627</v>
      </c>
      <c r="K95" s="286">
        <f>K$122*投入係数表!D95</f>
        <v>0</v>
      </c>
      <c r="L95" s="286">
        <f>L$122*投入係数表!E95</f>
        <v>0</v>
      </c>
      <c r="M95" s="286">
        <f>M$122*投入係数表!F95</f>
        <v>0</v>
      </c>
      <c r="N95" s="286">
        <f>N$122*投入係数表!G95</f>
        <v>0</v>
      </c>
      <c r="O95" s="286">
        <f>O$122*投入係数表!H95</f>
        <v>0</v>
      </c>
      <c r="P95" s="286">
        <f>P$122*投入係数表!I95</f>
        <v>0</v>
      </c>
      <c r="Q95" s="286">
        <f>Q$122*投入係数表!J95</f>
        <v>0</v>
      </c>
      <c r="R95" s="286">
        <f>R$122*投入係数表!K95</f>
        <v>0</v>
      </c>
      <c r="S95" s="286">
        <f>S$122*投入係数表!L95</f>
        <v>0</v>
      </c>
      <c r="T95" s="286">
        <f>T$122*投入係数表!M95</f>
        <v>0</v>
      </c>
      <c r="U95" s="286">
        <f>U$122*投入係数表!N95</f>
        <v>0</v>
      </c>
      <c r="V95" s="286">
        <f>V$122*投入係数表!O95</f>
        <v>0</v>
      </c>
      <c r="W95" s="286">
        <f>W$122*投入係数表!P95</f>
        <v>0</v>
      </c>
      <c r="X95" s="286">
        <f>X$122*投入係数表!Q95</f>
        <v>0</v>
      </c>
      <c r="Y95" s="286">
        <f>Y$122*投入係数表!R95</f>
        <v>0</v>
      </c>
      <c r="Z95" s="286">
        <f>Z$122*投入係数表!S95</f>
        <v>0</v>
      </c>
      <c r="AA95" s="286">
        <f>AA$122*投入係数表!T95</f>
        <v>0</v>
      </c>
      <c r="AB95" s="286">
        <f>AB$122*投入係数表!U95</f>
        <v>0</v>
      </c>
      <c r="AC95" s="286">
        <f>AC$122*投入係数表!V95</f>
        <v>0</v>
      </c>
      <c r="AD95" s="286">
        <f>AD$122*投入係数表!W95</f>
        <v>0</v>
      </c>
      <c r="AE95" s="286">
        <f>AE$122*投入係数表!X95</f>
        <v>0</v>
      </c>
      <c r="AF95" s="286">
        <f>AF$122*投入係数表!Y95</f>
        <v>0</v>
      </c>
      <c r="AG95" s="286">
        <f>AG$122*投入係数表!Z95</f>
        <v>0</v>
      </c>
      <c r="AH95" s="286">
        <f>AH$122*投入係数表!AA95</f>
        <v>0</v>
      </c>
      <c r="AI95" s="286">
        <f>AI$122*投入係数表!AB95</f>
        <v>0</v>
      </c>
      <c r="AJ95" s="286">
        <f>AJ$122*投入係数表!AC95</f>
        <v>0</v>
      </c>
      <c r="AK95" s="286">
        <f>AK$122*投入係数表!AD95</f>
        <v>0</v>
      </c>
      <c r="AL95" s="286">
        <f>AL$122*投入係数表!AE95</f>
        <v>0</v>
      </c>
      <c r="AM95" s="286">
        <f>AM$122*投入係数表!AF95</f>
        <v>0</v>
      </c>
      <c r="AN95" s="286">
        <f>AN$122*投入係数表!AG95</f>
        <v>0</v>
      </c>
      <c r="AO95" s="286">
        <f>AO$122*投入係数表!AH95</f>
        <v>0</v>
      </c>
      <c r="AP95" s="286">
        <f>AP$122*投入係数表!AI95</f>
        <v>0</v>
      </c>
      <c r="AQ95" s="286">
        <f>AQ$122*投入係数表!AJ95</f>
        <v>0</v>
      </c>
      <c r="AR95" s="286">
        <f>AR$122*投入係数表!AK95</f>
        <v>0</v>
      </c>
      <c r="AS95" s="286">
        <f>AS$122*投入係数表!AL95</f>
        <v>0</v>
      </c>
      <c r="AT95" s="286">
        <f>AT$122*投入係数表!AM95</f>
        <v>0</v>
      </c>
      <c r="AU95" s="286">
        <f>AU$122*投入係数表!AN95</f>
        <v>0</v>
      </c>
      <c r="AV95" s="286">
        <f>AV$122*投入係数表!AO95</f>
        <v>0</v>
      </c>
      <c r="AW95" s="286">
        <f>AW$122*投入係数表!AP95</f>
        <v>0</v>
      </c>
      <c r="AX95" s="286">
        <f>AX$122*投入係数表!AQ95</f>
        <v>0</v>
      </c>
      <c r="AY95" s="286">
        <f>AY$122*投入係数表!AR95</f>
        <v>0</v>
      </c>
      <c r="AZ95" s="286">
        <f>AZ$122*投入係数表!AS95</f>
        <v>0</v>
      </c>
      <c r="BA95" s="286">
        <f>BA$122*投入係数表!AT95</f>
        <v>0</v>
      </c>
      <c r="BB95" s="286">
        <f>BB$122*投入係数表!AU95</f>
        <v>0</v>
      </c>
      <c r="BC95" s="286">
        <f>BC$122*投入係数表!AV95</f>
        <v>0</v>
      </c>
      <c r="BD95" s="286">
        <f>BD$122*投入係数表!AW95</f>
        <v>0</v>
      </c>
      <c r="BE95" s="286">
        <f>BE$122*投入係数表!AX95</f>
        <v>0</v>
      </c>
      <c r="BF95" s="286">
        <f>BF$122*投入係数表!AY95</f>
        <v>0</v>
      </c>
      <c r="BG95" s="286">
        <f>BG$122*投入係数表!AZ95</f>
        <v>0</v>
      </c>
      <c r="BH95" s="286">
        <f>BH$122*投入係数表!BA95</f>
        <v>0</v>
      </c>
      <c r="BI95" s="286">
        <f>BI$122*投入係数表!BB95</f>
        <v>0</v>
      </c>
      <c r="BJ95" s="286">
        <f>BJ$122*投入係数表!BC95</f>
        <v>0</v>
      </c>
      <c r="BK95" s="286">
        <f>BK$122*投入係数表!BD95</f>
        <v>0</v>
      </c>
      <c r="BL95" s="286">
        <f>BL$122*投入係数表!BE95</f>
        <v>0</v>
      </c>
      <c r="BM95" s="286">
        <f>BM$122*投入係数表!BF95</f>
        <v>0</v>
      </c>
      <c r="BN95" s="286">
        <f>BN$122*投入係数表!BG95</f>
        <v>0</v>
      </c>
      <c r="BO95" s="286">
        <f>BO$122*投入係数表!BH95</f>
        <v>0</v>
      </c>
      <c r="BP95" s="286">
        <f>BP$122*投入係数表!BI95</f>
        <v>0</v>
      </c>
      <c r="BQ95" s="286">
        <f>BQ$122*投入係数表!BJ95</f>
        <v>0</v>
      </c>
      <c r="BR95" s="286">
        <f>BR$122*投入係数表!BK95</f>
        <v>0</v>
      </c>
      <c r="BS95" s="286">
        <f>BS$122*投入係数表!BL95</f>
        <v>0</v>
      </c>
      <c r="BT95" s="286">
        <f>BT$122*投入係数表!BM95</f>
        <v>0</v>
      </c>
      <c r="BU95" s="286">
        <f>BU$122*投入係数表!BN95</f>
        <v>0</v>
      </c>
      <c r="BV95" s="286">
        <f>BV$122*投入係数表!BO95</f>
        <v>0</v>
      </c>
      <c r="BW95" s="286">
        <f>BW$122*投入係数表!BP95</f>
        <v>0</v>
      </c>
      <c r="BX95" s="286">
        <f>BX$122*投入係数表!BQ95</f>
        <v>0</v>
      </c>
      <c r="BY95" s="286">
        <f>BY$122*投入係数表!BR95</f>
        <v>0</v>
      </c>
      <c r="BZ95" s="286">
        <f>BZ$122*投入係数表!BS95</f>
        <v>0</v>
      </c>
      <c r="CA95" s="286">
        <f>CA$122*投入係数表!BT95</f>
        <v>0</v>
      </c>
      <c r="CB95" s="286">
        <f>CB$122*投入係数表!BU95</f>
        <v>0</v>
      </c>
      <c r="CC95" s="286">
        <f>CC$122*投入係数表!BV95</f>
        <v>0</v>
      </c>
      <c r="CD95" s="286">
        <f>CD$122*投入係数表!BW95</f>
        <v>0</v>
      </c>
      <c r="CE95" s="286">
        <f>CE$122*投入係数表!BX95</f>
        <v>0</v>
      </c>
      <c r="CF95" s="286">
        <f>CF$122*投入係数表!BY95</f>
        <v>0</v>
      </c>
      <c r="CG95" s="286">
        <f>CG$122*投入係数表!BZ95</f>
        <v>0</v>
      </c>
      <c r="CH95" s="286">
        <f>CH$122*投入係数表!CA95</f>
        <v>0</v>
      </c>
      <c r="CI95" s="286">
        <f>CI$122*投入係数表!CB95</f>
        <v>0</v>
      </c>
      <c r="CJ95" s="286">
        <f>CJ$122*投入係数表!CC95</f>
        <v>0</v>
      </c>
      <c r="CK95" s="286">
        <f>CK$122*投入係数表!CD95</f>
        <v>0</v>
      </c>
      <c r="CL95" s="286">
        <f>CL$122*投入係数表!CE95</f>
        <v>0</v>
      </c>
      <c r="CM95" s="286">
        <f>CM$122*投入係数表!CF95</f>
        <v>0</v>
      </c>
      <c r="CN95" s="286">
        <f>CN$122*投入係数表!CG95</f>
        <v>0</v>
      </c>
      <c r="CO95" s="286">
        <f>CO$122*投入係数表!CH95</f>
        <v>0</v>
      </c>
      <c r="CP95" s="286">
        <f>CP$122*投入係数表!CI95</f>
        <v>0</v>
      </c>
      <c r="CQ95" s="286">
        <f>CQ$122*投入係数表!CJ95</f>
        <v>0</v>
      </c>
      <c r="CR95" s="286">
        <f>CR$122*投入係数表!CK95</f>
        <v>0</v>
      </c>
      <c r="CS95" s="286">
        <f>CS$122*投入係数表!CL95</f>
        <v>0</v>
      </c>
      <c r="CT95" s="286">
        <f>CT$122*投入係数表!CM95</f>
        <v>0</v>
      </c>
      <c r="CU95" s="286">
        <f>CU$122*投入係数表!CN95</f>
        <v>0</v>
      </c>
      <c r="CV95" s="286">
        <f>CV$122*投入係数表!CO95</f>
        <v>0</v>
      </c>
      <c r="CW95" s="286">
        <f>CW$122*投入係数表!CP95</f>
        <v>0</v>
      </c>
      <c r="CX95" s="286">
        <f>CX$122*投入係数表!CQ95</f>
        <v>0</v>
      </c>
      <c r="CY95" s="286">
        <f>CY$122*投入係数表!CR95</f>
        <v>0</v>
      </c>
      <c r="CZ95" s="286">
        <f>CZ$122*投入係数表!CS95</f>
        <v>0</v>
      </c>
      <c r="DA95" s="286">
        <f>DA$122*投入係数表!CT95</f>
        <v>0</v>
      </c>
      <c r="DB95" s="286">
        <f>DB$122*投入係数表!CU95</f>
        <v>0</v>
      </c>
      <c r="DC95" s="286">
        <f>DC$122*投入係数表!CV95</f>
        <v>0</v>
      </c>
      <c r="DD95" s="286">
        <f>DD$122*投入係数表!CW95</f>
        <v>0</v>
      </c>
      <c r="DE95" s="286">
        <f>DE$122*投入係数表!CX95</f>
        <v>0</v>
      </c>
      <c r="DF95" s="286">
        <f>DF$122*投入係数表!CY95</f>
        <v>0</v>
      </c>
      <c r="DG95" s="286">
        <f>DG$122*投入係数表!CZ95</f>
        <v>0</v>
      </c>
      <c r="DH95" s="286">
        <f>DH$122*投入係数表!DA95</f>
        <v>0</v>
      </c>
      <c r="DI95" s="286">
        <f>DI$122*投入係数表!DB95</f>
        <v>0</v>
      </c>
      <c r="DJ95" s="286">
        <f>DJ$122*投入係数表!DC95</f>
        <v>0</v>
      </c>
      <c r="DK95" s="286">
        <f>DK$122*投入係数表!DD95</f>
        <v>0</v>
      </c>
      <c r="DL95" s="286">
        <f>DL$122*投入係数表!DE95</f>
        <v>0</v>
      </c>
      <c r="DM95" s="286">
        <f>DM$122*投入係数表!DF95</f>
        <v>0</v>
      </c>
      <c r="DN95" s="286">
        <f>DN$122*投入係数表!DG95</f>
        <v>0</v>
      </c>
      <c r="DO95" s="288">
        <f t="shared" si="1"/>
        <v>0</v>
      </c>
      <c r="ED95" s="36"/>
      <c r="EE95" s="37"/>
      <c r="EF95" s="36"/>
      <c r="EG95" s="37"/>
      <c r="EH95" s="36"/>
      <c r="EI95" s="37"/>
    </row>
    <row r="96" spans="1:139" ht="15" customHeight="1">
      <c r="A96" s="329" t="s">
        <v>510</v>
      </c>
      <c r="B96" s="344" t="s">
        <v>628</v>
      </c>
      <c r="C96" s="294">
        <v>0</v>
      </c>
      <c r="D96" s="33"/>
      <c r="E96" s="329" t="s">
        <v>510</v>
      </c>
      <c r="F96" s="344" t="s">
        <v>628</v>
      </c>
      <c r="G96" s="294">
        <v>0</v>
      </c>
      <c r="I96" s="341" t="s">
        <v>510</v>
      </c>
      <c r="J96" s="342" t="s">
        <v>628</v>
      </c>
      <c r="K96" s="286">
        <f>K$122*投入係数表!D96</f>
        <v>0</v>
      </c>
      <c r="L96" s="286">
        <f>L$122*投入係数表!E96</f>
        <v>0</v>
      </c>
      <c r="M96" s="286">
        <f>M$122*投入係数表!F96</f>
        <v>0</v>
      </c>
      <c r="N96" s="286">
        <f>N$122*投入係数表!G96</f>
        <v>0</v>
      </c>
      <c r="O96" s="286">
        <f>O$122*投入係数表!H96</f>
        <v>0</v>
      </c>
      <c r="P96" s="286">
        <f>P$122*投入係数表!I96</f>
        <v>0</v>
      </c>
      <c r="Q96" s="286">
        <f>Q$122*投入係数表!J96</f>
        <v>0</v>
      </c>
      <c r="R96" s="286">
        <f>R$122*投入係数表!K96</f>
        <v>0</v>
      </c>
      <c r="S96" s="286">
        <f>S$122*投入係数表!L96</f>
        <v>0</v>
      </c>
      <c r="T96" s="286">
        <f>T$122*投入係数表!M96</f>
        <v>0</v>
      </c>
      <c r="U96" s="286">
        <f>U$122*投入係数表!N96</f>
        <v>0</v>
      </c>
      <c r="V96" s="286">
        <f>V$122*投入係数表!O96</f>
        <v>0</v>
      </c>
      <c r="W96" s="286">
        <f>W$122*投入係数表!P96</f>
        <v>0</v>
      </c>
      <c r="X96" s="286">
        <f>X$122*投入係数表!Q96</f>
        <v>0</v>
      </c>
      <c r="Y96" s="286">
        <f>Y$122*投入係数表!R96</f>
        <v>0</v>
      </c>
      <c r="Z96" s="286">
        <f>Z$122*投入係数表!S96</f>
        <v>0</v>
      </c>
      <c r="AA96" s="286">
        <f>AA$122*投入係数表!T96</f>
        <v>0</v>
      </c>
      <c r="AB96" s="286">
        <f>AB$122*投入係数表!U96</f>
        <v>0</v>
      </c>
      <c r="AC96" s="286">
        <f>AC$122*投入係数表!V96</f>
        <v>0</v>
      </c>
      <c r="AD96" s="286">
        <f>AD$122*投入係数表!W96</f>
        <v>0</v>
      </c>
      <c r="AE96" s="286">
        <f>AE$122*投入係数表!X96</f>
        <v>0</v>
      </c>
      <c r="AF96" s="286">
        <f>AF$122*投入係数表!Y96</f>
        <v>0</v>
      </c>
      <c r="AG96" s="286">
        <f>AG$122*投入係数表!Z96</f>
        <v>0</v>
      </c>
      <c r="AH96" s="286">
        <f>AH$122*投入係数表!AA96</f>
        <v>0</v>
      </c>
      <c r="AI96" s="286">
        <f>AI$122*投入係数表!AB96</f>
        <v>0</v>
      </c>
      <c r="AJ96" s="286">
        <f>AJ$122*投入係数表!AC96</f>
        <v>0</v>
      </c>
      <c r="AK96" s="286">
        <f>AK$122*投入係数表!AD96</f>
        <v>0</v>
      </c>
      <c r="AL96" s="286">
        <f>AL$122*投入係数表!AE96</f>
        <v>0</v>
      </c>
      <c r="AM96" s="286">
        <f>AM$122*投入係数表!AF96</f>
        <v>0</v>
      </c>
      <c r="AN96" s="286">
        <f>AN$122*投入係数表!AG96</f>
        <v>0</v>
      </c>
      <c r="AO96" s="286">
        <f>AO$122*投入係数表!AH96</f>
        <v>0</v>
      </c>
      <c r="AP96" s="286">
        <f>AP$122*投入係数表!AI96</f>
        <v>0</v>
      </c>
      <c r="AQ96" s="286">
        <f>AQ$122*投入係数表!AJ96</f>
        <v>0</v>
      </c>
      <c r="AR96" s="286">
        <f>AR$122*投入係数表!AK96</f>
        <v>0</v>
      </c>
      <c r="AS96" s="286">
        <f>AS$122*投入係数表!AL96</f>
        <v>0</v>
      </c>
      <c r="AT96" s="286">
        <f>AT$122*投入係数表!AM96</f>
        <v>0</v>
      </c>
      <c r="AU96" s="286">
        <f>AU$122*投入係数表!AN96</f>
        <v>0</v>
      </c>
      <c r="AV96" s="286">
        <f>AV$122*投入係数表!AO96</f>
        <v>0</v>
      </c>
      <c r="AW96" s="286">
        <f>AW$122*投入係数表!AP96</f>
        <v>0</v>
      </c>
      <c r="AX96" s="286">
        <f>AX$122*投入係数表!AQ96</f>
        <v>0</v>
      </c>
      <c r="AY96" s="286">
        <f>AY$122*投入係数表!AR96</f>
        <v>0</v>
      </c>
      <c r="AZ96" s="286">
        <f>AZ$122*投入係数表!AS96</f>
        <v>0</v>
      </c>
      <c r="BA96" s="286">
        <f>BA$122*投入係数表!AT96</f>
        <v>0</v>
      </c>
      <c r="BB96" s="286">
        <f>BB$122*投入係数表!AU96</f>
        <v>0</v>
      </c>
      <c r="BC96" s="286">
        <f>BC$122*投入係数表!AV96</f>
        <v>0</v>
      </c>
      <c r="BD96" s="286">
        <f>BD$122*投入係数表!AW96</f>
        <v>0</v>
      </c>
      <c r="BE96" s="286">
        <f>BE$122*投入係数表!AX96</f>
        <v>0</v>
      </c>
      <c r="BF96" s="286">
        <f>BF$122*投入係数表!AY96</f>
        <v>0</v>
      </c>
      <c r="BG96" s="286">
        <f>BG$122*投入係数表!AZ96</f>
        <v>0</v>
      </c>
      <c r="BH96" s="286">
        <f>BH$122*投入係数表!BA96</f>
        <v>0</v>
      </c>
      <c r="BI96" s="286">
        <f>BI$122*投入係数表!BB96</f>
        <v>0</v>
      </c>
      <c r="BJ96" s="286">
        <f>BJ$122*投入係数表!BC96</f>
        <v>0</v>
      </c>
      <c r="BK96" s="286">
        <f>BK$122*投入係数表!BD96</f>
        <v>0</v>
      </c>
      <c r="BL96" s="286">
        <f>BL$122*投入係数表!BE96</f>
        <v>0</v>
      </c>
      <c r="BM96" s="286">
        <f>BM$122*投入係数表!BF96</f>
        <v>0</v>
      </c>
      <c r="BN96" s="286">
        <f>BN$122*投入係数表!BG96</f>
        <v>0</v>
      </c>
      <c r="BO96" s="286">
        <f>BO$122*投入係数表!BH96</f>
        <v>0</v>
      </c>
      <c r="BP96" s="286">
        <f>BP$122*投入係数表!BI96</f>
        <v>0</v>
      </c>
      <c r="BQ96" s="286">
        <f>BQ$122*投入係数表!BJ96</f>
        <v>0</v>
      </c>
      <c r="BR96" s="286">
        <f>BR$122*投入係数表!BK96</f>
        <v>0</v>
      </c>
      <c r="BS96" s="286">
        <f>BS$122*投入係数表!BL96</f>
        <v>0</v>
      </c>
      <c r="BT96" s="286">
        <f>BT$122*投入係数表!BM96</f>
        <v>0</v>
      </c>
      <c r="BU96" s="286">
        <f>BU$122*投入係数表!BN96</f>
        <v>0</v>
      </c>
      <c r="BV96" s="286">
        <f>BV$122*投入係数表!BO96</f>
        <v>0</v>
      </c>
      <c r="BW96" s="286">
        <f>BW$122*投入係数表!BP96</f>
        <v>0</v>
      </c>
      <c r="BX96" s="286">
        <f>BX$122*投入係数表!BQ96</f>
        <v>0</v>
      </c>
      <c r="BY96" s="286">
        <f>BY$122*投入係数表!BR96</f>
        <v>0</v>
      </c>
      <c r="BZ96" s="286">
        <f>BZ$122*投入係数表!BS96</f>
        <v>0</v>
      </c>
      <c r="CA96" s="286">
        <f>CA$122*投入係数表!BT96</f>
        <v>0</v>
      </c>
      <c r="CB96" s="286">
        <f>CB$122*投入係数表!BU96</f>
        <v>0</v>
      </c>
      <c r="CC96" s="286">
        <f>CC$122*投入係数表!BV96</f>
        <v>0</v>
      </c>
      <c r="CD96" s="286">
        <f>CD$122*投入係数表!BW96</f>
        <v>0</v>
      </c>
      <c r="CE96" s="286">
        <f>CE$122*投入係数表!BX96</f>
        <v>0</v>
      </c>
      <c r="CF96" s="286">
        <f>CF$122*投入係数表!BY96</f>
        <v>0</v>
      </c>
      <c r="CG96" s="286">
        <f>CG$122*投入係数表!BZ96</f>
        <v>0</v>
      </c>
      <c r="CH96" s="286">
        <f>CH$122*投入係数表!CA96</f>
        <v>0</v>
      </c>
      <c r="CI96" s="286">
        <f>CI$122*投入係数表!CB96</f>
        <v>0</v>
      </c>
      <c r="CJ96" s="286">
        <f>CJ$122*投入係数表!CC96</f>
        <v>0</v>
      </c>
      <c r="CK96" s="286">
        <f>CK$122*投入係数表!CD96</f>
        <v>0</v>
      </c>
      <c r="CL96" s="286">
        <f>CL$122*投入係数表!CE96</f>
        <v>0</v>
      </c>
      <c r="CM96" s="286">
        <f>CM$122*投入係数表!CF96</f>
        <v>0</v>
      </c>
      <c r="CN96" s="286">
        <f>CN$122*投入係数表!CG96</f>
        <v>0</v>
      </c>
      <c r="CO96" s="286">
        <f>CO$122*投入係数表!CH96</f>
        <v>0</v>
      </c>
      <c r="CP96" s="286">
        <f>CP$122*投入係数表!CI96</f>
        <v>0</v>
      </c>
      <c r="CQ96" s="286">
        <f>CQ$122*投入係数表!CJ96</f>
        <v>0</v>
      </c>
      <c r="CR96" s="286">
        <f>CR$122*投入係数表!CK96</f>
        <v>0</v>
      </c>
      <c r="CS96" s="286">
        <f>CS$122*投入係数表!CL96</f>
        <v>0</v>
      </c>
      <c r="CT96" s="286">
        <f>CT$122*投入係数表!CM96</f>
        <v>0</v>
      </c>
      <c r="CU96" s="286">
        <f>CU$122*投入係数表!CN96</f>
        <v>0</v>
      </c>
      <c r="CV96" s="286">
        <f>CV$122*投入係数表!CO96</f>
        <v>0</v>
      </c>
      <c r="CW96" s="286">
        <f>CW$122*投入係数表!CP96</f>
        <v>0</v>
      </c>
      <c r="CX96" s="286">
        <f>CX$122*投入係数表!CQ96</f>
        <v>0</v>
      </c>
      <c r="CY96" s="286">
        <f>CY$122*投入係数表!CR96</f>
        <v>0</v>
      </c>
      <c r="CZ96" s="286">
        <f>CZ$122*投入係数表!CS96</f>
        <v>0</v>
      </c>
      <c r="DA96" s="286">
        <f>DA$122*投入係数表!CT96</f>
        <v>0</v>
      </c>
      <c r="DB96" s="286">
        <f>DB$122*投入係数表!CU96</f>
        <v>0</v>
      </c>
      <c r="DC96" s="286">
        <f>DC$122*投入係数表!CV96</f>
        <v>0</v>
      </c>
      <c r="DD96" s="286">
        <f>DD$122*投入係数表!CW96</f>
        <v>0</v>
      </c>
      <c r="DE96" s="286">
        <f>DE$122*投入係数表!CX96</f>
        <v>0</v>
      </c>
      <c r="DF96" s="286">
        <f>DF$122*投入係数表!CY96</f>
        <v>0</v>
      </c>
      <c r="DG96" s="286">
        <f>DG$122*投入係数表!CZ96</f>
        <v>0</v>
      </c>
      <c r="DH96" s="286">
        <f>DH$122*投入係数表!DA96</f>
        <v>0</v>
      </c>
      <c r="DI96" s="286">
        <f>DI$122*投入係数表!DB96</f>
        <v>0</v>
      </c>
      <c r="DJ96" s="286">
        <f>DJ$122*投入係数表!DC96</f>
        <v>0</v>
      </c>
      <c r="DK96" s="286">
        <f>DK$122*投入係数表!DD96</f>
        <v>0</v>
      </c>
      <c r="DL96" s="286">
        <f>DL$122*投入係数表!DE96</f>
        <v>0</v>
      </c>
      <c r="DM96" s="286">
        <f>DM$122*投入係数表!DF96</f>
        <v>0</v>
      </c>
      <c r="DN96" s="286">
        <f>DN$122*投入係数表!DG96</f>
        <v>0</v>
      </c>
      <c r="DO96" s="288">
        <f t="shared" si="1"/>
        <v>0</v>
      </c>
      <c r="ED96" s="36"/>
      <c r="EE96" s="37"/>
      <c r="EF96" s="36"/>
      <c r="EG96" s="37"/>
      <c r="EH96" s="36"/>
      <c r="EI96" s="37"/>
    </row>
    <row r="97" spans="1:139" ht="15" customHeight="1">
      <c r="A97" s="329" t="s">
        <v>511</v>
      </c>
      <c r="B97" s="340" t="s">
        <v>629</v>
      </c>
      <c r="C97" s="294">
        <v>0</v>
      </c>
      <c r="D97" s="33"/>
      <c r="E97" s="329" t="s">
        <v>511</v>
      </c>
      <c r="F97" s="340" t="s">
        <v>629</v>
      </c>
      <c r="G97" s="294">
        <v>0</v>
      </c>
      <c r="I97" s="341" t="s">
        <v>511</v>
      </c>
      <c r="J97" s="342" t="s">
        <v>629</v>
      </c>
      <c r="K97" s="286">
        <f>K$122*投入係数表!D97</f>
        <v>0</v>
      </c>
      <c r="L97" s="286">
        <f>L$122*投入係数表!E97</f>
        <v>0</v>
      </c>
      <c r="M97" s="286">
        <f>M$122*投入係数表!F97</f>
        <v>0</v>
      </c>
      <c r="N97" s="286">
        <f>N$122*投入係数表!G97</f>
        <v>0</v>
      </c>
      <c r="O97" s="286">
        <f>O$122*投入係数表!H97</f>
        <v>0</v>
      </c>
      <c r="P97" s="286">
        <f>P$122*投入係数表!I97</f>
        <v>0</v>
      </c>
      <c r="Q97" s="286">
        <f>Q$122*投入係数表!J97</f>
        <v>0</v>
      </c>
      <c r="R97" s="286">
        <f>R$122*投入係数表!K97</f>
        <v>0</v>
      </c>
      <c r="S97" s="286">
        <f>S$122*投入係数表!L97</f>
        <v>0</v>
      </c>
      <c r="T97" s="286">
        <f>T$122*投入係数表!M97</f>
        <v>0</v>
      </c>
      <c r="U97" s="286">
        <f>U$122*投入係数表!N97</f>
        <v>0</v>
      </c>
      <c r="V97" s="286">
        <f>V$122*投入係数表!O97</f>
        <v>0</v>
      </c>
      <c r="W97" s="286">
        <f>W$122*投入係数表!P97</f>
        <v>0</v>
      </c>
      <c r="X97" s="286">
        <f>X$122*投入係数表!Q97</f>
        <v>0</v>
      </c>
      <c r="Y97" s="286">
        <f>Y$122*投入係数表!R97</f>
        <v>0</v>
      </c>
      <c r="Z97" s="286">
        <f>Z$122*投入係数表!S97</f>
        <v>0</v>
      </c>
      <c r="AA97" s="286">
        <f>AA$122*投入係数表!T97</f>
        <v>0</v>
      </c>
      <c r="AB97" s="286">
        <f>AB$122*投入係数表!U97</f>
        <v>0</v>
      </c>
      <c r="AC97" s="286">
        <f>AC$122*投入係数表!V97</f>
        <v>0</v>
      </c>
      <c r="AD97" s="286">
        <f>AD$122*投入係数表!W97</f>
        <v>0</v>
      </c>
      <c r="AE97" s="286">
        <f>AE$122*投入係数表!X97</f>
        <v>0</v>
      </c>
      <c r="AF97" s="286">
        <f>AF$122*投入係数表!Y97</f>
        <v>0</v>
      </c>
      <c r="AG97" s="286">
        <f>AG$122*投入係数表!Z97</f>
        <v>0</v>
      </c>
      <c r="AH97" s="286">
        <f>AH$122*投入係数表!AA97</f>
        <v>0</v>
      </c>
      <c r="AI97" s="286">
        <f>AI$122*投入係数表!AB97</f>
        <v>0</v>
      </c>
      <c r="AJ97" s="286">
        <f>AJ$122*投入係数表!AC97</f>
        <v>0</v>
      </c>
      <c r="AK97" s="286">
        <f>AK$122*投入係数表!AD97</f>
        <v>0</v>
      </c>
      <c r="AL97" s="286">
        <f>AL$122*投入係数表!AE97</f>
        <v>0</v>
      </c>
      <c r="AM97" s="286">
        <f>AM$122*投入係数表!AF97</f>
        <v>0</v>
      </c>
      <c r="AN97" s="286">
        <f>AN$122*投入係数表!AG97</f>
        <v>0</v>
      </c>
      <c r="AO97" s="286">
        <f>AO$122*投入係数表!AH97</f>
        <v>0</v>
      </c>
      <c r="AP97" s="286">
        <f>AP$122*投入係数表!AI97</f>
        <v>0</v>
      </c>
      <c r="AQ97" s="286">
        <f>AQ$122*投入係数表!AJ97</f>
        <v>0</v>
      </c>
      <c r="AR97" s="286">
        <f>AR$122*投入係数表!AK97</f>
        <v>0</v>
      </c>
      <c r="AS97" s="286">
        <f>AS$122*投入係数表!AL97</f>
        <v>0</v>
      </c>
      <c r="AT97" s="286">
        <f>AT$122*投入係数表!AM97</f>
        <v>0</v>
      </c>
      <c r="AU97" s="286">
        <f>AU$122*投入係数表!AN97</f>
        <v>0</v>
      </c>
      <c r="AV97" s="286">
        <f>AV$122*投入係数表!AO97</f>
        <v>0</v>
      </c>
      <c r="AW97" s="286">
        <f>AW$122*投入係数表!AP97</f>
        <v>0</v>
      </c>
      <c r="AX97" s="286">
        <f>AX$122*投入係数表!AQ97</f>
        <v>0</v>
      </c>
      <c r="AY97" s="286">
        <f>AY$122*投入係数表!AR97</f>
        <v>0</v>
      </c>
      <c r="AZ97" s="286">
        <f>AZ$122*投入係数表!AS97</f>
        <v>0</v>
      </c>
      <c r="BA97" s="286">
        <f>BA$122*投入係数表!AT97</f>
        <v>0</v>
      </c>
      <c r="BB97" s="286">
        <f>BB$122*投入係数表!AU97</f>
        <v>0</v>
      </c>
      <c r="BC97" s="286">
        <f>BC$122*投入係数表!AV97</f>
        <v>0</v>
      </c>
      <c r="BD97" s="286">
        <f>BD$122*投入係数表!AW97</f>
        <v>0</v>
      </c>
      <c r="BE97" s="286">
        <f>BE$122*投入係数表!AX97</f>
        <v>0</v>
      </c>
      <c r="BF97" s="286">
        <f>BF$122*投入係数表!AY97</f>
        <v>0</v>
      </c>
      <c r="BG97" s="286">
        <f>BG$122*投入係数表!AZ97</f>
        <v>0</v>
      </c>
      <c r="BH97" s="286">
        <f>BH$122*投入係数表!BA97</f>
        <v>0</v>
      </c>
      <c r="BI97" s="286">
        <f>BI$122*投入係数表!BB97</f>
        <v>0</v>
      </c>
      <c r="BJ97" s="286">
        <f>BJ$122*投入係数表!BC97</f>
        <v>0</v>
      </c>
      <c r="BK97" s="286">
        <f>BK$122*投入係数表!BD97</f>
        <v>0</v>
      </c>
      <c r="BL97" s="286">
        <f>BL$122*投入係数表!BE97</f>
        <v>0</v>
      </c>
      <c r="BM97" s="286">
        <f>BM$122*投入係数表!BF97</f>
        <v>0</v>
      </c>
      <c r="BN97" s="286">
        <f>BN$122*投入係数表!BG97</f>
        <v>0</v>
      </c>
      <c r="BO97" s="286">
        <f>BO$122*投入係数表!BH97</f>
        <v>0</v>
      </c>
      <c r="BP97" s="286">
        <f>BP$122*投入係数表!BI97</f>
        <v>0</v>
      </c>
      <c r="BQ97" s="286">
        <f>BQ$122*投入係数表!BJ97</f>
        <v>0</v>
      </c>
      <c r="BR97" s="286">
        <f>BR$122*投入係数表!BK97</f>
        <v>0</v>
      </c>
      <c r="BS97" s="286">
        <f>BS$122*投入係数表!BL97</f>
        <v>0</v>
      </c>
      <c r="BT97" s="286">
        <f>BT$122*投入係数表!BM97</f>
        <v>0</v>
      </c>
      <c r="BU97" s="286">
        <f>BU$122*投入係数表!BN97</f>
        <v>0</v>
      </c>
      <c r="BV97" s="286">
        <f>BV$122*投入係数表!BO97</f>
        <v>0</v>
      </c>
      <c r="BW97" s="286">
        <f>BW$122*投入係数表!BP97</f>
        <v>0</v>
      </c>
      <c r="BX97" s="286">
        <f>BX$122*投入係数表!BQ97</f>
        <v>0</v>
      </c>
      <c r="BY97" s="286">
        <f>BY$122*投入係数表!BR97</f>
        <v>0</v>
      </c>
      <c r="BZ97" s="286">
        <f>BZ$122*投入係数表!BS97</f>
        <v>0</v>
      </c>
      <c r="CA97" s="286">
        <f>CA$122*投入係数表!BT97</f>
        <v>0</v>
      </c>
      <c r="CB97" s="286">
        <f>CB$122*投入係数表!BU97</f>
        <v>0</v>
      </c>
      <c r="CC97" s="286">
        <f>CC$122*投入係数表!BV97</f>
        <v>0</v>
      </c>
      <c r="CD97" s="286">
        <f>CD$122*投入係数表!BW97</f>
        <v>0</v>
      </c>
      <c r="CE97" s="286">
        <f>CE$122*投入係数表!BX97</f>
        <v>0</v>
      </c>
      <c r="CF97" s="286">
        <f>CF$122*投入係数表!BY97</f>
        <v>0</v>
      </c>
      <c r="CG97" s="286">
        <f>CG$122*投入係数表!BZ97</f>
        <v>0</v>
      </c>
      <c r="CH97" s="286">
        <f>CH$122*投入係数表!CA97</f>
        <v>0</v>
      </c>
      <c r="CI97" s="286">
        <f>CI$122*投入係数表!CB97</f>
        <v>0</v>
      </c>
      <c r="CJ97" s="286">
        <f>CJ$122*投入係数表!CC97</f>
        <v>0</v>
      </c>
      <c r="CK97" s="286">
        <f>CK$122*投入係数表!CD97</f>
        <v>0</v>
      </c>
      <c r="CL97" s="286">
        <f>CL$122*投入係数表!CE97</f>
        <v>0</v>
      </c>
      <c r="CM97" s="286">
        <f>CM$122*投入係数表!CF97</f>
        <v>0</v>
      </c>
      <c r="CN97" s="286">
        <f>CN$122*投入係数表!CG97</f>
        <v>0</v>
      </c>
      <c r="CO97" s="286">
        <f>CO$122*投入係数表!CH97</f>
        <v>0</v>
      </c>
      <c r="CP97" s="286">
        <f>CP$122*投入係数表!CI97</f>
        <v>0</v>
      </c>
      <c r="CQ97" s="286">
        <f>CQ$122*投入係数表!CJ97</f>
        <v>0</v>
      </c>
      <c r="CR97" s="286">
        <f>CR$122*投入係数表!CK97</f>
        <v>0</v>
      </c>
      <c r="CS97" s="286">
        <f>CS$122*投入係数表!CL97</f>
        <v>0</v>
      </c>
      <c r="CT97" s="286">
        <f>CT$122*投入係数表!CM97</f>
        <v>0</v>
      </c>
      <c r="CU97" s="286">
        <f>CU$122*投入係数表!CN97</f>
        <v>0</v>
      </c>
      <c r="CV97" s="286">
        <f>CV$122*投入係数表!CO97</f>
        <v>0</v>
      </c>
      <c r="CW97" s="286">
        <f>CW$122*投入係数表!CP97</f>
        <v>0</v>
      </c>
      <c r="CX97" s="286">
        <f>CX$122*投入係数表!CQ97</f>
        <v>0</v>
      </c>
      <c r="CY97" s="286">
        <f>CY$122*投入係数表!CR97</f>
        <v>0</v>
      </c>
      <c r="CZ97" s="286">
        <f>CZ$122*投入係数表!CS97</f>
        <v>0</v>
      </c>
      <c r="DA97" s="286">
        <f>DA$122*投入係数表!CT97</f>
        <v>0</v>
      </c>
      <c r="DB97" s="286">
        <f>DB$122*投入係数表!CU97</f>
        <v>0</v>
      </c>
      <c r="DC97" s="286">
        <f>DC$122*投入係数表!CV97</f>
        <v>0</v>
      </c>
      <c r="DD97" s="286">
        <f>DD$122*投入係数表!CW97</f>
        <v>0</v>
      </c>
      <c r="DE97" s="286">
        <f>DE$122*投入係数表!CX97</f>
        <v>0</v>
      </c>
      <c r="DF97" s="286">
        <f>DF$122*投入係数表!CY97</f>
        <v>0</v>
      </c>
      <c r="DG97" s="286">
        <f>DG$122*投入係数表!CZ97</f>
        <v>0</v>
      </c>
      <c r="DH97" s="286">
        <f>DH$122*投入係数表!DA97</f>
        <v>0</v>
      </c>
      <c r="DI97" s="286">
        <f>DI$122*投入係数表!DB97</f>
        <v>0</v>
      </c>
      <c r="DJ97" s="286">
        <f>DJ$122*投入係数表!DC97</f>
        <v>0</v>
      </c>
      <c r="DK97" s="286">
        <f>DK$122*投入係数表!DD97</f>
        <v>0</v>
      </c>
      <c r="DL97" s="286">
        <f>DL$122*投入係数表!DE97</f>
        <v>0</v>
      </c>
      <c r="DM97" s="286">
        <f>DM$122*投入係数表!DF97</f>
        <v>0</v>
      </c>
      <c r="DN97" s="286">
        <f>DN$122*投入係数表!DG97</f>
        <v>0</v>
      </c>
      <c r="DO97" s="288">
        <f t="shared" si="1"/>
        <v>0</v>
      </c>
      <c r="ED97" s="36"/>
      <c r="EE97" s="37"/>
      <c r="EF97" s="36"/>
      <c r="EG97" s="37"/>
      <c r="EH97" s="36"/>
      <c r="EI97" s="37"/>
    </row>
    <row r="98" spans="1:139" ht="15" customHeight="1">
      <c r="A98" s="329" t="s">
        <v>512</v>
      </c>
      <c r="B98" s="340" t="s">
        <v>630</v>
      </c>
      <c r="C98" s="294">
        <v>0</v>
      </c>
      <c r="D98" s="33"/>
      <c r="E98" s="329" t="s">
        <v>512</v>
      </c>
      <c r="F98" s="340" t="s">
        <v>630</v>
      </c>
      <c r="G98" s="294">
        <v>0</v>
      </c>
      <c r="I98" s="341" t="s">
        <v>512</v>
      </c>
      <c r="J98" s="342" t="s">
        <v>630</v>
      </c>
      <c r="K98" s="286">
        <f>K$122*投入係数表!D98</f>
        <v>0</v>
      </c>
      <c r="L98" s="286">
        <f>L$122*投入係数表!E98</f>
        <v>0</v>
      </c>
      <c r="M98" s="286">
        <f>M$122*投入係数表!F98</f>
        <v>0</v>
      </c>
      <c r="N98" s="286">
        <f>N$122*投入係数表!G98</f>
        <v>0</v>
      </c>
      <c r="O98" s="286">
        <f>O$122*投入係数表!H98</f>
        <v>0</v>
      </c>
      <c r="P98" s="286">
        <f>P$122*投入係数表!I98</f>
        <v>0</v>
      </c>
      <c r="Q98" s="286">
        <f>Q$122*投入係数表!J98</f>
        <v>0</v>
      </c>
      <c r="R98" s="286">
        <f>R$122*投入係数表!K98</f>
        <v>0</v>
      </c>
      <c r="S98" s="286">
        <f>S$122*投入係数表!L98</f>
        <v>0</v>
      </c>
      <c r="T98" s="286">
        <f>T$122*投入係数表!M98</f>
        <v>0</v>
      </c>
      <c r="U98" s="286">
        <f>U$122*投入係数表!N98</f>
        <v>0</v>
      </c>
      <c r="V98" s="286">
        <f>V$122*投入係数表!O98</f>
        <v>0</v>
      </c>
      <c r="W98" s="286">
        <f>W$122*投入係数表!P98</f>
        <v>0</v>
      </c>
      <c r="X98" s="286">
        <f>X$122*投入係数表!Q98</f>
        <v>0</v>
      </c>
      <c r="Y98" s="286">
        <f>Y$122*投入係数表!R98</f>
        <v>0</v>
      </c>
      <c r="Z98" s="286">
        <f>Z$122*投入係数表!S98</f>
        <v>0</v>
      </c>
      <c r="AA98" s="286">
        <f>AA$122*投入係数表!T98</f>
        <v>0</v>
      </c>
      <c r="AB98" s="286">
        <f>AB$122*投入係数表!U98</f>
        <v>0</v>
      </c>
      <c r="AC98" s="286">
        <f>AC$122*投入係数表!V98</f>
        <v>0</v>
      </c>
      <c r="AD98" s="286">
        <f>AD$122*投入係数表!W98</f>
        <v>0</v>
      </c>
      <c r="AE98" s="286">
        <f>AE$122*投入係数表!X98</f>
        <v>0</v>
      </c>
      <c r="AF98" s="286">
        <f>AF$122*投入係数表!Y98</f>
        <v>0</v>
      </c>
      <c r="AG98" s="286">
        <f>AG$122*投入係数表!Z98</f>
        <v>0</v>
      </c>
      <c r="AH98" s="286">
        <f>AH$122*投入係数表!AA98</f>
        <v>0</v>
      </c>
      <c r="AI98" s="286">
        <f>AI$122*投入係数表!AB98</f>
        <v>0</v>
      </c>
      <c r="AJ98" s="286">
        <f>AJ$122*投入係数表!AC98</f>
        <v>0</v>
      </c>
      <c r="AK98" s="286">
        <f>AK$122*投入係数表!AD98</f>
        <v>0</v>
      </c>
      <c r="AL98" s="286">
        <f>AL$122*投入係数表!AE98</f>
        <v>0</v>
      </c>
      <c r="AM98" s="286">
        <f>AM$122*投入係数表!AF98</f>
        <v>0</v>
      </c>
      <c r="AN98" s="286">
        <f>AN$122*投入係数表!AG98</f>
        <v>0</v>
      </c>
      <c r="AO98" s="286">
        <f>AO$122*投入係数表!AH98</f>
        <v>0</v>
      </c>
      <c r="AP98" s="286">
        <f>AP$122*投入係数表!AI98</f>
        <v>0</v>
      </c>
      <c r="AQ98" s="286">
        <f>AQ$122*投入係数表!AJ98</f>
        <v>0</v>
      </c>
      <c r="AR98" s="286">
        <f>AR$122*投入係数表!AK98</f>
        <v>0</v>
      </c>
      <c r="AS98" s="286">
        <f>AS$122*投入係数表!AL98</f>
        <v>0</v>
      </c>
      <c r="AT98" s="286">
        <f>AT$122*投入係数表!AM98</f>
        <v>0</v>
      </c>
      <c r="AU98" s="286">
        <f>AU$122*投入係数表!AN98</f>
        <v>0</v>
      </c>
      <c r="AV98" s="286">
        <f>AV$122*投入係数表!AO98</f>
        <v>0</v>
      </c>
      <c r="AW98" s="286">
        <f>AW$122*投入係数表!AP98</f>
        <v>0</v>
      </c>
      <c r="AX98" s="286">
        <f>AX$122*投入係数表!AQ98</f>
        <v>0</v>
      </c>
      <c r="AY98" s="286">
        <f>AY$122*投入係数表!AR98</f>
        <v>0</v>
      </c>
      <c r="AZ98" s="286">
        <f>AZ$122*投入係数表!AS98</f>
        <v>0</v>
      </c>
      <c r="BA98" s="286">
        <f>BA$122*投入係数表!AT98</f>
        <v>0</v>
      </c>
      <c r="BB98" s="286">
        <f>BB$122*投入係数表!AU98</f>
        <v>0</v>
      </c>
      <c r="BC98" s="286">
        <f>BC$122*投入係数表!AV98</f>
        <v>0</v>
      </c>
      <c r="BD98" s="286">
        <f>BD$122*投入係数表!AW98</f>
        <v>0</v>
      </c>
      <c r="BE98" s="286">
        <f>BE$122*投入係数表!AX98</f>
        <v>0</v>
      </c>
      <c r="BF98" s="286">
        <f>BF$122*投入係数表!AY98</f>
        <v>0</v>
      </c>
      <c r="BG98" s="286">
        <f>BG$122*投入係数表!AZ98</f>
        <v>0</v>
      </c>
      <c r="BH98" s="286">
        <f>BH$122*投入係数表!BA98</f>
        <v>0</v>
      </c>
      <c r="BI98" s="286">
        <f>BI$122*投入係数表!BB98</f>
        <v>0</v>
      </c>
      <c r="BJ98" s="286">
        <f>BJ$122*投入係数表!BC98</f>
        <v>0</v>
      </c>
      <c r="BK98" s="286">
        <f>BK$122*投入係数表!BD98</f>
        <v>0</v>
      </c>
      <c r="BL98" s="286">
        <f>BL$122*投入係数表!BE98</f>
        <v>0</v>
      </c>
      <c r="BM98" s="286">
        <f>BM$122*投入係数表!BF98</f>
        <v>0</v>
      </c>
      <c r="BN98" s="286">
        <f>BN$122*投入係数表!BG98</f>
        <v>0</v>
      </c>
      <c r="BO98" s="286">
        <f>BO$122*投入係数表!BH98</f>
        <v>0</v>
      </c>
      <c r="BP98" s="286">
        <f>BP$122*投入係数表!BI98</f>
        <v>0</v>
      </c>
      <c r="BQ98" s="286">
        <f>BQ$122*投入係数表!BJ98</f>
        <v>0</v>
      </c>
      <c r="BR98" s="286">
        <f>BR$122*投入係数表!BK98</f>
        <v>0</v>
      </c>
      <c r="BS98" s="286">
        <f>BS$122*投入係数表!BL98</f>
        <v>0</v>
      </c>
      <c r="BT98" s="286">
        <f>BT$122*投入係数表!BM98</f>
        <v>0</v>
      </c>
      <c r="BU98" s="286">
        <f>BU$122*投入係数表!BN98</f>
        <v>0</v>
      </c>
      <c r="BV98" s="286">
        <f>BV$122*投入係数表!BO98</f>
        <v>0</v>
      </c>
      <c r="BW98" s="286">
        <f>BW$122*投入係数表!BP98</f>
        <v>0</v>
      </c>
      <c r="BX98" s="286">
        <f>BX$122*投入係数表!BQ98</f>
        <v>0</v>
      </c>
      <c r="BY98" s="286">
        <f>BY$122*投入係数表!BR98</f>
        <v>0</v>
      </c>
      <c r="BZ98" s="286">
        <f>BZ$122*投入係数表!BS98</f>
        <v>0</v>
      </c>
      <c r="CA98" s="286">
        <f>CA$122*投入係数表!BT98</f>
        <v>0</v>
      </c>
      <c r="CB98" s="286">
        <f>CB$122*投入係数表!BU98</f>
        <v>0</v>
      </c>
      <c r="CC98" s="286">
        <f>CC$122*投入係数表!BV98</f>
        <v>0</v>
      </c>
      <c r="CD98" s="286">
        <f>CD$122*投入係数表!BW98</f>
        <v>0</v>
      </c>
      <c r="CE98" s="286">
        <f>CE$122*投入係数表!BX98</f>
        <v>0</v>
      </c>
      <c r="CF98" s="286">
        <f>CF$122*投入係数表!BY98</f>
        <v>0</v>
      </c>
      <c r="CG98" s="286">
        <f>CG$122*投入係数表!BZ98</f>
        <v>0</v>
      </c>
      <c r="CH98" s="286">
        <f>CH$122*投入係数表!CA98</f>
        <v>0</v>
      </c>
      <c r="CI98" s="286">
        <f>CI$122*投入係数表!CB98</f>
        <v>0</v>
      </c>
      <c r="CJ98" s="286">
        <f>CJ$122*投入係数表!CC98</f>
        <v>0</v>
      </c>
      <c r="CK98" s="286">
        <f>CK$122*投入係数表!CD98</f>
        <v>0</v>
      </c>
      <c r="CL98" s="286">
        <f>CL$122*投入係数表!CE98</f>
        <v>0</v>
      </c>
      <c r="CM98" s="286">
        <f>CM$122*投入係数表!CF98</f>
        <v>0</v>
      </c>
      <c r="CN98" s="286">
        <f>CN$122*投入係数表!CG98</f>
        <v>0</v>
      </c>
      <c r="CO98" s="286">
        <f>CO$122*投入係数表!CH98</f>
        <v>0</v>
      </c>
      <c r="CP98" s="286">
        <f>CP$122*投入係数表!CI98</f>
        <v>0</v>
      </c>
      <c r="CQ98" s="286">
        <f>CQ$122*投入係数表!CJ98</f>
        <v>0</v>
      </c>
      <c r="CR98" s="286">
        <f>CR$122*投入係数表!CK98</f>
        <v>0</v>
      </c>
      <c r="CS98" s="286">
        <f>CS$122*投入係数表!CL98</f>
        <v>0</v>
      </c>
      <c r="CT98" s="286">
        <f>CT$122*投入係数表!CM98</f>
        <v>0</v>
      </c>
      <c r="CU98" s="286">
        <f>CU$122*投入係数表!CN98</f>
        <v>0</v>
      </c>
      <c r="CV98" s="286">
        <f>CV$122*投入係数表!CO98</f>
        <v>0</v>
      </c>
      <c r="CW98" s="286">
        <f>CW$122*投入係数表!CP98</f>
        <v>0</v>
      </c>
      <c r="CX98" s="286">
        <f>CX$122*投入係数表!CQ98</f>
        <v>0</v>
      </c>
      <c r="CY98" s="286">
        <f>CY$122*投入係数表!CR98</f>
        <v>0</v>
      </c>
      <c r="CZ98" s="286">
        <f>CZ$122*投入係数表!CS98</f>
        <v>0</v>
      </c>
      <c r="DA98" s="286">
        <f>DA$122*投入係数表!CT98</f>
        <v>0</v>
      </c>
      <c r="DB98" s="286">
        <f>DB$122*投入係数表!CU98</f>
        <v>0</v>
      </c>
      <c r="DC98" s="286">
        <f>DC$122*投入係数表!CV98</f>
        <v>0</v>
      </c>
      <c r="DD98" s="286">
        <f>DD$122*投入係数表!CW98</f>
        <v>0</v>
      </c>
      <c r="DE98" s="286">
        <f>DE$122*投入係数表!CX98</f>
        <v>0</v>
      </c>
      <c r="DF98" s="286">
        <f>DF$122*投入係数表!CY98</f>
        <v>0</v>
      </c>
      <c r="DG98" s="286">
        <f>DG$122*投入係数表!CZ98</f>
        <v>0</v>
      </c>
      <c r="DH98" s="286">
        <f>DH$122*投入係数表!DA98</f>
        <v>0</v>
      </c>
      <c r="DI98" s="286">
        <f>DI$122*投入係数表!DB98</f>
        <v>0</v>
      </c>
      <c r="DJ98" s="286">
        <f>DJ$122*投入係数表!DC98</f>
        <v>0</v>
      </c>
      <c r="DK98" s="286">
        <f>DK$122*投入係数表!DD98</f>
        <v>0</v>
      </c>
      <c r="DL98" s="286">
        <f>DL$122*投入係数表!DE98</f>
        <v>0</v>
      </c>
      <c r="DM98" s="286">
        <f>DM$122*投入係数表!DF98</f>
        <v>0</v>
      </c>
      <c r="DN98" s="286">
        <f>DN$122*投入係数表!DG98</f>
        <v>0</v>
      </c>
      <c r="DO98" s="288">
        <f t="shared" si="1"/>
        <v>0</v>
      </c>
      <c r="ED98" s="36"/>
      <c r="EE98" s="37"/>
      <c r="EF98" s="36"/>
      <c r="EG98" s="37"/>
      <c r="EH98" s="36"/>
      <c r="EI98" s="37"/>
    </row>
    <row r="99" spans="1:139" ht="15" customHeight="1">
      <c r="A99" s="329" t="s">
        <v>513</v>
      </c>
      <c r="B99" s="340" t="s">
        <v>631</v>
      </c>
      <c r="C99" s="294">
        <v>0</v>
      </c>
      <c r="D99" s="33"/>
      <c r="E99" s="329" t="s">
        <v>513</v>
      </c>
      <c r="F99" s="340" t="s">
        <v>631</v>
      </c>
      <c r="G99" s="294">
        <v>0</v>
      </c>
      <c r="I99" s="341" t="s">
        <v>513</v>
      </c>
      <c r="J99" s="342" t="s">
        <v>631</v>
      </c>
      <c r="K99" s="286">
        <f>K$122*投入係数表!D99</f>
        <v>0</v>
      </c>
      <c r="L99" s="286">
        <f>L$122*投入係数表!E99</f>
        <v>0</v>
      </c>
      <c r="M99" s="286">
        <f>M$122*投入係数表!F99</f>
        <v>0</v>
      </c>
      <c r="N99" s="286">
        <f>N$122*投入係数表!G99</f>
        <v>0</v>
      </c>
      <c r="O99" s="286">
        <f>O$122*投入係数表!H99</f>
        <v>0</v>
      </c>
      <c r="P99" s="286">
        <f>P$122*投入係数表!I99</f>
        <v>0</v>
      </c>
      <c r="Q99" s="286">
        <f>Q$122*投入係数表!J99</f>
        <v>0</v>
      </c>
      <c r="R99" s="286">
        <f>R$122*投入係数表!K99</f>
        <v>0</v>
      </c>
      <c r="S99" s="286">
        <f>S$122*投入係数表!L99</f>
        <v>0</v>
      </c>
      <c r="T99" s="286">
        <f>T$122*投入係数表!M99</f>
        <v>0</v>
      </c>
      <c r="U99" s="286">
        <f>U$122*投入係数表!N99</f>
        <v>0</v>
      </c>
      <c r="V99" s="286">
        <f>V$122*投入係数表!O99</f>
        <v>0</v>
      </c>
      <c r="W99" s="286">
        <f>W$122*投入係数表!P99</f>
        <v>0</v>
      </c>
      <c r="X99" s="286">
        <f>X$122*投入係数表!Q99</f>
        <v>0</v>
      </c>
      <c r="Y99" s="286">
        <f>Y$122*投入係数表!R99</f>
        <v>0</v>
      </c>
      <c r="Z99" s="286">
        <f>Z$122*投入係数表!S99</f>
        <v>0</v>
      </c>
      <c r="AA99" s="286">
        <f>AA$122*投入係数表!T99</f>
        <v>0</v>
      </c>
      <c r="AB99" s="286">
        <f>AB$122*投入係数表!U99</f>
        <v>0</v>
      </c>
      <c r="AC99" s="286">
        <f>AC$122*投入係数表!V99</f>
        <v>0</v>
      </c>
      <c r="AD99" s="286">
        <f>AD$122*投入係数表!W99</f>
        <v>0</v>
      </c>
      <c r="AE99" s="286">
        <f>AE$122*投入係数表!X99</f>
        <v>0</v>
      </c>
      <c r="AF99" s="286">
        <f>AF$122*投入係数表!Y99</f>
        <v>0</v>
      </c>
      <c r="AG99" s="286">
        <f>AG$122*投入係数表!Z99</f>
        <v>0</v>
      </c>
      <c r="AH99" s="286">
        <f>AH$122*投入係数表!AA99</f>
        <v>0</v>
      </c>
      <c r="AI99" s="286">
        <f>AI$122*投入係数表!AB99</f>
        <v>0</v>
      </c>
      <c r="AJ99" s="286">
        <f>AJ$122*投入係数表!AC99</f>
        <v>0</v>
      </c>
      <c r="AK99" s="286">
        <f>AK$122*投入係数表!AD99</f>
        <v>0</v>
      </c>
      <c r="AL99" s="286">
        <f>AL$122*投入係数表!AE99</f>
        <v>0</v>
      </c>
      <c r="AM99" s="286">
        <f>AM$122*投入係数表!AF99</f>
        <v>0</v>
      </c>
      <c r="AN99" s="286">
        <f>AN$122*投入係数表!AG99</f>
        <v>0</v>
      </c>
      <c r="AO99" s="286">
        <f>AO$122*投入係数表!AH99</f>
        <v>0</v>
      </c>
      <c r="AP99" s="286">
        <f>AP$122*投入係数表!AI99</f>
        <v>0</v>
      </c>
      <c r="AQ99" s="286">
        <f>AQ$122*投入係数表!AJ99</f>
        <v>0</v>
      </c>
      <c r="AR99" s="286">
        <f>AR$122*投入係数表!AK99</f>
        <v>0</v>
      </c>
      <c r="AS99" s="286">
        <f>AS$122*投入係数表!AL99</f>
        <v>0</v>
      </c>
      <c r="AT99" s="286">
        <f>AT$122*投入係数表!AM99</f>
        <v>0</v>
      </c>
      <c r="AU99" s="286">
        <f>AU$122*投入係数表!AN99</f>
        <v>0</v>
      </c>
      <c r="AV99" s="286">
        <f>AV$122*投入係数表!AO99</f>
        <v>0</v>
      </c>
      <c r="AW99" s="286">
        <f>AW$122*投入係数表!AP99</f>
        <v>0</v>
      </c>
      <c r="AX99" s="286">
        <f>AX$122*投入係数表!AQ99</f>
        <v>0</v>
      </c>
      <c r="AY99" s="286">
        <f>AY$122*投入係数表!AR99</f>
        <v>0</v>
      </c>
      <c r="AZ99" s="286">
        <f>AZ$122*投入係数表!AS99</f>
        <v>0</v>
      </c>
      <c r="BA99" s="286">
        <f>BA$122*投入係数表!AT99</f>
        <v>0</v>
      </c>
      <c r="BB99" s="286">
        <f>BB$122*投入係数表!AU99</f>
        <v>0</v>
      </c>
      <c r="BC99" s="286">
        <f>BC$122*投入係数表!AV99</f>
        <v>0</v>
      </c>
      <c r="BD99" s="286">
        <f>BD$122*投入係数表!AW99</f>
        <v>0</v>
      </c>
      <c r="BE99" s="286">
        <f>BE$122*投入係数表!AX99</f>
        <v>0</v>
      </c>
      <c r="BF99" s="286">
        <f>BF$122*投入係数表!AY99</f>
        <v>0</v>
      </c>
      <c r="BG99" s="286">
        <f>BG$122*投入係数表!AZ99</f>
        <v>0</v>
      </c>
      <c r="BH99" s="286">
        <f>BH$122*投入係数表!BA99</f>
        <v>0</v>
      </c>
      <c r="BI99" s="286">
        <f>BI$122*投入係数表!BB99</f>
        <v>0</v>
      </c>
      <c r="BJ99" s="286">
        <f>BJ$122*投入係数表!BC99</f>
        <v>0</v>
      </c>
      <c r="BK99" s="286">
        <f>BK$122*投入係数表!BD99</f>
        <v>0</v>
      </c>
      <c r="BL99" s="286">
        <f>BL$122*投入係数表!BE99</f>
        <v>0</v>
      </c>
      <c r="BM99" s="286">
        <f>BM$122*投入係数表!BF99</f>
        <v>0</v>
      </c>
      <c r="BN99" s="286">
        <f>BN$122*投入係数表!BG99</f>
        <v>0</v>
      </c>
      <c r="BO99" s="286">
        <f>BO$122*投入係数表!BH99</f>
        <v>0</v>
      </c>
      <c r="BP99" s="286">
        <f>BP$122*投入係数表!BI99</f>
        <v>0</v>
      </c>
      <c r="BQ99" s="286">
        <f>BQ$122*投入係数表!BJ99</f>
        <v>0</v>
      </c>
      <c r="BR99" s="286">
        <f>BR$122*投入係数表!BK99</f>
        <v>0</v>
      </c>
      <c r="BS99" s="286">
        <f>BS$122*投入係数表!BL99</f>
        <v>0</v>
      </c>
      <c r="BT99" s="286">
        <f>BT$122*投入係数表!BM99</f>
        <v>0</v>
      </c>
      <c r="BU99" s="286">
        <f>BU$122*投入係数表!BN99</f>
        <v>0</v>
      </c>
      <c r="BV99" s="286">
        <f>BV$122*投入係数表!BO99</f>
        <v>0</v>
      </c>
      <c r="BW99" s="286">
        <f>BW$122*投入係数表!BP99</f>
        <v>0</v>
      </c>
      <c r="BX99" s="286">
        <f>BX$122*投入係数表!BQ99</f>
        <v>0</v>
      </c>
      <c r="BY99" s="286">
        <f>BY$122*投入係数表!BR99</f>
        <v>0</v>
      </c>
      <c r="BZ99" s="286">
        <f>BZ$122*投入係数表!BS99</f>
        <v>0</v>
      </c>
      <c r="CA99" s="286">
        <f>CA$122*投入係数表!BT99</f>
        <v>0</v>
      </c>
      <c r="CB99" s="286">
        <f>CB$122*投入係数表!BU99</f>
        <v>0</v>
      </c>
      <c r="CC99" s="286">
        <f>CC$122*投入係数表!BV99</f>
        <v>0</v>
      </c>
      <c r="CD99" s="286">
        <f>CD$122*投入係数表!BW99</f>
        <v>0</v>
      </c>
      <c r="CE99" s="286">
        <f>CE$122*投入係数表!BX99</f>
        <v>0</v>
      </c>
      <c r="CF99" s="286">
        <f>CF$122*投入係数表!BY99</f>
        <v>0</v>
      </c>
      <c r="CG99" s="286">
        <f>CG$122*投入係数表!BZ99</f>
        <v>0</v>
      </c>
      <c r="CH99" s="286">
        <f>CH$122*投入係数表!CA99</f>
        <v>0</v>
      </c>
      <c r="CI99" s="286">
        <f>CI$122*投入係数表!CB99</f>
        <v>0</v>
      </c>
      <c r="CJ99" s="286">
        <f>CJ$122*投入係数表!CC99</f>
        <v>0</v>
      </c>
      <c r="CK99" s="286">
        <f>CK$122*投入係数表!CD99</f>
        <v>0</v>
      </c>
      <c r="CL99" s="286">
        <f>CL$122*投入係数表!CE99</f>
        <v>0</v>
      </c>
      <c r="CM99" s="286">
        <f>CM$122*投入係数表!CF99</f>
        <v>0</v>
      </c>
      <c r="CN99" s="286">
        <f>CN$122*投入係数表!CG99</f>
        <v>0</v>
      </c>
      <c r="CO99" s="286">
        <f>CO$122*投入係数表!CH99</f>
        <v>0</v>
      </c>
      <c r="CP99" s="286">
        <f>CP$122*投入係数表!CI99</f>
        <v>0</v>
      </c>
      <c r="CQ99" s="286">
        <f>CQ$122*投入係数表!CJ99</f>
        <v>0</v>
      </c>
      <c r="CR99" s="286">
        <f>CR$122*投入係数表!CK99</f>
        <v>0</v>
      </c>
      <c r="CS99" s="286">
        <f>CS$122*投入係数表!CL99</f>
        <v>0</v>
      </c>
      <c r="CT99" s="286">
        <f>CT$122*投入係数表!CM99</f>
        <v>0</v>
      </c>
      <c r="CU99" s="286">
        <f>CU$122*投入係数表!CN99</f>
        <v>0</v>
      </c>
      <c r="CV99" s="286">
        <f>CV$122*投入係数表!CO99</f>
        <v>0</v>
      </c>
      <c r="CW99" s="286">
        <f>CW$122*投入係数表!CP99</f>
        <v>0</v>
      </c>
      <c r="CX99" s="286">
        <f>CX$122*投入係数表!CQ99</f>
        <v>0</v>
      </c>
      <c r="CY99" s="286">
        <f>CY$122*投入係数表!CR99</f>
        <v>0</v>
      </c>
      <c r="CZ99" s="286">
        <f>CZ$122*投入係数表!CS99</f>
        <v>0</v>
      </c>
      <c r="DA99" s="286">
        <f>DA$122*投入係数表!CT99</f>
        <v>0</v>
      </c>
      <c r="DB99" s="286">
        <f>DB$122*投入係数表!CU99</f>
        <v>0</v>
      </c>
      <c r="DC99" s="286">
        <f>DC$122*投入係数表!CV99</f>
        <v>0</v>
      </c>
      <c r="DD99" s="286">
        <f>DD$122*投入係数表!CW99</f>
        <v>0</v>
      </c>
      <c r="DE99" s="286">
        <f>DE$122*投入係数表!CX99</f>
        <v>0</v>
      </c>
      <c r="DF99" s="286">
        <f>DF$122*投入係数表!CY99</f>
        <v>0</v>
      </c>
      <c r="DG99" s="286">
        <f>DG$122*投入係数表!CZ99</f>
        <v>0</v>
      </c>
      <c r="DH99" s="286">
        <f>DH$122*投入係数表!DA99</f>
        <v>0</v>
      </c>
      <c r="DI99" s="286">
        <f>DI$122*投入係数表!DB99</f>
        <v>0</v>
      </c>
      <c r="DJ99" s="286">
        <f>DJ$122*投入係数表!DC99</f>
        <v>0</v>
      </c>
      <c r="DK99" s="286">
        <f>DK$122*投入係数表!DD99</f>
        <v>0</v>
      </c>
      <c r="DL99" s="286">
        <f>DL$122*投入係数表!DE99</f>
        <v>0</v>
      </c>
      <c r="DM99" s="286">
        <f>DM$122*投入係数表!DF99</f>
        <v>0</v>
      </c>
      <c r="DN99" s="286">
        <f>DN$122*投入係数表!DG99</f>
        <v>0</v>
      </c>
      <c r="DO99" s="288">
        <f t="shared" si="1"/>
        <v>0</v>
      </c>
      <c r="ED99" s="36">
        <v>1243603</v>
      </c>
      <c r="EE99" s="37" t="s">
        <v>6</v>
      </c>
      <c r="EF99" s="36">
        <v>592005</v>
      </c>
      <c r="EG99" s="37" t="s">
        <v>6</v>
      </c>
      <c r="EH99" s="36">
        <v>1835608</v>
      </c>
      <c r="EI99" s="37" t="s">
        <v>6</v>
      </c>
    </row>
    <row r="100" spans="1:139" ht="15" customHeight="1">
      <c r="A100" s="329" t="s">
        <v>514</v>
      </c>
      <c r="B100" s="340" t="s">
        <v>632</v>
      </c>
      <c r="C100" s="294">
        <v>0</v>
      </c>
      <c r="D100" s="33"/>
      <c r="E100" s="329" t="s">
        <v>514</v>
      </c>
      <c r="F100" s="340" t="s">
        <v>632</v>
      </c>
      <c r="G100" s="294">
        <v>0</v>
      </c>
      <c r="I100" s="341" t="s">
        <v>514</v>
      </c>
      <c r="J100" s="342" t="s">
        <v>632</v>
      </c>
      <c r="K100" s="286">
        <f>K$122*投入係数表!D100</f>
        <v>0</v>
      </c>
      <c r="L100" s="286">
        <f>L$122*投入係数表!E100</f>
        <v>0</v>
      </c>
      <c r="M100" s="286">
        <f>M$122*投入係数表!F100</f>
        <v>0</v>
      </c>
      <c r="N100" s="286">
        <f>N$122*投入係数表!G100</f>
        <v>0</v>
      </c>
      <c r="O100" s="286">
        <f>O$122*投入係数表!H100</f>
        <v>0</v>
      </c>
      <c r="P100" s="286">
        <f>P$122*投入係数表!I100</f>
        <v>0</v>
      </c>
      <c r="Q100" s="286">
        <f>Q$122*投入係数表!J100</f>
        <v>0</v>
      </c>
      <c r="R100" s="286">
        <f>R$122*投入係数表!K100</f>
        <v>0</v>
      </c>
      <c r="S100" s="286">
        <f>S$122*投入係数表!L100</f>
        <v>0</v>
      </c>
      <c r="T100" s="286">
        <f>T$122*投入係数表!M100</f>
        <v>0</v>
      </c>
      <c r="U100" s="286">
        <f>U$122*投入係数表!N100</f>
        <v>0</v>
      </c>
      <c r="V100" s="286">
        <f>V$122*投入係数表!O100</f>
        <v>0</v>
      </c>
      <c r="W100" s="286">
        <f>W$122*投入係数表!P100</f>
        <v>0</v>
      </c>
      <c r="X100" s="286">
        <f>X$122*投入係数表!Q100</f>
        <v>0</v>
      </c>
      <c r="Y100" s="286">
        <f>Y$122*投入係数表!R100</f>
        <v>0</v>
      </c>
      <c r="Z100" s="286">
        <f>Z$122*投入係数表!S100</f>
        <v>0</v>
      </c>
      <c r="AA100" s="286">
        <f>AA$122*投入係数表!T100</f>
        <v>0</v>
      </c>
      <c r="AB100" s="286">
        <f>AB$122*投入係数表!U100</f>
        <v>0</v>
      </c>
      <c r="AC100" s="286">
        <f>AC$122*投入係数表!V100</f>
        <v>0</v>
      </c>
      <c r="AD100" s="286">
        <f>AD$122*投入係数表!W100</f>
        <v>0</v>
      </c>
      <c r="AE100" s="286">
        <f>AE$122*投入係数表!X100</f>
        <v>0</v>
      </c>
      <c r="AF100" s="286">
        <f>AF$122*投入係数表!Y100</f>
        <v>0</v>
      </c>
      <c r="AG100" s="286">
        <f>AG$122*投入係数表!Z100</f>
        <v>0</v>
      </c>
      <c r="AH100" s="286">
        <f>AH$122*投入係数表!AA100</f>
        <v>0</v>
      </c>
      <c r="AI100" s="286">
        <f>AI$122*投入係数表!AB100</f>
        <v>0</v>
      </c>
      <c r="AJ100" s="286">
        <f>AJ$122*投入係数表!AC100</f>
        <v>0</v>
      </c>
      <c r="AK100" s="286">
        <f>AK$122*投入係数表!AD100</f>
        <v>0</v>
      </c>
      <c r="AL100" s="286">
        <f>AL$122*投入係数表!AE100</f>
        <v>0</v>
      </c>
      <c r="AM100" s="286">
        <f>AM$122*投入係数表!AF100</f>
        <v>0</v>
      </c>
      <c r="AN100" s="286">
        <f>AN$122*投入係数表!AG100</f>
        <v>0</v>
      </c>
      <c r="AO100" s="286">
        <f>AO$122*投入係数表!AH100</f>
        <v>0</v>
      </c>
      <c r="AP100" s="286">
        <f>AP$122*投入係数表!AI100</f>
        <v>0</v>
      </c>
      <c r="AQ100" s="286">
        <f>AQ$122*投入係数表!AJ100</f>
        <v>0</v>
      </c>
      <c r="AR100" s="286">
        <f>AR$122*投入係数表!AK100</f>
        <v>0</v>
      </c>
      <c r="AS100" s="286">
        <f>AS$122*投入係数表!AL100</f>
        <v>0</v>
      </c>
      <c r="AT100" s="286">
        <f>AT$122*投入係数表!AM100</f>
        <v>0</v>
      </c>
      <c r="AU100" s="286">
        <f>AU$122*投入係数表!AN100</f>
        <v>0</v>
      </c>
      <c r="AV100" s="286">
        <f>AV$122*投入係数表!AO100</f>
        <v>0</v>
      </c>
      <c r="AW100" s="286">
        <f>AW$122*投入係数表!AP100</f>
        <v>0</v>
      </c>
      <c r="AX100" s="286">
        <f>AX$122*投入係数表!AQ100</f>
        <v>0</v>
      </c>
      <c r="AY100" s="286">
        <f>AY$122*投入係数表!AR100</f>
        <v>0</v>
      </c>
      <c r="AZ100" s="286">
        <f>AZ$122*投入係数表!AS100</f>
        <v>0</v>
      </c>
      <c r="BA100" s="286">
        <f>BA$122*投入係数表!AT100</f>
        <v>0</v>
      </c>
      <c r="BB100" s="286">
        <f>BB$122*投入係数表!AU100</f>
        <v>0</v>
      </c>
      <c r="BC100" s="286">
        <f>BC$122*投入係数表!AV100</f>
        <v>0</v>
      </c>
      <c r="BD100" s="286">
        <f>BD$122*投入係数表!AW100</f>
        <v>0</v>
      </c>
      <c r="BE100" s="286">
        <f>BE$122*投入係数表!AX100</f>
        <v>0</v>
      </c>
      <c r="BF100" s="286">
        <f>BF$122*投入係数表!AY100</f>
        <v>0</v>
      </c>
      <c r="BG100" s="286">
        <f>BG$122*投入係数表!AZ100</f>
        <v>0</v>
      </c>
      <c r="BH100" s="286">
        <f>BH$122*投入係数表!BA100</f>
        <v>0</v>
      </c>
      <c r="BI100" s="286">
        <f>BI$122*投入係数表!BB100</f>
        <v>0</v>
      </c>
      <c r="BJ100" s="286">
        <f>BJ$122*投入係数表!BC100</f>
        <v>0</v>
      </c>
      <c r="BK100" s="286">
        <f>BK$122*投入係数表!BD100</f>
        <v>0</v>
      </c>
      <c r="BL100" s="286">
        <f>BL$122*投入係数表!BE100</f>
        <v>0</v>
      </c>
      <c r="BM100" s="286">
        <f>BM$122*投入係数表!BF100</f>
        <v>0</v>
      </c>
      <c r="BN100" s="286">
        <f>BN$122*投入係数表!BG100</f>
        <v>0</v>
      </c>
      <c r="BO100" s="286">
        <f>BO$122*投入係数表!BH100</f>
        <v>0</v>
      </c>
      <c r="BP100" s="286">
        <f>BP$122*投入係数表!BI100</f>
        <v>0</v>
      </c>
      <c r="BQ100" s="286">
        <f>BQ$122*投入係数表!BJ100</f>
        <v>0</v>
      </c>
      <c r="BR100" s="286">
        <f>BR$122*投入係数表!BK100</f>
        <v>0</v>
      </c>
      <c r="BS100" s="286">
        <f>BS$122*投入係数表!BL100</f>
        <v>0</v>
      </c>
      <c r="BT100" s="286">
        <f>BT$122*投入係数表!BM100</f>
        <v>0</v>
      </c>
      <c r="BU100" s="286">
        <f>BU$122*投入係数表!BN100</f>
        <v>0</v>
      </c>
      <c r="BV100" s="286">
        <f>BV$122*投入係数表!BO100</f>
        <v>0</v>
      </c>
      <c r="BW100" s="286">
        <f>BW$122*投入係数表!BP100</f>
        <v>0</v>
      </c>
      <c r="BX100" s="286">
        <f>BX$122*投入係数表!BQ100</f>
        <v>0</v>
      </c>
      <c r="BY100" s="286">
        <f>BY$122*投入係数表!BR100</f>
        <v>0</v>
      </c>
      <c r="BZ100" s="286">
        <f>BZ$122*投入係数表!BS100</f>
        <v>0</v>
      </c>
      <c r="CA100" s="286">
        <f>CA$122*投入係数表!BT100</f>
        <v>0</v>
      </c>
      <c r="CB100" s="286">
        <f>CB$122*投入係数表!BU100</f>
        <v>0</v>
      </c>
      <c r="CC100" s="286">
        <f>CC$122*投入係数表!BV100</f>
        <v>0</v>
      </c>
      <c r="CD100" s="286">
        <f>CD$122*投入係数表!BW100</f>
        <v>0</v>
      </c>
      <c r="CE100" s="286">
        <f>CE$122*投入係数表!BX100</f>
        <v>0</v>
      </c>
      <c r="CF100" s="286">
        <f>CF$122*投入係数表!BY100</f>
        <v>0</v>
      </c>
      <c r="CG100" s="286">
        <f>CG$122*投入係数表!BZ100</f>
        <v>0</v>
      </c>
      <c r="CH100" s="286">
        <f>CH$122*投入係数表!CA100</f>
        <v>0</v>
      </c>
      <c r="CI100" s="286">
        <f>CI$122*投入係数表!CB100</f>
        <v>0</v>
      </c>
      <c r="CJ100" s="286">
        <f>CJ$122*投入係数表!CC100</f>
        <v>0</v>
      </c>
      <c r="CK100" s="286">
        <f>CK$122*投入係数表!CD100</f>
        <v>0</v>
      </c>
      <c r="CL100" s="286">
        <f>CL$122*投入係数表!CE100</f>
        <v>0</v>
      </c>
      <c r="CM100" s="286">
        <f>CM$122*投入係数表!CF100</f>
        <v>0</v>
      </c>
      <c r="CN100" s="286">
        <f>CN$122*投入係数表!CG100</f>
        <v>0</v>
      </c>
      <c r="CO100" s="286">
        <f>CO$122*投入係数表!CH100</f>
        <v>0</v>
      </c>
      <c r="CP100" s="286">
        <f>CP$122*投入係数表!CI100</f>
        <v>0</v>
      </c>
      <c r="CQ100" s="286">
        <f>CQ$122*投入係数表!CJ100</f>
        <v>0</v>
      </c>
      <c r="CR100" s="286">
        <f>CR$122*投入係数表!CK100</f>
        <v>0</v>
      </c>
      <c r="CS100" s="286">
        <f>CS$122*投入係数表!CL100</f>
        <v>0</v>
      </c>
      <c r="CT100" s="286">
        <f>CT$122*投入係数表!CM100</f>
        <v>0</v>
      </c>
      <c r="CU100" s="286">
        <f>CU$122*投入係数表!CN100</f>
        <v>0</v>
      </c>
      <c r="CV100" s="286">
        <f>CV$122*投入係数表!CO100</f>
        <v>0</v>
      </c>
      <c r="CW100" s="286">
        <f>CW$122*投入係数表!CP100</f>
        <v>0</v>
      </c>
      <c r="CX100" s="286">
        <f>CX$122*投入係数表!CQ100</f>
        <v>0</v>
      </c>
      <c r="CY100" s="286">
        <f>CY$122*投入係数表!CR100</f>
        <v>0</v>
      </c>
      <c r="CZ100" s="286">
        <f>CZ$122*投入係数表!CS100</f>
        <v>0</v>
      </c>
      <c r="DA100" s="286">
        <f>DA$122*投入係数表!CT100</f>
        <v>0</v>
      </c>
      <c r="DB100" s="286">
        <f>DB$122*投入係数表!CU100</f>
        <v>0</v>
      </c>
      <c r="DC100" s="286">
        <f>DC$122*投入係数表!CV100</f>
        <v>0</v>
      </c>
      <c r="DD100" s="286">
        <f>DD$122*投入係数表!CW100</f>
        <v>0</v>
      </c>
      <c r="DE100" s="286">
        <f>DE$122*投入係数表!CX100</f>
        <v>0</v>
      </c>
      <c r="DF100" s="286">
        <f>DF$122*投入係数表!CY100</f>
        <v>0</v>
      </c>
      <c r="DG100" s="286">
        <f>DG$122*投入係数表!CZ100</f>
        <v>0</v>
      </c>
      <c r="DH100" s="286">
        <f>DH$122*投入係数表!DA100</f>
        <v>0</v>
      </c>
      <c r="DI100" s="286">
        <f>DI$122*投入係数表!DB100</f>
        <v>0</v>
      </c>
      <c r="DJ100" s="286">
        <f>DJ$122*投入係数表!DC100</f>
        <v>0</v>
      </c>
      <c r="DK100" s="286">
        <f>DK$122*投入係数表!DD100</f>
        <v>0</v>
      </c>
      <c r="DL100" s="286">
        <f>DL$122*投入係数表!DE100</f>
        <v>0</v>
      </c>
      <c r="DM100" s="286">
        <f>DM$122*投入係数表!DF100</f>
        <v>0</v>
      </c>
      <c r="DN100" s="286">
        <f>DN$122*投入係数表!DG100</f>
        <v>0</v>
      </c>
      <c r="DO100" s="288">
        <f t="shared" si="1"/>
        <v>0</v>
      </c>
      <c r="ED100" s="36"/>
      <c r="EE100" s="37"/>
      <c r="EF100" s="36"/>
      <c r="EG100" s="37"/>
      <c r="EH100" s="36"/>
      <c r="EI100" s="37"/>
    </row>
    <row r="101" spans="1:139" ht="15" customHeight="1">
      <c r="A101" s="329" t="s">
        <v>515</v>
      </c>
      <c r="B101" s="340" t="s">
        <v>401</v>
      </c>
      <c r="C101" s="294">
        <v>0</v>
      </c>
      <c r="D101" s="33"/>
      <c r="E101" s="329" t="s">
        <v>515</v>
      </c>
      <c r="F101" s="340" t="s">
        <v>401</v>
      </c>
      <c r="G101" s="294">
        <v>0</v>
      </c>
      <c r="I101" s="341" t="s">
        <v>515</v>
      </c>
      <c r="J101" s="342" t="s">
        <v>401</v>
      </c>
      <c r="K101" s="286">
        <f>K$122*投入係数表!D101</f>
        <v>0</v>
      </c>
      <c r="L101" s="286">
        <f>L$122*投入係数表!E101</f>
        <v>0</v>
      </c>
      <c r="M101" s="286">
        <f>M$122*投入係数表!F101</f>
        <v>0</v>
      </c>
      <c r="N101" s="286">
        <f>N$122*投入係数表!G101</f>
        <v>0</v>
      </c>
      <c r="O101" s="286">
        <f>O$122*投入係数表!H101</f>
        <v>0</v>
      </c>
      <c r="P101" s="286">
        <f>P$122*投入係数表!I101</f>
        <v>0</v>
      </c>
      <c r="Q101" s="286">
        <f>Q$122*投入係数表!J101</f>
        <v>0</v>
      </c>
      <c r="R101" s="286">
        <f>R$122*投入係数表!K101</f>
        <v>0</v>
      </c>
      <c r="S101" s="286">
        <f>S$122*投入係数表!L101</f>
        <v>0</v>
      </c>
      <c r="T101" s="286">
        <f>T$122*投入係数表!M101</f>
        <v>0</v>
      </c>
      <c r="U101" s="286">
        <f>U$122*投入係数表!N101</f>
        <v>0</v>
      </c>
      <c r="V101" s="286">
        <f>V$122*投入係数表!O101</f>
        <v>0</v>
      </c>
      <c r="W101" s="286">
        <f>W$122*投入係数表!P101</f>
        <v>0</v>
      </c>
      <c r="X101" s="286">
        <f>X$122*投入係数表!Q101</f>
        <v>0</v>
      </c>
      <c r="Y101" s="286">
        <f>Y$122*投入係数表!R101</f>
        <v>0</v>
      </c>
      <c r="Z101" s="286">
        <f>Z$122*投入係数表!S101</f>
        <v>0</v>
      </c>
      <c r="AA101" s="286">
        <f>AA$122*投入係数表!T101</f>
        <v>0</v>
      </c>
      <c r="AB101" s="286">
        <f>AB$122*投入係数表!U101</f>
        <v>0</v>
      </c>
      <c r="AC101" s="286">
        <f>AC$122*投入係数表!V101</f>
        <v>0</v>
      </c>
      <c r="AD101" s="286">
        <f>AD$122*投入係数表!W101</f>
        <v>0</v>
      </c>
      <c r="AE101" s="286">
        <f>AE$122*投入係数表!X101</f>
        <v>0</v>
      </c>
      <c r="AF101" s="286">
        <f>AF$122*投入係数表!Y101</f>
        <v>0</v>
      </c>
      <c r="AG101" s="286">
        <f>AG$122*投入係数表!Z101</f>
        <v>0</v>
      </c>
      <c r="AH101" s="286">
        <f>AH$122*投入係数表!AA101</f>
        <v>0</v>
      </c>
      <c r="AI101" s="286">
        <f>AI$122*投入係数表!AB101</f>
        <v>0</v>
      </c>
      <c r="AJ101" s="286">
        <f>AJ$122*投入係数表!AC101</f>
        <v>0</v>
      </c>
      <c r="AK101" s="286">
        <f>AK$122*投入係数表!AD101</f>
        <v>0</v>
      </c>
      <c r="AL101" s="286">
        <f>AL$122*投入係数表!AE101</f>
        <v>0</v>
      </c>
      <c r="AM101" s="286">
        <f>AM$122*投入係数表!AF101</f>
        <v>0</v>
      </c>
      <c r="AN101" s="286">
        <f>AN$122*投入係数表!AG101</f>
        <v>0</v>
      </c>
      <c r="AO101" s="286">
        <f>AO$122*投入係数表!AH101</f>
        <v>0</v>
      </c>
      <c r="AP101" s="286">
        <f>AP$122*投入係数表!AI101</f>
        <v>0</v>
      </c>
      <c r="AQ101" s="286">
        <f>AQ$122*投入係数表!AJ101</f>
        <v>0</v>
      </c>
      <c r="AR101" s="286">
        <f>AR$122*投入係数表!AK101</f>
        <v>0</v>
      </c>
      <c r="AS101" s="286">
        <f>AS$122*投入係数表!AL101</f>
        <v>0</v>
      </c>
      <c r="AT101" s="286">
        <f>AT$122*投入係数表!AM101</f>
        <v>0</v>
      </c>
      <c r="AU101" s="286">
        <f>AU$122*投入係数表!AN101</f>
        <v>0</v>
      </c>
      <c r="AV101" s="286">
        <f>AV$122*投入係数表!AO101</f>
        <v>0</v>
      </c>
      <c r="AW101" s="286">
        <f>AW$122*投入係数表!AP101</f>
        <v>0</v>
      </c>
      <c r="AX101" s="286">
        <f>AX$122*投入係数表!AQ101</f>
        <v>0</v>
      </c>
      <c r="AY101" s="286">
        <f>AY$122*投入係数表!AR101</f>
        <v>0</v>
      </c>
      <c r="AZ101" s="286">
        <f>AZ$122*投入係数表!AS101</f>
        <v>0</v>
      </c>
      <c r="BA101" s="286">
        <f>BA$122*投入係数表!AT101</f>
        <v>0</v>
      </c>
      <c r="BB101" s="286">
        <f>BB$122*投入係数表!AU101</f>
        <v>0</v>
      </c>
      <c r="BC101" s="286">
        <f>BC$122*投入係数表!AV101</f>
        <v>0</v>
      </c>
      <c r="BD101" s="286">
        <f>BD$122*投入係数表!AW101</f>
        <v>0</v>
      </c>
      <c r="BE101" s="286">
        <f>BE$122*投入係数表!AX101</f>
        <v>0</v>
      </c>
      <c r="BF101" s="286">
        <f>BF$122*投入係数表!AY101</f>
        <v>0</v>
      </c>
      <c r="BG101" s="286">
        <f>BG$122*投入係数表!AZ101</f>
        <v>0</v>
      </c>
      <c r="BH101" s="286">
        <f>BH$122*投入係数表!BA101</f>
        <v>0</v>
      </c>
      <c r="BI101" s="286">
        <f>BI$122*投入係数表!BB101</f>
        <v>0</v>
      </c>
      <c r="BJ101" s="286">
        <f>BJ$122*投入係数表!BC101</f>
        <v>0</v>
      </c>
      <c r="BK101" s="286">
        <f>BK$122*投入係数表!BD101</f>
        <v>0</v>
      </c>
      <c r="BL101" s="286">
        <f>BL$122*投入係数表!BE101</f>
        <v>0</v>
      </c>
      <c r="BM101" s="286">
        <f>BM$122*投入係数表!BF101</f>
        <v>0</v>
      </c>
      <c r="BN101" s="286">
        <f>BN$122*投入係数表!BG101</f>
        <v>0</v>
      </c>
      <c r="BO101" s="286">
        <f>BO$122*投入係数表!BH101</f>
        <v>0</v>
      </c>
      <c r="BP101" s="286">
        <f>BP$122*投入係数表!BI101</f>
        <v>0</v>
      </c>
      <c r="BQ101" s="286">
        <f>BQ$122*投入係数表!BJ101</f>
        <v>0</v>
      </c>
      <c r="BR101" s="286">
        <f>BR$122*投入係数表!BK101</f>
        <v>0</v>
      </c>
      <c r="BS101" s="286">
        <f>BS$122*投入係数表!BL101</f>
        <v>0</v>
      </c>
      <c r="BT101" s="286">
        <f>BT$122*投入係数表!BM101</f>
        <v>0</v>
      </c>
      <c r="BU101" s="286">
        <f>BU$122*投入係数表!BN101</f>
        <v>0</v>
      </c>
      <c r="BV101" s="286">
        <f>BV$122*投入係数表!BO101</f>
        <v>0</v>
      </c>
      <c r="BW101" s="286">
        <f>BW$122*投入係数表!BP101</f>
        <v>0</v>
      </c>
      <c r="BX101" s="286">
        <f>BX$122*投入係数表!BQ101</f>
        <v>0</v>
      </c>
      <c r="BY101" s="286">
        <f>BY$122*投入係数表!BR101</f>
        <v>0</v>
      </c>
      <c r="BZ101" s="286">
        <f>BZ$122*投入係数表!BS101</f>
        <v>0</v>
      </c>
      <c r="CA101" s="286">
        <f>CA$122*投入係数表!BT101</f>
        <v>0</v>
      </c>
      <c r="CB101" s="286">
        <f>CB$122*投入係数表!BU101</f>
        <v>0</v>
      </c>
      <c r="CC101" s="286">
        <f>CC$122*投入係数表!BV101</f>
        <v>0</v>
      </c>
      <c r="CD101" s="286">
        <f>CD$122*投入係数表!BW101</f>
        <v>0</v>
      </c>
      <c r="CE101" s="286">
        <f>CE$122*投入係数表!BX101</f>
        <v>0</v>
      </c>
      <c r="CF101" s="286">
        <f>CF$122*投入係数表!BY101</f>
        <v>0</v>
      </c>
      <c r="CG101" s="286">
        <f>CG$122*投入係数表!BZ101</f>
        <v>0</v>
      </c>
      <c r="CH101" s="286">
        <f>CH$122*投入係数表!CA101</f>
        <v>0</v>
      </c>
      <c r="CI101" s="286">
        <f>CI$122*投入係数表!CB101</f>
        <v>0</v>
      </c>
      <c r="CJ101" s="286">
        <f>CJ$122*投入係数表!CC101</f>
        <v>0</v>
      </c>
      <c r="CK101" s="286">
        <f>CK$122*投入係数表!CD101</f>
        <v>0</v>
      </c>
      <c r="CL101" s="286">
        <f>CL$122*投入係数表!CE101</f>
        <v>0</v>
      </c>
      <c r="CM101" s="286">
        <f>CM$122*投入係数表!CF101</f>
        <v>0</v>
      </c>
      <c r="CN101" s="286">
        <f>CN$122*投入係数表!CG101</f>
        <v>0</v>
      </c>
      <c r="CO101" s="286">
        <f>CO$122*投入係数表!CH101</f>
        <v>0</v>
      </c>
      <c r="CP101" s="286">
        <f>CP$122*投入係数表!CI101</f>
        <v>0</v>
      </c>
      <c r="CQ101" s="286">
        <f>CQ$122*投入係数表!CJ101</f>
        <v>0</v>
      </c>
      <c r="CR101" s="286">
        <f>CR$122*投入係数表!CK101</f>
        <v>0</v>
      </c>
      <c r="CS101" s="286">
        <f>CS$122*投入係数表!CL101</f>
        <v>0</v>
      </c>
      <c r="CT101" s="286">
        <f>CT$122*投入係数表!CM101</f>
        <v>0</v>
      </c>
      <c r="CU101" s="286">
        <f>CU$122*投入係数表!CN101</f>
        <v>0</v>
      </c>
      <c r="CV101" s="286">
        <f>CV$122*投入係数表!CO101</f>
        <v>0</v>
      </c>
      <c r="CW101" s="286">
        <f>CW$122*投入係数表!CP101</f>
        <v>0</v>
      </c>
      <c r="CX101" s="286">
        <f>CX$122*投入係数表!CQ101</f>
        <v>0</v>
      </c>
      <c r="CY101" s="286">
        <f>CY$122*投入係数表!CR101</f>
        <v>0</v>
      </c>
      <c r="CZ101" s="286">
        <f>CZ$122*投入係数表!CS101</f>
        <v>0</v>
      </c>
      <c r="DA101" s="286">
        <f>DA$122*投入係数表!CT101</f>
        <v>0</v>
      </c>
      <c r="DB101" s="286">
        <f>DB$122*投入係数表!CU101</f>
        <v>0</v>
      </c>
      <c r="DC101" s="286">
        <f>DC$122*投入係数表!CV101</f>
        <v>0</v>
      </c>
      <c r="DD101" s="286">
        <f>DD$122*投入係数表!CW101</f>
        <v>0</v>
      </c>
      <c r="DE101" s="286">
        <f>DE$122*投入係数表!CX101</f>
        <v>0</v>
      </c>
      <c r="DF101" s="286">
        <f>DF$122*投入係数表!CY101</f>
        <v>0</v>
      </c>
      <c r="DG101" s="286">
        <f>DG$122*投入係数表!CZ101</f>
        <v>0</v>
      </c>
      <c r="DH101" s="286">
        <f>DH$122*投入係数表!DA101</f>
        <v>0</v>
      </c>
      <c r="DI101" s="286">
        <f>DI$122*投入係数表!DB101</f>
        <v>0</v>
      </c>
      <c r="DJ101" s="286">
        <f>DJ$122*投入係数表!DC101</f>
        <v>0</v>
      </c>
      <c r="DK101" s="286">
        <f>DK$122*投入係数表!DD101</f>
        <v>0</v>
      </c>
      <c r="DL101" s="286">
        <f>DL$122*投入係数表!DE101</f>
        <v>0</v>
      </c>
      <c r="DM101" s="286">
        <f>DM$122*投入係数表!DF101</f>
        <v>0</v>
      </c>
      <c r="DN101" s="286">
        <f>DN$122*投入係数表!DG101</f>
        <v>0</v>
      </c>
      <c r="DO101" s="288">
        <f t="shared" si="1"/>
        <v>0</v>
      </c>
      <c r="ED101" s="36"/>
      <c r="EE101" s="37"/>
      <c r="EF101" s="36"/>
      <c r="EG101" s="37"/>
      <c r="EH101" s="36"/>
      <c r="EI101" s="37"/>
    </row>
    <row r="102" spans="1:139" ht="15" customHeight="1">
      <c r="A102" s="329" t="s">
        <v>516</v>
      </c>
      <c r="B102" s="340" t="s">
        <v>633</v>
      </c>
      <c r="C102" s="294">
        <v>0</v>
      </c>
      <c r="D102" s="33"/>
      <c r="E102" s="329" t="s">
        <v>516</v>
      </c>
      <c r="F102" s="340" t="s">
        <v>633</v>
      </c>
      <c r="G102" s="294">
        <v>0</v>
      </c>
      <c r="I102" s="341" t="s">
        <v>516</v>
      </c>
      <c r="J102" s="342" t="s">
        <v>633</v>
      </c>
      <c r="K102" s="286">
        <f>K$122*投入係数表!D102</f>
        <v>0</v>
      </c>
      <c r="L102" s="286">
        <f>L$122*投入係数表!E102</f>
        <v>0</v>
      </c>
      <c r="M102" s="286">
        <f>M$122*投入係数表!F102</f>
        <v>0</v>
      </c>
      <c r="N102" s="286">
        <f>N$122*投入係数表!G102</f>
        <v>0</v>
      </c>
      <c r="O102" s="286">
        <f>O$122*投入係数表!H102</f>
        <v>0</v>
      </c>
      <c r="P102" s="286">
        <f>P$122*投入係数表!I102</f>
        <v>0</v>
      </c>
      <c r="Q102" s="286">
        <f>Q$122*投入係数表!J102</f>
        <v>0</v>
      </c>
      <c r="R102" s="286">
        <f>R$122*投入係数表!K102</f>
        <v>0</v>
      </c>
      <c r="S102" s="286">
        <f>S$122*投入係数表!L102</f>
        <v>0</v>
      </c>
      <c r="T102" s="286">
        <f>T$122*投入係数表!M102</f>
        <v>0</v>
      </c>
      <c r="U102" s="286">
        <f>U$122*投入係数表!N102</f>
        <v>0</v>
      </c>
      <c r="V102" s="286">
        <f>V$122*投入係数表!O102</f>
        <v>0</v>
      </c>
      <c r="W102" s="286">
        <f>W$122*投入係数表!P102</f>
        <v>0</v>
      </c>
      <c r="X102" s="286">
        <f>X$122*投入係数表!Q102</f>
        <v>0</v>
      </c>
      <c r="Y102" s="286">
        <f>Y$122*投入係数表!R102</f>
        <v>0</v>
      </c>
      <c r="Z102" s="286">
        <f>Z$122*投入係数表!S102</f>
        <v>0</v>
      </c>
      <c r="AA102" s="286">
        <f>AA$122*投入係数表!T102</f>
        <v>0</v>
      </c>
      <c r="AB102" s="286">
        <f>AB$122*投入係数表!U102</f>
        <v>0</v>
      </c>
      <c r="AC102" s="286">
        <f>AC$122*投入係数表!V102</f>
        <v>0</v>
      </c>
      <c r="AD102" s="286">
        <f>AD$122*投入係数表!W102</f>
        <v>0</v>
      </c>
      <c r="AE102" s="286">
        <f>AE$122*投入係数表!X102</f>
        <v>0</v>
      </c>
      <c r="AF102" s="286">
        <f>AF$122*投入係数表!Y102</f>
        <v>0</v>
      </c>
      <c r="AG102" s="286">
        <f>AG$122*投入係数表!Z102</f>
        <v>0</v>
      </c>
      <c r="AH102" s="286">
        <f>AH$122*投入係数表!AA102</f>
        <v>0</v>
      </c>
      <c r="AI102" s="286">
        <f>AI$122*投入係数表!AB102</f>
        <v>0</v>
      </c>
      <c r="AJ102" s="286">
        <f>AJ$122*投入係数表!AC102</f>
        <v>0</v>
      </c>
      <c r="AK102" s="286">
        <f>AK$122*投入係数表!AD102</f>
        <v>0</v>
      </c>
      <c r="AL102" s="286">
        <f>AL$122*投入係数表!AE102</f>
        <v>0</v>
      </c>
      <c r="AM102" s="286">
        <f>AM$122*投入係数表!AF102</f>
        <v>0</v>
      </c>
      <c r="AN102" s="286">
        <f>AN$122*投入係数表!AG102</f>
        <v>0</v>
      </c>
      <c r="AO102" s="286">
        <f>AO$122*投入係数表!AH102</f>
        <v>0</v>
      </c>
      <c r="AP102" s="286">
        <f>AP$122*投入係数表!AI102</f>
        <v>0</v>
      </c>
      <c r="AQ102" s="286">
        <f>AQ$122*投入係数表!AJ102</f>
        <v>0</v>
      </c>
      <c r="AR102" s="286">
        <f>AR$122*投入係数表!AK102</f>
        <v>0</v>
      </c>
      <c r="AS102" s="286">
        <f>AS$122*投入係数表!AL102</f>
        <v>0</v>
      </c>
      <c r="AT102" s="286">
        <f>AT$122*投入係数表!AM102</f>
        <v>0</v>
      </c>
      <c r="AU102" s="286">
        <f>AU$122*投入係数表!AN102</f>
        <v>0</v>
      </c>
      <c r="AV102" s="286">
        <f>AV$122*投入係数表!AO102</f>
        <v>0</v>
      </c>
      <c r="AW102" s="286">
        <f>AW$122*投入係数表!AP102</f>
        <v>0</v>
      </c>
      <c r="AX102" s="286">
        <f>AX$122*投入係数表!AQ102</f>
        <v>0</v>
      </c>
      <c r="AY102" s="286">
        <f>AY$122*投入係数表!AR102</f>
        <v>0</v>
      </c>
      <c r="AZ102" s="286">
        <f>AZ$122*投入係数表!AS102</f>
        <v>0</v>
      </c>
      <c r="BA102" s="286">
        <f>BA$122*投入係数表!AT102</f>
        <v>0</v>
      </c>
      <c r="BB102" s="286">
        <f>BB$122*投入係数表!AU102</f>
        <v>0</v>
      </c>
      <c r="BC102" s="286">
        <f>BC$122*投入係数表!AV102</f>
        <v>0</v>
      </c>
      <c r="BD102" s="286">
        <f>BD$122*投入係数表!AW102</f>
        <v>0</v>
      </c>
      <c r="BE102" s="286">
        <f>BE$122*投入係数表!AX102</f>
        <v>0</v>
      </c>
      <c r="BF102" s="286">
        <f>BF$122*投入係数表!AY102</f>
        <v>0</v>
      </c>
      <c r="BG102" s="286">
        <f>BG$122*投入係数表!AZ102</f>
        <v>0</v>
      </c>
      <c r="BH102" s="286">
        <f>BH$122*投入係数表!BA102</f>
        <v>0</v>
      </c>
      <c r="BI102" s="286">
        <f>BI$122*投入係数表!BB102</f>
        <v>0</v>
      </c>
      <c r="BJ102" s="286">
        <f>BJ$122*投入係数表!BC102</f>
        <v>0</v>
      </c>
      <c r="BK102" s="286">
        <f>BK$122*投入係数表!BD102</f>
        <v>0</v>
      </c>
      <c r="BL102" s="286">
        <f>BL$122*投入係数表!BE102</f>
        <v>0</v>
      </c>
      <c r="BM102" s="286">
        <f>BM$122*投入係数表!BF102</f>
        <v>0</v>
      </c>
      <c r="BN102" s="286">
        <f>BN$122*投入係数表!BG102</f>
        <v>0</v>
      </c>
      <c r="BO102" s="286">
        <f>BO$122*投入係数表!BH102</f>
        <v>0</v>
      </c>
      <c r="BP102" s="286">
        <f>BP$122*投入係数表!BI102</f>
        <v>0</v>
      </c>
      <c r="BQ102" s="286">
        <f>BQ$122*投入係数表!BJ102</f>
        <v>0</v>
      </c>
      <c r="BR102" s="286">
        <f>BR$122*投入係数表!BK102</f>
        <v>0</v>
      </c>
      <c r="BS102" s="286">
        <f>BS$122*投入係数表!BL102</f>
        <v>0</v>
      </c>
      <c r="BT102" s="286">
        <f>BT$122*投入係数表!BM102</f>
        <v>0</v>
      </c>
      <c r="BU102" s="286">
        <f>BU$122*投入係数表!BN102</f>
        <v>0</v>
      </c>
      <c r="BV102" s="286">
        <f>BV$122*投入係数表!BO102</f>
        <v>0</v>
      </c>
      <c r="BW102" s="286">
        <f>BW$122*投入係数表!BP102</f>
        <v>0</v>
      </c>
      <c r="BX102" s="286">
        <f>BX$122*投入係数表!BQ102</f>
        <v>0</v>
      </c>
      <c r="BY102" s="286">
        <f>BY$122*投入係数表!BR102</f>
        <v>0</v>
      </c>
      <c r="BZ102" s="286">
        <f>BZ$122*投入係数表!BS102</f>
        <v>0</v>
      </c>
      <c r="CA102" s="286">
        <f>CA$122*投入係数表!BT102</f>
        <v>0</v>
      </c>
      <c r="CB102" s="286">
        <f>CB$122*投入係数表!BU102</f>
        <v>0</v>
      </c>
      <c r="CC102" s="286">
        <f>CC$122*投入係数表!BV102</f>
        <v>0</v>
      </c>
      <c r="CD102" s="286">
        <f>CD$122*投入係数表!BW102</f>
        <v>0</v>
      </c>
      <c r="CE102" s="286">
        <f>CE$122*投入係数表!BX102</f>
        <v>0</v>
      </c>
      <c r="CF102" s="286">
        <f>CF$122*投入係数表!BY102</f>
        <v>0</v>
      </c>
      <c r="CG102" s="286">
        <f>CG$122*投入係数表!BZ102</f>
        <v>0</v>
      </c>
      <c r="CH102" s="286">
        <f>CH$122*投入係数表!CA102</f>
        <v>0</v>
      </c>
      <c r="CI102" s="286">
        <f>CI$122*投入係数表!CB102</f>
        <v>0</v>
      </c>
      <c r="CJ102" s="286">
        <f>CJ$122*投入係数表!CC102</f>
        <v>0</v>
      </c>
      <c r="CK102" s="286">
        <f>CK$122*投入係数表!CD102</f>
        <v>0</v>
      </c>
      <c r="CL102" s="286">
        <f>CL$122*投入係数表!CE102</f>
        <v>0</v>
      </c>
      <c r="CM102" s="286">
        <f>CM$122*投入係数表!CF102</f>
        <v>0</v>
      </c>
      <c r="CN102" s="286">
        <f>CN$122*投入係数表!CG102</f>
        <v>0</v>
      </c>
      <c r="CO102" s="286">
        <f>CO$122*投入係数表!CH102</f>
        <v>0</v>
      </c>
      <c r="CP102" s="286">
        <f>CP$122*投入係数表!CI102</f>
        <v>0</v>
      </c>
      <c r="CQ102" s="286">
        <f>CQ$122*投入係数表!CJ102</f>
        <v>0</v>
      </c>
      <c r="CR102" s="286">
        <f>CR$122*投入係数表!CK102</f>
        <v>0</v>
      </c>
      <c r="CS102" s="286">
        <f>CS$122*投入係数表!CL102</f>
        <v>0</v>
      </c>
      <c r="CT102" s="286">
        <f>CT$122*投入係数表!CM102</f>
        <v>0</v>
      </c>
      <c r="CU102" s="286">
        <f>CU$122*投入係数表!CN102</f>
        <v>0</v>
      </c>
      <c r="CV102" s="286">
        <f>CV$122*投入係数表!CO102</f>
        <v>0</v>
      </c>
      <c r="CW102" s="286">
        <f>CW$122*投入係数表!CP102</f>
        <v>0</v>
      </c>
      <c r="CX102" s="286">
        <f>CX$122*投入係数表!CQ102</f>
        <v>0</v>
      </c>
      <c r="CY102" s="286">
        <f>CY$122*投入係数表!CR102</f>
        <v>0</v>
      </c>
      <c r="CZ102" s="286">
        <f>CZ$122*投入係数表!CS102</f>
        <v>0</v>
      </c>
      <c r="DA102" s="286">
        <f>DA$122*投入係数表!CT102</f>
        <v>0</v>
      </c>
      <c r="DB102" s="286">
        <f>DB$122*投入係数表!CU102</f>
        <v>0</v>
      </c>
      <c r="DC102" s="286">
        <f>DC$122*投入係数表!CV102</f>
        <v>0</v>
      </c>
      <c r="DD102" s="286">
        <f>DD$122*投入係数表!CW102</f>
        <v>0</v>
      </c>
      <c r="DE102" s="286">
        <f>DE$122*投入係数表!CX102</f>
        <v>0</v>
      </c>
      <c r="DF102" s="286">
        <f>DF$122*投入係数表!CY102</f>
        <v>0</v>
      </c>
      <c r="DG102" s="286">
        <f>DG$122*投入係数表!CZ102</f>
        <v>0</v>
      </c>
      <c r="DH102" s="286">
        <f>DH$122*投入係数表!DA102</f>
        <v>0</v>
      </c>
      <c r="DI102" s="286">
        <f>DI$122*投入係数表!DB102</f>
        <v>0</v>
      </c>
      <c r="DJ102" s="286">
        <f>DJ$122*投入係数表!DC102</f>
        <v>0</v>
      </c>
      <c r="DK102" s="286">
        <f>DK$122*投入係数表!DD102</f>
        <v>0</v>
      </c>
      <c r="DL102" s="286">
        <f>DL$122*投入係数表!DE102</f>
        <v>0</v>
      </c>
      <c r="DM102" s="286">
        <f>DM$122*投入係数表!DF102</f>
        <v>0</v>
      </c>
      <c r="DN102" s="286">
        <f>DN$122*投入係数表!DG102</f>
        <v>0</v>
      </c>
      <c r="DO102" s="288">
        <f t="shared" si="1"/>
        <v>0</v>
      </c>
      <c r="ED102" s="36"/>
      <c r="EE102" s="37"/>
      <c r="EF102" s="36"/>
      <c r="EG102" s="37"/>
      <c r="EH102" s="36"/>
      <c r="EI102" s="37"/>
    </row>
    <row r="103" spans="1:139" ht="15" customHeight="1">
      <c r="A103" s="329" t="s">
        <v>517</v>
      </c>
      <c r="B103" s="340" t="s">
        <v>634</v>
      </c>
      <c r="C103" s="294">
        <v>0</v>
      </c>
      <c r="D103" s="33"/>
      <c r="E103" s="329" t="s">
        <v>517</v>
      </c>
      <c r="F103" s="340" t="s">
        <v>634</v>
      </c>
      <c r="G103" s="294">
        <v>0</v>
      </c>
      <c r="I103" s="341" t="s">
        <v>517</v>
      </c>
      <c r="J103" s="342" t="s">
        <v>634</v>
      </c>
      <c r="K103" s="286">
        <f>K$122*投入係数表!D103</f>
        <v>0</v>
      </c>
      <c r="L103" s="286">
        <f>L$122*投入係数表!E103</f>
        <v>0</v>
      </c>
      <c r="M103" s="286">
        <f>M$122*投入係数表!F103</f>
        <v>0</v>
      </c>
      <c r="N103" s="286">
        <f>N$122*投入係数表!G103</f>
        <v>0</v>
      </c>
      <c r="O103" s="286">
        <f>O$122*投入係数表!H103</f>
        <v>0</v>
      </c>
      <c r="P103" s="286">
        <f>P$122*投入係数表!I103</f>
        <v>0</v>
      </c>
      <c r="Q103" s="286">
        <f>Q$122*投入係数表!J103</f>
        <v>0</v>
      </c>
      <c r="R103" s="286">
        <f>R$122*投入係数表!K103</f>
        <v>0</v>
      </c>
      <c r="S103" s="286">
        <f>S$122*投入係数表!L103</f>
        <v>0</v>
      </c>
      <c r="T103" s="286">
        <f>T$122*投入係数表!M103</f>
        <v>0</v>
      </c>
      <c r="U103" s="286">
        <f>U$122*投入係数表!N103</f>
        <v>0</v>
      </c>
      <c r="V103" s="286">
        <f>V$122*投入係数表!O103</f>
        <v>0</v>
      </c>
      <c r="W103" s="286">
        <f>W$122*投入係数表!P103</f>
        <v>0</v>
      </c>
      <c r="X103" s="286">
        <f>X$122*投入係数表!Q103</f>
        <v>0</v>
      </c>
      <c r="Y103" s="286">
        <f>Y$122*投入係数表!R103</f>
        <v>0</v>
      </c>
      <c r="Z103" s="286">
        <f>Z$122*投入係数表!S103</f>
        <v>0</v>
      </c>
      <c r="AA103" s="286">
        <f>AA$122*投入係数表!T103</f>
        <v>0</v>
      </c>
      <c r="AB103" s="286">
        <f>AB$122*投入係数表!U103</f>
        <v>0</v>
      </c>
      <c r="AC103" s="286">
        <f>AC$122*投入係数表!V103</f>
        <v>0</v>
      </c>
      <c r="AD103" s="286">
        <f>AD$122*投入係数表!W103</f>
        <v>0</v>
      </c>
      <c r="AE103" s="286">
        <f>AE$122*投入係数表!X103</f>
        <v>0</v>
      </c>
      <c r="AF103" s="286">
        <f>AF$122*投入係数表!Y103</f>
        <v>0</v>
      </c>
      <c r="AG103" s="286">
        <f>AG$122*投入係数表!Z103</f>
        <v>0</v>
      </c>
      <c r="AH103" s="286">
        <f>AH$122*投入係数表!AA103</f>
        <v>0</v>
      </c>
      <c r="AI103" s="286">
        <f>AI$122*投入係数表!AB103</f>
        <v>0</v>
      </c>
      <c r="AJ103" s="286">
        <f>AJ$122*投入係数表!AC103</f>
        <v>0</v>
      </c>
      <c r="AK103" s="286">
        <f>AK$122*投入係数表!AD103</f>
        <v>0</v>
      </c>
      <c r="AL103" s="286">
        <f>AL$122*投入係数表!AE103</f>
        <v>0</v>
      </c>
      <c r="AM103" s="286">
        <f>AM$122*投入係数表!AF103</f>
        <v>0</v>
      </c>
      <c r="AN103" s="286">
        <f>AN$122*投入係数表!AG103</f>
        <v>0</v>
      </c>
      <c r="AO103" s="286">
        <f>AO$122*投入係数表!AH103</f>
        <v>0</v>
      </c>
      <c r="AP103" s="286">
        <f>AP$122*投入係数表!AI103</f>
        <v>0</v>
      </c>
      <c r="AQ103" s="286">
        <f>AQ$122*投入係数表!AJ103</f>
        <v>0</v>
      </c>
      <c r="AR103" s="286">
        <f>AR$122*投入係数表!AK103</f>
        <v>0</v>
      </c>
      <c r="AS103" s="286">
        <f>AS$122*投入係数表!AL103</f>
        <v>0</v>
      </c>
      <c r="AT103" s="286">
        <f>AT$122*投入係数表!AM103</f>
        <v>0</v>
      </c>
      <c r="AU103" s="286">
        <f>AU$122*投入係数表!AN103</f>
        <v>0</v>
      </c>
      <c r="AV103" s="286">
        <f>AV$122*投入係数表!AO103</f>
        <v>0</v>
      </c>
      <c r="AW103" s="286">
        <f>AW$122*投入係数表!AP103</f>
        <v>0</v>
      </c>
      <c r="AX103" s="286">
        <f>AX$122*投入係数表!AQ103</f>
        <v>0</v>
      </c>
      <c r="AY103" s="286">
        <f>AY$122*投入係数表!AR103</f>
        <v>0</v>
      </c>
      <c r="AZ103" s="286">
        <f>AZ$122*投入係数表!AS103</f>
        <v>0</v>
      </c>
      <c r="BA103" s="286">
        <f>BA$122*投入係数表!AT103</f>
        <v>0</v>
      </c>
      <c r="BB103" s="286">
        <f>BB$122*投入係数表!AU103</f>
        <v>0</v>
      </c>
      <c r="BC103" s="286">
        <f>BC$122*投入係数表!AV103</f>
        <v>0</v>
      </c>
      <c r="BD103" s="286">
        <f>BD$122*投入係数表!AW103</f>
        <v>0</v>
      </c>
      <c r="BE103" s="286">
        <f>BE$122*投入係数表!AX103</f>
        <v>0</v>
      </c>
      <c r="BF103" s="286">
        <f>BF$122*投入係数表!AY103</f>
        <v>0</v>
      </c>
      <c r="BG103" s="286">
        <f>BG$122*投入係数表!AZ103</f>
        <v>0</v>
      </c>
      <c r="BH103" s="286">
        <f>BH$122*投入係数表!BA103</f>
        <v>0</v>
      </c>
      <c r="BI103" s="286">
        <f>BI$122*投入係数表!BB103</f>
        <v>0</v>
      </c>
      <c r="BJ103" s="286">
        <f>BJ$122*投入係数表!BC103</f>
        <v>0</v>
      </c>
      <c r="BK103" s="286">
        <f>BK$122*投入係数表!BD103</f>
        <v>0</v>
      </c>
      <c r="BL103" s="286">
        <f>BL$122*投入係数表!BE103</f>
        <v>0</v>
      </c>
      <c r="BM103" s="286">
        <f>BM$122*投入係数表!BF103</f>
        <v>0</v>
      </c>
      <c r="BN103" s="286">
        <f>BN$122*投入係数表!BG103</f>
        <v>0</v>
      </c>
      <c r="BO103" s="286">
        <f>BO$122*投入係数表!BH103</f>
        <v>0</v>
      </c>
      <c r="BP103" s="286">
        <f>BP$122*投入係数表!BI103</f>
        <v>0</v>
      </c>
      <c r="BQ103" s="286">
        <f>BQ$122*投入係数表!BJ103</f>
        <v>0</v>
      </c>
      <c r="BR103" s="286">
        <f>BR$122*投入係数表!BK103</f>
        <v>0</v>
      </c>
      <c r="BS103" s="286">
        <f>BS$122*投入係数表!BL103</f>
        <v>0</v>
      </c>
      <c r="BT103" s="286">
        <f>BT$122*投入係数表!BM103</f>
        <v>0</v>
      </c>
      <c r="BU103" s="286">
        <f>BU$122*投入係数表!BN103</f>
        <v>0</v>
      </c>
      <c r="BV103" s="286">
        <f>BV$122*投入係数表!BO103</f>
        <v>0</v>
      </c>
      <c r="BW103" s="286">
        <f>BW$122*投入係数表!BP103</f>
        <v>0</v>
      </c>
      <c r="BX103" s="286">
        <f>BX$122*投入係数表!BQ103</f>
        <v>0</v>
      </c>
      <c r="BY103" s="286">
        <f>BY$122*投入係数表!BR103</f>
        <v>0</v>
      </c>
      <c r="BZ103" s="286">
        <f>BZ$122*投入係数表!BS103</f>
        <v>0</v>
      </c>
      <c r="CA103" s="286">
        <f>CA$122*投入係数表!BT103</f>
        <v>0</v>
      </c>
      <c r="CB103" s="286">
        <f>CB$122*投入係数表!BU103</f>
        <v>0</v>
      </c>
      <c r="CC103" s="286">
        <f>CC$122*投入係数表!BV103</f>
        <v>0</v>
      </c>
      <c r="CD103" s="286">
        <f>CD$122*投入係数表!BW103</f>
        <v>0</v>
      </c>
      <c r="CE103" s="286">
        <f>CE$122*投入係数表!BX103</f>
        <v>0</v>
      </c>
      <c r="CF103" s="286">
        <f>CF$122*投入係数表!BY103</f>
        <v>0</v>
      </c>
      <c r="CG103" s="286">
        <f>CG$122*投入係数表!BZ103</f>
        <v>0</v>
      </c>
      <c r="CH103" s="286">
        <f>CH$122*投入係数表!CA103</f>
        <v>0</v>
      </c>
      <c r="CI103" s="286">
        <f>CI$122*投入係数表!CB103</f>
        <v>0</v>
      </c>
      <c r="CJ103" s="286">
        <f>CJ$122*投入係数表!CC103</f>
        <v>0</v>
      </c>
      <c r="CK103" s="286">
        <f>CK$122*投入係数表!CD103</f>
        <v>0</v>
      </c>
      <c r="CL103" s="286">
        <f>CL$122*投入係数表!CE103</f>
        <v>0</v>
      </c>
      <c r="CM103" s="286">
        <f>CM$122*投入係数表!CF103</f>
        <v>0</v>
      </c>
      <c r="CN103" s="286">
        <f>CN$122*投入係数表!CG103</f>
        <v>0</v>
      </c>
      <c r="CO103" s="286">
        <f>CO$122*投入係数表!CH103</f>
        <v>0</v>
      </c>
      <c r="CP103" s="286">
        <f>CP$122*投入係数表!CI103</f>
        <v>0</v>
      </c>
      <c r="CQ103" s="286">
        <f>CQ$122*投入係数表!CJ103</f>
        <v>0</v>
      </c>
      <c r="CR103" s="286">
        <f>CR$122*投入係数表!CK103</f>
        <v>0</v>
      </c>
      <c r="CS103" s="286">
        <f>CS$122*投入係数表!CL103</f>
        <v>0</v>
      </c>
      <c r="CT103" s="286">
        <f>CT$122*投入係数表!CM103</f>
        <v>0</v>
      </c>
      <c r="CU103" s="286">
        <f>CU$122*投入係数表!CN103</f>
        <v>0</v>
      </c>
      <c r="CV103" s="286">
        <f>CV$122*投入係数表!CO103</f>
        <v>0</v>
      </c>
      <c r="CW103" s="286">
        <f>CW$122*投入係数表!CP103</f>
        <v>0</v>
      </c>
      <c r="CX103" s="286">
        <f>CX$122*投入係数表!CQ103</f>
        <v>0</v>
      </c>
      <c r="CY103" s="286">
        <f>CY$122*投入係数表!CR103</f>
        <v>0</v>
      </c>
      <c r="CZ103" s="286">
        <f>CZ$122*投入係数表!CS103</f>
        <v>0</v>
      </c>
      <c r="DA103" s="286">
        <f>DA$122*投入係数表!CT103</f>
        <v>0</v>
      </c>
      <c r="DB103" s="286">
        <f>DB$122*投入係数表!CU103</f>
        <v>0</v>
      </c>
      <c r="DC103" s="286">
        <f>DC$122*投入係数表!CV103</f>
        <v>0</v>
      </c>
      <c r="DD103" s="286">
        <f>DD$122*投入係数表!CW103</f>
        <v>0</v>
      </c>
      <c r="DE103" s="286">
        <f>DE$122*投入係数表!CX103</f>
        <v>0</v>
      </c>
      <c r="DF103" s="286">
        <f>DF$122*投入係数表!CY103</f>
        <v>0</v>
      </c>
      <c r="DG103" s="286">
        <f>DG$122*投入係数表!CZ103</f>
        <v>0</v>
      </c>
      <c r="DH103" s="286">
        <f>DH$122*投入係数表!DA103</f>
        <v>0</v>
      </c>
      <c r="DI103" s="286">
        <f>DI$122*投入係数表!DB103</f>
        <v>0</v>
      </c>
      <c r="DJ103" s="286">
        <f>DJ$122*投入係数表!DC103</f>
        <v>0</v>
      </c>
      <c r="DK103" s="286">
        <f>DK$122*投入係数表!DD103</f>
        <v>0</v>
      </c>
      <c r="DL103" s="286">
        <f>DL$122*投入係数表!DE103</f>
        <v>0</v>
      </c>
      <c r="DM103" s="286">
        <f>DM$122*投入係数表!DF103</f>
        <v>0</v>
      </c>
      <c r="DN103" s="286">
        <f>DN$122*投入係数表!DG103</f>
        <v>0</v>
      </c>
      <c r="DO103" s="288">
        <f t="shared" si="1"/>
        <v>0</v>
      </c>
      <c r="ED103" s="36">
        <v>72778</v>
      </c>
      <c r="EE103" s="37" t="s">
        <v>6</v>
      </c>
      <c r="EF103" s="36">
        <v>743586</v>
      </c>
      <c r="EG103" s="37" t="s">
        <v>6</v>
      </c>
      <c r="EH103" s="36">
        <v>816364</v>
      </c>
      <c r="EI103" s="37" t="s">
        <v>6</v>
      </c>
    </row>
    <row r="104" spans="1:139" ht="15" customHeight="1">
      <c r="A104" s="329" t="s">
        <v>518</v>
      </c>
      <c r="B104" s="340" t="s">
        <v>635</v>
      </c>
      <c r="C104" s="294">
        <v>0</v>
      </c>
      <c r="D104" s="33"/>
      <c r="E104" s="329" t="s">
        <v>518</v>
      </c>
      <c r="F104" s="340" t="s">
        <v>635</v>
      </c>
      <c r="G104" s="294">
        <v>0</v>
      </c>
      <c r="I104" s="341" t="s">
        <v>518</v>
      </c>
      <c r="J104" s="342" t="s">
        <v>635</v>
      </c>
      <c r="K104" s="286">
        <f>K$122*投入係数表!D104</f>
        <v>0</v>
      </c>
      <c r="L104" s="286">
        <f>L$122*投入係数表!E104</f>
        <v>0</v>
      </c>
      <c r="M104" s="286">
        <f>M$122*投入係数表!F104</f>
        <v>0</v>
      </c>
      <c r="N104" s="286">
        <f>N$122*投入係数表!G104</f>
        <v>0</v>
      </c>
      <c r="O104" s="286">
        <f>O$122*投入係数表!H104</f>
        <v>0</v>
      </c>
      <c r="P104" s="286">
        <f>P$122*投入係数表!I104</f>
        <v>0</v>
      </c>
      <c r="Q104" s="286">
        <f>Q$122*投入係数表!J104</f>
        <v>0</v>
      </c>
      <c r="R104" s="286">
        <f>R$122*投入係数表!K104</f>
        <v>0</v>
      </c>
      <c r="S104" s="286">
        <f>S$122*投入係数表!L104</f>
        <v>0</v>
      </c>
      <c r="T104" s="286">
        <f>T$122*投入係数表!M104</f>
        <v>0</v>
      </c>
      <c r="U104" s="286">
        <f>U$122*投入係数表!N104</f>
        <v>0</v>
      </c>
      <c r="V104" s="286">
        <f>V$122*投入係数表!O104</f>
        <v>0</v>
      </c>
      <c r="W104" s="286">
        <f>W$122*投入係数表!P104</f>
        <v>0</v>
      </c>
      <c r="X104" s="286">
        <f>X$122*投入係数表!Q104</f>
        <v>0</v>
      </c>
      <c r="Y104" s="286">
        <f>Y$122*投入係数表!R104</f>
        <v>0</v>
      </c>
      <c r="Z104" s="286">
        <f>Z$122*投入係数表!S104</f>
        <v>0</v>
      </c>
      <c r="AA104" s="286">
        <f>AA$122*投入係数表!T104</f>
        <v>0</v>
      </c>
      <c r="AB104" s="286">
        <f>AB$122*投入係数表!U104</f>
        <v>0</v>
      </c>
      <c r="AC104" s="286">
        <f>AC$122*投入係数表!V104</f>
        <v>0</v>
      </c>
      <c r="AD104" s="286">
        <f>AD$122*投入係数表!W104</f>
        <v>0</v>
      </c>
      <c r="AE104" s="286">
        <f>AE$122*投入係数表!X104</f>
        <v>0</v>
      </c>
      <c r="AF104" s="286">
        <f>AF$122*投入係数表!Y104</f>
        <v>0</v>
      </c>
      <c r="AG104" s="286">
        <f>AG$122*投入係数表!Z104</f>
        <v>0</v>
      </c>
      <c r="AH104" s="286">
        <f>AH$122*投入係数表!AA104</f>
        <v>0</v>
      </c>
      <c r="AI104" s="286">
        <f>AI$122*投入係数表!AB104</f>
        <v>0</v>
      </c>
      <c r="AJ104" s="286">
        <f>AJ$122*投入係数表!AC104</f>
        <v>0</v>
      </c>
      <c r="AK104" s="286">
        <f>AK$122*投入係数表!AD104</f>
        <v>0</v>
      </c>
      <c r="AL104" s="286">
        <f>AL$122*投入係数表!AE104</f>
        <v>0</v>
      </c>
      <c r="AM104" s="286">
        <f>AM$122*投入係数表!AF104</f>
        <v>0</v>
      </c>
      <c r="AN104" s="286">
        <f>AN$122*投入係数表!AG104</f>
        <v>0</v>
      </c>
      <c r="AO104" s="286">
        <f>AO$122*投入係数表!AH104</f>
        <v>0</v>
      </c>
      <c r="AP104" s="286">
        <f>AP$122*投入係数表!AI104</f>
        <v>0</v>
      </c>
      <c r="AQ104" s="286">
        <f>AQ$122*投入係数表!AJ104</f>
        <v>0</v>
      </c>
      <c r="AR104" s="286">
        <f>AR$122*投入係数表!AK104</f>
        <v>0</v>
      </c>
      <c r="AS104" s="286">
        <f>AS$122*投入係数表!AL104</f>
        <v>0</v>
      </c>
      <c r="AT104" s="286">
        <f>AT$122*投入係数表!AM104</f>
        <v>0</v>
      </c>
      <c r="AU104" s="286">
        <f>AU$122*投入係数表!AN104</f>
        <v>0</v>
      </c>
      <c r="AV104" s="286">
        <f>AV$122*投入係数表!AO104</f>
        <v>0</v>
      </c>
      <c r="AW104" s="286">
        <f>AW$122*投入係数表!AP104</f>
        <v>0</v>
      </c>
      <c r="AX104" s="286">
        <f>AX$122*投入係数表!AQ104</f>
        <v>0</v>
      </c>
      <c r="AY104" s="286">
        <f>AY$122*投入係数表!AR104</f>
        <v>0</v>
      </c>
      <c r="AZ104" s="286">
        <f>AZ$122*投入係数表!AS104</f>
        <v>0</v>
      </c>
      <c r="BA104" s="286">
        <f>BA$122*投入係数表!AT104</f>
        <v>0</v>
      </c>
      <c r="BB104" s="286">
        <f>BB$122*投入係数表!AU104</f>
        <v>0</v>
      </c>
      <c r="BC104" s="286">
        <f>BC$122*投入係数表!AV104</f>
        <v>0</v>
      </c>
      <c r="BD104" s="286">
        <f>BD$122*投入係数表!AW104</f>
        <v>0</v>
      </c>
      <c r="BE104" s="286">
        <f>BE$122*投入係数表!AX104</f>
        <v>0</v>
      </c>
      <c r="BF104" s="286">
        <f>BF$122*投入係数表!AY104</f>
        <v>0</v>
      </c>
      <c r="BG104" s="286">
        <f>BG$122*投入係数表!AZ104</f>
        <v>0</v>
      </c>
      <c r="BH104" s="286">
        <f>BH$122*投入係数表!BA104</f>
        <v>0</v>
      </c>
      <c r="BI104" s="286">
        <f>BI$122*投入係数表!BB104</f>
        <v>0</v>
      </c>
      <c r="BJ104" s="286">
        <f>BJ$122*投入係数表!BC104</f>
        <v>0</v>
      </c>
      <c r="BK104" s="286">
        <f>BK$122*投入係数表!BD104</f>
        <v>0</v>
      </c>
      <c r="BL104" s="286">
        <f>BL$122*投入係数表!BE104</f>
        <v>0</v>
      </c>
      <c r="BM104" s="286">
        <f>BM$122*投入係数表!BF104</f>
        <v>0</v>
      </c>
      <c r="BN104" s="286">
        <f>BN$122*投入係数表!BG104</f>
        <v>0</v>
      </c>
      <c r="BO104" s="286">
        <f>BO$122*投入係数表!BH104</f>
        <v>0</v>
      </c>
      <c r="BP104" s="286">
        <f>BP$122*投入係数表!BI104</f>
        <v>0</v>
      </c>
      <c r="BQ104" s="286">
        <f>BQ$122*投入係数表!BJ104</f>
        <v>0</v>
      </c>
      <c r="BR104" s="286">
        <f>BR$122*投入係数表!BK104</f>
        <v>0</v>
      </c>
      <c r="BS104" s="286">
        <f>BS$122*投入係数表!BL104</f>
        <v>0</v>
      </c>
      <c r="BT104" s="286">
        <f>BT$122*投入係数表!BM104</f>
        <v>0</v>
      </c>
      <c r="BU104" s="286">
        <f>BU$122*投入係数表!BN104</f>
        <v>0</v>
      </c>
      <c r="BV104" s="286">
        <f>BV$122*投入係数表!BO104</f>
        <v>0</v>
      </c>
      <c r="BW104" s="286">
        <f>BW$122*投入係数表!BP104</f>
        <v>0</v>
      </c>
      <c r="BX104" s="286">
        <f>BX$122*投入係数表!BQ104</f>
        <v>0</v>
      </c>
      <c r="BY104" s="286">
        <f>BY$122*投入係数表!BR104</f>
        <v>0</v>
      </c>
      <c r="BZ104" s="286">
        <f>BZ$122*投入係数表!BS104</f>
        <v>0</v>
      </c>
      <c r="CA104" s="286">
        <f>CA$122*投入係数表!BT104</f>
        <v>0</v>
      </c>
      <c r="CB104" s="286">
        <f>CB$122*投入係数表!BU104</f>
        <v>0</v>
      </c>
      <c r="CC104" s="286">
        <f>CC$122*投入係数表!BV104</f>
        <v>0</v>
      </c>
      <c r="CD104" s="286">
        <f>CD$122*投入係数表!BW104</f>
        <v>0</v>
      </c>
      <c r="CE104" s="286">
        <f>CE$122*投入係数表!BX104</f>
        <v>0</v>
      </c>
      <c r="CF104" s="286">
        <f>CF$122*投入係数表!BY104</f>
        <v>0</v>
      </c>
      <c r="CG104" s="286">
        <f>CG$122*投入係数表!BZ104</f>
        <v>0</v>
      </c>
      <c r="CH104" s="286">
        <f>CH$122*投入係数表!CA104</f>
        <v>0</v>
      </c>
      <c r="CI104" s="286">
        <f>CI$122*投入係数表!CB104</f>
        <v>0</v>
      </c>
      <c r="CJ104" s="286">
        <f>CJ$122*投入係数表!CC104</f>
        <v>0</v>
      </c>
      <c r="CK104" s="286">
        <f>CK$122*投入係数表!CD104</f>
        <v>0</v>
      </c>
      <c r="CL104" s="286">
        <f>CL$122*投入係数表!CE104</f>
        <v>0</v>
      </c>
      <c r="CM104" s="286">
        <f>CM$122*投入係数表!CF104</f>
        <v>0</v>
      </c>
      <c r="CN104" s="286">
        <f>CN$122*投入係数表!CG104</f>
        <v>0</v>
      </c>
      <c r="CO104" s="286">
        <f>CO$122*投入係数表!CH104</f>
        <v>0</v>
      </c>
      <c r="CP104" s="286">
        <f>CP$122*投入係数表!CI104</f>
        <v>0</v>
      </c>
      <c r="CQ104" s="286">
        <f>CQ$122*投入係数表!CJ104</f>
        <v>0</v>
      </c>
      <c r="CR104" s="286">
        <f>CR$122*投入係数表!CK104</f>
        <v>0</v>
      </c>
      <c r="CS104" s="286">
        <f>CS$122*投入係数表!CL104</f>
        <v>0</v>
      </c>
      <c r="CT104" s="286">
        <f>CT$122*投入係数表!CM104</f>
        <v>0</v>
      </c>
      <c r="CU104" s="286">
        <f>CU$122*投入係数表!CN104</f>
        <v>0</v>
      </c>
      <c r="CV104" s="286">
        <f>CV$122*投入係数表!CO104</f>
        <v>0</v>
      </c>
      <c r="CW104" s="286">
        <f>CW$122*投入係数表!CP104</f>
        <v>0</v>
      </c>
      <c r="CX104" s="286">
        <f>CX$122*投入係数表!CQ104</f>
        <v>0</v>
      </c>
      <c r="CY104" s="286">
        <f>CY$122*投入係数表!CR104</f>
        <v>0</v>
      </c>
      <c r="CZ104" s="286">
        <f>CZ$122*投入係数表!CS104</f>
        <v>0</v>
      </c>
      <c r="DA104" s="286">
        <f>DA$122*投入係数表!CT104</f>
        <v>0</v>
      </c>
      <c r="DB104" s="286">
        <f>DB$122*投入係数表!CU104</f>
        <v>0</v>
      </c>
      <c r="DC104" s="286">
        <f>DC$122*投入係数表!CV104</f>
        <v>0</v>
      </c>
      <c r="DD104" s="286">
        <f>DD$122*投入係数表!CW104</f>
        <v>0</v>
      </c>
      <c r="DE104" s="286">
        <f>DE$122*投入係数表!CX104</f>
        <v>0</v>
      </c>
      <c r="DF104" s="286">
        <f>DF$122*投入係数表!CY104</f>
        <v>0</v>
      </c>
      <c r="DG104" s="286">
        <f>DG$122*投入係数表!CZ104</f>
        <v>0</v>
      </c>
      <c r="DH104" s="286">
        <f>DH$122*投入係数表!DA104</f>
        <v>0</v>
      </c>
      <c r="DI104" s="286">
        <f>DI$122*投入係数表!DB104</f>
        <v>0</v>
      </c>
      <c r="DJ104" s="286">
        <f>DJ$122*投入係数表!DC104</f>
        <v>0</v>
      </c>
      <c r="DK104" s="286">
        <f>DK$122*投入係数表!DD104</f>
        <v>0</v>
      </c>
      <c r="DL104" s="286">
        <f>DL$122*投入係数表!DE104</f>
        <v>0</v>
      </c>
      <c r="DM104" s="286">
        <f>DM$122*投入係数表!DF104</f>
        <v>0</v>
      </c>
      <c r="DN104" s="286">
        <f>DN$122*投入係数表!DG104</f>
        <v>0</v>
      </c>
      <c r="DO104" s="288">
        <f t="shared" si="1"/>
        <v>0</v>
      </c>
      <c r="ED104" s="36">
        <v>135809</v>
      </c>
      <c r="EE104" s="37" t="s">
        <v>6</v>
      </c>
      <c r="EF104" s="36">
        <v>135205</v>
      </c>
      <c r="EG104" s="37" t="s">
        <v>6</v>
      </c>
      <c r="EH104" s="36">
        <v>271014</v>
      </c>
      <c r="EI104" s="37" t="s">
        <v>6</v>
      </c>
    </row>
    <row r="105" spans="1:139" ht="15" customHeight="1">
      <c r="A105" s="329" t="s">
        <v>519</v>
      </c>
      <c r="B105" s="340" t="s">
        <v>636</v>
      </c>
      <c r="C105" s="294">
        <v>0</v>
      </c>
      <c r="D105" s="33"/>
      <c r="E105" s="329" t="s">
        <v>519</v>
      </c>
      <c r="F105" s="340" t="s">
        <v>636</v>
      </c>
      <c r="G105" s="294">
        <v>0</v>
      </c>
      <c r="I105" s="341" t="s">
        <v>519</v>
      </c>
      <c r="J105" s="342" t="s">
        <v>636</v>
      </c>
      <c r="K105" s="286">
        <f>K$122*投入係数表!D105</f>
        <v>0</v>
      </c>
      <c r="L105" s="286">
        <f>L$122*投入係数表!E105</f>
        <v>0</v>
      </c>
      <c r="M105" s="286">
        <f>M$122*投入係数表!F105</f>
        <v>0</v>
      </c>
      <c r="N105" s="286">
        <f>N$122*投入係数表!G105</f>
        <v>0</v>
      </c>
      <c r="O105" s="286">
        <f>O$122*投入係数表!H105</f>
        <v>0</v>
      </c>
      <c r="P105" s="286">
        <f>P$122*投入係数表!I105</f>
        <v>0</v>
      </c>
      <c r="Q105" s="286">
        <f>Q$122*投入係数表!J105</f>
        <v>0</v>
      </c>
      <c r="R105" s="286">
        <f>R$122*投入係数表!K105</f>
        <v>0</v>
      </c>
      <c r="S105" s="286">
        <f>S$122*投入係数表!L105</f>
        <v>0</v>
      </c>
      <c r="T105" s="286">
        <f>T$122*投入係数表!M105</f>
        <v>0</v>
      </c>
      <c r="U105" s="286">
        <f>U$122*投入係数表!N105</f>
        <v>0</v>
      </c>
      <c r="V105" s="286">
        <f>V$122*投入係数表!O105</f>
        <v>0</v>
      </c>
      <c r="W105" s="286">
        <f>W$122*投入係数表!P105</f>
        <v>0</v>
      </c>
      <c r="X105" s="286">
        <f>X$122*投入係数表!Q105</f>
        <v>0</v>
      </c>
      <c r="Y105" s="286">
        <f>Y$122*投入係数表!R105</f>
        <v>0</v>
      </c>
      <c r="Z105" s="286">
        <f>Z$122*投入係数表!S105</f>
        <v>0</v>
      </c>
      <c r="AA105" s="286">
        <f>AA$122*投入係数表!T105</f>
        <v>0</v>
      </c>
      <c r="AB105" s="286">
        <f>AB$122*投入係数表!U105</f>
        <v>0</v>
      </c>
      <c r="AC105" s="286">
        <f>AC$122*投入係数表!V105</f>
        <v>0</v>
      </c>
      <c r="AD105" s="286">
        <f>AD$122*投入係数表!W105</f>
        <v>0</v>
      </c>
      <c r="AE105" s="286">
        <f>AE$122*投入係数表!X105</f>
        <v>0</v>
      </c>
      <c r="AF105" s="286">
        <f>AF$122*投入係数表!Y105</f>
        <v>0</v>
      </c>
      <c r="AG105" s="286">
        <f>AG$122*投入係数表!Z105</f>
        <v>0</v>
      </c>
      <c r="AH105" s="286">
        <f>AH$122*投入係数表!AA105</f>
        <v>0</v>
      </c>
      <c r="AI105" s="286">
        <f>AI$122*投入係数表!AB105</f>
        <v>0</v>
      </c>
      <c r="AJ105" s="286">
        <f>AJ$122*投入係数表!AC105</f>
        <v>0</v>
      </c>
      <c r="AK105" s="286">
        <f>AK$122*投入係数表!AD105</f>
        <v>0</v>
      </c>
      <c r="AL105" s="286">
        <f>AL$122*投入係数表!AE105</f>
        <v>0</v>
      </c>
      <c r="AM105" s="286">
        <f>AM$122*投入係数表!AF105</f>
        <v>0</v>
      </c>
      <c r="AN105" s="286">
        <f>AN$122*投入係数表!AG105</f>
        <v>0</v>
      </c>
      <c r="AO105" s="286">
        <f>AO$122*投入係数表!AH105</f>
        <v>0</v>
      </c>
      <c r="AP105" s="286">
        <f>AP$122*投入係数表!AI105</f>
        <v>0</v>
      </c>
      <c r="AQ105" s="286">
        <f>AQ$122*投入係数表!AJ105</f>
        <v>0</v>
      </c>
      <c r="AR105" s="286">
        <f>AR$122*投入係数表!AK105</f>
        <v>0</v>
      </c>
      <c r="AS105" s="286">
        <f>AS$122*投入係数表!AL105</f>
        <v>0</v>
      </c>
      <c r="AT105" s="286">
        <f>AT$122*投入係数表!AM105</f>
        <v>0</v>
      </c>
      <c r="AU105" s="286">
        <f>AU$122*投入係数表!AN105</f>
        <v>0</v>
      </c>
      <c r="AV105" s="286">
        <f>AV$122*投入係数表!AO105</f>
        <v>0</v>
      </c>
      <c r="AW105" s="286">
        <f>AW$122*投入係数表!AP105</f>
        <v>0</v>
      </c>
      <c r="AX105" s="286">
        <f>AX$122*投入係数表!AQ105</f>
        <v>0</v>
      </c>
      <c r="AY105" s="286">
        <f>AY$122*投入係数表!AR105</f>
        <v>0</v>
      </c>
      <c r="AZ105" s="286">
        <f>AZ$122*投入係数表!AS105</f>
        <v>0</v>
      </c>
      <c r="BA105" s="286">
        <f>BA$122*投入係数表!AT105</f>
        <v>0</v>
      </c>
      <c r="BB105" s="286">
        <f>BB$122*投入係数表!AU105</f>
        <v>0</v>
      </c>
      <c r="BC105" s="286">
        <f>BC$122*投入係数表!AV105</f>
        <v>0</v>
      </c>
      <c r="BD105" s="286">
        <f>BD$122*投入係数表!AW105</f>
        <v>0</v>
      </c>
      <c r="BE105" s="286">
        <f>BE$122*投入係数表!AX105</f>
        <v>0</v>
      </c>
      <c r="BF105" s="286">
        <f>BF$122*投入係数表!AY105</f>
        <v>0</v>
      </c>
      <c r="BG105" s="286">
        <f>BG$122*投入係数表!AZ105</f>
        <v>0</v>
      </c>
      <c r="BH105" s="286">
        <f>BH$122*投入係数表!BA105</f>
        <v>0</v>
      </c>
      <c r="BI105" s="286">
        <f>BI$122*投入係数表!BB105</f>
        <v>0</v>
      </c>
      <c r="BJ105" s="286">
        <f>BJ$122*投入係数表!BC105</f>
        <v>0</v>
      </c>
      <c r="BK105" s="286">
        <f>BK$122*投入係数表!BD105</f>
        <v>0</v>
      </c>
      <c r="BL105" s="286">
        <f>BL$122*投入係数表!BE105</f>
        <v>0</v>
      </c>
      <c r="BM105" s="286">
        <f>BM$122*投入係数表!BF105</f>
        <v>0</v>
      </c>
      <c r="BN105" s="286">
        <f>BN$122*投入係数表!BG105</f>
        <v>0</v>
      </c>
      <c r="BO105" s="286">
        <f>BO$122*投入係数表!BH105</f>
        <v>0</v>
      </c>
      <c r="BP105" s="286">
        <f>BP$122*投入係数表!BI105</f>
        <v>0</v>
      </c>
      <c r="BQ105" s="286">
        <f>BQ$122*投入係数表!BJ105</f>
        <v>0</v>
      </c>
      <c r="BR105" s="286">
        <f>BR$122*投入係数表!BK105</f>
        <v>0</v>
      </c>
      <c r="BS105" s="286">
        <f>BS$122*投入係数表!BL105</f>
        <v>0</v>
      </c>
      <c r="BT105" s="286">
        <f>BT$122*投入係数表!BM105</f>
        <v>0</v>
      </c>
      <c r="BU105" s="286">
        <f>BU$122*投入係数表!BN105</f>
        <v>0</v>
      </c>
      <c r="BV105" s="286">
        <f>BV$122*投入係数表!BO105</f>
        <v>0</v>
      </c>
      <c r="BW105" s="286">
        <f>BW$122*投入係数表!BP105</f>
        <v>0</v>
      </c>
      <c r="BX105" s="286">
        <f>BX$122*投入係数表!BQ105</f>
        <v>0</v>
      </c>
      <c r="BY105" s="286">
        <f>BY$122*投入係数表!BR105</f>
        <v>0</v>
      </c>
      <c r="BZ105" s="286">
        <f>BZ$122*投入係数表!BS105</f>
        <v>0</v>
      </c>
      <c r="CA105" s="286">
        <f>CA$122*投入係数表!BT105</f>
        <v>0</v>
      </c>
      <c r="CB105" s="286">
        <f>CB$122*投入係数表!BU105</f>
        <v>0</v>
      </c>
      <c r="CC105" s="286">
        <f>CC$122*投入係数表!BV105</f>
        <v>0</v>
      </c>
      <c r="CD105" s="286">
        <f>CD$122*投入係数表!BW105</f>
        <v>0</v>
      </c>
      <c r="CE105" s="286">
        <f>CE$122*投入係数表!BX105</f>
        <v>0</v>
      </c>
      <c r="CF105" s="286">
        <f>CF$122*投入係数表!BY105</f>
        <v>0</v>
      </c>
      <c r="CG105" s="286">
        <f>CG$122*投入係数表!BZ105</f>
        <v>0</v>
      </c>
      <c r="CH105" s="286">
        <f>CH$122*投入係数表!CA105</f>
        <v>0</v>
      </c>
      <c r="CI105" s="286">
        <f>CI$122*投入係数表!CB105</f>
        <v>0</v>
      </c>
      <c r="CJ105" s="286">
        <f>CJ$122*投入係数表!CC105</f>
        <v>0</v>
      </c>
      <c r="CK105" s="286">
        <f>CK$122*投入係数表!CD105</f>
        <v>0</v>
      </c>
      <c r="CL105" s="286">
        <f>CL$122*投入係数表!CE105</f>
        <v>0</v>
      </c>
      <c r="CM105" s="286">
        <f>CM$122*投入係数表!CF105</f>
        <v>0</v>
      </c>
      <c r="CN105" s="286">
        <f>CN$122*投入係数表!CG105</f>
        <v>0</v>
      </c>
      <c r="CO105" s="286">
        <f>CO$122*投入係数表!CH105</f>
        <v>0</v>
      </c>
      <c r="CP105" s="286">
        <f>CP$122*投入係数表!CI105</f>
        <v>0</v>
      </c>
      <c r="CQ105" s="286">
        <f>CQ$122*投入係数表!CJ105</f>
        <v>0</v>
      </c>
      <c r="CR105" s="286">
        <f>CR$122*投入係数表!CK105</f>
        <v>0</v>
      </c>
      <c r="CS105" s="286">
        <f>CS$122*投入係数表!CL105</f>
        <v>0</v>
      </c>
      <c r="CT105" s="286">
        <f>CT$122*投入係数表!CM105</f>
        <v>0</v>
      </c>
      <c r="CU105" s="286">
        <f>CU$122*投入係数表!CN105</f>
        <v>0</v>
      </c>
      <c r="CV105" s="286">
        <f>CV$122*投入係数表!CO105</f>
        <v>0</v>
      </c>
      <c r="CW105" s="286">
        <f>CW$122*投入係数表!CP105</f>
        <v>0</v>
      </c>
      <c r="CX105" s="286">
        <f>CX$122*投入係数表!CQ105</f>
        <v>0</v>
      </c>
      <c r="CY105" s="286">
        <f>CY$122*投入係数表!CR105</f>
        <v>0</v>
      </c>
      <c r="CZ105" s="286">
        <f>CZ$122*投入係数表!CS105</f>
        <v>0</v>
      </c>
      <c r="DA105" s="286">
        <f>DA$122*投入係数表!CT105</f>
        <v>0</v>
      </c>
      <c r="DB105" s="286">
        <f>DB$122*投入係数表!CU105</f>
        <v>0</v>
      </c>
      <c r="DC105" s="286">
        <f>DC$122*投入係数表!CV105</f>
        <v>0</v>
      </c>
      <c r="DD105" s="286">
        <f>DD$122*投入係数表!CW105</f>
        <v>0</v>
      </c>
      <c r="DE105" s="286">
        <f>DE$122*投入係数表!CX105</f>
        <v>0</v>
      </c>
      <c r="DF105" s="286">
        <f>DF$122*投入係数表!CY105</f>
        <v>0</v>
      </c>
      <c r="DG105" s="286">
        <f>DG$122*投入係数表!CZ105</f>
        <v>0</v>
      </c>
      <c r="DH105" s="286">
        <f>DH$122*投入係数表!DA105</f>
        <v>0</v>
      </c>
      <c r="DI105" s="286">
        <f>DI$122*投入係数表!DB105</f>
        <v>0</v>
      </c>
      <c r="DJ105" s="286">
        <f>DJ$122*投入係数表!DC105</f>
        <v>0</v>
      </c>
      <c r="DK105" s="286">
        <f>DK$122*投入係数表!DD105</f>
        <v>0</v>
      </c>
      <c r="DL105" s="286">
        <f>DL$122*投入係数表!DE105</f>
        <v>0</v>
      </c>
      <c r="DM105" s="286">
        <f>DM$122*投入係数表!DF105</f>
        <v>0</v>
      </c>
      <c r="DN105" s="286">
        <f>DN$122*投入係数表!DG105</f>
        <v>0</v>
      </c>
      <c r="DO105" s="288">
        <f t="shared" si="1"/>
        <v>0</v>
      </c>
      <c r="ED105" s="36">
        <v>256366</v>
      </c>
      <c r="EE105" s="37" t="s">
        <v>6</v>
      </c>
      <c r="EF105" s="36">
        <v>477880</v>
      </c>
      <c r="EG105" s="37" t="s">
        <v>6</v>
      </c>
      <c r="EH105" s="36">
        <v>734246</v>
      </c>
      <c r="EI105" s="37" t="s">
        <v>6</v>
      </c>
    </row>
    <row r="106" spans="1:139" ht="15" customHeight="1">
      <c r="A106" s="329" t="s">
        <v>520</v>
      </c>
      <c r="B106" s="340" t="s">
        <v>637</v>
      </c>
      <c r="C106" s="294">
        <v>0</v>
      </c>
      <c r="D106" s="33"/>
      <c r="E106" s="329" t="s">
        <v>520</v>
      </c>
      <c r="F106" s="340" t="s">
        <v>637</v>
      </c>
      <c r="G106" s="294">
        <v>0</v>
      </c>
      <c r="I106" s="341" t="s">
        <v>520</v>
      </c>
      <c r="J106" s="342" t="s">
        <v>637</v>
      </c>
      <c r="K106" s="286">
        <f>K$122*投入係数表!D106</f>
        <v>0</v>
      </c>
      <c r="L106" s="286">
        <f>L$122*投入係数表!E106</f>
        <v>0</v>
      </c>
      <c r="M106" s="286">
        <f>M$122*投入係数表!F106</f>
        <v>0</v>
      </c>
      <c r="N106" s="286">
        <f>N$122*投入係数表!G106</f>
        <v>0</v>
      </c>
      <c r="O106" s="286">
        <f>O$122*投入係数表!H106</f>
        <v>0</v>
      </c>
      <c r="P106" s="286">
        <f>P$122*投入係数表!I106</f>
        <v>0</v>
      </c>
      <c r="Q106" s="286">
        <f>Q$122*投入係数表!J106</f>
        <v>0</v>
      </c>
      <c r="R106" s="286">
        <f>R$122*投入係数表!K106</f>
        <v>0</v>
      </c>
      <c r="S106" s="286">
        <f>S$122*投入係数表!L106</f>
        <v>0</v>
      </c>
      <c r="T106" s="286">
        <f>T$122*投入係数表!M106</f>
        <v>0</v>
      </c>
      <c r="U106" s="286">
        <f>U$122*投入係数表!N106</f>
        <v>0</v>
      </c>
      <c r="V106" s="286">
        <f>V$122*投入係数表!O106</f>
        <v>0</v>
      </c>
      <c r="W106" s="286">
        <f>W$122*投入係数表!P106</f>
        <v>0</v>
      </c>
      <c r="X106" s="286">
        <f>X$122*投入係数表!Q106</f>
        <v>0</v>
      </c>
      <c r="Y106" s="286">
        <f>Y$122*投入係数表!R106</f>
        <v>0</v>
      </c>
      <c r="Z106" s="286">
        <f>Z$122*投入係数表!S106</f>
        <v>0</v>
      </c>
      <c r="AA106" s="286">
        <f>AA$122*投入係数表!T106</f>
        <v>0</v>
      </c>
      <c r="AB106" s="286">
        <f>AB$122*投入係数表!U106</f>
        <v>0</v>
      </c>
      <c r="AC106" s="286">
        <f>AC$122*投入係数表!V106</f>
        <v>0</v>
      </c>
      <c r="AD106" s="286">
        <f>AD$122*投入係数表!W106</f>
        <v>0</v>
      </c>
      <c r="AE106" s="286">
        <f>AE$122*投入係数表!X106</f>
        <v>0</v>
      </c>
      <c r="AF106" s="286">
        <f>AF$122*投入係数表!Y106</f>
        <v>0</v>
      </c>
      <c r="AG106" s="286">
        <f>AG$122*投入係数表!Z106</f>
        <v>0</v>
      </c>
      <c r="AH106" s="286">
        <f>AH$122*投入係数表!AA106</f>
        <v>0</v>
      </c>
      <c r="AI106" s="286">
        <f>AI$122*投入係数表!AB106</f>
        <v>0</v>
      </c>
      <c r="AJ106" s="286">
        <f>AJ$122*投入係数表!AC106</f>
        <v>0</v>
      </c>
      <c r="AK106" s="286">
        <f>AK$122*投入係数表!AD106</f>
        <v>0</v>
      </c>
      <c r="AL106" s="286">
        <f>AL$122*投入係数表!AE106</f>
        <v>0</v>
      </c>
      <c r="AM106" s="286">
        <f>AM$122*投入係数表!AF106</f>
        <v>0</v>
      </c>
      <c r="AN106" s="286">
        <f>AN$122*投入係数表!AG106</f>
        <v>0</v>
      </c>
      <c r="AO106" s="286">
        <f>AO$122*投入係数表!AH106</f>
        <v>0</v>
      </c>
      <c r="AP106" s="286">
        <f>AP$122*投入係数表!AI106</f>
        <v>0</v>
      </c>
      <c r="AQ106" s="286">
        <f>AQ$122*投入係数表!AJ106</f>
        <v>0</v>
      </c>
      <c r="AR106" s="286">
        <f>AR$122*投入係数表!AK106</f>
        <v>0</v>
      </c>
      <c r="AS106" s="286">
        <f>AS$122*投入係数表!AL106</f>
        <v>0</v>
      </c>
      <c r="AT106" s="286">
        <f>AT$122*投入係数表!AM106</f>
        <v>0</v>
      </c>
      <c r="AU106" s="286">
        <f>AU$122*投入係数表!AN106</f>
        <v>0</v>
      </c>
      <c r="AV106" s="286">
        <f>AV$122*投入係数表!AO106</f>
        <v>0</v>
      </c>
      <c r="AW106" s="286">
        <f>AW$122*投入係数表!AP106</f>
        <v>0</v>
      </c>
      <c r="AX106" s="286">
        <f>AX$122*投入係数表!AQ106</f>
        <v>0</v>
      </c>
      <c r="AY106" s="286">
        <f>AY$122*投入係数表!AR106</f>
        <v>0</v>
      </c>
      <c r="AZ106" s="286">
        <f>AZ$122*投入係数表!AS106</f>
        <v>0</v>
      </c>
      <c r="BA106" s="286">
        <f>BA$122*投入係数表!AT106</f>
        <v>0</v>
      </c>
      <c r="BB106" s="286">
        <f>BB$122*投入係数表!AU106</f>
        <v>0</v>
      </c>
      <c r="BC106" s="286">
        <f>BC$122*投入係数表!AV106</f>
        <v>0</v>
      </c>
      <c r="BD106" s="286">
        <f>BD$122*投入係数表!AW106</f>
        <v>0</v>
      </c>
      <c r="BE106" s="286">
        <f>BE$122*投入係数表!AX106</f>
        <v>0</v>
      </c>
      <c r="BF106" s="286">
        <f>BF$122*投入係数表!AY106</f>
        <v>0</v>
      </c>
      <c r="BG106" s="286">
        <f>BG$122*投入係数表!AZ106</f>
        <v>0</v>
      </c>
      <c r="BH106" s="286">
        <f>BH$122*投入係数表!BA106</f>
        <v>0</v>
      </c>
      <c r="BI106" s="286">
        <f>BI$122*投入係数表!BB106</f>
        <v>0</v>
      </c>
      <c r="BJ106" s="286">
        <f>BJ$122*投入係数表!BC106</f>
        <v>0</v>
      </c>
      <c r="BK106" s="286">
        <f>BK$122*投入係数表!BD106</f>
        <v>0</v>
      </c>
      <c r="BL106" s="286">
        <f>BL$122*投入係数表!BE106</f>
        <v>0</v>
      </c>
      <c r="BM106" s="286">
        <f>BM$122*投入係数表!BF106</f>
        <v>0</v>
      </c>
      <c r="BN106" s="286">
        <f>BN$122*投入係数表!BG106</f>
        <v>0</v>
      </c>
      <c r="BO106" s="286">
        <f>BO$122*投入係数表!BH106</f>
        <v>0</v>
      </c>
      <c r="BP106" s="286">
        <f>BP$122*投入係数表!BI106</f>
        <v>0</v>
      </c>
      <c r="BQ106" s="286">
        <f>BQ$122*投入係数表!BJ106</f>
        <v>0</v>
      </c>
      <c r="BR106" s="286">
        <f>BR$122*投入係数表!BK106</f>
        <v>0</v>
      </c>
      <c r="BS106" s="286">
        <f>BS$122*投入係数表!BL106</f>
        <v>0</v>
      </c>
      <c r="BT106" s="286">
        <f>BT$122*投入係数表!BM106</f>
        <v>0</v>
      </c>
      <c r="BU106" s="286">
        <f>BU$122*投入係数表!BN106</f>
        <v>0</v>
      </c>
      <c r="BV106" s="286">
        <f>BV$122*投入係数表!BO106</f>
        <v>0</v>
      </c>
      <c r="BW106" s="286">
        <f>BW$122*投入係数表!BP106</f>
        <v>0</v>
      </c>
      <c r="BX106" s="286">
        <f>BX$122*投入係数表!BQ106</f>
        <v>0</v>
      </c>
      <c r="BY106" s="286">
        <f>BY$122*投入係数表!BR106</f>
        <v>0</v>
      </c>
      <c r="BZ106" s="286">
        <f>BZ$122*投入係数表!BS106</f>
        <v>0</v>
      </c>
      <c r="CA106" s="286">
        <f>CA$122*投入係数表!BT106</f>
        <v>0</v>
      </c>
      <c r="CB106" s="286">
        <f>CB$122*投入係数表!BU106</f>
        <v>0</v>
      </c>
      <c r="CC106" s="286">
        <f>CC$122*投入係数表!BV106</f>
        <v>0</v>
      </c>
      <c r="CD106" s="286">
        <f>CD$122*投入係数表!BW106</f>
        <v>0</v>
      </c>
      <c r="CE106" s="286">
        <f>CE$122*投入係数表!BX106</f>
        <v>0</v>
      </c>
      <c r="CF106" s="286">
        <f>CF$122*投入係数表!BY106</f>
        <v>0</v>
      </c>
      <c r="CG106" s="286">
        <f>CG$122*投入係数表!BZ106</f>
        <v>0</v>
      </c>
      <c r="CH106" s="286">
        <f>CH$122*投入係数表!CA106</f>
        <v>0</v>
      </c>
      <c r="CI106" s="286">
        <f>CI$122*投入係数表!CB106</f>
        <v>0</v>
      </c>
      <c r="CJ106" s="286">
        <f>CJ$122*投入係数表!CC106</f>
        <v>0</v>
      </c>
      <c r="CK106" s="286">
        <f>CK$122*投入係数表!CD106</f>
        <v>0</v>
      </c>
      <c r="CL106" s="286">
        <f>CL$122*投入係数表!CE106</f>
        <v>0</v>
      </c>
      <c r="CM106" s="286">
        <f>CM$122*投入係数表!CF106</f>
        <v>0</v>
      </c>
      <c r="CN106" s="286">
        <f>CN$122*投入係数表!CG106</f>
        <v>0</v>
      </c>
      <c r="CO106" s="286">
        <f>CO$122*投入係数表!CH106</f>
        <v>0</v>
      </c>
      <c r="CP106" s="286">
        <f>CP$122*投入係数表!CI106</f>
        <v>0</v>
      </c>
      <c r="CQ106" s="286">
        <f>CQ$122*投入係数表!CJ106</f>
        <v>0</v>
      </c>
      <c r="CR106" s="286">
        <f>CR$122*投入係数表!CK106</f>
        <v>0</v>
      </c>
      <c r="CS106" s="286">
        <f>CS$122*投入係数表!CL106</f>
        <v>0</v>
      </c>
      <c r="CT106" s="286">
        <f>CT$122*投入係数表!CM106</f>
        <v>0</v>
      </c>
      <c r="CU106" s="286">
        <f>CU$122*投入係数表!CN106</f>
        <v>0</v>
      </c>
      <c r="CV106" s="286">
        <f>CV$122*投入係数表!CO106</f>
        <v>0</v>
      </c>
      <c r="CW106" s="286">
        <f>CW$122*投入係数表!CP106</f>
        <v>0</v>
      </c>
      <c r="CX106" s="286">
        <f>CX$122*投入係数表!CQ106</f>
        <v>0</v>
      </c>
      <c r="CY106" s="286">
        <f>CY$122*投入係数表!CR106</f>
        <v>0</v>
      </c>
      <c r="CZ106" s="286">
        <f>CZ$122*投入係数表!CS106</f>
        <v>0</v>
      </c>
      <c r="DA106" s="286">
        <f>DA$122*投入係数表!CT106</f>
        <v>0</v>
      </c>
      <c r="DB106" s="286">
        <f>DB$122*投入係数表!CU106</f>
        <v>0</v>
      </c>
      <c r="DC106" s="286">
        <f>DC$122*投入係数表!CV106</f>
        <v>0</v>
      </c>
      <c r="DD106" s="286">
        <f>DD$122*投入係数表!CW106</f>
        <v>0</v>
      </c>
      <c r="DE106" s="286">
        <f>DE$122*投入係数表!CX106</f>
        <v>0</v>
      </c>
      <c r="DF106" s="286">
        <f>DF$122*投入係数表!CY106</f>
        <v>0</v>
      </c>
      <c r="DG106" s="286">
        <f>DG$122*投入係数表!CZ106</f>
        <v>0</v>
      </c>
      <c r="DH106" s="286">
        <f>DH$122*投入係数表!DA106</f>
        <v>0</v>
      </c>
      <c r="DI106" s="286">
        <f>DI$122*投入係数表!DB106</f>
        <v>0</v>
      </c>
      <c r="DJ106" s="286">
        <f>DJ$122*投入係数表!DC106</f>
        <v>0</v>
      </c>
      <c r="DK106" s="286">
        <f>DK$122*投入係数表!DD106</f>
        <v>0</v>
      </c>
      <c r="DL106" s="286">
        <f>DL$122*投入係数表!DE106</f>
        <v>0</v>
      </c>
      <c r="DM106" s="286">
        <f>DM$122*投入係数表!DF106</f>
        <v>0</v>
      </c>
      <c r="DN106" s="286">
        <f>DN$122*投入係数表!DG106</f>
        <v>0</v>
      </c>
      <c r="DO106" s="288">
        <f t="shared" si="1"/>
        <v>0</v>
      </c>
      <c r="ED106" s="36">
        <v>196941</v>
      </c>
      <c r="EE106" s="37" t="s">
        <v>6</v>
      </c>
      <c r="EF106" s="36">
        <v>65423</v>
      </c>
      <c r="EG106" s="37" t="s">
        <v>6</v>
      </c>
      <c r="EH106" s="36">
        <v>262364</v>
      </c>
      <c r="EI106" s="37" t="s">
        <v>6</v>
      </c>
    </row>
    <row r="107" spans="1:139" ht="15" customHeight="1">
      <c r="A107" s="329" t="s">
        <v>521</v>
      </c>
      <c r="B107" s="340" t="s">
        <v>638</v>
      </c>
      <c r="C107" s="294">
        <v>0</v>
      </c>
      <c r="D107" s="33"/>
      <c r="E107" s="329" t="s">
        <v>521</v>
      </c>
      <c r="F107" s="340" t="s">
        <v>638</v>
      </c>
      <c r="G107" s="294">
        <v>0</v>
      </c>
      <c r="I107" s="341" t="s">
        <v>521</v>
      </c>
      <c r="J107" s="330" t="s">
        <v>638</v>
      </c>
      <c r="K107" s="286">
        <f>K$122*投入係数表!D107</f>
        <v>0</v>
      </c>
      <c r="L107" s="286">
        <f>L$122*投入係数表!E107</f>
        <v>0</v>
      </c>
      <c r="M107" s="286">
        <f>M$122*投入係数表!F107</f>
        <v>0</v>
      </c>
      <c r="N107" s="286">
        <f>N$122*投入係数表!G107</f>
        <v>0</v>
      </c>
      <c r="O107" s="286">
        <f>O$122*投入係数表!H107</f>
        <v>0</v>
      </c>
      <c r="P107" s="286">
        <f>P$122*投入係数表!I107</f>
        <v>0</v>
      </c>
      <c r="Q107" s="286">
        <f>Q$122*投入係数表!J107</f>
        <v>0</v>
      </c>
      <c r="R107" s="286">
        <f>R$122*投入係数表!K107</f>
        <v>0</v>
      </c>
      <c r="S107" s="286">
        <f>S$122*投入係数表!L107</f>
        <v>0</v>
      </c>
      <c r="T107" s="286">
        <f>T$122*投入係数表!M107</f>
        <v>0</v>
      </c>
      <c r="U107" s="286">
        <f>U$122*投入係数表!N107</f>
        <v>0</v>
      </c>
      <c r="V107" s="286">
        <f>V$122*投入係数表!O107</f>
        <v>0</v>
      </c>
      <c r="W107" s="286">
        <f>W$122*投入係数表!P107</f>
        <v>0</v>
      </c>
      <c r="X107" s="286">
        <f>X$122*投入係数表!Q107</f>
        <v>0</v>
      </c>
      <c r="Y107" s="286">
        <f>Y$122*投入係数表!R107</f>
        <v>0</v>
      </c>
      <c r="Z107" s="286">
        <f>Z$122*投入係数表!S107</f>
        <v>0</v>
      </c>
      <c r="AA107" s="286">
        <f>AA$122*投入係数表!T107</f>
        <v>0</v>
      </c>
      <c r="AB107" s="286">
        <f>AB$122*投入係数表!U107</f>
        <v>0</v>
      </c>
      <c r="AC107" s="286">
        <f>AC$122*投入係数表!V107</f>
        <v>0</v>
      </c>
      <c r="AD107" s="286">
        <f>AD$122*投入係数表!W107</f>
        <v>0</v>
      </c>
      <c r="AE107" s="286">
        <f>AE$122*投入係数表!X107</f>
        <v>0</v>
      </c>
      <c r="AF107" s="286">
        <f>AF$122*投入係数表!Y107</f>
        <v>0</v>
      </c>
      <c r="AG107" s="286">
        <f>AG$122*投入係数表!Z107</f>
        <v>0</v>
      </c>
      <c r="AH107" s="286">
        <f>AH$122*投入係数表!AA107</f>
        <v>0</v>
      </c>
      <c r="AI107" s="286">
        <f>AI$122*投入係数表!AB107</f>
        <v>0</v>
      </c>
      <c r="AJ107" s="286">
        <f>AJ$122*投入係数表!AC107</f>
        <v>0</v>
      </c>
      <c r="AK107" s="286">
        <f>AK$122*投入係数表!AD107</f>
        <v>0</v>
      </c>
      <c r="AL107" s="286">
        <f>AL$122*投入係数表!AE107</f>
        <v>0</v>
      </c>
      <c r="AM107" s="286">
        <f>AM$122*投入係数表!AF107</f>
        <v>0</v>
      </c>
      <c r="AN107" s="286">
        <f>AN$122*投入係数表!AG107</f>
        <v>0</v>
      </c>
      <c r="AO107" s="286">
        <f>AO$122*投入係数表!AH107</f>
        <v>0</v>
      </c>
      <c r="AP107" s="286">
        <f>AP$122*投入係数表!AI107</f>
        <v>0</v>
      </c>
      <c r="AQ107" s="286">
        <f>AQ$122*投入係数表!AJ107</f>
        <v>0</v>
      </c>
      <c r="AR107" s="286">
        <f>AR$122*投入係数表!AK107</f>
        <v>0</v>
      </c>
      <c r="AS107" s="286">
        <f>AS$122*投入係数表!AL107</f>
        <v>0</v>
      </c>
      <c r="AT107" s="286">
        <f>AT$122*投入係数表!AM107</f>
        <v>0</v>
      </c>
      <c r="AU107" s="286">
        <f>AU$122*投入係数表!AN107</f>
        <v>0</v>
      </c>
      <c r="AV107" s="286">
        <f>AV$122*投入係数表!AO107</f>
        <v>0</v>
      </c>
      <c r="AW107" s="286">
        <f>AW$122*投入係数表!AP107</f>
        <v>0</v>
      </c>
      <c r="AX107" s="286">
        <f>AX$122*投入係数表!AQ107</f>
        <v>0</v>
      </c>
      <c r="AY107" s="286">
        <f>AY$122*投入係数表!AR107</f>
        <v>0</v>
      </c>
      <c r="AZ107" s="286">
        <f>AZ$122*投入係数表!AS107</f>
        <v>0</v>
      </c>
      <c r="BA107" s="286">
        <f>BA$122*投入係数表!AT107</f>
        <v>0</v>
      </c>
      <c r="BB107" s="286">
        <f>BB$122*投入係数表!AU107</f>
        <v>0</v>
      </c>
      <c r="BC107" s="286">
        <f>BC$122*投入係数表!AV107</f>
        <v>0</v>
      </c>
      <c r="BD107" s="286">
        <f>BD$122*投入係数表!AW107</f>
        <v>0</v>
      </c>
      <c r="BE107" s="286">
        <f>BE$122*投入係数表!AX107</f>
        <v>0</v>
      </c>
      <c r="BF107" s="286">
        <f>BF$122*投入係数表!AY107</f>
        <v>0</v>
      </c>
      <c r="BG107" s="286">
        <f>BG$122*投入係数表!AZ107</f>
        <v>0</v>
      </c>
      <c r="BH107" s="286">
        <f>BH$122*投入係数表!BA107</f>
        <v>0</v>
      </c>
      <c r="BI107" s="286">
        <f>BI$122*投入係数表!BB107</f>
        <v>0</v>
      </c>
      <c r="BJ107" s="286">
        <f>BJ$122*投入係数表!BC107</f>
        <v>0</v>
      </c>
      <c r="BK107" s="286">
        <f>BK$122*投入係数表!BD107</f>
        <v>0</v>
      </c>
      <c r="BL107" s="286">
        <f>BL$122*投入係数表!BE107</f>
        <v>0</v>
      </c>
      <c r="BM107" s="286">
        <f>BM$122*投入係数表!BF107</f>
        <v>0</v>
      </c>
      <c r="BN107" s="286">
        <f>BN$122*投入係数表!BG107</f>
        <v>0</v>
      </c>
      <c r="BO107" s="286">
        <f>BO$122*投入係数表!BH107</f>
        <v>0</v>
      </c>
      <c r="BP107" s="286">
        <f>BP$122*投入係数表!BI107</f>
        <v>0</v>
      </c>
      <c r="BQ107" s="286">
        <f>BQ$122*投入係数表!BJ107</f>
        <v>0</v>
      </c>
      <c r="BR107" s="286">
        <f>BR$122*投入係数表!BK107</f>
        <v>0</v>
      </c>
      <c r="BS107" s="286">
        <f>BS$122*投入係数表!BL107</f>
        <v>0</v>
      </c>
      <c r="BT107" s="286">
        <f>BT$122*投入係数表!BM107</f>
        <v>0</v>
      </c>
      <c r="BU107" s="286">
        <f>BU$122*投入係数表!BN107</f>
        <v>0</v>
      </c>
      <c r="BV107" s="286">
        <f>BV$122*投入係数表!BO107</f>
        <v>0</v>
      </c>
      <c r="BW107" s="286">
        <f>BW$122*投入係数表!BP107</f>
        <v>0</v>
      </c>
      <c r="BX107" s="286">
        <f>BX$122*投入係数表!BQ107</f>
        <v>0</v>
      </c>
      <c r="BY107" s="286">
        <f>BY$122*投入係数表!BR107</f>
        <v>0</v>
      </c>
      <c r="BZ107" s="286">
        <f>BZ$122*投入係数表!BS107</f>
        <v>0</v>
      </c>
      <c r="CA107" s="286">
        <f>CA$122*投入係数表!BT107</f>
        <v>0</v>
      </c>
      <c r="CB107" s="286">
        <f>CB$122*投入係数表!BU107</f>
        <v>0</v>
      </c>
      <c r="CC107" s="286">
        <f>CC$122*投入係数表!BV107</f>
        <v>0</v>
      </c>
      <c r="CD107" s="286">
        <f>CD$122*投入係数表!BW107</f>
        <v>0</v>
      </c>
      <c r="CE107" s="286">
        <f>CE$122*投入係数表!BX107</f>
        <v>0</v>
      </c>
      <c r="CF107" s="286">
        <f>CF$122*投入係数表!BY107</f>
        <v>0</v>
      </c>
      <c r="CG107" s="286">
        <f>CG$122*投入係数表!BZ107</f>
        <v>0</v>
      </c>
      <c r="CH107" s="286">
        <f>CH$122*投入係数表!CA107</f>
        <v>0</v>
      </c>
      <c r="CI107" s="286">
        <f>CI$122*投入係数表!CB107</f>
        <v>0</v>
      </c>
      <c r="CJ107" s="286">
        <f>CJ$122*投入係数表!CC107</f>
        <v>0</v>
      </c>
      <c r="CK107" s="286">
        <f>CK$122*投入係数表!CD107</f>
        <v>0</v>
      </c>
      <c r="CL107" s="286">
        <f>CL$122*投入係数表!CE107</f>
        <v>0</v>
      </c>
      <c r="CM107" s="286">
        <f>CM$122*投入係数表!CF107</f>
        <v>0</v>
      </c>
      <c r="CN107" s="286">
        <f>CN$122*投入係数表!CG107</f>
        <v>0</v>
      </c>
      <c r="CO107" s="286">
        <f>CO$122*投入係数表!CH107</f>
        <v>0</v>
      </c>
      <c r="CP107" s="286">
        <f>CP$122*投入係数表!CI107</f>
        <v>0</v>
      </c>
      <c r="CQ107" s="286">
        <f>CQ$122*投入係数表!CJ107</f>
        <v>0</v>
      </c>
      <c r="CR107" s="286">
        <f>CR$122*投入係数表!CK107</f>
        <v>0</v>
      </c>
      <c r="CS107" s="286">
        <f>CS$122*投入係数表!CL107</f>
        <v>0</v>
      </c>
      <c r="CT107" s="286">
        <f>CT$122*投入係数表!CM107</f>
        <v>0</v>
      </c>
      <c r="CU107" s="286">
        <f>CU$122*投入係数表!CN107</f>
        <v>0</v>
      </c>
      <c r="CV107" s="286">
        <f>CV$122*投入係数表!CO107</f>
        <v>0</v>
      </c>
      <c r="CW107" s="286">
        <f>CW$122*投入係数表!CP107</f>
        <v>0</v>
      </c>
      <c r="CX107" s="286">
        <f>CX$122*投入係数表!CQ107</f>
        <v>0</v>
      </c>
      <c r="CY107" s="286">
        <f>CY$122*投入係数表!CR107</f>
        <v>0</v>
      </c>
      <c r="CZ107" s="286">
        <f>CZ$122*投入係数表!CS107</f>
        <v>0</v>
      </c>
      <c r="DA107" s="286">
        <f>DA$122*投入係数表!CT107</f>
        <v>0</v>
      </c>
      <c r="DB107" s="286">
        <f>DB$122*投入係数表!CU107</f>
        <v>0</v>
      </c>
      <c r="DC107" s="286">
        <f>DC$122*投入係数表!CV107</f>
        <v>0</v>
      </c>
      <c r="DD107" s="286">
        <f>DD$122*投入係数表!CW107</f>
        <v>0</v>
      </c>
      <c r="DE107" s="286">
        <f>DE$122*投入係数表!CX107</f>
        <v>0</v>
      </c>
      <c r="DF107" s="286">
        <f>DF$122*投入係数表!CY107</f>
        <v>0</v>
      </c>
      <c r="DG107" s="286">
        <f>DG$122*投入係数表!CZ107</f>
        <v>0</v>
      </c>
      <c r="DH107" s="286">
        <f>DH$122*投入係数表!DA107</f>
        <v>0</v>
      </c>
      <c r="DI107" s="286">
        <f>DI$122*投入係数表!DB107</f>
        <v>0</v>
      </c>
      <c r="DJ107" s="286">
        <f>DJ$122*投入係数表!DC107</f>
        <v>0</v>
      </c>
      <c r="DK107" s="286">
        <f>DK$122*投入係数表!DD107</f>
        <v>0</v>
      </c>
      <c r="DL107" s="286">
        <f>DL$122*投入係数表!DE107</f>
        <v>0</v>
      </c>
      <c r="DM107" s="286">
        <f>DM$122*投入係数表!DF107</f>
        <v>0</v>
      </c>
      <c r="DN107" s="286">
        <f>DN$122*投入係数表!DG107</f>
        <v>0</v>
      </c>
      <c r="DO107" s="288">
        <f t="shared" si="1"/>
        <v>0</v>
      </c>
      <c r="ED107" s="36">
        <v>60876</v>
      </c>
      <c r="EE107" s="37" t="s">
        <v>6</v>
      </c>
      <c r="EF107" s="36">
        <v>441564</v>
      </c>
      <c r="EG107" s="37" t="s">
        <v>6</v>
      </c>
      <c r="EH107" s="36">
        <v>502440</v>
      </c>
      <c r="EI107" s="37" t="s">
        <v>6</v>
      </c>
    </row>
    <row r="108" spans="1:139" ht="22.5" customHeight="1">
      <c r="A108" s="329" t="s">
        <v>522</v>
      </c>
      <c r="B108" s="343" t="s">
        <v>639</v>
      </c>
      <c r="C108" s="294">
        <v>0</v>
      </c>
      <c r="D108" s="33"/>
      <c r="E108" s="329" t="s">
        <v>522</v>
      </c>
      <c r="F108" s="343" t="s">
        <v>639</v>
      </c>
      <c r="G108" s="294">
        <v>0</v>
      </c>
      <c r="I108" s="341" t="s">
        <v>522</v>
      </c>
      <c r="J108" s="342" t="s">
        <v>639</v>
      </c>
      <c r="K108" s="286">
        <f>K$122*投入係数表!D108</f>
        <v>0</v>
      </c>
      <c r="L108" s="286">
        <f>L$122*投入係数表!E108</f>
        <v>0</v>
      </c>
      <c r="M108" s="286">
        <f>M$122*投入係数表!F108</f>
        <v>0</v>
      </c>
      <c r="N108" s="286">
        <f>N$122*投入係数表!G108</f>
        <v>0</v>
      </c>
      <c r="O108" s="286">
        <f>O$122*投入係数表!H108</f>
        <v>0</v>
      </c>
      <c r="P108" s="286">
        <f>P$122*投入係数表!I108</f>
        <v>0</v>
      </c>
      <c r="Q108" s="286">
        <f>Q$122*投入係数表!J108</f>
        <v>0</v>
      </c>
      <c r="R108" s="286">
        <f>R$122*投入係数表!K108</f>
        <v>0</v>
      </c>
      <c r="S108" s="286">
        <f>S$122*投入係数表!L108</f>
        <v>0</v>
      </c>
      <c r="T108" s="286">
        <f>T$122*投入係数表!M108</f>
        <v>0</v>
      </c>
      <c r="U108" s="286">
        <f>U$122*投入係数表!N108</f>
        <v>0</v>
      </c>
      <c r="V108" s="286">
        <f>V$122*投入係数表!O108</f>
        <v>0</v>
      </c>
      <c r="W108" s="286">
        <f>W$122*投入係数表!P108</f>
        <v>0</v>
      </c>
      <c r="X108" s="286">
        <f>X$122*投入係数表!Q108</f>
        <v>0</v>
      </c>
      <c r="Y108" s="286">
        <f>Y$122*投入係数表!R108</f>
        <v>0</v>
      </c>
      <c r="Z108" s="286">
        <f>Z$122*投入係数表!S108</f>
        <v>0</v>
      </c>
      <c r="AA108" s="286">
        <f>AA$122*投入係数表!T108</f>
        <v>0</v>
      </c>
      <c r="AB108" s="286">
        <f>AB$122*投入係数表!U108</f>
        <v>0</v>
      </c>
      <c r="AC108" s="286">
        <f>AC$122*投入係数表!V108</f>
        <v>0</v>
      </c>
      <c r="AD108" s="286">
        <f>AD$122*投入係数表!W108</f>
        <v>0</v>
      </c>
      <c r="AE108" s="286">
        <f>AE$122*投入係数表!X108</f>
        <v>0</v>
      </c>
      <c r="AF108" s="286">
        <f>AF$122*投入係数表!Y108</f>
        <v>0</v>
      </c>
      <c r="AG108" s="286">
        <f>AG$122*投入係数表!Z108</f>
        <v>0</v>
      </c>
      <c r="AH108" s="286">
        <f>AH$122*投入係数表!AA108</f>
        <v>0</v>
      </c>
      <c r="AI108" s="286">
        <f>AI$122*投入係数表!AB108</f>
        <v>0</v>
      </c>
      <c r="AJ108" s="286">
        <f>AJ$122*投入係数表!AC108</f>
        <v>0</v>
      </c>
      <c r="AK108" s="286">
        <f>AK$122*投入係数表!AD108</f>
        <v>0</v>
      </c>
      <c r="AL108" s="286">
        <f>AL$122*投入係数表!AE108</f>
        <v>0</v>
      </c>
      <c r="AM108" s="286">
        <f>AM$122*投入係数表!AF108</f>
        <v>0</v>
      </c>
      <c r="AN108" s="286">
        <f>AN$122*投入係数表!AG108</f>
        <v>0</v>
      </c>
      <c r="AO108" s="286">
        <f>AO$122*投入係数表!AH108</f>
        <v>0</v>
      </c>
      <c r="AP108" s="286">
        <f>AP$122*投入係数表!AI108</f>
        <v>0</v>
      </c>
      <c r="AQ108" s="286">
        <f>AQ$122*投入係数表!AJ108</f>
        <v>0</v>
      </c>
      <c r="AR108" s="286">
        <f>AR$122*投入係数表!AK108</f>
        <v>0</v>
      </c>
      <c r="AS108" s="286">
        <f>AS$122*投入係数表!AL108</f>
        <v>0</v>
      </c>
      <c r="AT108" s="286">
        <f>AT$122*投入係数表!AM108</f>
        <v>0</v>
      </c>
      <c r="AU108" s="286">
        <f>AU$122*投入係数表!AN108</f>
        <v>0</v>
      </c>
      <c r="AV108" s="286">
        <f>AV$122*投入係数表!AO108</f>
        <v>0</v>
      </c>
      <c r="AW108" s="286">
        <f>AW$122*投入係数表!AP108</f>
        <v>0</v>
      </c>
      <c r="AX108" s="286">
        <f>AX$122*投入係数表!AQ108</f>
        <v>0</v>
      </c>
      <c r="AY108" s="286">
        <f>AY$122*投入係数表!AR108</f>
        <v>0</v>
      </c>
      <c r="AZ108" s="286">
        <f>AZ$122*投入係数表!AS108</f>
        <v>0</v>
      </c>
      <c r="BA108" s="286">
        <f>BA$122*投入係数表!AT108</f>
        <v>0</v>
      </c>
      <c r="BB108" s="286">
        <f>BB$122*投入係数表!AU108</f>
        <v>0</v>
      </c>
      <c r="BC108" s="286">
        <f>BC$122*投入係数表!AV108</f>
        <v>0</v>
      </c>
      <c r="BD108" s="286">
        <f>BD$122*投入係数表!AW108</f>
        <v>0</v>
      </c>
      <c r="BE108" s="286">
        <f>BE$122*投入係数表!AX108</f>
        <v>0</v>
      </c>
      <c r="BF108" s="286">
        <f>BF$122*投入係数表!AY108</f>
        <v>0</v>
      </c>
      <c r="BG108" s="286">
        <f>BG$122*投入係数表!AZ108</f>
        <v>0</v>
      </c>
      <c r="BH108" s="286">
        <f>BH$122*投入係数表!BA108</f>
        <v>0</v>
      </c>
      <c r="BI108" s="286">
        <f>BI$122*投入係数表!BB108</f>
        <v>0</v>
      </c>
      <c r="BJ108" s="286">
        <f>BJ$122*投入係数表!BC108</f>
        <v>0</v>
      </c>
      <c r="BK108" s="286">
        <f>BK$122*投入係数表!BD108</f>
        <v>0</v>
      </c>
      <c r="BL108" s="286">
        <f>BL$122*投入係数表!BE108</f>
        <v>0</v>
      </c>
      <c r="BM108" s="286">
        <f>BM$122*投入係数表!BF108</f>
        <v>0</v>
      </c>
      <c r="BN108" s="286">
        <f>BN$122*投入係数表!BG108</f>
        <v>0</v>
      </c>
      <c r="BO108" s="286">
        <f>BO$122*投入係数表!BH108</f>
        <v>0</v>
      </c>
      <c r="BP108" s="286">
        <f>BP$122*投入係数表!BI108</f>
        <v>0</v>
      </c>
      <c r="BQ108" s="286">
        <f>BQ$122*投入係数表!BJ108</f>
        <v>0</v>
      </c>
      <c r="BR108" s="286">
        <f>BR$122*投入係数表!BK108</f>
        <v>0</v>
      </c>
      <c r="BS108" s="286">
        <f>BS$122*投入係数表!BL108</f>
        <v>0</v>
      </c>
      <c r="BT108" s="286">
        <f>BT$122*投入係数表!BM108</f>
        <v>0</v>
      </c>
      <c r="BU108" s="286">
        <f>BU$122*投入係数表!BN108</f>
        <v>0</v>
      </c>
      <c r="BV108" s="286">
        <f>BV$122*投入係数表!BO108</f>
        <v>0</v>
      </c>
      <c r="BW108" s="286">
        <f>BW$122*投入係数表!BP108</f>
        <v>0</v>
      </c>
      <c r="BX108" s="286">
        <f>BX$122*投入係数表!BQ108</f>
        <v>0</v>
      </c>
      <c r="BY108" s="286">
        <f>BY$122*投入係数表!BR108</f>
        <v>0</v>
      </c>
      <c r="BZ108" s="286">
        <f>BZ$122*投入係数表!BS108</f>
        <v>0</v>
      </c>
      <c r="CA108" s="286">
        <f>CA$122*投入係数表!BT108</f>
        <v>0</v>
      </c>
      <c r="CB108" s="286">
        <f>CB$122*投入係数表!BU108</f>
        <v>0</v>
      </c>
      <c r="CC108" s="286">
        <f>CC$122*投入係数表!BV108</f>
        <v>0</v>
      </c>
      <c r="CD108" s="286">
        <f>CD$122*投入係数表!BW108</f>
        <v>0</v>
      </c>
      <c r="CE108" s="286">
        <f>CE$122*投入係数表!BX108</f>
        <v>0</v>
      </c>
      <c r="CF108" s="286">
        <f>CF$122*投入係数表!BY108</f>
        <v>0</v>
      </c>
      <c r="CG108" s="286">
        <f>CG$122*投入係数表!BZ108</f>
        <v>0</v>
      </c>
      <c r="CH108" s="286">
        <f>CH$122*投入係数表!CA108</f>
        <v>0</v>
      </c>
      <c r="CI108" s="286">
        <f>CI$122*投入係数表!CB108</f>
        <v>0</v>
      </c>
      <c r="CJ108" s="286">
        <f>CJ$122*投入係数表!CC108</f>
        <v>0</v>
      </c>
      <c r="CK108" s="286">
        <f>CK$122*投入係数表!CD108</f>
        <v>0</v>
      </c>
      <c r="CL108" s="286">
        <f>CL$122*投入係数表!CE108</f>
        <v>0</v>
      </c>
      <c r="CM108" s="286">
        <f>CM$122*投入係数表!CF108</f>
        <v>0</v>
      </c>
      <c r="CN108" s="286">
        <f>CN$122*投入係数表!CG108</f>
        <v>0</v>
      </c>
      <c r="CO108" s="286">
        <f>CO$122*投入係数表!CH108</f>
        <v>0</v>
      </c>
      <c r="CP108" s="286">
        <f>CP$122*投入係数表!CI108</f>
        <v>0</v>
      </c>
      <c r="CQ108" s="286">
        <f>CQ$122*投入係数表!CJ108</f>
        <v>0</v>
      </c>
      <c r="CR108" s="286">
        <f>CR$122*投入係数表!CK108</f>
        <v>0</v>
      </c>
      <c r="CS108" s="286">
        <f>CS$122*投入係数表!CL108</f>
        <v>0</v>
      </c>
      <c r="CT108" s="286">
        <f>CT$122*投入係数表!CM108</f>
        <v>0</v>
      </c>
      <c r="CU108" s="286">
        <f>CU$122*投入係数表!CN108</f>
        <v>0</v>
      </c>
      <c r="CV108" s="286">
        <f>CV$122*投入係数表!CO108</f>
        <v>0</v>
      </c>
      <c r="CW108" s="286">
        <f>CW$122*投入係数表!CP108</f>
        <v>0</v>
      </c>
      <c r="CX108" s="286">
        <f>CX$122*投入係数表!CQ108</f>
        <v>0</v>
      </c>
      <c r="CY108" s="286">
        <f>CY$122*投入係数表!CR108</f>
        <v>0</v>
      </c>
      <c r="CZ108" s="286">
        <f>CZ$122*投入係数表!CS108</f>
        <v>0</v>
      </c>
      <c r="DA108" s="286">
        <f>DA$122*投入係数表!CT108</f>
        <v>0</v>
      </c>
      <c r="DB108" s="286">
        <f>DB$122*投入係数表!CU108</f>
        <v>0</v>
      </c>
      <c r="DC108" s="286">
        <f>DC$122*投入係数表!CV108</f>
        <v>0</v>
      </c>
      <c r="DD108" s="286">
        <f>DD$122*投入係数表!CW108</f>
        <v>0</v>
      </c>
      <c r="DE108" s="286">
        <f>DE$122*投入係数表!CX108</f>
        <v>0</v>
      </c>
      <c r="DF108" s="286">
        <f>DF$122*投入係数表!CY108</f>
        <v>0</v>
      </c>
      <c r="DG108" s="286">
        <f>DG$122*投入係数表!CZ108</f>
        <v>0</v>
      </c>
      <c r="DH108" s="286">
        <f>DH$122*投入係数表!DA108</f>
        <v>0</v>
      </c>
      <c r="DI108" s="286">
        <f>DI$122*投入係数表!DB108</f>
        <v>0</v>
      </c>
      <c r="DJ108" s="286">
        <f>DJ$122*投入係数表!DC108</f>
        <v>0</v>
      </c>
      <c r="DK108" s="286">
        <f>DK$122*投入係数表!DD108</f>
        <v>0</v>
      </c>
      <c r="DL108" s="286">
        <f>DL$122*投入係数表!DE108</f>
        <v>0</v>
      </c>
      <c r="DM108" s="286">
        <f>DM$122*投入係数表!DF108</f>
        <v>0</v>
      </c>
      <c r="DN108" s="286">
        <f>DN$122*投入係数表!DG108</f>
        <v>0</v>
      </c>
      <c r="DO108" s="288">
        <f t="shared" si="1"/>
        <v>0</v>
      </c>
      <c r="ED108" s="36">
        <v>226431</v>
      </c>
      <c r="EE108" s="37" t="s">
        <v>6</v>
      </c>
      <c r="EF108" s="36">
        <v>77818</v>
      </c>
      <c r="EG108" s="37" t="s">
        <v>6</v>
      </c>
      <c r="EH108" s="36">
        <v>304249</v>
      </c>
      <c r="EI108" s="37" t="s">
        <v>6</v>
      </c>
    </row>
    <row r="109" spans="1:139" ht="15" customHeight="1">
      <c r="A109" s="329" t="s">
        <v>523</v>
      </c>
      <c r="B109" s="343" t="s">
        <v>640</v>
      </c>
      <c r="C109" s="294">
        <v>0</v>
      </c>
      <c r="D109" s="33"/>
      <c r="E109" s="329" t="s">
        <v>523</v>
      </c>
      <c r="F109" s="343" t="s">
        <v>640</v>
      </c>
      <c r="G109" s="294">
        <v>0</v>
      </c>
      <c r="I109" s="341" t="s">
        <v>523</v>
      </c>
      <c r="J109" s="342" t="s">
        <v>640</v>
      </c>
      <c r="K109" s="286">
        <f>K$122*投入係数表!D109</f>
        <v>0</v>
      </c>
      <c r="L109" s="286">
        <f>L$122*投入係数表!E109</f>
        <v>0</v>
      </c>
      <c r="M109" s="286">
        <f>M$122*投入係数表!F109</f>
        <v>0</v>
      </c>
      <c r="N109" s="286">
        <f>N$122*投入係数表!G109</f>
        <v>0</v>
      </c>
      <c r="O109" s="286">
        <f>O$122*投入係数表!H109</f>
        <v>0</v>
      </c>
      <c r="P109" s="286">
        <f>P$122*投入係数表!I109</f>
        <v>0</v>
      </c>
      <c r="Q109" s="286">
        <f>Q$122*投入係数表!J109</f>
        <v>0</v>
      </c>
      <c r="R109" s="286">
        <f>R$122*投入係数表!K109</f>
        <v>0</v>
      </c>
      <c r="S109" s="286">
        <f>S$122*投入係数表!L109</f>
        <v>0</v>
      </c>
      <c r="T109" s="286">
        <f>T$122*投入係数表!M109</f>
        <v>0</v>
      </c>
      <c r="U109" s="286">
        <f>U$122*投入係数表!N109</f>
        <v>0</v>
      </c>
      <c r="V109" s="286">
        <f>V$122*投入係数表!O109</f>
        <v>0</v>
      </c>
      <c r="W109" s="286">
        <f>W$122*投入係数表!P109</f>
        <v>0</v>
      </c>
      <c r="X109" s="286">
        <f>X$122*投入係数表!Q109</f>
        <v>0</v>
      </c>
      <c r="Y109" s="286">
        <f>Y$122*投入係数表!R109</f>
        <v>0</v>
      </c>
      <c r="Z109" s="286">
        <f>Z$122*投入係数表!S109</f>
        <v>0</v>
      </c>
      <c r="AA109" s="286">
        <f>AA$122*投入係数表!T109</f>
        <v>0</v>
      </c>
      <c r="AB109" s="286">
        <f>AB$122*投入係数表!U109</f>
        <v>0</v>
      </c>
      <c r="AC109" s="286">
        <f>AC$122*投入係数表!V109</f>
        <v>0</v>
      </c>
      <c r="AD109" s="286">
        <f>AD$122*投入係数表!W109</f>
        <v>0</v>
      </c>
      <c r="AE109" s="286">
        <f>AE$122*投入係数表!X109</f>
        <v>0</v>
      </c>
      <c r="AF109" s="286">
        <f>AF$122*投入係数表!Y109</f>
        <v>0</v>
      </c>
      <c r="AG109" s="286">
        <f>AG$122*投入係数表!Z109</f>
        <v>0</v>
      </c>
      <c r="AH109" s="286">
        <f>AH$122*投入係数表!AA109</f>
        <v>0</v>
      </c>
      <c r="AI109" s="286">
        <f>AI$122*投入係数表!AB109</f>
        <v>0</v>
      </c>
      <c r="AJ109" s="286">
        <f>AJ$122*投入係数表!AC109</f>
        <v>0</v>
      </c>
      <c r="AK109" s="286">
        <f>AK$122*投入係数表!AD109</f>
        <v>0</v>
      </c>
      <c r="AL109" s="286">
        <f>AL$122*投入係数表!AE109</f>
        <v>0</v>
      </c>
      <c r="AM109" s="286">
        <f>AM$122*投入係数表!AF109</f>
        <v>0</v>
      </c>
      <c r="AN109" s="286">
        <f>AN$122*投入係数表!AG109</f>
        <v>0</v>
      </c>
      <c r="AO109" s="286">
        <f>AO$122*投入係数表!AH109</f>
        <v>0</v>
      </c>
      <c r="AP109" s="286">
        <f>AP$122*投入係数表!AI109</f>
        <v>0</v>
      </c>
      <c r="AQ109" s="286">
        <f>AQ$122*投入係数表!AJ109</f>
        <v>0</v>
      </c>
      <c r="AR109" s="286">
        <f>AR$122*投入係数表!AK109</f>
        <v>0</v>
      </c>
      <c r="AS109" s="286">
        <f>AS$122*投入係数表!AL109</f>
        <v>0</v>
      </c>
      <c r="AT109" s="286">
        <f>AT$122*投入係数表!AM109</f>
        <v>0</v>
      </c>
      <c r="AU109" s="286">
        <f>AU$122*投入係数表!AN109</f>
        <v>0</v>
      </c>
      <c r="AV109" s="286">
        <f>AV$122*投入係数表!AO109</f>
        <v>0</v>
      </c>
      <c r="AW109" s="286">
        <f>AW$122*投入係数表!AP109</f>
        <v>0</v>
      </c>
      <c r="AX109" s="286">
        <f>AX$122*投入係数表!AQ109</f>
        <v>0</v>
      </c>
      <c r="AY109" s="286">
        <f>AY$122*投入係数表!AR109</f>
        <v>0</v>
      </c>
      <c r="AZ109" s="286">
        <f>AZ$122*投入係数表!AS109</f>
        <v>0</v>
      </c>
      <c r="BA109" s="286">
        <f>BA$122*投入係数表!AT109</f>
        <v>0</v>
      </c>
      <c r="BB109" s="286">
        <f>BB$122*投入係数表!AU109</f>
        <v>0</v>
      </c>
      <c r="BC109" s="286">
        <f>BC$122*投入係数表!AV109</f>
        <v>0</v>
      </c>
      <c r="BD109" s="286">
        <f>BD$122*投入係数表!AW109</f>
        <v>0</v>
      </c>
      <c r="BE109" s="286">
        <f>BE$122*投入係数表!AX109</f>
        <v>0</v>
      </c>
      <c r="BF109" s="286">
        <f>BF$122*投入係数表!AY109</f>
        <v>0</v>
      </c>
      <c r="BG109" s="286">
        <f>BG$122*投入係数表!AZ109</f>
        <v>0</v>
      </c>
      <c r="BH109" s="286">
        <f>BH$122*投入係数表!BA109</f>
        <v>0</v>
      </c>
      <c r="BI109" s="286">
        <f>BI$122*投入係数表!BB109</f>
        <v>0</v>
      </c>
      <c r="BJ109" s="286">
        <f>BJ$122*投入係数表!BC109</f>
        <v>0</v>
      </c>
      <c r="BK109" s="286">
        <f>BK$122*投入係数表!BD109</f>
        <v>0</v>
      </c>
      <c r="BL109" s="286">
        <f>BL$122*投入係数表!BE109</f>
        <v>0</v>
      </c>
      <c r="BM109" s="286">
        <f>BM$122*投入係数表!BF109</f>
        <v>0</v>
      </c>
      <c r="BN109" s="286">
        <f>BN$122*投入係数表!BG109</f>
        <v>0</v>
      </c>
      <c r="BO109" s="286">
        <f>BO$122*投入係数表!BH109</f>
        <v>0</v>
      </c>
      <c r="BP109" s="286">
        <f>BP$122*投入係数表!BI109</f>
        <v>0</v>
      </c>
      <c r="BQ109" s="286">
        <f>BQ$122*投入係数表!BJ109</f>
        <v>0</v>
      </c>
      <c r="BR109" s="286">
        <f>BR$122*投入係数表!BK109</f>
        <v>0</v>
      </c>
      <c r="BS109" s="286">
        <f>BS$122*投入係数表!BL109</f>
        <v>0</v>
      </c>
      <c r="BT109" s="286">
        <f>BT$122*投入係数表!BM109</f>
        <v>0</v>
      </c>
      <c r="BU109" s="286">
        <f>BU$122*投入係数表!BN109</f>
        <v>0</v>
      </c>
      <c r="BV109" s="286">
        <f>BV$122*投入係数表!BO109</f>
        <v>0</v>
      </c>
      <c r="BW109" s="286">
        <f>BW$122*投入係数表!BP109</f>
        <v>0</v>
      </c>
      <c r="BX109" s="286">
        <f>BX$122*投入係数表!BQ109</f>
        <v>0</v>
      </c>
      <c r="BY109" s="286">
        <f>BY$122*投入係数表!BR109</f>
        <v>0</v>
      </c>
      <c r="BZ109" s="286">
        <f>BZ$122*投入係数表!BS109</f>
        <v>0</v>
      </c>
      <c r="CA109" s="286">
        <f>CA$122*投入係数表!BT109</f>
        <v>0</v>
      </c>
      <c r="CB109" s="286">
        <f>CB$122*投入係数表!BU109</f>
        <v>0</v>
      </c>
      <c r="CC109" s="286">
        <f>CC$122*投入係数表!BV109</f>
        <v>0</v>
      </c>
      <c r="CD109" s="286">
        <f>CD$122*投入係数表!BW109</f>
        <v>0</v>
      </c>
      <c r="CE109" s="286">
        <f>CE$122*投入係数表!BX109</f>
        <v>0</v>
      </c>
      <c r="CF109" s="286">
        <f>CF$122*投入係数表!BY109</f>
        <v>0</v>
      </c>
      <c r="CG109" s="286">
        <f>CG$122*投入係数表!BZ109</f>
        <v>0</v>
      </c>
      <c r="CH109" s="286">
        <f>CH$122*投入係数表!CA109</f>
        <v>0</v>
      </c>
      <c r="CI109" s="286">
        <f>CI$122*投入係数表!CB109</f>
        <v>0</v>
      </c>
      <c r="CJ109" s="286">
        <f>CJ$122*投入係数表!CC109</f>
        <v>0</v>
      </c>
      <c r="CK109" s="286">
        <f>CK$122*投入係数表!CD109</f>
        <v>0</v>
      </c>
      <c r="CL109" s="286">
        <f>CL$122*投入係数表!CE109</f>
        <v>0</v>
      </c>
      <c r="CM109" s="286">
        <f>CM$122*投入係数表!CF109</f>
        <v>0</v>
      </c>
      <c r="CN109" s="286">
        <f>CN$122*投入係数表!CG109</f>
        <v>0</v>
      </c>
      <c r="CO109" s="286">
        <f>CO$122*投入係数表!CH109</f>
        <v>0</v>
      </c>
      <c r="CP109" s="286">
        <f>CP$122*投入係数表!CI109</f>
        <v>0</v>
      </c>
      <c r="CQ109" s="286">
        <f>CQ$122*投入係数表!CJ109</f>
        <v>0</v>
      </c>
      <c r="CR109" s="286">
        <f>CR$122*投入係数表!CK109</f>
        <v>0</v>
      </c>
      <c r="CS109" s="286">
        <f>CS$122*投入係数表!CL109</f>
        <v>0</v>
      </c>
      <c r="CT109" s="286">
        <f>CT$122*投入係数表!CM109</f>
        <v>0</v>
      </c>
      <c r="CU109" s="286">
        <f>CU$122*投入係数表!CN109</f>
        <v>0</v>
      </c>
      <c r="CV109" s="286">
        <f>CV$122*投入係数表!CO109</f>
        <v>0</v>
      </c>
      <c r="CW109" s="286">
        <f>CW$122*投入係数表!CP109</f>
        <v>0</v>
      </c>
      <c r="CX109" s="286">
        <f>CX$122*投入係数表!CQ109</f>
        <v>0</v>
      </c>
      <c r="CY109" s="286">
        <f>CY$122*投入係数表!CR109</f>
        <v>0</v>
      </c>
      <c r="CZ109" s="286">
        <f>CZ$122*投入係数表!CS109</f>
        <v>0</v>
      </c>
      <c r="DA109" s="286">
        <f>DA$122*投入係数表!CT109</f>
        <v>0</v>
      </c>
      <c r="DB109" s="286">
        <f>DB$122*投入係数表!CU109</f>
        <v>0</v>
      </c>
      <c r="DC109" s="286">
        <f>DC$122*投入係数表!CV109</f>
        <v>0</v>
      </c>
      <c r="DD109" s="286">
        <f>DD$122*投入係数表!CW109</f>
        <v>0</v>
      </c>
      <c r="DE109" s="286">
        <f>DE$122*投入係数表!CX109</f>
        <v>0</v>
      </c>
      <c r="DF109" s="286">
        <f>DF$122*投入係数表!CY109</f>
        <v>0</v>
      </c>
      <c r="DG109" s="286">
        <f>DG$122*投入係数表!CZ109</f>
        <v>0</v>
      </c>
      <c r="DH109" s="286">
        <f>DH$122*投入係数表!DA109</f>
        <v>0</v>
      </c>
      <c r="DI109" s="286">
        <f>DI$122*投入係数表!DB109</f>
        <v>0</v>
      </c>
      <c r="DJ109" s="286">
        <f>DJ$122*投入係数表!DC109</f>
        <v>0</v>
      </c>
      <c r="DK109" s="286">
        <f>DK$122*投入係数表!DD109</f>
        <v>0</v>
      </c>
      <c r="DL109" s="286">
        <f>DL$122*投入係数表!DE109</f>
        <v>0</v>
      </c>
      <c r="DM109" s="286">
        <f>DM$122*投入係数表!DF109</f>
        <v>0</v>
      </c>
      <c r="DN109" s="286">
        <f>DN$122*投入係数表!DG109</f>
        <v>0</v>
      </c>
      <c r="DO109" s="288">
        <f t="shared" si="1"/>
        <v>0</v>
      </c>
      <c r="ED109" s="36">
        <v>97660</v>
      </c>
      <c r="EE109" s="37" t="s">
        <v>6</v>
      </c>
      <c r="EF109" s="36">
        <v>47107</v>
      </c>
      <c r="EG109" s="37" t="s">
        <v>6</v>
      </c>
      <c r="EH109" s="36">
        <v>144767</v>
      </c>
      <c r="EI109" s="37" t="s">
        <v>6</v>
      </c>
    </row>
    <row r="110" spans="1:139" ht="15" customHeight="1">
      <c r="A110" s="329" t="s">
        <v>681</v>
      </c>
      <c r="B110" s="343" t="s">
        <v>682</v>
      </c>
      <c r="C110" s="294">
        <v>0</v>
      </c>
      <c r="D110" s="33"/>
      <c r="E110" s="329" t="s">
        <v>681</v>
      </c>
      <c r="F110" s="343" t="s">
        <v>682</v>
      </c>
      <c r="G110" s="294">
        <v>0</v>
      </c>
      <c r="I110" s="341" t="s">
        <v>681</v>
      </c>
      <c r="J110" s="342" t="s">
        <v>682</v>
      </c>
      <c r="K110" s="286">
        <f>K$122*投入係数表!D110</f>
        <v>0</v>
      </c>
      <c r="L110" s="286">
        <f>L$122*投入係数表!E110</f>
        <v>0</v>
      </c>
      <c r="M110" s="286">
        <f>M$122*投入係数表!F110</f>
        <v>0</v>
      </c>
      <c r="N110" s="286">
        <f>N$122*投入係数表!G110</f>
        <v>0</v>
      </c>
      <c r="O110" s="286">
        <f>O$122*投入係数表!H110</f>
        <v>0</v>
      </c>
      <c r="P110" s="286">
        <f>P$122*投入係数表!I110</f>
        <v>0</v>
      </c>
      <c r="Q110" s="286">
        <f>Q$122*投入係数表!J110</f>
        <v>0</v>
      </c>
      <c r="R110" s="286">
        <f>R$122*投入係数表!K110</f>
        <v>0</v>
      </c>
      <c r="S110" s="286">
        <f>S$122*投入係数表!L110</f>
        <v>0</v>
      </c>
      <c r="T110" s="286">
        <f>T$122*投入係数表!M110</f>
        <v>0</v>
      </c>
      <c r="U110" s="286">
        <f>U$122*投入係数表!N110</f>
        <v>0</v>
      </c>
      <c r="V110" s="286">
        <f>V$122*投入係数表!O110</f>
        <v>0</v>
      </c>
      <c r="W110" s="286">
        <f>W$122*投入係数表!P110</f>
        <v>0</v>
      </c>
      <c r="X110" s="286">
        <f>X$122*投入係数表!Q110</f>
        <v>0</v>
      </c>
      <c r="Y110" s="286">
        <f>Y$122*投入係数表!R110</f>
        <v>0</v>
      </c>
      <c r="Z110" s="286">
        <f>Z$122*投入係数表!S110</f>
        <v>0</v>
      </c>
      <c r="AA110" s="286">
        <f>AA$122*投入係数表!T110</f>
        <v>0</v>
      </c>
      <c r="AB110" s="286">
        <f>AB$122*投入係数表!U110</f>
        <v>0</v>
      </c>
      <c r="AC110" s="286">
        <f>AC$122*投入係数表!V110</f>
        <v>0</v>
      </c>
      <c r="AD110" s="286">
        <f>AD$122*投入係数表!W110</f>
        <v>0</v>
      </c>
      <c r="AE110" s="286">
        <f>AE$122*投入係数表!X110</f>
        <v>0</v>
      </c>
      <c r="AF110" s="286">
        <f>AF$122*投入係数表!Y110</f>
        <v>0</v>
      </c>
      <c r="AG110" s="286">
        <f>AG$122*投入係数表!Z110</f>
        <v>0</v>
      </c>
      <c r="AH110" s="286">
        <f>AH$122*投入係数表!AA110</f>
        <v>0</v>
      </c>
      <c r="AI110" s="286">
        <f>AI$122*投入係数表!AB110</f>
        <v>0</v>
      </c>
      <c r="AJ110" s="286">
        <f>AJ$122*投入係数表!AC110</f>
        <v>0</v>
      </c>
      <c r="AK110" s="286">
        <f>AK$122*投入係数表!AD110</f>
        <v>0</v>
      </c>
      <c r="AL110" s="286">
        <f>AL$122*投入係数表!AE110</f>
        <v>0</v>
      </c>
      <c r="AM110" s="286">
        <f>AM$122*投入係数表!AF110</f>
        <v>0</v>
      </c>
      <c r="AN110" s="286">
        <f>AN$122*投入係数表!AG110</f>
        <v>0</v>
      </c>
      <c r="AO110" s="286">
        <f>AO$122*投入係数表!AH110</f>
        <v>0</v>
      </c>
      <c r="AP110" s="286">
        <f>AP$122*投入係数表!AI110</f>
        <v>0</v>
      </c>
      <c r="AQ110" s="286">
        <f>AQ$122*投入係数表!AJ110</f>
        <v>0</v>
      </c>
      <c r="AR110" s="286">
        <f>AR$122*投入係数表!AK110</f>
        <v>0</v>
      </c>
      <c r="AS110" s="286">
        <f>AS$122*投入係数表!AL110</f>
        <v>0</v>
      </c>
      <c r="AT110" s="286">
        <f>AT$122*投入係数表!AM110</f>
        <v>0</v>
      </c>
      <c r="AU110" s="286">
        <f>AU$122*投入係数表!AN110</f>
        <v>0</v>
      </c>
      <c r="AV110" s="286">
        <f>AV$122*投入係数表!AO110</f>
        <v>0</v>
      </c>
      <c r="AW110" s="286">
        <f>AW$122*投入係数表!AP110</f>
        <v>0</v>
      </c>
      <c r="AX110" s="286">
        <f>AX$122*投入係数表!AQ110</f>
        <v>0</v>
      </c>
      <c r="AY110" s="286">
        <f>AY$122*投入係数表!AR110</f>
        <v>0</v>
      </c>
      <c r="AZ110" s="286">
        <f>AZ$122*投入係数表!AS110</f>
        <v>0</v>
      </c>
      <c r="BA110" s="286">
        <f>BA$122*投入係数表!AT110</f>
        <v>0</v>
      </c>
      <c r="BB110" s="286">
        <f>BB$122*投入係数表!AU110</f>
        <v>0</v>
      </c>
      <c r="BC110" s="286">
        <f>BC$122*投入係数表!AV110</f>
        <v>0</v>
      </c>
      <c r="BD110" s="286">
        <f>BD$122*投入係数表!AW110</f>
        <v>0</v>
      </c>
      <c r="BE110" s="286">
        <f>BE$122*投入係数表!AX110</f>
        <v>0</v>
      </c>
      <c r="BF110" s="286">
        <f>BF$122*投入係数表!AY110</f>
        <v>0</v>
      </c>
      <c r="BG110" s="286">
        <f>BG$122*投入係数表!AZ110</f>
        <v>0</v>
      </c>
      <c r="BH110" s="286">
        <f>BH$122*投入係数表!BA110</f>
        <v>0</v>
      </c>
      <c r="BI110" s="286">
        <f>BI$122*投入係数表!BB110</f>
        <v>0</v>
      </c>
      <c r="BJ110" s="286">
        <f>BJ$122*投入係数表!BC110</f>
        <v>0</v>
      </c>
      <c r="BK110" s="286">
        <f>BK$122*投入係数表!BD110</f>
        <v>0</v>
      </c>
      <c r="BL110" s="286">
        <f>BL$122*投入係数表!BE110</f>
        <v>0</v>
      </c>
      <c r="BM110" s="286">
        <f>BM$122*投入係数表!BF110</f>
        <v>0</v>
      </c>
      <c r="BN110" s="286">
        <f>BN$122*投入係数表!BG110</f>
        <v>0</v>
      </c>
      <c r="BO110" s="286">
        <f>BO$122*投入係数表!BH110</f>
        <v>0</v>
      </c>
      <c r="BP110" s="286">
        <f>BP$122*投入係数表!BI110</f>
        <v>0</v>
      </c>
      <c r="BQ110" s="286">
        <f>BQ$122*投入係数表!BJ110</f>
        <v>0</v>
      </c>
      <c r="BR110" s="286">
        <f>BR$122*投入係数表!BK110</f>
        <v>0</v>
      </c>
      <c r="BS110" s="286">
        <f>BS$122*投入係数表!BL110</f>
        <v>0</v>
      </c>
      <c r="BT110" s="286">
        <f>BT$122*投入係数表!BM110</f>
        <v>0</v>
      </c>
      <c r="BU110" s="286">
        <f>BU$122*投入係数表!BN110</f>
        <v>0</v>
      </c>
      <c r="BV110" s="286">
        <f>BV$122*投入係数表!BO110</f>
        <v>0</v>
      </c>
      <c r="BW110" s="286">
        <f>BW$122*投入係数表!BP110</f>
        <v>0</v>
      </c>
      <c r="BX110" s="286">
        <f>BX$122*投入係数表!BQ110</f>
        <v>0</v>
      </c>
      <c r="BY110" s="286">
        <f>BY$122*投入係数表!BR110</f>
        <v>0</v>
      </c>
      <c r="BZ110" s="286">
        <f>BZ$122*投入係数表!BS110</f>
        <v>0</v>
      </c>
      <c r="CA110" s="286">
        <f>CA$122*投入係数表!BT110</f>
        <v>0</v>
      </c>
      <c r="CB110" s="286">
        <f>CB$122*投入係数表!BU110</f>
        <v>0</v>
      </c>
      <c r="CC110" s="286">
        <f>CC$122*投入係数表!BV110</f>
        <v>0</v>
      </c>
      <c r="CD110" s="286">
        <f>CD$122*投入係数表!BW110</f>
        <v>0</v>
      </c>
      <c r="CE110" s="286">
        <f>CE$122*投入係数表!BX110</f>
        <v>0</v>
      </c>
      <c r="CF110" s="286">
        <f>CF$122*投入係数表!BY110</f>
        <v>0</v>
      </c>
      <c r="CG110" s="286">
        <f>CG$122*投入係数表!BZ110</f>
        <v>0</v>
      </c>
      <c r="CH110" s="286">
        <f>CH$122*投入係数表!CA110</f>
        <v>0</v>
      </c>
      <c r="CI110" s="286">
        <f>CI$122*投入係数表!CB110</f>
        <v>0</v>
      </c>
      <c r="CJ110" s="286">
        <f>CJ$122*投入係数表!CC110</f>
        <v>0</v>
      </c>
      <c r="CK110" s="286">
        <f>CK$122*投入係数表!CD110</f>
        <v>0</v>
      </c>
      <c r="CL110" s="286">
        <f>CL$122*投入係数表!CE110</f>
        <v>0</v>
      </c>
      <c r="CM110" s="286">
        <f>CM$122*投入係数表!CF110</f>
        <v>0</v>
      </c>
      <c r="CN110" s="286">
        <f>CN$122*投入係数表!CG110</f>
        <v>0</v>
      </c>
      <c r="CO110" s="286">
        <f>CO$122*投入係数表!CH110</f>
        <v>0</v>
      </c>
      <c r="CP110" s="286">
        <f>CP$122*投入係数表!CI110</f>
        <v>0</v>
      </c>
      <c r="CQ110" s="286">
        <f>CQ$122*投入係数表!CJ110</f>
        <v>0</v>
      </c>
      <c r="CR110" s="286">
        <f>CR$122*投入係数表!CK110</f>
        <v>0</v>
      </c>
      <c r="CS110" s="286">
        <f>CS$122*投入係数表!CL110</f>
        <v>0</v>
      </c>
      <c r="CT110" s="286">
        <f>CT$122*投入係数表!CM110</f>
        <v>0</v>
      </c>
      <c r="CU110" s="286">
        <f>CU$122*投入係数表!CN110</f>
        <v>0</v>
      </c>
      <c r="CV110" s="286">
        <f>CV$122*投入係数表!CO110</f>
        <v>0</v>
      </c>
      <c r="CW110" s="286">
        <f>CW$122*投入係数表!CP110</f>
        <v>0</v>
      </c>
      <c r="CX110" s="286">
        <f>CX$122*投入係数表!CQ110</f>
        <v>0</v>
      </c>
      <c r="CY110" s="286">
        <f>CY$122*投入係数表!CR110</f>
        <v>0</v>
      </c>
      <c r="CZ110" s="286">
        <f>CZ$122*投入係数表!CS110</f>
        <v>0</v>
      </c>
      <c r="DA110" s="286">
        <f>DA$122*投入係数表!CT110</f>
        <v>0</v>
      </c>
      <c r="DB110" s="286">
        <f>DB$122*投入係数表!CU110</f>
        <v>0</v>
      </c>
      <c r="DC110" s="286">
        <f>DC$122*投入係数表!CV110</f>
        <v>0</v>
      </c>
      <c r="DD110" s="286">
        <f>DD$122*投入係数表!CW110</f>
        <v>0</v>
      </c>
      <c r="DE110" s="286">
        <f>DE$122*投入係数表!CX110</f>
        <v>0</v>
      </c>
      <c r="DF110" s="286">
        <f>DF$122*投入係数表!CY110</f>
        <v>0</v>
      </c>
      <c r="DG110" s="286">
        <f>DG$122*投入係数表!CZ110</f>
        <v>0</v>
      </c>
      <c r="DH110" s="286">
        <f>DH$122*投入係数表!DA110</f>
        <v>0</v>
      </c>
      <c r="DI110" s="286">
        <f>DI$122*投入係数表!DB110</f>
        <v>0</v>
      </c>
      <c r="DJ110" s="286">
        <f>DJ$122*投入係数表!DC110</f>
        <v>0</v>
      </c>
      <c r="DK110" s="286">
        <f>DK$122*投入係数表!DD110</f>
        <v>0</v>
      </c>
      <c r="DL110" s="286">
        <f>DL$122*投入係数表!DE110</f>
        <v>0</v>
      </c>
      <c r="DM110" s="286">
        <f>DM$122*投入係数表!DF110</f>
        <v>0</v>
      </c>
      <c r="DN110" s="286">
        <f>DN$122*投入係数表!DG110</f>
        <v>0</v>
      </c>
      <c r="DO110" s="288">
        <f t="shared" si="1"/>
        <v>0</v>
      </c>
      <c r="ED110" s="36"/>
      <c r="EE110" s="37"/>
      <c r="EF110" s="36"/>
      <c r="EG110" s="37"/>
      <c r="EH110" s="36"/>
      <c r="EI110" s="37"/>
    </row>
    <row r="111" spans="1:139" ht="15" customHeight="1">
      <c r="A111" s="329" t="s">
        <v>524</v>
      </c>
      <c r="B111" s="340" t="s">
        <v>641</v>
      </c>
      <c r="C111" s="294">
        <v>0</v>
      </c>
      <c r="D111" s="33"/>
      <c r="E111" s="329" t="s">
        <v>524</v>
      </c>
      <c r="F111" s="340" t="s">
        <v>641</v>
      </c>
      <c r="G111" s="294">
        <v>0</v>
      </c>
      <c r="I111" s="341" t="s">
        <v>524</v>
      </c>
      <c r="J111" s="342" t="s">
        <v>641</v>
      </c>
      <c r="K111" s="286">
        <f>K$122*投入係数表!D111</f>
        <v>0</v>
      </c>
      <c r="L111" s="286">
        <f>L$122*投入係数表!E111</f>
        <v>0</v>
      </c>
      <c r="M111" s="286">
        <f>M$122*投入係数表!F111</f>
        <v>0</v>
      </c>
      <c r="N111" s="286">
        <f>N$122*投入係数表!G111</f>
        <v>0</v>
      </c>
      <c r="O111" s="286">
        <f>O$122*投入係数表!H111</f>
        <v>0</v>
      </c>
      <c r="P111" s="286">
        <f>P$122*投入係数表!I111</f>
        <v>0</v>
      </c>
      <c r="Q111" s="286">
        <f>Q$122*投入係数表!J111</f>
        <v>0</v>
      </c>
      <c r="R111" s="286">
        <f>R$122*投入係数表!K111</f>
        <v>0</v>
      </c>
      <c r="S111" s="286">
        <f>S$122*投入係数表!L111</f>
        <v>0</v>
      </c>
      <c r="T111" s="286">
        <f>T$122*投入係数表!M111</f>
        <v>0</v>
      </c>
      <c r="U111" s="286">
        <f>U$122*投入係数表!N111</f>
        <v>0</v>
      </c>
      <c r="V111" s="286">
        <f>V$122*投入係数表!O111</f>
        <v>0</v>
      </c>
      <c r="W111" s="286">
        <f>W$122*投入係数表!P111</f>
        <v>0</v>
      </c>
      <c r="X111" s="286">
        <f>X$122*投入係数表!Q111</f>
        <v>0</v>
      </c>
      <c r="Y111" s="286">
        <f>Y$122*投入係数表!R111</f>
        <v>0</v>
      </c>
      <c r="Z111" s="286">
        <f>Z$122*投入係数表!S111</f>
        <v>0</v>
      </c>
      <c r="AA111" s="286">
        <f>AA$122*投入係数表!T111</f>
        <v>0</v>
      </c>
      <c r="AB111" s="286">
        <f>AB$122*投入係数表!U111</f>
        <v>0</v>
      </c>
      <c r="AC111" s="286">
        <f>AC$122*投入係数表!V111</f>
        <v>0</v>
      </c>
      <c r="AD111" s="286">
        <f>AD$122*投入係数表!W111</f>
        <v>0</v>
      </c>
      <c r="AE111" s="286">
        <f>AE$122*投入係数表!X111</f>
        <v>0</v>
      </c>
      <c r="AF111" s="286">
        <f>AF$122*投入係数表!Y111</f>
        <v>0</v>
      </c>
      <c r="AG111" s="286">
        <f>AG$122*投入係数表!Z111</f>
        <v>0</v>
      </c>
      <c r="AH111" s="286">
        <f>AH$122*投入係数表!AA111</f>
        <v>0</v>
      </c>
      <c r="AI111" s="286">
        <f>AI$122*投入係数表!AB111</f>
        <v>0</v>
      </c>
      <c r="AJ111" s="286">
        <f>AJ$122*投入係数表!AC111</f>
        <v>0</v>
      </c>
      <c r="AK111" s="286">
        <f>AK$122*投入係数表!AD111</f>
        <v>0</v>
      </c>
      <c r="AL111" s="286">
        <f>AL$122*投入係数表!AE111</f>
        <v>0</v>
      </c>
      <c r="AM111" s="286">
        <f>AM$122*投入係数表!AF111</f>
        <v>0</v>
      </c>
      <c r="AN111" s="286">
        <f>AN$122*投入係数表!AG111</f>
        <v>0</v>
      </c>
      <c r="AO111" s="286">
        <f>AO$122*投入係数表!AH111</f>
        <v>0</v>
      </c>
      <c r="AP111" s="286">
        <f>AP$122*投入係数表!AI111</f>
        <v>0</v>
      </c>
      <c r="AQ111" s="286">
        <f>AQ$122*投入係数表!AJ111</f>
        <v>0</v>
      </c>
      <c r="AR111" s="286">
        <f>AR$122*投入係数表!AK111</f>
        <v>0</v>
      </c>
      <c r="AS111" s="286">
        <f>AS$122*投入係数表!AL111</f>
        <v>0</v>
      </c>
      <c r="AT111" s="286">
        <f>AT$122*投入係数表!AM111</f>
        <v>0</v>
      </c>
      <c r="AU111" s="286">
        <f>AU$122*投入係数表!AN111</f>
        <v>0</v>
      </c>
      <c r="AV111" s="286">
        <f>AV$122*投入係数表!AO111</f>
        <v>0</v>
      </c>
      <c r="AW111" s="286">
        <f>AW$122*投入係数表!AP111</f>
        <v>0</v>
      </c>
      <c r="AX111" s="286">
        <f>AX$122*投入係数表!AQ111</f>
        <v>0</v>
      </c>
      <c r="AY111" s="286">
        <f>AY$122*投入係数表!AR111</f>
        <v>0</v>
      </c>
      <c r="AZ111" s="286">
        <f>AZ$122*投入係数表!AS111</f>
        <v>0</v>
      </c>
      <c r="BA111" s="286">
        <f>BA$122*投入係数表!AT111</f>
        <v>0</v>
      </c>
      <c r="BB111" s="286">
        <f>BB$122*投入係数表!AU111</f>
        <v>0</v>
      </c>
      <c r="BC111" s="286">
        <f>BC$122*投入係数表!AV111</f>
        <v>0</v>
      </c>
      <c r="BD111" s="286">
        <f>BD$122*投入係数表!AW111</f>
        <v>0</v>
      </c>
      <c r="BE111" s="286">
        <f>BE$122*投入係数表!AX111</f>
        <v>0</v>
      </c>
      <c r="BF111" s="286">
        <f>BF$122*投入係数表!AY111</f>
        <v>0</v>
      </c>
      <c r="BG111" s="286">
        <f>BG$122*投入係数表!AZ111</f>
        <v>0</v>
      </c>
      <c r="BH111" s="286">
        <f>BH$122*投入係数表!BA111</f>
        <v>0</v>
      </c>
      <c r="BI111" s="286">
        <f>BI$122*投入係数表!BB111</f>
        <v>0</v>
      </c>
      <c r="BJ111" s="286">
        <f>BJ$122*投入係数表!BC111</f>
        <v>0</v>
      </c>
      <c r="BK111" s="286">
        <f>BK$122*投入係数表!BD111</f>
        <v>0</v>
      </c>
      <c r="BL111" s="286">
        <f>BL$122*投入係数表!BE111</f>
        <v>0</v>
      </c>
      <c r="BM111" s="286">
        <f>BM$122*投入係数表!BF111</f>
        <v>0</v>
      </c>
      <c r="BN111" s="286">
        <f>BN$122*投入係数表!BG111</f>
        <v>0</v>
      </c>
      <c r="BO111" s="286">
        <f>BO$122*投入係数表!BH111</f>
        <v>0</v>
      </c>
      <c r="BP111" s="286">
        <f>BP$122*投入係数表!BI111</f>
        <v>0</v>
      </c>
      <c r="BQ111" s="286">
        <f>BQ$122*投入係数表!BJ111</f>
        <v>0</v>
      </c>
      <c r="BR111" s="286">
        <f>BR$122*投入係数表!BK111</f>
        <v>0</v>
      </c>
      <c r="BS111" s="286">
        <f>BS$122*投入係数表!BL111</f>
        <v>0</v>
      </c>
      <c r="BT111" s="286">
        <f>BT$122*投入係数表!BM111</f>
        <v>0</v>
      </c>
      <c r="BU111" s="286">
        <f>BU$122*投入係数表!BN111</f>
        <v>0</v>
      </c>
      <c r="BV111" s="286">
        <f>BV$122*投入係数表!BO111</f>
        <v>0</v>
      </c>
      <c r="BW111" s="286">
        <f>BW$122*投入係数表!BP111</f>
        <v>0</v>
      </c>
      <c r="BX111" s="286">
        <f>BX$122*投入係数表!BQ111</f>
        <v>0</v>
      </c>
      <c r="BY111" s="286">
        <f>BY$122*投入係数表!BR111</f>
        <v>0</v>
      </c>
      <c r="BZ111" s="286">
        <f>BZ$122*投入係数表!BS111</f>
        <v>0</v>
      </c>
      <c r="CA111" s="286">
        <f>CA$122*投入係数表!BT111</f>
        <v>0</v>
      </c>
      <c r="CB111" s="286">
        <f>CB$122*投入係数表!BU111</f>
        <v>0</v>
      </c>
      <c r="CC111" s="286">
        <f>CC$122*投入係数表!BV111</f>
        <v>0</v>
      </c>
      <c r="CD111" s="286">
        <f>CD$122*投入係数表!BW111</f>
        <v>0</v>
      </c>
      <c r="CE111" s="286">
        <f>CE$122*投入係数表!BX111</f>
        <v>0</v>
      </c>
      <c r="CF111" s="286">
        <f>CF$122*投入係数表!BY111</f>
        <v>0</v>
      </c>
      <c r="CG111" s="286">
        <f>CG$122*投入係数表!BZ111</f>
        <v>0</v>
      </c>
      <c r="CH111" s="286">
        <f>CH$122*投入係数表!CA111</f>
        <v>0</v>
      </c>
      <c r="CI111" s="286">
        <f>CI$122*投入係数表!CB111</f>
        <v>0</v>
      </c>
      <c r="CJ111" s="286">
        <f>CJ$122*投入係数表!CC111</f>
        <v>0</v>
      </c>
      <c r="CK111" s="286">
        <f>CK$122*投入係数表!CD111</f>
        <v>0</v>
      </c>
      <c r="CL111" s="286">
        <f>CL$122*投入係数表!CE111</f>
        <v>0</v>
      </c>
      <c r="CM111" s="286">
        <f>CM$122*投入係数表!CF111</f>
        <v>0</v>
      </c>
      <c r="CN111" s="286">
        <f>CN$122*投入係数表!CG111</f>
        <v>0</v>
      </c>
      <c r="CO111" s="286">
        <f>CO$122*投入係数表!CH111</f>
        <v>0</v>
      </c>
      <c r="CP111" s="286">
        <f>CP$122*投入係数表!CI111</f>
        <v>0</v>
      </c>
      <c r="CQ111" s="286">
        <f>CQ$122*投入係数表!CJ111</f>
        <v>0</v>
      </c>
      <c r="CR111" s="286">
        <f>CR$122*投入係数表!CK111</f>
        <v>0</v>
      </c>
      <c r="CS111" s="286">
        <f>CS$122*投入係数表!CL111</f>
        <v>0</v>
      </c>
      <c r="CT111" s="286">
        <f>CT$122*投入係数表!CM111</f>
        <v>0</v>
      </c>
      <c r="CU111" s="286">
        <f>CU$122*投入係数表!CN111</f>
        <v>0</v>
      </c>
      <c r="CV111" s="286">
        <f>CV$122*投入係数表!CO111</f>
        <v>0</v>
      </c>
      <c r="CW111" s="286">
        <f>CW$122*投入係数表!CP111</f>
        <v>0</v>
      </c>
      <c r="CX111" s="286">
        <f>CX$122*投入係数表!CQ111</f>
        <v>0</v>
      </c>
      <c r="CY111" s="286">
        <f>CY$122*投入係数表!CR111</f>
        <v>0</v>
      </c>
      <c r="CZ111" s="286">
        <f>CZ$122*投入係数表!CS111</f>
        <v>0</v>
      </c>
      <c r="DA111" s="286">
        <f>DA$122*投入係数表!CT111</f>
        <v>0</v>
      </c>
      <c r="DB111" s="286">
        <f>DB$122*投入係数表!CU111</f>
        <v>0</v>
      </c>
      <c r="DC111" s="286">
        <f>DC$122*投入係数表!CV111</f>
        <v>0</v>
      </c>
      <c r="DD111" s="286">
        <f>DD$122*投入係数表!CW111</f>
        <v>0</v>
      </c>
      <c r="DE111" s="286">
        <f>DE$122*投入係数表!CX111</f>
        <v>0</v>
      </c>
      <c r="DF111" s="286">
        <f>DF$122*投入係数表!CY111</f>
        <v>0</v>
      </c>
      <c r="DG111" s="286">
        <f>DG$122*投入係数表!CZ111</f>
        <v>0</v>
      </c>
      <c r="DH111" s="286">
        <f>DH$122*投入係数表!DA111</f>
        <v>0</v>
      </c>
      <c r="DI111" s="286">
        <f>DI$122*投入係数表!DB111</f>
        <v>0</v>
      </c>
      <c r="DJ111" s="286">
        <f>DJ$122*投入係数表!DC111</f>
        <v>0</v>
      </c>
      <c r="DK111" s="286">
        <f>DK$122*投入係数表!DD111</f>
        <v>0</v>
      </c>
      <c r="DL111" s="286">
        <f>DL$122*投入係数表!DE111</f>
        <v>0</v>
      </c>
      <c r="DM111" s="286">
        <f>DM$122*投入係数表!DF111</f>
        <v>0</v>
      </c>
      <c r="DN111" s="286">
        <f>DN$122*投入係数表!DG111</f>
        <v>0</v>
      </c>
      <c r="DO111" s="288">
        <f t="shared" si="1"/>
        <v>0</v>
      </c>
      <c r="ED111" s="36">
        <v>4654</v>
      </c>
      <c r="EE111" s="37" t="s">
        <v>6</v>
      </c>
      <c r="EF111" s="36">
        <v>348871</v>
      </c>
      <c r="EG111" s="37" t="s">
        <v>6</v>
      </c>
      <c r="EH111" s="36">
        <v>353525</v>
      </c>
      <c r="EI111" s="37" t="s">
        <v>6</v>
      </c>
    </row>
    <row r="112" spans="1:139" ht="15" customHeight="1">
      <c r="A112" s="329" t="s">
        <v>525</v>
      </c>
      <c r="B112" s="340" t="s">
        <v>402</v>
      </c>
      <c r="C112" s="294">
        <v>0</v>
      </c>
      <c r="D112" s="33"/>
      <c r="E112" s="329" t="s">
        <v>525</v>
      </c>
      <c r="F112" s="340" t="s">
        <v>402</v>
      </c>
      <c r="G112" s="294">
        <v>0</v>
      </c>
      <c r="I112" s="341" t="s">
        <v>525</v>
      </c>
      <c r="J112" s="342" t="s">
        <v>402</v>
      </c>
      <c r="K112" s="286">
        <f>K$122*投入係数表!D112</f>
        <v>0</v>
      </c>
      <c r="L112" s="286">
        <f>L$122*投入係数表!E112</f>
        <v>0</v>
      </c>
      <c r="M112" s="286">
        <f>M$122*投入係数表!F112</f>
        <v>0</v>
      </c>
      <c r="N112" s="286">
        <f>N$122*投入係数表!G112</f>
        <v>0</v>
      </c>
      <c r="O112" s="286">
        <f>O$122*投入係数表!H112</f>
        <v>0</v>
      </c>
      <c r="P112" s="286">
        <f>P$122*投入係数表!I112</f>
        <v>0</v>
      </c>
      <c r="Q112" s="286">
        <f>Q$122*投入係数表!J112</f>
        <v>0</v>
      </c>
      <c r="R112" s="286">
        <f>R$122*投入係数表!K112</f>
        <v>0</v>
      </c>
      <c r="S112" s="286">
        <f>S$122*投入係数表!L112</f>
        <v>0</v>
      </c>
      <c r="T112" s="286">
        <f>T$122*投入係数表!M112</f>
        <v>0</v>
      </c>
      <c r="U112" s="286">
        <f>U$122*投入係数表!N112</f>
        <v>0</v>
      </c>
      <c r="V112" s="286">
        <f>V$122*投入係数表!O112</f>
        <v>0</v>
      </c>
      <c r="W112" s="286">
        <f>W$122*投入係数表!P112</f>
        <v>0</v>
      </c>
      <c r="X112" s="286">
        <f>X$122*投入係数表!Q112</f>
        <v>0</v>
      </c>
      <c r="Y112" s="286">
        <f>Y$122*投入係数表!R112</f>
        <v>0</v>
      </c>
      <c r="Z112" s="286">
        <f>Z$122*投入係数表!S112</f>
        <v>0</v>
      </c>
      <c r="AA112" s="286">
        <f>AA$122*投入係数表!T112</f>
        <v>0</v>
      </c>
      <c r="AB112" s="286">
        <f>AB$122*投入係数表!U112</f>
        <v>0</v>
      </c>
      <c r="AC112" s="286">
        <f>AC$122*投入係数表!V112</f>
        <v>0</v>
      </c>
      <c r="AD112" s="286">
        <f>AD$122*投入係数表!W112</f>
        <v>0</v>
      </c>
      <c r="AE112" s="286">
        <f>AE$122*投入係数表!X112</f>
        <v>0</v>
      </c>
      <c r="AF112" s="286">
        <f>AF$122*投入係数表!Y112</f>
        <v>0</v>
      </c>
      <c r="AG112" s="286">
        <f>AG$122*投入係数表!Z112</f>
        <v>0</v>
      </c>
      <c r="AH112" s="286">
        <f>AH$122*投入係数表!AA112</f>
        <v>0</v>
      </c>
      <c r="AI112" s="286">
        <f>AI$122*投入係数表!AB112</f>
        <v>0</v>
      </c>
      <c r="AJ112" s="286">
        <f>AJ$122*投入係数表!AC112</f>
        <v>0</v>
      </c>
      <c r="AK112" s="286">
        <f>AK$122*投入係数表!AD112</f>
        <v>0</v>
      </c>
      <c r="AL112" s="286">
        <f>AL$122*投入係数表!AE112</f>
        <v>0</v>
      </c>
      <c r="AM112" s="286">
        <f>AM$122*投入係数表!AF112</f>
        <v>0</v>
      </c>
      <c r="AN112" s="286">
        <f>AN$122*投入係数表!AG112</f>
        <v>0</v>
      </c>
      <c r="AO112" s="286">
        <f>AO$122*投入係数表!AH112</f>
        <v>0</v>
      </c>
      <c r="AP112" s="286">
        <f>AP$122*投入係数表!AI112</f>
        <v>0</v>
      </c>
      <c r="AQ112" s="286">
        <f>AQ$122*投入係数表!AJ112</f>
        <v>0</v>
      </c>
      <c r="AR112" s="286">
        <f>AR$122*投入係数表!AK112</f>
        <v>0</v>
      </c>
      <c r="AS112" s="286">
        <f>AS$122*投入係数表!AL112</f>
        <v>0</v>
      </c>
      <c r="AT112" s="286">
        <f>AT$122*投入係数表!AM112</f>
        <v>0</v>
      </c>
      <c r="AU112" s="286">
        <f>AU$122*投入係数表!AN112</f>
        <v>0</v>
      </c>
      <c r="AV112" s="286">
        <f>AV$122*投入係数表!AO112</f>
        <v>0</v>
      </c>
      <c r="AW112" s="286">
        <f>AW$122*投入係数表!AP112</f>
        <v>0</v>
      </c>
      <c r="AX112" s="286">
        <f>AX$122*投入係数表!AQ112</f>
        <v>0</v>
      </c>
      <c r="AY112" s="286">
        <f>AY$122*投入係数表!AR112</f>
        <v>0</v>
      </c>
      <c r="AZ112" s="286">
        <f>AZ$122*投入係数表!AS112</f>
        <v>0</v>
      </c>
      <c r="BA112" s="286">
        <f>BA$122*投入係数表!AT112</f>
        <v>0</v>
      </c>
      <c r="BB112" s="286">
        <f>BB$122*投入係数表!AU112</f>
        <v>0</v>
      </c>
      <c r="BC112" s="286">
        <f>BC$122*投入係数表!AV112</f>
        <v>0</v>
      </c>
      <c r="BD112" s="286">
        <f>BD$122*投入係数表!AW112</f>
        <v>0</v>
      </c>
      <c r="BE112" s="286">
        <f>BE$122*投入係数表!AX112</f>
        <v>0</v>
      </c>
      <c r="BF112" s="286">
        <f>BF$122*投入係数表!AY112</f>
        <v>0</v>
      </c>
      <c r="BG112" s="286">
        <f>BG$122*投入係数表!AZ112</f>
        <v>0</v>
      </c>
      <c r="BH112" s="286">
        <f>BH$122*投入係数表!BA112</f>
        <v>0</v>
      </c>
      <c r="BI112" s="286">
        <f>BI$122*投入係数表!BB112</f>
        <v>0</v>
      </c>
      <c r="BJ112" s="286">
        <f>BJ$122*投入係数表!BC112</f>
        <v>0</v>
      </c>
      <c r="BK112" s="286">
        <f>BK$122*投入係数表!BD112</f>
        <v>0</v>
      </c>
      <c r="BL112" s="286">
        <f>BL$122*投入係数表!BE112</f>
        <v>0</v>
      </c>
      <c r="BM112" s="286">
        <f>BM$122*投入係数表!BF112</f>
        <v>0</v>
      </c>
      <c r="BN112" s="286">
        <f>BN$122*投入係数表!BG112</f>
        <v>0</v>
      </c>
      <c r="BO112" s="286">
        <f>BO$122*投入係数表!BH112</f>
        <v>0</v>
      </c>
      <c r="BP112" s="286">
        <f>BP$122*投入係数表!BI112</f>
        <v>0</v>
      </c>
      <c r="BQ112" s="286">
        <f>BQ$122*投入係数表!BJ112</f>
        <v>0</v>
      </c>
      <c r="BR112" s="286">
        <f>BR$122*投入係数表!BK112</f>
        <v>0</v>
      </c>
      <c r="BS112" s="286">
        <f>BS$122*投入係数表!BL112</f>
        <v>0</v>
      </c>
      <c r="BT112" s="286">
        <f>BT$122*投入係数表!BM112</f>
        <v>0</v>
      </c>
      <c r="BU112" s="286">
        <f>BU$122*投入係数表!BN112</f>
        <v>0</v>
      </c>
      <c r="BV112" s="286">
        <f>BV$122*投入係数表!BO112</f>
        <v>0</v>
      </c>
      <c r="BW112" s="286">
        <f>BW$122*投入係数表!BP112</f>
        <v>0</v>
      </c>
      <c r="BX112" s="286">
        <f>BX$122*投入係数表!BQ112</f>
        <v>0</v>
      </c>
      <c r="BY112" s="286">
        <f>BY$122*投入係数表!BR112</f>
        <v>0</v>
      </c>
      <c r="BZ112" s="286">
        <f>BZ$122*投入係数表!BS112</f>
        <v>0</v>
      </c>
      <c r="CA112" s="286">
        <f>CA$122*投入係数表!BT112</f>
        <v>0</v>
      </c>
      <c r="CB112" s="286">
        <f>CB$122*投入係数表!BU112</f>
        <v>0</v>
      </c>
      <c r="CC112" s="286">
        <f>CC$122*投入係数表!BV112</f>
        <v>0</v>
      </c>
      <c r="CD112" s="286">
        <f>CD$122*投入係数表!BW112</f>
        <v>0</v>
      </c>
      <c r="CE112" s="286">
        <f>CE$122*投入係数表!BX112</f>
        <v>0</v>
      </c>
      <c r="CF112" s="286">
        <f>CF$122*投入係数表!BY112</f>
        <v>0</v>
      </c>
      <c r="CG112" s="286">
        <f>CG$122*投入係数表!BZ112</f>
        <v>0</v>
      </c>
      <c r="CH112" s="286">
        <f>CH$122*投入係数表!CA112</f>
        <v>0</v>
      </c>
      <c r="CI112" s="286">
        <f>CI$122*投入係数表!CB112</f>
        <v>0</v>
      </c>
      <c r="CJ112" s="286">
        <f>CJ$122*投入係数表!CC112</f>
        <v>0</v>
      </c>
      <c r="CK112" s="286">
        <f>CK$122*投入係数表!CD112</f>
        <v>0</v>
      </c>
      <c r="CL112" s="286">
        <f>CL$122*投入係数表!CE112</f>
        <v>0</v>
      </c>
      <c r="CM112" s="286">
        <f>CM$122*投入係数表!CF112</f>
        <v>0</v>
      </c>
      <c r="CN112" s="286">
        <f>CN$122*投入係数表!CG112</f>
        <v>0</v>
      </c>
      <c r="CO112" s="286">
        <f>CO$122*投入係数表!CH112</f>
        <v>0</v>
      </c>
      <c r="CP112" s="286">
        <f>CP$122*投入係数表!CI112</f>
        <v>0</v>
      </c>
      <c r="CQ112" s="286">
        <f>CQ$122*投入係数表!CJ112</f>
        <v>0</v>
      </c>
      <c r="CR112" s="286">
        <f>CR$122*投入係数表!CK112</f>
        <v>0</v>
      </c>
      <c r="CS112" s="286">
        <f>CS$122*投入係数表!CL112</f>
        <v>0</v>
      </c>
      <c r="CT112" s="286">
        <f>CT$122*投入係数表!CM112</f>
        <v>0</v>
      </c>
      <c r="CU112" s="286">
        <f>CU$122*投入係数表!CN112</f>
        <v>0</v>
      </c>
      <c r="CV112" s="286">
        <f>CV$122*投入係数表!CO112</f>
        <v>0</v>
      </c>
      <c r="CW112" s="286">
        <f>CW$122*投入係数表!CP112</f>
        <v>0</v>
      </c>
      <c r="CX112" s="286">
        <f>CX$122*投入係数表!CQ112</f>
        <v>0</v>
      </c>
      <c r="CY112" s="286">
        <f>CY$122*投入係数表!CR112</f>
        <v>0</v>
      </c>
      <c r="CZ112" s="286">
        <f>CZ$122*投入係数表!CS112</f>
        <v>0</v>
      </c>
      <c r="DA112" s="286">
        <f>DA$122*投入係数表!CT112</f>
        <v>0</v>
      </c>
      <c r="DB112" s="286">
        <f>DB$122*投入係数表!CU112</f>
        <v>0</v>
      </c>
      <c r="DC112" s="286">
        <f>DC$122*投入係数表!CV112</f>
        <v>0</v>
      </c>
      <c r="DD112" s="286">
        <f>DD$122*投入係数表!CW112</f>
        <v>0</v>
      </c>
      <c r="DE112" s="286">
        <f>DE$122*投入係数表!CX112</f>
        <v>0</v>
      </c>
      <c r="DF112" s="286">
        <f>DF$122*投入係数表!CY112</f>
        <v>0</v>
      </c>
      <c r="DG112" s="286">
        <f>DG$122*投入係数表!CZ112</f>
        <v>0</v>
      </c>
      <c r="DH112" s="286">
        <f>DH$122*投入係数表!DA112</f>
        <v>0</v>
      </c>
      <c r="DI112" s="286">
        <f>DI$122*投入係数表!DB112</f>
        <v>0</v>
      </c>
      <c r="DJ112" s="286">
        <f>DJ$122*投入係数表!DC112</f>
        <v>0</v>
      </c>
      <c r="DK112" s="286">
        <f>DK$122*投入係数表!DD112</f>
        <v>0</v>
      </c>
      <c r="DL112" s="286">
        <f>DL$122*投入係数表!DE112</f>
        <v>0</v>
      </c>
      <c r="DM112" s="286">
        <f>DM$122*投入係数表!DF112</f>
        <v>0</v>
      </c>
      <c r="DN112" s="286">
        <f>DN$122*投入係数表!DG112</f>
        <v>0</v>
      </c>
      <c r="DO112" s="288">
        <f t="shared" si="1"/>
        <v>0</v>
      </c>
      <c r="ED112" s="36">
        <v>560973</v>
      </c>
      <c r="EE112" s="37" t="s">
        <v>6</v>
      </c>
      <c r="EF112" s="36">
        <v>902791</v>
      </c>
      <c r="EG112" s="37" t="s">
        <v>6</v>
      </c>
      <c r="EH112" s="36">
        <v>1463764</v>
      </c>
      <c r="EI112" s="37" t="s">
        <v>6</v>
      </c>
    </row>
    <row r="113" spans="1:139" ht="15" customHeight="1">
      <c r="A113" s="333" t="s">
        <v>526</v>
      </c>
      <c r="B113" s="345" t="s">
        <v>403</v>
      </c>
      <c r="C113" s="295">
        <v>0</v>
      </c>
      <c r="D113" s="33"/>
      <c r="E113" s="333" t="s">
        <v>526</v>
      </c>
      <c r="F113" s="345" t="s">
        <v>403</v>
      </c>
      <c r="G113" s="295">
        <v>0</v>
      </c>
      <c r="I113" s="341" t="s">
        <v>526</v>
      </c>
      <c r="J113" s="342" t="s">
        <v>403</v>
      </c>
      <c r="K113" s="286">
        <f>K$122*投入係数表!D113</f>
        <v>0</v>
      </c>
      <c r="L113" s="286">
        <f>L$122*投入係数表!E113</f>
        <v>0</v>
      </c>
      <c r="M113" s="286">
        <f>M$122*投入係数表!F113</f>
        <v>0</v>
      </c>
      <c r="N113" s="286">
        <f>N$122*投入係数表!G113</f>
        <v>0</v>
      </c>
      <c r="O113" s="286">
        <f>O$122*投入係数表!H113</f>
        <v>0</v>
      </c>
      <c r="P113" s="286">
        <f>P$122*投入係数表!I113</f>
        <v>0</v>
      </c>
      <c r="Q113" s="286">
        <f>Q$122*投入係数表!J113</f>
        <v>0</v>
      </c>
      <c r="R113" s="286">
        <f>R$122*投入係数表!K113</f>
        <v>0</v>
      </c>
      <c r="S113" s="286">
        <f>S$122*投入係数表!L113</f>
        <v>0</v>
      </c>
      <c r="T113" s="286">
        <f>T$122*投入係数表!M113</f>
        <v>0</v>
      </c>
      <c r="U113" s="286">
        <f>U$122*投入係数表!N113</f>
        <v>0</v>
      </c>
      <c r="V113" s="286">
        <f>V$122*投入係数表!O113</f>
        <v>0</v>
      </c>
      <c r="W113" s="286">
        <f>W$122*投入係数表!P113</f>
        <v>0</v>
      </c>
      <c r="X113" s="286">
        <f>X$122*投入係数表!Q113</f>
        <v>0</v>
      </c>
      <c r="Y113" s="286">
        <f>Y$122*投入係数表!R113</f>
        <v>0</v>
      </c>
      <c r="Z113" s="286">
        <f>Z$122*投入係数表!S113</f>
        <v>0</v>
      </c>
      <c r="AA113" s="286">
        <f>AA$122*投入係数表!T113</f>
        <v>0</v>
      </c>
      <c r="AB113" s="286">
        <f>AB$122*投入係数表!U113</f>
        <v>0</v>
      </c>
      <c r="AC113" s="286">
        <f>AC$122*投入係数表!V113</f>
        <v>0</v>
      </c>
      <c r="AD113" s="286">
        <f>AD$122*投入係数表!W113</f>
        <v>0</v>
      </c>
      <c r="AE113" s="286">
        <f>AE$122*投入係数表!X113</f>
        <v>0</v>
      </c>
      <c r="AF113" s="286">
        <f>AF$122*投入係数表!Y113</f>
        <v>0</v>
      </c>
      <c r="AG113" s="286">
        <f>AG$122*投入係数表!Z113</f>
        <v>0</v>
      </c>
      <c r="AH113" s="286">
        <f>AH$122*投入係数表!AA113</f>
        <v>0</v>
      </c>
      <c r="AI113" s="286">
        <f>AI$122*投入係数表!AB113</f>
        <v>0</v>
      </c>
      <c r="AJ113" s="286">
        <f>AJ$122*投入係数表!AC113</f>
        <v>0</v>
      </c>
      <c r="AK113" s="286">
        <f>AK$122*投入係数表!AD113</f>
        <v>0</v>
      </c>
      <c r="AL113" s="286">
        <f>AL$122*投入係数表!AE113</f>
        <v>0</v>
      </c>
      <c r="AM113" s="286">
        <f>AM$122*投入係数表!AF113</f>
        <v>0</v>
      </c>
      <c r="AN113" s="286">
        <f>AN$122*投入係数表!AG113</f>
        <v>0</v>
      </c>
      <c r="AO113" s="286">
        <f>AO$122*投入係数表!AH113</f>
        <v>0</v>
      </c>
      <c r="AP113" s="286">
        <f>AP$122*投入係数表!AI113</f>
        <v>0</v>
      </c>
      <c r="AQ113" s="286">
        <f>AQ$122*投入係数表!AJ113</f>
        <v>0</v>
      </c>
      <c r="AR113" s="286">
        <f>AR$122*投入係数表!AK113</f>
        <v>0</v>
      </c>
      <c r="AS113" s="286">
        <f>AS$122*投入係数表!AL113</f>
        <v>0</v>
      </c>
      <c r="AT113" s="286">
        <f>AT$122*投入係数表!AM113</f>
        <v>0</v>
      </c>
      <c r="AU113" s="286">
        <f>AU$122*投入係数表!AN113</f>
        <v>0</v>
      </c>
      <c r="AV113" s="286">
        <f>AV$122*投入係数表!AO113</f>
        <v>0</v>
      </c>
      <c r="AW113" s="286">
        <f>AW$122*投入係数表!AP113</f>
        <v>0</v>
      </c>
      <c r="AX113" s="286">
        <f>AX$122*投入係数表!AQ113</f>
        <v>0</v>
      </c>
      <c r="AY113" s="286">
        <f>AY$122*投入係数表!AR113</f>
        <v>0</v>
      </c>
      <c r="AZ113" s="286">
        <f>AZ$122*投入係数表!AS113</f>
        <v>0</v>
      </c>
      <c r="BA113" s="286">
        <f>BA$122*投入係数表!AT113</f>
        <v>0</v>
      </c>
      <c r="BB113" s="286">
        <f>BB$122*投入係数表!AU113</f>
        <v>0</v>
      </c>
      <c r="BC113" s="286">
        <f>BC$122*投入係数表!AV113</f>
        <v>0</v>
      </c>
      <c r="BD113" s="286">
        <f>BD$122*投入係数表!AW113</f>
        <v>0</v>
      </c>
      <c r="BE113" s="286">
        <f>BE$122*投入係数表!AX113</f>
        <v>0</v>
      </c>
      <c r="BF113" s="286">
        <f>BF$122*投入係数表!AY113</f>
        <v>0</v>
      </c>
      <c r="BG113" s="286">
        <f>BG$122*投入係数表!AZ113</f>
        <v>0</v>
      </c>
      <c r="BH113" s="286">
        <f>BH$122*投入係数表!BA113</f>
        <v>0</v>
      </c>
      <c r="BI113" s="286">
        <f>BI$122*投入係数表!BB113</f>
        <v>0</v>
      </c>
      <c r="BJ113" s="286">
        <f>BJ$122*投入係数表!BC113</f>
        <v>0</v>
      </c>
      <c r="BK113" s="286">
        <f>BK$122*投入係数表!BD113</f>
        <v>0</v>
      </c>
      <c r="BL113" s="286">
        <f>BL$122*投入係数表!BE113</f>
        <v>0</v>
      </c>
      <c r="BM113" s="286">
        <f>BM$122*投入係数表!BF113</f>
        <v>0</v>
      </c>
      <c r="BN113" s="286">
        <f>BN$122*投入係数表!BG113</f>
        <v>0</v>
      </c>
      <c r="BO113" s="286">
        <f>BO$122*投入係数表!BH113</f>
        <v>0</v>
      </c>
      <c r="BP113" s="286">
        <f>BP$122*投入係数表!BI113</f>
        <v>0</v>
      </c>
      <c r="BQ113" s="286">
        <f>BQ$122*投入係数表!BJ113</f>
        <v>0</v>
      </c>
      <c r="BR113" s="286">
        <f>BR$122*投入係数表!BK113</f>
        <v>0</v>
      </c>
      <c r="BS113" s="286">
        <f>BS$122*投入係数表!BL113</f>
        <v>0</v>
      </c>
      <c r="BT113" s="286">
        <f>BT$122*投入係数表!BM113</f>
        <v>0</v>
      </c>
      <c r="BU113" s="286">
        <f>BU$122*投入係数表!BN113</f>
        <v>0</v>
      </c>
      <c r="BV113" s="286">
        <f>BV$122*投入係数表!BO113</f>
        <v>0</v>
      </c>
      <c r="BW113" s="286">
        <f>BW$122*投入係数表!BP113</f>
        <v>0</v>
      </c>
      <c r="BX113" s="286">
        <f>BX$122*投入係数表!BQ113</f>
        <v>0</v>
      </c>
      <c r="BY113" s="286">
        <f>BY$122*投入係数表!BR113</f>
        <v>0</v>
      </c>
      <c r="BZ113" s="286">
        <f>BZ$122*投入係数表!BS113</f>
        <v>0</v>
      </c>
      <c r="CA113" s="286">
        <f>CA$122*投入係数表!BT113</f>
        <v>0</v>
      </c>
      <c r="CB113" s="286">
        <f>CB$122*投入係数表!BU113</f>
        <v>0</v>
      </c>
      <c r="CC113" s="286">
        <f>CC$122*投入係数表!BV113</f>
        <v>0</v>
      </c>
      <c r="CD113" s="286">
        <f>CD$122*投入係数表!BW113</f>
        <v>0</v>
      </c>
      <c r="CE113" s="286">
        <f>CE$122*投入係数表!BX113</f>
        <v>0</v>
      </c>
      <c r="CF113" s="286">
        <f>CF$122*投入係数表!BY113</f>
        <v>0</v>
      </c>
      <c r="CG113" s="286">
        <f>CG$122*投入係数表!BZ113</f>
        <v>0</v>
      </c>
      <c r="CH113" s="286">
        <f>CH$122*投入係数表!CA113</f>
        <v>0</v>
      </c>
      <c r="CI113" s="286">
        <f>CI$122*投入係数表!CB113</f>
        <v>0</v>
      </c>
      <c r="CJ113" s="286">
        <f>CJ$122*投入係数表!CC113</f>
        <v>0</v>
      </c>
      <c r="CK113" s="286">
        <f>CK$122*投入係数表!CD113</f>
        <v>0</v>
      </c>
      <c r="CL113" s="286">
        <f>CL$122*投入係数表!CE113</f>
        <v>0</v>
      </c>
      <c r="CM113" s="286">
        <f>CM$122*投入係数表!CF113</f>
        <v>0</v>
      </c>
      <c r="CN113" s="286">
        <f>CN$122*投入係数表!CG113</f>
        <v>0</v>
      </c>
      <c r="CO113" s="286">
        <f>CO$122*投入係数表!CH113</f>
        <v>0</v>
      </c>
      <c r="CP113" s="286">
        <f>CP$122*投入係数表!CI113</f>
        <v>0</v>
      </c>
      <c r="CQ113" s="286">
        <f>CQ$122*投入係数表!CJ113</f>
        <v>0</v>
      </c>
      <c r="CR113" s="286">
        <f>CR$122*投入係数表!CK113</f>
        <v>0</v>
      </c>
      <c r="CS113" s="286">
        <f>CS$122*投入係数表!CL113</f>
        <v>0</v>
      </c>
      <c r="CT113" s="286">
        <f>CT$122*投入係数表!CM113</f>
        <v>0</v>
      </c>
      <c r="CU113" s="286">
        <f>CU$122*投入係数表!CN113</f>
        <v>0</v>
      </c>
      <c r="CV113" s="286">
        <f>CV$122*投入係数表!CO113</f>
        <v>0</v>
      </c>
      <c r="CW113" s="286">
        <f>CW$122*投入係数表!CP113</f>
        <v>0</v>
      </c>
      <c r="CX113" s="286">
        <f>CX$122*投入係数表!CQ113</f>
        <v>0</v>
      </c>
      <c r="CY113" s="286">
        <f>CY$122*投入係数表!CR113</f>
        <v>0</v>
      </c>
      <c r="CZ113" s="286">
        <f>CZ$122*投入係数表!CS113</f>
        <v>0</v>
      </c>
      <c r="DA113" s="286">
        <f>DA$122*投入係数表!CT113</f>
        <v>0</v>
      </c>
      <c r="DB113" s="286">
        <f>DB$122*投入係数表!CU113</f>
        <v>0</v>
      </c>
      <c r="DC113" s="286">
        <f>DC$122*投入係数表!CV113</f>
        <v>0</v>
      </c>
      <c r="DD113" s="286">
        <f>DD$122*投入係数表!CW113</f>
        <v>0</v>
      </c>
      <c r="DE113" s="286">
        <f>DE$122*投入係数表!CX113</f>
        <v>0</v>
      </c>
      <c r="DF113" s="286">
        <f>DF$122*投入係数表!CY113</f>
        <v>0</v>
      </c>
      <c r="DG113" s="286">
        <f>DG$122*投入係数表!CZ113</f>
        <v>0</v>
      </c>
      <c r="DH113" s="286">
        <f>DH$122*投入係数表!DA113</f>
        <v>0</v>
      </c>
      <c r="DI113" s="286">
        <f>DI$122*投入係数表!DB113</f>
        <v>0</v>
      </c>
      <c r="DJ113" s="286">
        <f>DJ$122*投入係数表!DC113</f>
        <v>0</v>
      </c>
      <c r="DK113" s="286">
        <f>DK$122*投入係数表!DD113</f>
        <v>0</v>
      </c>
      <c r="DL113" s="286">
        <f>DL$122*投入係数表!DE113</f>
        <v>0</v>
      </c>
      <c r="DM113" s="286">
        <f>DM$122*投入係数表!DF113</f>
        <v>0</v>
      </c>
      <c r="DN113" s="286">
        <f>DN$122*投入係数表!DG113</f>
        <v>0</v>
      </c>
      <c r="DO113" s="288">
        <f t="shared" si="1"/>
        <v>0</v>
      </c>
      <c r="ED113" s="36">
        <v>38423</v>
      </c>
      <c r="EE113" s="37" t="s">
        <v>6</v>
      </c>
      <c r="EF113" s="36">
        <v>-10674</v>
      </c>
      <c r="EG113" s="37" t="s">
        <v>6</v>
      </c>
      <c r="EH113" s="36">
        <v>27749</v>
      </c>
      <c r="EI113" s="37" t="s">
        <v>6</v>
      </c>
    </row>
    <row r="114" spans="1:139" ht="15" customHeight="1">
      <c r="I114" s="346" t="s">
        <v>296</v>
      </c>
      <c r="J114" s="347" t="s">
        <v>404</v>
      </c>
      <c r="K114" s="287">
        <f>K$122*投入係数表!D114</f>
        <v>0</v>
      </c>
      <c r="L114" s="287">
        <f>L$122*投入係数表!E114</f>
        <v>0</v>
      </c>
      <c r="M114" s="287">
        <f>M$122*投入係数表!F114</f>
        <v>0</v>
      </c>
      <c r="N114" s="287">
        <f>N$122*投入係数表!G114</f>
        <v>0</v>
      </c>
      <c r="O114" s="287">
        <f>O$122*投入係数表!H114</f>
        <v>0</v>
      </c>
      <c r="P114" s="287">
        <f>P$122*投入係数表!I114</f>
        <v>0</v>
      </c>
      <c r="Q114" s="287">
        <f>Q$122*投入係数表!J114</f>
        <v>0</v>
      </c>
      <c r="R114" s="287">
        <f>R$122*投入係数表!K114</f>
        <v>0</v>
      </c>
      <c r="S114" s="287">
        <f>S$122*投入係数表!L114</f>
        <v>0</v>
      </c>
      <c r="T114" s="287">
        <f>T$122*投入係数表!M114</f>
        <v>0</v>
      </c>
      <c r="U114" s="287">
        <f>U$122*投入係数表!N114</f>
        <v>0</v>
      </c>
      <c r="V114" s="287">
        <f>V$122*投入係数表!O114</f>
        <v>0</v>
      </c>
      <c r="W114" s="287">
        <f>W$122*投入係数表!P114</f>
        <v>0</v>
      </c>
      <c r="X114" s="287">
        <f>X$122*投入係数表!Q114</f>
        <v>0</v>
      </c>
      <c r="Y114" s="287">
        <f>Y$122*投入係数表!R114</f>
        <v>0</v>
      </c>
      <c r="Z114" s="287">
        <f>Z$122*投入係数表!S114</f>
        <v>0</v>
      </c>
      <c r="AA114" s="287">
        <f>AA$122*投入係数表!T114</f>
        <v>0</v>
      </c>
      <c r="AB114" s="287">
        <f>AB$122*投入係数表!U114</f>
        <v>0</v>
      </c>
      <c r="AC114" s="287">
        <f>AC$122*投入係数表!V114</f>
        <v>0</v>
      </c>
      <c r="AD114" s="287">
        <f>AD$122*投入係数表!W114</f>
        <v>0</v>
      </c>
      <c r="AE114" s="287">
        <f>AE$122*投入係数表!X114</f>
        <v>0</v>
      </c>
      <c r="AF114" s="287">
        <f>AF$122*投入係数表!Y114</f>
        <v>0</v>
      </c>
      <c r="AG114" s="287">
        <f>AG$122*投入係数表!Z114</f>
        <v>0</v>
      </c>
      <c r="AH114" s="287">
        <f>AH$122*投入係数表!AA114</f>
        <v>0</v>
      </c>
      <c r="AI114" s="287">
        <f>AI$122*投入係数表!AB114</f>
        <v>0</v>
      </c>
      <c r="AJ114" s="287">
        <f>AJ$122*投入係数表!AC114</f>
        <v>0</v>
      </c>
      <c r="AK114" s="287">
        <f>AK$122*投入係数表!AD114</f>
        <v>0</v>
      </c>
      <c r="AL114" s="287">
        <f>AL$122*投入係数表!AE114</f>
        <v>0</v>
      </c>
      <c r="AM114" s="287">
        <f>AM$122*投入係数表!AF114</f>
        <v>0</v>
      </c>
      <c r="AN114" s="287">
        <f>AN$122*投入係数表!AG114</f>
        <v>0</v>
      </c>
      <c r="AO114" s="287">
        <f>AO$122*投入係数表!AH114</f>
        <v>0</v>
      </c>
      <c r="AP114" s="287">
        <f>AP$122*投入係数表!AI114</f>
        <v>0</v>
      </c>
      <c r="AQ114" s="287">
        <f>AQ$122*投入係数表!AJ114</f>
        <v>0</v>
      </c>
      <c r="AR114" s="287">
        <f>AR$122*投入係数表!AK114</f>
        <v>0</v>
      </c>
      <c r="AS114" s="287">
        <f>AS$122*投入係数表!AL114</f>
        <v>0</v>
      </c>
      <c r="AT114" s="287">
        <f>AT$122*投入係数表!AM114</f>
        <v>0</v>
      </c>
      <c r="AU114" s="287">
        <f>AU$122*投入係数表!AN114</f>
        <v>0</v>
      </c>
      <c r="AV114" s="287">
        <f>AV$122*投入係数表!AO114</f>
        <v>0</v>
      </c>
      <c r="AW114" s="287">
        <f>AW$122*投入係数表!AP114</f>
        <v>0</v>
      </c>
      <c r="AX114" s="287">
        <f>AX$122*投入係数表!AQ114</f>
        <v>0</v>
      </c>
      <c r="AY114" s="287">
        <f>AY$122*投入係数表!AR114</f>
        <v>0</v>
      </c>
      <c r="AZ114" s="287">
        <f>AZ$122*投入係数表!AS114</f>
        <v>0</v>
      </c>
      <c r="BA114" s="287">
        <f>BA$122*投入係数表!AT114</f>
        <v>0</v>
      </c>
      <c r="BB114" s="287">
        <f>BB$122*投入係数表!AU114</f>
        <v>0</v>
      </c>
      <c r="BC114" s="287">
        <f>BC$122*投入係数表!AV114</f>
        <v>0</v>
      </c>
      <c r="BD114" s="287">
        <f>BD$122*投入係数表!AW114</f>
        <v>0</v>
      </c>
      <c r="BE114" s="287">
        <f>BE$122*投入係数表!AX114</f>
        <v>0</v>
      </c>
      <c r="BF114" s="287">
        <f>BF$122*投入係数表!AY114</f>
        <v>0</v>
      </c>
      <c r="BG114" s="287">
        <f>BG$122*投入係数表!AZ114</f>
        <v>0</v>
      </c>
      <c r="BH114" s="287">
        <f>BH$122*投入係数表!BA114</f>
        <v>0</v>
      </c>
      <c r="BI114" s="287">
        <f>BI$122*投入係数表!BB114</f>
        <v>0</v>
      </c>
      <c r="BJ114" s="287">
        <f>BJ$122*投入係数表!BC114</f>
        <v>0</v>
      </c>
      <c r="BK114" s="287">
        <f>BK$122*投入係数表!BD114</f>
        <v>0</v>
      </c>
      <c r="BL114" s="287">
        <f>BL$122*投入係数表!BE114</f>
        <v>0</v>
      </c>
      <c r="BM114" s="287">
        <f>BM$122*投入係数表!BF114</f>
        <v>0</v>
      </c>
      <c r="BN114" s="287">
        <f>BN$122*投入係数表!BG114</f>
        <v>0</v>
      </c>
      <c r="BO114" s="287">
        <f>BO$122*投入係数表!BH114</f>
        <v>0</v>
      </c>
      <c r="BP114" s="287">
        <f>BP$122*投入係数表!BI114</f>
        <v>0</v>
      </c>
      <c r="BQ114" s="287">
        <f>BQ$122*投入係数表!BJ114</f>
        <v>0</v>
      </c>
      <c r="BR114" s="287">
        <f>BR$122*投入係数表!BK114</f>
        <v>0</v>
      </c>
      <c r="BS114" s="287">
        <f>BS$122*投入係数表!BL114</f>
        <v>0</v>
      </c>
      <c r="BT114" s="287">
        <f>BT$122*投入係数表!BM114</f>
        <v>0</v>
      </c>
      <c r="BU114" s="287">
        <f>BU$122*投入係数表!BN114</f>
        <v>0</v>
      </c>
      <c r="BV114" s="287">
        <f>BV$122*投入係数表!BO114</f>
        <v>0</v>
      </c>
      <c r="BW114" s="287">
        <f>BW$122*投入係数表!BP114</f>
        <v>0</v>
      </c>
      <c r="BX114" s="287">
        <f>BX$122*投入係数表!BQ114</f>
        <v>0</v>
      </c>
      <c r="BY114" s="287">
        <f>BY$122*投入係数表!BR114</f>
        <v>0</v>
      </c>
      <c r="BZ114" s="287">
        <f>BZ$122*投入係数表!BS114</f>
        <v>0</v>
      </c>
      <c r="CA114" s="287">
        <f>CA$122*投入係数表!BT114</f>
        <v>0</v>
      </c>
      <c r="CB114" s="287">
        <f>CB$122*投入係数表!BU114</f>
        <v>0</v>
      </c>
      <c r="CC114" s="287">
        <f>CC$122*投入係数表!BV114</f>
        <v>0</v>
      </c>
      <c r="CD114" s="287">
        <f>CD$122*投入係数表!BW114</f>
        <v>0</v>
      </c>
      <c r="CE114" s="287">
        <f>CE$122*投入係数表!BX114</f>
        <v>0</v>
      </c>
      <c r="CF114" s="287">
        <f>CF$122*投入係数表!BY114</f>
        <v>0</v>
      </c>
      <c r="CG114" s="287">
        <f>CG$122*投入係数表!BZ114</f>
        <v>0</v>
      </c>
      <c r="CH114" s="287">
        <f>CH$122*投入係数表!CA114</f>
        <v>0</v>
      </c>
      <c r="CI114" s="287">
        <f>CI$122*投入係数表!CB114</f>
        <v>0</v>
      </c>
      <c r="CJ114" s="287">
        <f>CJ$122*投入係数表!CC114</f>
        <v>0</v>
      </c>
      <c r="CK114" s="287">
        <f>CK$122*投入係数表!CD114</f>
        <v>0</v>
      </c>
      <c r="CL114" s="287">
        <f>CL$122*投入係数表!CE114</f>
        <v>0</v>
      </c>
      <c r="CM114" s="287">
        <f>CM$122*投入係数表!CF114</f>
        <v>0</v>
      </c>
      <c r="CN114" s="287">
        <f>CN$122*投入係数表!CG114</f>
        <v>0</v>
      </c>
      <c r="CO114" s="287">
        <f>CO$122*投入係数表!CH114</f>
        <v>0</v>
      </c>
      <c r="CP114" s="287">
        <f>CP$122*投入係数表!CI114</f>
        <v>0</v>
      </c>
      <c r="CQ114" s="287">
        <f>CQ$122*投入係数表!CJ114</f>
        <v>0</v>
      </c>
      <c r="CR114" s="287">
        <f>CR$122*投入係数表!CK114</f>
        <v>0</v>
      </c>
      <c r="CS114" s="287">
        <f>CS$122*投入係数表!CL114</f>
        <v>0</v>
      </c>
      <c r="CT114" s="287">
        <f>CT$122*投入係数表!CM114</f>
        <v>0</v>
      </c>
      <c r="CU114" s="287">
        <f>CU$122*投入係数表!CN114</f>
        <v>0</v>
      </c>
      <c r="CV114" s="287">
        <f>CV$122*投入係数表!CO114</f>
        <v>0</v>
      </c>
      <c r="CW114" s="287">
        <f>CW$122*投入係数表!CP114</f>
        <v>0</v>
      </c>
      <c r="CX114" s="287">
        <f>CX$122*投入係数表!CQ114</f>
        <v>0</v>
      </c>
      <c r="CY114" s="287">
        <f>CY$122*投入係数表!CR114</f>
        <v>0</v>
      </c>
      <c r="CZ114" s="287">
        <f>CZ$122*投入係数表!CS114</f>
        <v>0</v>
      </c>
      <c r="DA114" s="287">
        <f>DA$122*投入係数表!CT114</f>
        <v>0</v>
      </c>
      <c r="DB114" s="287">
        <f>DB$122*投入係数表!CU114</f>
        <v>0</v>
      </c>
      <c r="DC114" s="287">
        <f>DC$122*投入係数表!CV114</f>
        <v>0</v>
      </c>
      <c r="DD114" s="287">
        <f>DD$122*投入係数表!CW114</f>
        <v>0</v>
      </c>
      <c r="DE114" s="287">
        <f>DE$122*投入係数表!CX114</f>
        <v>0</v>
      </c>
      <c r="DF114" s="287">
        <f>DF$122*投入係数表!CY114</f>
        <v>0</v>
      </c>
      <c r="DG114" s="287">
        <f>DG$122*投入係数表!CZ114</f>
        <v>0</v>
      </c>
      <c r="DH114" s="287">
        <f>DH$122*投入係数表!DA114</f>
        <v>0</v>
      </c>
      <c r="DI114" s="287">
        <f>DI$122*投入係数表!DB114</f>
        <v>0</v>
      </c>
      <c r="DJ114" s="287">
        <f>DJ$122*投入係数表!DC114</f>
        <v>0</v>
      </c>
      <c r="DK114" s="287">
        <f>DK$122*投入係数表!DD114</f>
        <v>0</v>
      </c>
      <c r="DL114" s="287">
        <f>DL$122*投入係数表!DE114</f>
        <v>0</v>
      </c>
      <c r="DM114" s="287">
        <f>DM$122*投入係数表!DF114</f>
        <v>0</v>
      </c>
      <c r="DN114" s="287">
        <f>DN$122*投入係数表!DG114</f>
        <v>0</v>
      </c>
      <c r="DO114" s="289">
        <f t="shared" si="1"/>
        <v>0</v>
      </c>
      <c r="ED114" s="36">
        <v>3095624</v>
      </c>
      <c r="EE114" s="37" t="s">
        <v>6</v>
      </c>
      <c r="EF114" s="36">
        <v>3933480</v>
      </c>
      <c r="EG114" s="37" t="s">
        <v>6</v>
      </c>
      <c r="EH114" s="36">
        <v>7029104</v>
      </c>
      <c r="EI114" s="37" t="s">
        <v>6</v>
      </c>
    </row>
    <row r="115" spans="1:139" ht="15" customHeight="1">
      <c r="I115" s="341" t="s">
        <v>297</v>
      </c>
      <c r="J115" s="348" t="s">
        <v>302</v>
      </c>
      <c r="K115" s="286">
        <f>K$122*投入係数表!D115</f>
        <v>0</v>
      </c>
      <c r="L115" s="286">
        <f>L$122*投入係数表!E115</f>
        <v>0</v>
      </c>
      <c r="M115" s="286">
        <f>M$122*投入係数表!F115</f>
        <v>0</v>
      </c>
      <c r="N115" s="286">
        <f>N$122*投入係数表!G115</f>
        <v>0</v>
      </c>
      <c r="O115" s="286">
        <f>O$122*投入係数表!H115</f>
        <v>0</v>
      </c>
      <c r="P115" s="286">
        <f>P$122*投入係数表!I115</f>
        <v>0</v>
      </c>
      <c r="Q115" s="286">
        <f>Q$122*投入係数表!J115</f>
        <v>0</v>
      </c>
      <c r="R115" s="286">
        <f>R$122*投入係数表!K115</f>
        <v>0</v>
      </c>
      <c r="S115" s="286">
        <f>S$122*投入係数表!L115</f>
        <v>0</v>
      </c>
      <c r="T115" s="286">
        <f>T$122*投入係数表!M115</f>
        <v>0</v>
      </c>
      <c r="U115" s="286">
        <f>U$122*投入係数表!N115</f>
        <v>0</v>
      </c>
      <c r="V115" s="286">
        <f>V$122*投入係数表!O115</f>
        <v>0</v>
      </c>
      <c r="W115" s="286">
        <f>W$122*投入係数表!P115</f>
        <v>0</v>
      </c>
      <c r="X115" s="286">
        <f>X$122*投入係数表!Q115</f>
        <v>0</v>
      </c>
      <c r="Y115" s="286">
        <f>Y$122*投入係数表!R115</f>
        <v>0</v>
      </c>
      <c r="Z115" s="286">
        <f>Z$122*投入係数表!S115</f>
        <v>0</v>
      </c>
      <c r="AA115" s="286">
        <f>AA$122*投入係数表!T115</f>
        <v>0</v>
      </c>
      <c r="AB115" s="286">
        <f>AB$122*投入係数表!U115</f>
        <v>0</v>
      </c>
      <c r="AC115" s="286">
        <f>AC$122*投入係数表!V115</f>
        <v>0</v>
      </c>
      <c r="AD115" s="286">
        <f>AD$122*投入係数表!W115</f>
        <v>0</v>
      </c>
      <c r="AE115" s="286">
        <f>AE$122*投入係数表!X115</f>
        <v>0</v>
      </c>
      <c r="AF115" s="286">
        <f>AF$122*投入係数表!Y115</f>
        <v>0</v>
      </c>
      <c r="AG115" s="286">
        <f>AG$122*投入係数表!Z115</f>
        <v>0</v>
      </c>
      <c r="AH115" s="286">
        <f>AH$122*投入係数表!AA115</f>
        <v>0</v>
      </c>
      <c r="AI115" s="286">
        <f>AI$122*投入係数表!AB115</f>
        <v>0</v>
      </c>
      <c r="AJ115" s="286">
        <f>AJ$122*投入係数表!AC115</f>
        <v>0</v>
      </c>
      <c r="AK115" s="286">
        <f>AK$122*投入係数表!AD115</f>
        <v>0</v>
      </c>
      <c r="AL115" s="286">
        <f>AL$122*投入係数表!AE115</f>
        <v>0</v>
      </c>
      <c r="AM115" s="286">
        <f>AM$122*投入係数表!AF115</f>
        <v>0</v>
      </c>
      <c r="AN115" s="286">
        <f>AN$122*投入係数表!AG115</f>
        <v>0</v>
      </c>
      <c r="AO115" s="286">
        <f>AO$122*投入係数表!AH115</f>
        <v>0</v>
      </c>
      <c r="AP115" s="286">
        <f>AP$122*投入係数表!AI115</f>
        <v>0</v>
      </c>
      <c r="AQ115" s="286">
        <f>AQ$122*投入係数表!AJ115</f>
        <v>0</v>
      </c>
      <c r="AR115" s="286">
        <f>AR$122*投入係数表!AK115</f>
        <v>0</v>
      </c>
      <c r="AS115" s="286">
        <f>AS$122*投入係数表!AL115</f>
        <v>0</v>
      </c>
      <c r="AT115" s="286">
        <f>AT$122*投入係数表!AM115</f>
        <v>0</v>
      </c>
      <c r="AU115" s="286">
        <f>AU$122*投入係数表!AN115</f>
        <v>0</v>
      </c>
      <c r="AV115" s="286">
        <f>AV$122*投入係数表!AO115</f>
        <v>0</v>
      </c>
      <c r="AW115" s="286">
        <f>AW$122*投入係数表!AP115</f>
        <v>0</v>
      </c>
      <c r="AX115" s="286">
        <f>AX$122*投入係数表!AQ115</f>
        <v>0</v>
      </c>
      <c r="AY115" s="286">
        <f>AY$122*投入係数表!AR115</f>
        <v>0</v>
      </c>
      <c r="AZ115" s="286">
        <f>AZ$122*投入係数表!AS115</f>
        <v>0</v>
      </c>
      <c r="BA115" s="286">
        <f>BA$122*投入係数表!AT115</f>
        <v>0</v>
      </c>
      <c r="BB115" s="286">
        <f>BB$122*投入係数表!AU115</f>
        <v>0</v>
      </c>
      <c r="BC115" s="286">
        <f>BC$122*投入係数表!AV115</f>
        <v>0</v>
      </c>
      <c r="BD115" s="286">
        <f>BD$122*投入係数表!AW115</f>
        <v>0</v>
      </c>
      <c r="BE115" s="286">
        <f>BE$122*投入係数表!AX115</f>
        <v>0</v>
      </c>
      <c r="BF115" s="286">
        <f>BF$122*投入係数表!AY115</f>
        <v>0</v>
      </c>
      <c r="BG115" s="286">
        <f>BG$122*投入係数表!AZ115</f>
        <v>0</v>
      </c>
      <c r="BH115" s="286">
        <f>BH$122*投入係数表!BA115</f>
        <v>0</v>
      </c>
      <c r="BI115" s="286">
        <f>BI$122*投入係数表!BB115</f>
        <v>0</v>
      </c>
      <c r="BJ115" s="286">
        <f>BJ$122*投入係数表!BC115</f>
        <v>0</v>
      </c>
      <c r="BK115" s="286">
        <f>BK$122*投入係数表!BD115</f>
        <v>0</v>
      </c>
      <c r="BL115" s="286">
        <f>BL$122*投入係数表!BE115</f>
        <v>0</v>
      </c>
      <c r="BM115" s="286">
        <f>BM$122*投入係数表!BF115</f>
        <v>0</v>
      </c>
      <c r="BN115" s="286">
        <f>BN$122*投入係数表!BG115</f>
        <v>0</v>
      </c>
      <c r="BO115" s="286">
        <f>BO$122*投入係数表!BH115</f>
        <v>0</v>
      </c>
      <c r="BP115" s="286">
        <f>BP$122*投入係数表!BI115</f>
        <v>0</v>
      </c>
      <c r="BQ115" s="286">
        <f>BQ$122*投入係数表!BJ115</f>
        <v>0</v>
      </c>
      <c r="BR115" s="286">
        <f>BR$122*投入係数表!BK115</f>
        <v>0</v>
      </c>
      <c r="BS115" s="286">
        <f>BS$122*投入係数表!BL115</f>
        <v>0</v>
      </c>
      <c r="BT115" s="286">
        <f>BT$122*投入係数表!BM115</f>
        <v>0</v>
      </c>
      <c r="BU115" s="286">
        <f>BU$122*投入係数表!BN115</f>
        <v>0</v>
      </c>
      <c r="BV115" s="286">
        <f>BV$122*投入係数表!BO115</f>
        <v>0</v>
      </c>
      <c r="BW115" s="286">
        <f>BW$122*投入係数表!BP115</f>
        <v>0</v>
      </c>
      <c r="BX115" s="286">
        <f>BX$122*投入係数表!BQ115</f>
        <v>0</v>
      </c>
      <c r="BY115" s="286">
        <f>BY$122*投入係数表!BR115</f>
        <v>0</v>
      </c>
      <c r="BZ115" s="286">
        <f>BZ$122*投入係数表!BS115</f>
        <v>0</v>
      </c>
      <c r="CA115" s="286">
        <f>CA$122*投入係数表!BT115</f>
        <v>0</v>
      </c>
      <c r="CB115" s="286">
        <f>CB$122*投入係数表!BU115</f>
        <v>0</v>
      </c>
      <c r="CC115" s="286">
        <f>CC$122*投入係数表!BV115</f>
        <v>0</v>
      </c>
      <c r="CD115" s="286">
        <f>CD$122*投入係数表!BW115</f>
        <v>0</v>
      </c>
      <c r="CE115" s="286">
        <f>CE$122*投入係数表!BX115</f>
        <v>0</v>
      </c>
      <c r="CF115" s="286">
        <f>CF$122*投入係数表!BY115</f>
        <v>0</v>
      </c>
      <c r="CG115" s="286">
        <f>CG$122*投入係数表!BZ115</f>
        <v>0</v>
      </c>
      <c r="CH115" s="286">
        <f>CH$122*投入係数表!CA115</f>
        <v>0</v>
      </c>
      <c r="CI115" s="286">
        <f>CI$122*投入係数表!CB115</f>
        <v>0</v>
      </c>
      <c r="CJ115" s="286">
        <f>CJ$122*投入係数表!CC115</f>
        <v>0</v>
      </c>
      <c r="CK115" s="286">
        <f>CK$122*投入係数表!CD115</f>
        <v>0</v>
      </c>
      <c r="CL115" s="286">
        <f>CL$122*投入係数表!CE115</f>
        <v>0</v>
      </c>
      <c r="CM115" s="286">
        <f>CM$122*投入係数表!CF115</f>
        <v>0</v>
      </c>
      <c r="CN115" s="286">
        <f>CN$122*投入係数表!CG115</f>
        <v>0</v>
      </c>
      <c r="CO115" s="286">
        <f>CO$122*投入係数表!CH115</f>
        <v>0</v>
      </c>
      <c r="CP115" s="286">
        <f>CP$122*投入係数表!CI115</f>
        <v>0</v>
      </c>
      <c r="CQ115" s="286">
        <f>CQ$122*投入係数表!CJ115</f>
        <v>0</v>
      </c>
      <c r="CR115" s="286">
        <f>CR$122*投入係数表!CK115</f>
        <v>0</v>
      </c>
      <c r="CS115" s="286">
        <f>CS$122*投入係数表!CL115</f>
        <v>0</v>
      </c>
      <c r="CT115" s="286">
        <f>CT$122*投入係数表!CM115</f>
        <v>0</v>
      </c>
      <c r="CU115" s="286">
        <f>CU$122*投入係数表!CN115</f>
        <v>0</v>
      </c>
      <c r="CV115" s="286">
        <f>CV$122*投入係数表!CO115</f>
        <v>0</v>
      </c>
      <c r="CW115" s="286">
        <f>CW$122*投入係数表!CP115</f>
        <v>0</v>
      </c>
      <c r="CX115" s="286">
        <f>CX$122*投入係数表!CQ115</f>
        <v>0</v>
      </c>
      <c r="CY115" s="286">
        <f>CY$122*投入係数表!CR115</f>
        <v>0</v>
      </c>
      <c r="CZ115" s="286">
        <f>CZ$122*投入係数表!CS115</f>
        <v>0</v>
      </c>
      <c r="DA115" s="286">
        <f>DA$122*投入係数表!CT115</f>
        <v>0</v>
      </c>
      <c r="DB115" s="286">
        <f>DB$122*投入係数表!CU115</f>
        <v>0</v>
      </c>
      <c r="DC115" s="286">
        <f>DC$122*投入係数表!CV115</f>
        <v>0</v>
      </c>
      <c r="DD115" s="286">
        <f>DD$122*投入係数表!CW115</f>
        <v>0</v>
      </c>
      <c r="DE115" s="286">
        <f>DE$122*投入係数表!CX115</f>
        <v>0</v>
      </c>
      <c r="DF115" s="286">
        <f>DF$122*投入係数表!CY115</f>
        <v>0</v>
      </c>
      <c r="DG115" s="286">
        <f>DG$122*投入係数表!CZ115</f>
        <v>0</v>
      </c>
      <c r="DH115" s="286">
        <f>DH$122*投入係数表!DA115</f>
        <v>0</v>
      </c>
      <c r="DI115" s="286">
        <f>DI$122*投入係数表!DB115</f>
        <v>0</v>
      </c>
      <c r="DJ115" s="286">
        <f>DJ$122*投入係数表!DC115</f>
        <v>0</v>
      </c>
      <c r="DK115" s="286">
        <f>DK$122*投入係数表!DD115</f>
        <v>0</v>
      </c>
      <c r="DL115" s="286">
        <f>DL$122*投入係数表!DE115</f>
        <v>0</v>
      </c>
      <c r="DM115" s="286">
        <f>DM$122*投入係数表!DF115</f>
        <v>0</v>
      </c>
      <c r="DN115" s="286">
        <f>DN$122*投入係数表!DG115</f>
        <v>0</v>
      </c>
      <c r="DO115" s="288">
        <f t="shared" si="1"/>
        <v>0</v>
      </c>
      <c r="ED115" s="36">
        <v>130807</v>
      </c>
      <c r="EE115" s="37" t="s">
        <v>6</v>
      </c>
      <c r="EF115" s="36">
        <v>0</v>
      </c>
      <c r="EG115" s="37" t="s">
        <v>6</v>
      </c>
      <c r="EH115" s="36">
        <v>130807</v>
      </c>
      <c r="EI115" s="37" t="s">
        <v>7</v>
      </c>
    </row>
    <row r="116" spans="1:139" ht="15" customHeight="1">
      <c r="I116" s="341" t="s">
        <v>303</v>
      </c>
      <c r="J116" s="342" t="s">
        <v>304</v>
      </c>
      <c r="K116" s="286">
        <f>K$122*投入係数表!D116</f>
        <v>0</v>
      </c>
      <c r="L116" s="286">
        <f>L$122*投入係数表!E116</f>
        <v>0</v>
      </c>
      <c r="M116" s="286">
        <f>M$122*投入係数表!F116</f>
        <v>0</v>
      </c>
      <c r="N116" s="286">
        <f>N$122*投入係数表!G116</f>
        <v>0</v>
      </c>
      <c r="O116" s="286">
        <f>O$122*投入係数表!H116</f>
        <v>0</v>
      </c>
      <c r="P116" s="286">
        <f>P$122*投入係数表!I116</f>
        <v>0</v>
      </c>
      <c r="Q116" s="286">
        <f>Q$122*投入係数表!J116</f>
        <v>0</v>
      </c>
      <c r="R116" s="286">
        <f>R$122*投入係数表!K116</f>
        <v>0</v>
      </c>
      <c r="S116" s="286">
        <f>S$122*投入係数表!L116</f>
        <v>0</v>
      </c>
      <c r="T116" s="286">
        <f>T$122*投入係数表!M116</f>
        <v>0</v>
      </c>
      <c r="U116" s="286">
        <f>U$122*投入係数表!N116</f>
        <v>0</v>
      </c>
      <c r="V116" s="286">
        <f>V$122*投入係数表!O116</f>
        <v>0</v>
      </c>
      <c r="W116" s="286">
        <f>W$122*投入係数表!P116</f>
        <v>0</v>
      </c>
      <c r="X116" s="286">
        <f>X$122*投入係数表!Q116</f>
        <v>0</v>
      </c>
      <c r="Y116" s="286">
        <f>Y$122*投入係数表!R116</f>
        <v>0</v>
      </c>
      <c r="Z116" s="286">
        <f>Z$122*投入係数表!S116</f>
        <v>0</v>
      </c>
      <c r="AA116" s="286">
        <f>AA$122*投入係数表!T116</f>
        <v>0</v>
      </c>
      <c r="AB116" s="286">
        <f>AB$122*投入係数表!U116</f>
        <v>0</v>
      </c>
      <c r="AC116" s="286">
        <f>AC$122*投入係数表!V116</f>
        <v>0</v>
      </c>
      <c r="AD116" s="286">
        <f>AD$122*投入係数表!W116</f>
        <v>0</v>
      </c>
      <c r="AE116" s="286">
        <f>AE$122*投入係数表!X116</f>
        <v>0</v>
      </c>
      <c r="AF116" s="286">
        <f>AF$122*投入係数表!Y116</f>
        <v>0</v>
      </c>
      <c r="AG116" s="286">
        <f>AG$122*投入係数表!Z116</f>
        <v>0</v>
      </c>
      <c r="AH116" s="286">
        <f>AH$122*投入係数表!AA116</f>
        <v>0</v>
      </c>
      <c r="AI116" s="286">
        <f>AI$122*投入係数表!AB116</f>
        <v>0</v>
      </c>
      <c r="AJ116" s="286">
        <f>AJ$122*投入係数表!AC116</f>
        <v>0</v>
      </c>
      <c r="AK116" s="286">
        <f>AK$122*投入係数表!AD116</f>
        <v>0</v>
      </c>
      <c r="AL116" s="286">
        <f>AL$122*投入係数表!AE116</f>
        <v>0</v>
      </c>
      <c r="AM116" s="286">
        <f>AM$122*投入係数表!AF116</f>
        <v>0</v>
      </c>
      <c r="AN116" s="286">
        <f>AN$122*投入係数表!AG116</f>
        <v>0</v>
      </c>
      <c r="AO116" s="286">
        <f>AO$122*投入係数表!AH116</f>
        <v>0</v>
      </c>
      <c r="AP116" s="286">
        <f>AP$122*投入係数表!AI116</f>
        <v>0</v>
      </c>
      <c r="AQ116" s="286">
        <f>AQ$122*投入係数表!AJ116</f>
        <v>0</v>
      </c>
      <c r="AR116" s="286">
        <f>AR$122*投入係数表!AK116</f>
        <v>0</v>
      </c>
      <c r="AS116" s="286">
        <f>AS$122*投入係数表!AL116</f>
        <v>0</v>
      </c>
      <c r="AT116" s="286">
        <f>AT$122*投入係数表!AM116</f>
        <v>0</v>
      </c>
      <c r="AU116" s="286">
        <f>AU$122*投入係数表!AN116</f>
        <v>0</v>
      </c>
      <c r="AV116" s="286">
        <f>AV$122*投入係数表!AO116</f>
        <v>0</v>
      </c>
      <c r="AW116" s="286">
        <f>AW$122*投入係数表!AP116</f>
        <v>0</v>
      </c>
      <c r="AX116" s="286">
        <f>AX$122*投入係数表!AQ116</f>
        <v>0</v>
      </c>
      <c r="AY116" s="286">
        <f>AY$122*投入係数表!AR116</f>
        <v>0</v>
      </c>
      <c r="AZ116" s="286">
        <f>AZ$122*投入係数表!AS116</f>
        <v>0</v>
      </c>
      <c r="BA116" s="286">
        <f>BA$122*投入係数表!AT116</f>
        <v>0</v>
      </c>
      <c r="BB116" s="286">
        <f>BB$122*投入係数表!AU116</f>
        <v>0</v>
      </c>
      <c r="BC116" s="286">
        <f>BC$122*投入係数表!AV116</f>
        <v>0</v>
      </c>
      <c r="BD116" s="286">
        <f>BD$122*投入係数表!AW116</f>
        <v>0</v>
      </c>
      <c r="BE116" s="286">
        <f>BE$122*投入係数表!AX116</f>
        <v>0</v>
      </c>
      <c r="BF116" s="286">
        <f>BF$122*投入係数表!AY116</f>
        <v>0</v>
      </c>
      <c r="BG116" s="286">
        <f>BG$122*投入係数表!AZ116</f>
        <v>0</v>
      </c>
      <c r="BH116" s="286">
        <f>BH$122*投入係数表!BA116</f>
        <v>0</v>
      </c>
      <c r="BI116" s="286">
        <f>BI$122*投入係数表!BB116</f>
        <v>0</v>
      </c>
      <c r="BJ116" s="286">
        <f>BJ$122*投入係数表!BC116</f>
        <v>0</v>
      </c>
      <c r="BK116" s="286">
        <f>BK$122*投入係数表!BD116</f>
        <v>0</v>
      </c>
      <c r="BL116" s="286">
        <f>BL$122*投入係数表!BE116</f>
        <v>0</v>
      </c>
      <c r="BM116" s="286">
        <f>BM$122*投入係数表!BF116</f>
        <v>0</v>
      </c>
      <c r="BN116" s="286">
        <f>BN$122*投入係数表!BG116</f>
        <v>0</v>
      </c>
      <c r="BO116" s="286">
        <f>BO$122*投入係数表!BH116</f>
        <v>0</v>
      </c>
      <c r="BP116" s="286">
        <f>BP$122*投入係数表!BI116</f>
        <v>0</v>
      </c>
      <c r="BQ116" s="286">
        <f>BQ$122*投入係数表!BJ116</f>
        <v>0</v>
      </c>
      <c r="BR116" s="286">
        <f>BR$122*投入係数表!BK116</f>
        <v>0</v>
      </c>
      <c r="BS116" s="286">
        <f>BS$122*投入係数表!BL116</f>
        <v>0</v>
      </c>
      <c r="BT116" s="286">
        <f>BT$122*投入係数表!BM116</f>
        <v>0</v>
      </c>
      <c r="BU116" s="286">
        <f>BU$122*投入係数表!BN116</f>
        <v>0</v>
      </c>
      <c r="BV116" s="286">
        <f>BV$122*投入係数表!BO116</f>
        <v>0</v>
      </c>
      <c r="BW116" s="286">
        <f>BW$122*投入係数表!BP116</f>
        <v>0</v>
      </c>
      <c r="BX116" s="286">
        <f>BX$122*投入係数表!BQ116</f>
        <v>0</v>
      </c>
      <c r="BY116" s="286">
        <f>BY$122*投入係数表!BR116</f>
        <v>0</v>
      </c>
      <c r="BZ116" s="286">
        <f>BZ$122*投入係数表!BS116</f>
        <v>0</v>
      </c>
      <c r="CA116" s="286">
        <f>CA$122*投入係数表!BT116</f>
        <v>0</v>
      </c>
      <c r="CB116" s="286">
        <f>CB$122*投入係数表!BU116</f>
        <v>0</v>
      </c>
      <c r="CC116" s="286">
        <f>CC$122*投入係数表!BV116</f>
        <v>0</v>
      </c>
      <c r="CD116" s="286">
        <f>CD$122*投入係数表!BW116</f>
        <v>0</v>
      </c>
      <c r="CE116" s="286">
        <f>CE$122*投入係数表!BX116</f>
        <v>0</v>
      </c>
      <c r="CF116" s="286">
        <f>CF$122*投入係数表!BY116</f>
        <v>0</v>
      </c>
      <c r="CG116" s="286">
        <f>CG$122*投入係数表!BZ116</f>
        <v>0</v>
      </c>
      <c r="CH116" s="286">
        <f>CH$122*投入係数表!CA116</f>
        <v>0</v>
      </c>
      <c r="CI116" s="286">
        <f>CI$122*投入係数表!CB116</f>
        <v>0</v>
      </c>
      <c r="CJ116" s="286">
        <f>CJ$122*投入係数表!CC116</f>
        <v>0</v>
      </c>
      <c r="CK116" s="286">
        <f>CK$122*投入係数表!CD116</f>
        <v>0</v>
      </c>
      <c r="CL116" s="286">
        <f>CL$122*投入係数表!CE116</f>
        <v>0</v>
      </c>
      <c r="CM116" s="286">
        <f>CM$122*投入係数表!CF116</f>
        <v>0</v>
      </c>
      <c r="CN116" s="286">
        <f>CN$122*投入係数表!CG116</f>
        <v>0</v>
      </c>
      <c r="CO116" s="286">
        <f>CO$122*投入係数表!CH116</f>
        <v>0</v>
      </c>
      <c r="CP116" s="286">
        <f>CP$122*投入係数表!CI116</f>
        <v>0</v>
      </c>
      <c r="CQ116" s="286">
        <f>CQ$122*投入係数表!CJ116</f>
        <v>0</v>
      </c>
      <c r="CR116" s="286">
        <f>CR$122*投入係数表!CK116</f>
        <v>0</v>
      </c>
      <c r="CS116" s="286">
        <f>CS$122*投入係数表!CL116</f>
        <v>0</v>
      </c>
      <c r="CT116" s="286">
        <f>CT$122*投入係数表!CM116</f>
        <v>0</v>
      </c>
      <c r="CU116" s="286">
        <f>CU$122*投入係数表!CN116</f>
        <v>0</v>
      </c>
      <c r="CV116" s="286">
        <f>CV$122*投入係数表!CO116</f>
        <v>0</v>
      </c>
      <c r="CW116" s="286">
        <f>CW$122*投入係数表!CP116</f>
        <v>0</v>
      </c>
      <c r="CX116" s="286">
        <f>CX$122*投入係数表!CQ116</f>
        <v>0</v>
      </c>
      <c r="CY116" s="286">
        <f>CY$122*投入係数表!CR116</f>
        <v>0</v>
      </c>
      <c r="CZ116" s="286">
        <f>CZ$122*投入係数表!CS116</f>
        <v>0</v>
      </c>
      <c r="DA116" s="286">
        <f>DA$122*投入係数表!CT116</f>
        <v>0</v>
      </c>
      <c r="DB116" s="286">
        <f>DB$122*投入係数表!CU116</f>
        <v>0</v>
      </c>
      <c r="DC116" s="286">
        <f>DC$122*投入係数表!CV116</f>
        <v>0</v>
      </c>
      <c r="DD116" s="286">
        <f>DD$122*投入係数表!CW116</f>
        <v>0</v>
      </c>
      <c r="DE116" s="286">
        <f>DE$122*投入係数表!CX116</f>
        <v>0</v>
      </c>
      <c r="DF116" s="286">
        <f>DF$122*投入係数表!CY116</f>
        <v>0</v>
      </c>
      <c r="DG116" s="286">
        <f>DG$122*投入係数表!CZ116</f>
        <v>0</v>
      </c>
      <c r="DH116" s="286">
        <f>DH$122*投入係数表!DA116</f>
        <v>0</v>
      </c>
      <c r="DI116" s="286">
        <f>DI$122*投入係数表!DB116</f>
        <v>0</v>
      </c>
      <c r="DJ116" s="286">
        <f>DJ$122*投入係数表!DC116</f>
        <v>0</v>
      </c>
      <c r="DK116" s="286">
        <f>DK$122*投入係数表!DD116</f>
        <v>0</v>
      </c>
      <c r="DL116" s="286">
        <f>DL$122*投入係数表!DE116</f>
        <v>0</v>
      </c>
      <c r="DM116" s="286">
        <f>DM$122*投入係数表!DF116</f>
        <v>0</v>
      </c>
      <c r="DN116" s="286">
        <f>DN$122*投入係数表!DG116</f>
        <v>0</v>
      </c>
      <c r="DO116" s="288">
        <f t="shared" si="1"/>
        <v>0</v>
      </c>
      <c r="ED116" s="36">
        <v>2139927</v>
      </c>
      <c r="EE116" s="37" t="s">
        <v>6</v>
      </c>
      <c r="EF116" s="36">
        <v>0</v>
      </c>
      <c r="EG116" s="37" t="s">
        <v>6</v>
      </c>
      <c r="EH116" s="36">
        <v>2139927</v>
      </c>
      <c r="EI116" s="37" t="s">
        <v>7</v>
      </c>
    </row>
    <row r="117" spans="1:139" ht="15" customHeight="1">
      <c r="I117" s="341" t="s">
        <v>305</v>
      </c>
      <c r="J117" s="342" t="s">
        <v>306</v>
      </c>
      <c r="K117" s="286">
        <f>K$122*投入係数表!D117</f>
        <v>0</v>
      </c>
      <c r="L117" s="286">
        <f>L$122*投入係数表!E117</f>
        <v>0</v>
      </c>
      <c r="M117" s="286">
        <f>M$122*投入係数表!F117</f>
        <v>0</v>
      </c>
      <c r="N117" s="286">
        <f>N$122*投入係数表!G117</f>
        <v>0</v>
      </c>
      <c r="O117" s="286">
        <f>O$122*投入係数表!H117</f>
        <v>0</v>
      </c>
      <c r="P117" s="286">
        <f>P$122*投入係数表!I117</f>
        <v>0</v>
      </c>
      <c r="Q117" s="286">
        <f>Q$122*投入係数表!J117</f>
        <v>0</v>
      </c>
      <c r="R117" s="286">
        <f>R$122*投入係数表!K117</f>
        <v>0</v>
      </c>
      <c r="S117" s="286">
        <f>S$122*投入係数表!L117</f>
        <v>0</v>
      </c>
      <c r="T117" s="286">
        <f>T$122*投入係数表!M117</f>
        <v>0</v>
      </c>
      <c r="U117" s="286">
        <f>U$122*投入係数表!N117</f>
        <v>0</v>
      </c>
      <c r="V117" s="286">
        <f>V$122*投入係数表!O117</f>
        <v>0</v>
      </c>
      <c r="W117" s="286">
        <f>W$122*投入係数表!P117</f>
        <v>0</v>
      </c>
      <c r="X117" s="286">
        <f>X$122*投入係数表!Q117</f>
        <v>0</v>
      </c>
      <c r="Y117" s="286">
        <f>Y$122*投入係数表!R117</f>
        <v>0</v>
      </c>
      <c r="Z117" s="286">
        <f>Z$122*投入係数表!S117</f>
        <v>0</v>
      </c>
      <c r="AA117" s="286">
        <f>AA$122*投入係数表!T117</f>
        <v>0</v>
      </c>
      <c r="AB117" s="286">
        <f>AB$122*投入係数表!U117</f>
        <v>0</v>
      </c>
      <c r="AC117" s="286">
        <f>AC$122*投入係数表!V117</f>
        <v>0</v>
      </c>
      <c r="AD117" s="286">
        <f>AD$122*投入係数表!W117</f>
        <v>0</v>
      </c>
      <c r="AE117" s="286">
        <f>AE$122*投入係数表!X117</f>
        <v>0</v>
      </c>
      <c r="AF117" s="286">
        <f>AF$122*投入係数表!Y117</f>
        <v>0</v>
      </c>
      <c r="AG117" s="286">
        <f>AG$122*投入係数表!Z117</f>
        <v>0</v>
      </c>
      <c r="AH117" s="286">
        <f>AH$122*投入係数表!AA117</f>
        <v>0</v>
      </c>
      <c r="AI117" s="286">
        <f>AI$122*投入係数表!AB117</f>
        <v>0</v>
      </c>
      <c r="AJ117" s="286">
        <f>AJ$122*投入係数表!AC117</f>
        <v>0</v>
      </c>
      <c r="AK117" s="286">
        <f>AK$122*投入係数表!AD117</f>
        <v>0</v>
      </c>
      <c r="AL117" s="286">
        <f>AL$122*投入係数表!AE117</f>
        <v>0</v>
      </c>
      <c r="AM117" s="286">
        <f>AM$122*投入係数表!AF117</f>
        <v>0</v>
      </c>
      <c r="AN117" s="286">
        <f>AN$122*投入係数表!AG117</f>
        <v>0</v>
      </c>
      <c r="AO117" s="286">
        <f>AO$122*投入係数表!AH117</f>
        <v>0</v>
      </c>
      <c r="AP117" s="286">
        <f>AP$122*投入係数表!AI117</f>
        <v>0</v>
      </c>
      <c r="AQ117" s="286">
        <f>AQ$122*投入係数表!AJ117</f>
        <v>0</v>
      </c>
      <c r="AR117" s="286">
        <f>AR$122*投入係数表!AK117</f>
        <v>0</v>
      </c>
      <c r="AS117" s="286">
        <f>AS$122*投入係数表!AL117</f>
        <v>0</v>
      </c>
      <c r="AT117" s="286">
        <f>AT$122*投入係数表!AM117</f>
        <v>0</v>
      </c>
      <c r="AU117" s="286">
        <f>AU$122*投入係数表!AN117</f>
        <v>0</v>
      </c>
      <c r="AV117" s="286">
        <f>AV$122*投入係数表!AO117</f>
        <v>0</v>
      </c>
      <c r="AW117" s="286">
        <f>AW$122*投入係数表!AP117</f>
        <v>0</v>
      </c>
      <c r="AX117" s="286">
        <f>AX$122*投入係数表!AQ117</f>
        <v>0</v>
      </c>
      <c r="AY117" s="286">
        <f>AY$122*投入係数表!AR117</f>
        <v>0</v>
      </c>
      <c r="AZ117" s="286">
        <f>AZ$122*投入係数表!AS117</f>
        <v>0</v>
      </c>
      <c r="BA117" s="286">
        <f>BA$122*投入係数表!AT117</f>
        <v>0</v>
      </c>
      <c r="BB117" s="286">
        <f>BB$122*投入係数表!AU117</f>
        <v>0</v>
      </c>
      <c r="BC117" s="286">
        <f>BC$122*投入係数表!AV117</f>
        <v>0</v>
      </c>
      <c r="BD117" s="286">
        <f>BD$122*投入係数表!AW117</f>
        <v>0</v>
      </c>
      <c r="BE117" s="286">
        <f>BE$122*投入係数表!AX117</f>
        <v>0</v>
      </c>
      <c r="BF117" s="286">
        <f>BF$122*投入係数表!AY117</f>
        <v>0</v>
      </c>
      <c r="BG117" s="286">
        <f>BG$122*投入係数表!AZ117</f>
        <v>0</v>
      </c>
      <c r="BH117" s="286">
        <f>BH$122*投入係数表!BA117</f>
        <v>0</v>
      </c>
      <c r="BI117" s="286">
        <f>BI$122*投入係数表!BB117</f>
        <v>0</v>
      </c>
      <c r="BJ117" s="286">
        <f>BJ$122*投入係数表!BC117</f>
        <v>0</v>
      </c>
      <c r="BK117" s="286">
        <f>BK$122*投入係数表!BD117</f>
        <v>0</v>
      </c>
      <c r="BL117" s="286">
        <f>BL$122*投入係数表!BE117</f>
        <v>0</v>
      </c>
      <c r="BM117" s="286">
        <f>BM$122*投入係数表!BF117</f>
        <v>0</v>
      </c>
      <c r="BN117" s="286">
        <f>BN$122*投入係数表!BG117</f>
        <v>0</v>
      </c>
      <c r="BO117" s="286">
        <f>BO$122*投入係数表!BH117</f>
        <v>0</v>
      </c>
      <c r="BP117" s="286">
        <f>BP$122*投入係数表!BI117</f>
        <v>0</v>
      </c>
      <c r="BQ117" s="286">
        <f>BQ$122*投入係数表!BJ117</f>
        <v>0</v>
      </c>
      <c r="BR117" s="286">
        <f>BR$122*投入係数表!BK117</f>
        <v>0</v>
      </c>
      <c r="BS117" s="286">
        <f>BS$122*投入係数表!BL117</f>
        <v>0</v>
      </c>
      <c r="BT117" s="286">
        <f>BT$122*投入係数表!BM117</f>
        <v>0</v>
      </c>
      <c r="BU117" s="286">
        <f>BU$122*投入係数表!BN117</f>
        <v>0</v>
      </c>
      <c r="BV117" s="286">
        <f>BV$122*投入係数表!BO117</f>
        <v>0</v>
      </c>
      <c r="BW117" s="286">
        <f>BW$122*投入係数表!BP117</f>
        <v>0</v>
      </c>
      <c r="BX117" s="286">
        <f>BX$122*投入係数表!BQ117</f>
        <v>0</v>
      </c>
      <c r="BY117" s="286">
        <f>BY$122*投入係数表!BR117</f>
        <v>0</v>
      </c>
      <c r="BZ117" s="286">
        <f>BZ$122*投入係数表!BS117</f>
        <v>0</v>
      </c>
      <c r="CA117" s="286">
        <f>CA$122*投入係数表!BT117</f>
        <v>0</v>
      </c>
      <c r="CB117" s="286">
        <f>CB$122*投入係数表!BU117</f>
        <v>0</v>
      </c>
      <c r="CC117" s="286">
        <f>CC$122*投入係数表!BV117</f>
        <v>0</v>
      </c>
      <c r="CD117" s="286">
        <f>CD$122*投入係数表!BW117</f>
        <v>0</v>
      </c>
      <c r="CE117" s="286">
        <f>CE$122*投入係数表!BX117</f>
        <v>0</v>
      </c>
      <c r="CF117" s="286">
        <f>CF$122*投入係数表!BY117</f>
        <v>0</v>
      </c>
      <c r="CG117" s="286">
        <f>CG$122*投入係数表!BZ117</f>
        <v>0</v>
      </c>
      <c r="CH117" s="286">
        <f>CH$122*投入係数表!CA117</f>
        <v>0</v>
      </c>
      <c r="CI117" s="286">
        <f>CI$122*投入係数表!CB117</f>
        <v>0</v>
      </c>
      <c r="CJ117" s="286">
        <f>CJ$122*投入係数表!CC117</f>
        <v>0</v>
      </c>
      <c r="CK117" s="286">
        <f>CK$122*投入係数表!CD117</f>
        <v>0</v>
      </c>
      <c r="CL117" s="286">
        <f>CL$122*投入係数表!CE117</f>
        <v>0</v>
      </c>
      <c r="CM117" s="286">
        <f>CM$122*投入係数表!CF117</f>
        <v>0</v>
      </c>
      <c r="CN117" s="286">
        <f>CN$122*投入係数表!CG117</f>
        <v>0</v>
      </c>
      <c r="CO117" s="286">
        <f>CO$122*投入係数表!CH117</f>
        <v>0</v>
      </c>
      <c r="CP117" s="286">
        <f>CP$122*投入係数表!CI117</f>
        <v>0</v>
      </c>
      <c r="CQ117" s="286">
        <f>CQ$122*投入係数表!CJ117</f>
        <v>0</v>
      </c>
      <c r="CR117" s="286">
        <f>CR$122*投入係数表!CK117</f>
        <v>0</v>
      </c>
      <c r="CS117" s="286">
        <f>CS$122*投入係数表!CL117</f>
        <v>0</v>
      </c>
      <c r="CT117" s="286">
        <f>CT$122*投入係数表!CM117</f>
        <v>0</v>
      </c>
      <c r="CU117" s="286">
        <f>CU$122*投入係数表!CN117</f>
        <v>0</v>
      </c>
      <c r="CV117" s="286">
        <f>CV$122*投入係数表!CO117</f>
        <v>0</v>
      </c>
      <c r="CW117" s="286">
        <f>CW$122*投入係数表!CP117</f>
        <v>0</v>
      </c>
      <c r="CX117" s="286">
        <f>CX$122*投入係数表!CQ117</f>
        <v>0</v>
      </c>
      <c r="CY117" s="286">
        <f>CY$122*投入係数表!CR117</f>
        <v>0</v>
      </c>
      <c r="CZ117" s="286">
        <f>CZ$122*投入係数表!CS117</f>
        <v>0</v>
      </c>
      <c r="DA117" s="286">
        <f>DA$122*投入係数表!CT117</f>
        <v>0</v>
      </c>
      <c r="DB117" s="286">
        <f>DB$122*投入係数表!CU117</f>
        <v>0</v>
      </c>
      <c r="DC117" s="286">
        <f>DC$122*投入係数表!CV117</f>
        <v>0</v>
      </c>
      <c r="DD117" s="286">
        <f>DD$122*投入係数表!CW117</f>
        <v>0</v>
      </c>
      <c r="DE117" s="286">
        <f>DE$122*投入係数表!CX117</f>
        <v>0</v>
      </c>
      <c r="DF117" s="286">
        <f>DF$122*投入係数表!CY117</f>
        <v>0</v>
      </c>
      <c r="DG117" s="286">
        <f>DG$122*投入係数表!CZ117</f>
        <v>0</v>
      </c>
      <c r="DH117" s="286">
        <f>DH$122*投入係数表!DA117</f>
        <v>0</v>
      </c>
      <c r="DI117" s="286">
        <f>DI$122*投入係数表!DB117</f>
        <v>0</v>
      </c>
      <c r="DJ117" s="286">
        <f>DJ$122*投入係数表!DC117</f>
        <v>0</v>
      </c>
      <c r="DK117" s="286">
        <f>DK$122*投入係数表!DD117</f>
        <v>0</v>
      </c>
      <c r="DL117" s="286">
        <f>DL$122*投入係数表!DE117</f>
        <v>0</v>
      </c>
      <c r="DM117" s="286">
        <f>DM$122*投入係数表!DF117</f>
        <v>0</v>
      </c>
      <c r="DN117" s="286">
        <f>DN$122*投入係数表!DG117</f>
        <v>0</v>
      </c>
      <c r="DO117" s="288">
        <f t="shared" si="1"/>
        <v>0</v>
      </c>
      <c r="ED117" s="36">
        <v>730089</v>
      </c>
      <c r="EE117" s="37" t="s">
        <v>6</v>
      </c>
      <c r="EF117" s="36">
        <v>0</v>
      </c>
      <c r="EG117" s="37" t="s">
        <v>6</v>
      </c>
      <c r="EH117" s="36">
        <v>730089</v>
      </c>
      <c r="EI117" s="37" t="s">
        <v>7</v>
      </c>
    </row>
    <row r="118" spans="1:139" ht="15" customHeight="1">
      <c r="I118" s="341" t="s">
        <v>307</v>
      </c>
      <c r="J118" s="342" t="s">
        <v>308</v>
      </c>
      <c r="K118" s="286">
        <f>K$122*投入係数表!D118</f>
        <v>0</v>
      </c>
      <c r="L118" s="286">
        <f>L$122*投入係数表!E118</f>
        <v>0</v>
      </c>
      <c r="M118" s="286">
        <f>M$122*投入係数表!F118</f>
        <v>0</v>
      </c>
      <c r="N118" s="286">
        <f>N$122*投入係数表!G118</f>
        <v>0</v>
      </c>
      <c r="O118" s="286">
        <f>O$122*投入係数表!H118</f>
        <v>0</v>
      </c>
      <c r="P118" s="286">
        <f>P$122*投入係数表!I118</f>
        <v>0</v>
      </c>
      <c r="Q118" s="286">
        <f>Q$122*投入係数表!J118</f>
        <v>0</v>
      </c>
      <c r="R118" s="286">
        <f>R$122*投入係数表!K118</f>
        <v>0</v>
      </c>
      <c r="S118" s="286">
        <f>S$122*投入係数表!L118</f>
        <v>0</v>
      </c>
      <c r="T118" s="286">
        <f>T$122*投入係数表!M118</f>
        <v>0</v>
      </c>
      <c r="U118" s="286">
        <f>U$122*投入係数表!N118</f>
        <v>0</v>
      </c>
      <c r="V118" s="286">
        <f>V$122*投入係数表!O118</f>
        <v>0</v>
      </c>
      <c r="W118" s="286">
        <f>W$122*投入係数表!P118</f>
        <v>0</v>
      </c>
      <c r="X118" s="286">
        <f>X$122*投入係数表!Q118</f>
        <v>0</v>
      </c>
      <c r="Y118" s="286">
        <f>Y$122*投入係数表!R118</f>
        <v>0</v>
      </c>
      <c r="Z118" s="286">
        <f>Z$122*投入係数表!S118</f>
        <v>0</v>
      </c>
      <c r="AA118" s="286">
        <f>AA$122*投入係数表!T118</f>
        <v>0</v>
      </c>
      <c r="AB118" s="286">
        <f>AB$122*投入係数表!U118</f>
        <v>0</v>
      </c>
      <c r="AC118" s="286">
        <f>AC$122*投入係数表!V118</f>
        <v>0</v>
      </c>
      <c r="AD118" s="286">
        <f>AD$122*投入係数表!W118</f>
        <v>0</v>
      </c>
      <c r="AE118" s="286">
        <f>AE$122*投入係数表!X118</f>
        <v>0</v>
      </c>
      <c r="AF118" s="286">
        <f>AF$122*投入係数表!Y118</f>
        <v>0</v>
      </c>
      <c r="AG118" s="286">
        <f>AG$122*投入係数表!Z118</f>
        <v>0</v>
      </c>
      <c r="AH118" s="286">
        <f>AH$122*投入係数表!AA118</f>
        <v>0</v>
      </c>
      <c r="AI118" s="286">
        <f>AI$122*投入係数表!AB118</f>
        <v>0</v>
      </c>
      <c r="AJ118" s="286">
        <f>AJ$122*投入係数表!AC118</f>
        <v>0</v>
      </c>
      <c r="AK118" s="286">
        <f>AK$122*投入係数表!AD118</f>
        <v>0</v>
      </c>
      <c r="AL118" s="286">
        <f>AL$122*投入係数表!AE118</f>
        <v>0</v>
      </c>
      <c r="AM118" s="286">
        <f>AM$122*投入係数表!AF118</f>
        <v>0</v>
      </c>
      <c r="AN118" s="286">
        <f>AN$122*投入係数表!AG118</f>
        <v>0</v>
      </c>
      <c r="AO118" s="286">
        <f>AO$122*投入係数表!AH118</f>
        <v>0</v>
      </c>
      <c r="AP118" s="286">
        <f>AP$122*投入係数表!AI118</f>
        <v>0</v>
      </c>
      <c r="AQ118" s="286">
        <f>AQ$122*投入係数表!AJ118</f>
        <v>0</v>
      </c>
      <c r="AR118" s="286">
        <f>AR$122*投入係数表!AK118</f>
        <v>0</v>
      </c>
      <c r="AS118" s="286">
        <f>AS$122*投入係数表!AL118</f>
        <v>0</v>
      </c>
      <c r="AT118" s="286">
        <f>AT$122*投入係数表!AM118</f>
        <v>0</v>
      </c>
      <c r="AU118" s="286">
        <f>AU$122*投入係数表!AN118</f>
        <v>0</v>
      </c>
      <c r="AV118" s="286">
        <f>AV$122*投入係数表!AO118</f>
        <v>0</v>
      </c>
      <c r="AW118" s="286">
        <f>AW$122*投入係数表!AP118</f>
        <v>0</v>
      </c>
      <c r="AX118" s="286">
        <f>AX$122*投入係数表!AQ118</f>
        <v>0</v>
      </c>
      <c r="AY118" s="286">
        <f>AY$122*投入係数表!AR118</f>
        <v>0</v>
      </c>
      <c r="AZ118" s="286">
        <f>AZ$122*投入係数表!AS118</f>
        <v>0</v>
      </c>
      <c r="BA118" s="286">
        <f>BA$122*投入係数表!AT118</f>
        <v>0</v>
      </c>
      <c r="BB118" s="286">
        <f>BB$122*投入係数表!AU118</f>
        <v>0</v>
      </c>
      <c r="BC118" s="286">
        <f>BC$122*投入係数表!AV118</f>
        <v>0</v>
      </c>
      <c r="BD118" s="286">
        <f>BD$122*投入係数表!AW118</f>
        <v>0</v>
      </c>
      <c r="BE118" s="286">
        <f>BE$122*投入係数表!AX118</f>
        <v>0</v>
      </c>
      <c r="BF118" s="286">
        <f>BF$122*投入係数表!AY118</f>
        <v>0</v>
      </c>
      <c r="BG118" s="286">
        <f>BG$122*投入係数表!AZ118</f>
        <v>0</v>
      </c>
      <c r="BH118" s="286">
        <f>BH$122*投入係数表!BA118</f>
        <v>0</v>
      </c>
      <c r="BI118" s="286">
        <f>BI$122*投入係数表!BB118</f>
        <v>0</v>
      </c>
      <c r="BJ118" s="286">
        <f>BJ$122*投入係数表!BC118</f>
        <v>0</v>
      </c>
      <c r="BK118" s="286">
        <f>BK$122*投入係数表!BD118</f>
        <v>0</v>
      </c>
      <c r="BL118" s="286">
        <f>BL$122*投入係数表!BE118</f>
        <v>0</v>
      </c>
      <c r="BM118" s="286">
        <f>BM$122*投入係数表!BF118</f>
        <v>0</v>
      </c>
      <c r="BN118" s="286">
        <f>BN$122*投入係数表!BG118</f>
        <v>0</v>
      </c>
      <c r="BO118" s="286">
        <f>BO$122*投入係数表!BH118</f>
        <v>0</v>
      </c>
      <c r="BP118" s="286">
        <f>BP$122*投入係数表!BI118</f>
        <v>0</v>
      </c>
      <c r="BQ118" s="286">
        <f>BQ$122*投入係数表!BJ118</f>
        <v>0</v>
      </c>
      <c r="BR118" s="286">
        <f>BR$122*投入係数表!BK118</f>
        <v>0</v>
      </c>
      <c r="BS118" s="286">
        <f>BS$122*投入係数表!BL118</f>
        <v>0</v>
      </c>
      <c r="BT118" s="286">
        <f>BT$122*投入係数表!BM118</f>
        <v>0</v>
      </c>
      <c r="BU118" s="286">
        <f>BU$122*投入係数表!BN118</f>
        <v>0</v>
      </c>
      <c r="BV118" s="286">
        <f>BV$122*投入係数表!BO118</f>
        <v>0</v>
      </c>
      <c r="BW118" s="286">
        <f>BW$122*投入係数表!BP118</f>
        <v>0</v>
      </c>
      <c r="BX118" s="286">
        <f>BX$122*投入係数表!BQ118</f>
        <v>0</v>
      </c>
      <c r="BY118" s="286">
        <f>BY$122*投入係数表!BR118</f>
        <v>0</v>
      </c>
      <c r="BZ118" s="286">
        <f>BZ$122*投入係数表!BS118</f>
        <v>0</v>
      </c>
      <c r="CA118" s="286">
        <f>CA$122*投入係数表!BT118</f>
        <v>0</v>
      </c>
      <c r="CB118" s="286">
        <f>CB$122*投入係数表!BU118</f>
        <v>0</v>
      </c>
      <c r="CC118" s="286">
        <f>CC$122*投入係数表!BV118</f>
        <v>0</v>
      </c>
      <c r="CD118" s="286">
        <f>CD$122*投入係数表!BW118</f>
        <v>0</v>
      </c>
      <c r="CE118" s="286">
        <f>CE$122*投入係数表!BX118</f>
        <v>0</v>
      </c>
      <c r="CF118" s="286">
        <f>CF$122*投入係数表!BY118</f>
        <v>0</v>
      </c>
      <c r="CG118" s="286">
        <f>CG$122*投入係数表!BZ118</f>
        <v>0</v>
      </c>
      <c r="CH118" s="286">
        <f>CH$122*投入係数表!CA118</f>
        <v>0</v>
      </c>
      <c r="CI118" s="286">
        <f>CI$122*投入係数表!CB118</f>
        <v>0</v>
      </c>
      <c r="CJ118" s="286">
        <f>CJ$122*投入係数表!CC118</f>
        <v>0</v>
      </c>
      <c r="CK118" s="286">
        <f>CK$122*投入係数表!CD118</f>
        <v>0</v>
      </c>
      <c r="CL118" s="286">
        <f>CL$122*投入係数表!CE118</f>
        <v>0</v>
      </c>
      <c r="CM118" s="286">
        <f>CM$122*投入係数表!CF118</f>
        <v>0</v>
      </c>
      <c r="CN118" s="286">
        <f>CN$122*投入係数表!CG118</f>
        <v>0</v>
      </c>
      <c r="CO118" s="286">
        <f>CO$122*投入係数表!CH118</f>
        <v>0</v>
      </c>
      <c r="CP118" s="286">
        <f>CP$122*投入係数表!CI118</f>
        <v>0</v>
      </c>
      <c r="CQ118" s="286">
        <f>CQ$122*投入係数表!CJ118</f>
        <v>0</v>
      </c>
      <c r="CR118" s="286">
        <f>CR$122*投入係数表!CK118</f>
        <v>0</v>
      </c>
      <c r="CS118" s="286">
        <f>CS$122*投入係数表!CL118</f>
        <v>0</v>
      </c>
      <c r="CT118" s="286">
        <f>CT$122*投入係数表!CM118</f>
        <v>0</v>
      </c>
      <c r="CU118" s="286">
        <f>CU$122*投入係数表!CN118</f>
        <v>0</v>
      </c>
      <c r="CV118" s="286">
        <f>CV$122*投入係数表!CO118</f>
        <v>0</v>
      </c>
      <c r="CW118" s="286">
        <f>CW$122*投入係数表!CP118</f>
        <v>0</v>
      </c>
      <c r="CX118" s="286">
        <f>CX$122*投入係数表!CQ118</f>
        <v>0</v>
      </c>
      <c r="CY118" s="286">
        <f>CY$122*投入係数表!CR118</f>
        <v>0</v>
      </c>
      <c r="CZ118" s="286">
        <f>CZ$122*投入係数表!CS118</f>
        <v>0</v>
      </c>
      <c r="DA118" s="286">
        <f>DA$122*投入係数表!CT118</f>
        <v>0</v>
      </c>
      <c r="DB118" s="286">
        <f>DB$122*投入係数表!CU118</f>
        <v>0</v>
      </c>
      <c r="DC118" s="286">
        <f>DC$122*投入係数表!CV118</f>
        <v>0</v>
      </c>
      <c r="DD118" s="286">
        <f>DD$122*投入係数表!CW118</f>
        <v>0</v>
      </c>
      <c r="DE118" s="286">
        <f>DE$122*投入係数表!CX118</f>
        <v>0</v>
      </c>
      <c r="DF118" s="286">
        <f>DF$122*投入係数表!CY118</f>
        <v>0</v>
      </c>
      <c r="DG118" s="286">
        <f>DG$122*投入係数表!CZ118</f>
        <v>0</v>
      </c>
      <c r="DH118" s="286">
        <f>DH$122*投入係数表!DA118</f>
        <v>0</v>
      </c>
      <c r="DI118" s="286">
        <f>DI$122*投入係数表!DB118</f>
        <v>0</v>
      </c>
      <c r="DJ118" s="286">
        <f>DJ$122*投入係数表!DC118</f>
        <v>0</v>
      </c>
      <c r="DK118" s="286">
        <f>DK$122*投入係数表!DD118</f>
        <v>0</v>
      </c>
      <c r="DL118" s="286">
        <f>DL$122*投入係数表!DE118</f>
        <v>0</v>
      </c>
      <c r="DM118" s="286">
        <f>DM$122*投入係数表!DF118</f>
        <v>0</v>
      </c>
      <c r="DN118" s="286">
        <f>DN$122*投入係数表!DG118</f>
        <v>0</v>
      </c>
      <c r="DO118" s="288">
        <f t="shared" si="1"/>
        <v>0</v>
      </c>
      <c r="ED118" s="36">
        <v>739517</v>
      </c>
      <c r="EE118" s="37" t="s">
        <v>6</v>
      </c>
      <c r="EF118" s="36">
        <v>0</v>
      </c>
      <c r="EG118" s="37" t="s">
        <v>6</v>
      </c>
      <c r="EH118" s="36">
        <v>739517</v>
      </c>
      <c r="EI118" s="37" t="s">
        <v>7</v>
      </c>
    </row>
    <row r="119" spans="1:139" ht="15" customHeight="1">
      <c r="I119" s="341" t="s">
        <v>309</v>
      </c>
      <c r="J119" s="349" t="s">
        <v>405</v>
      </c>
      <c r="K119" s="286">
        <f>K$122*投入係数表!D119</f>
        <v>0</v>
      </c>
      <c r="L119" s="286">
        <f>L$122*投入係数表!E119</f>
        <v>0</v>
      </c>
      <c r="M119" s="286">
        <f>M$122*投入係数表!F119</f>
        <v>0</v>
      </c>
      <c r="N119" s="286">
        <f>N$122*投入係数表!G119</f>
        <v>0</v>
      </c>
      <c r="O119" s="286">
        <f>O$122*投入係数表!H119</f>
        <v>0</v>
      </c>
      <c r="P119" s="286">
        <f>P$122*投入係数表!I119</f>
        <v>0</v>
      </c>
      <c r="Q119" s="286">
        <f>Q$122*投入係数表!J119</f>
        <v>0</v>
      </c>
      <c r="R119" s="286">
        <f>R$122*投入係数表!K119</f>
        <v>0</v>
      </c>
      <c r="S119" s="286">
        <f>S$122*投入係数表!L119</f>
        <v>0</v>
      </c>
      <c r="T119" s="286">
        <f>T$122*投入係数表!M119</f>
        <v>0</v>
      </c>
      <c r="U119" s="286">
        <f>U$122*投入係数表!N119</f>
        <v>0</v>
      </c>
      <c r="V119" s="286">
        <f>V$122*投入係数表!O119</f>
        <v>0</v>
      </c>
      <c r="W119" s="286">
        <f>W$122*投入係数表!P119</f>
        <v>0</v>
      </c>
      <c r="X119" s="286">
        <f>X$122*投入係数表!Q119</f>
        <v>0</v>
      </c>
      <c r="Y119" s="286">
        <f>Y$122*投入係数表!R119</f>
        <v>0</v>
      </c>
      <c r="Z119" s="286">
        <f>Z$122*投入係数表!S119</f>
        <v>0</v>
      </c>
      <c r="AA119" s="286">
        <f>AA$122*投入係数表!T119</f>
        <v>0</v>
      </c>
      <c r="AB119" s="286">
        <f>AB$122*投入係数表!U119</f>
        <v>0</v>
      </c>
      <c r="AC119" s="286">
        <f>AC$122*投入係数表!V119</f>
        <v>0</v>
      </c>
      <c r="AD119" s="286">
        <f>AD$122*投入係数表!W119</f>
        <v>0</v>
      </c>
      <c r="AE119" s="286">
        <f>AE$122*投入係数表!X119</f>
        <v>0</v>
      </c>
      <c r="AF119" s="286">
        <f>AF$122*投入係数表!Y119</f>
        <v>0</v>
      </c>
      <c r="AG119" s="286">
        <f>AG$122*投入係数表!Z119</f>
        <v>0</v>
      </c>
      <c r="AH119" s="286">
        <f>AH$122*投入係数表!AA119</f>
        <v>0</v>
      </c>
      <c r="AI119" s="286">
        <f>AI$122*投入係数表!AB119</f>
        <v>0</v>
      </c>
      <c r="AJ119" s="286">
        <f>AJ$122*投入係数表!AC119</f>
        <v>0</v>
      </c>
      <c r="AK119" s="286">
        <f>AK$122*投入係数表!AD119</f>
        <v>0</v>
      </c>
      <c r="AL119" s="286">
        <f>AL$122*投入係数表!AE119</f>
        <v>0</v>
      </c>
      <c r="AM119" s="286">
        <f>AM$122*投入係数表!AF119</f>
        <v>0</v>
      </c>
      <c r="AN119" s="286">
        <f>AN$122*投入係数表!AG119</f>
        <v>0</v>
      </c>
      <c r="AO119" s="286">
        <f>AO$122*投入係数表!AH119</f>
        <v>0</v>
      </c>
      <c r="AP119" s="286">
        <f>AP$122*投入係数表!AI119</f>
        <v>0</v>
      </c>
      <c r="AQ119" s="286">
        <f>AQ$122*投入係数表!AJ119</f>
        <v>0</v>
      </c>
      <c r="AR119" s="286">
        <f>AR$122*投入係数表!AK119</f>
        <v>0</v>
      </c>
      <c r="AS119" s="286">
        <f>AS$122*投入係数表!AL119</f>
        <v>0</v>
      </c>
      <c r="AT119" s="286">
        <f>AT$122*投入係数表!AM119</f>
        <v>0</v>
      </c>
      <c r="AU119" s="286">
        <f>AU$122*投入係数表!AN119</f>
        <v>0</v>
      </c>
      <c r="AV119" s="286">
        <f>AV$122*投入係数表!AO119</f>
        <v>0</v>
      </c>
      <c r="AW119" s="286">
        <f>AW$122*投入係数表!AP119</f>
        <v>0</v>
      </c>
      <c r="AX119" s="286">
        <f>AX$122*投入係数表!AQ119</f>
        <v>0</v>
      </c>
      <c r="AY119" s="286">
        <f>AY$122*投入係数表!AR119</f>
        <v>0</v>
      </c>
      <c r="AZ119" s="286">
        <f>AZ$122*投入係数表!AS119</f>
        <v>0</v>
      </c>
      <c r="BA119" s="286">
        <f>BA$122*投入係数表!AT119</f>
        <v>0</v>
      </c>
      <c r="BB119" s="286">
        <f>BB$122*投入係数表!AU119</f>
        <v>0</v>
      </c>
      <c r="BC119" s="286">
        <f>BC$122*投入係数表!AV119</f>
        <v>0</v>
      </c>
      <c r="BD119" s="286">
        <f>BD$122*投入係数表!AW119</f>
        <v>0</v>
      </c>
      <c r="BE119" s="286">
        <f>BE$122*投入係数表!AX119</f>
        <v>0</v>
      </c>
      <c r="BF119" s="286">
        <f>BF$122*投入係数表!AY119</f>
        <v>0</v>
      </c>
      <c r="BG119" s="286">
        <f>BG$122*投入係数表!AZ119</f>
        <v>0</v>
      </c>
      <c r="BH119" s="286">
        <f>BH$122*投入係数表!BA119</f>
        <v>0</v>
      </c>
      <c r="BI119" s="286">
        <f>BI$122*投入係数表!BB119</f>
        <v>0</v>
      </c>
      <c r="BJ119" s="286">
        <f>BJ$122*投入係数表!BC119</f>
        <v>0</v>
      </c>
      <c r="BK119" s="286">
        <f>BK$122*投入係数表!BD119</f>
        <v>0</v>
      </c>
      <c r="BL119" s="286">
        <f>BL$122*投入係数表!BE119</f>
        <v>0</v>
      </c>
      <c r="BM119" s="286">
        <f>BM$122*投入係数表!BF119</f>
        <v>0</v>
      </c>
      <c r="BN119" s="286">
        <f>BN$122*投入係数表!BG119</f>
        <v>0</v>
      </c>
      <c r="BO119" s="286">
        <f>BO$122*投入係数表!BH119</f>
        <v>0</v>
      </c>
      <c r="BP119" s="286">
        <f>BP$122*投入係数表!BI119</f>
        <v>0</v>
      </c>
      <c r="BQ119" s="286">
        <f>BQ$122*投入係数表!BJ119</f>
        <v>0</v>
      </c>
      <c r="BR119" s="286">
        <f>BR$122*投入係数表!BK119</f>
        <v>0</v>
      </c>
      <c r="BS119" s="286">
        <f>BS$122*投入係数表!BL119</f>
        <v>0</v>
      </c>
      <c r="BT119" s="286">
        <f>BT$122*投入係数表!BM119</f>
        <v>0</v>
      </c>
      <c r="BU119" s="286">
        <f>BU$122*投入係数表!BN119</f>
        <v>0</v>
      </c>
      <c r="BV119" s="286">
        <f>BV$122*投入係数表!BO119</f>
        <v>0</v>
      </c>
      <c r="BW119" s="286">
        <f>BW$122*投入係数表!BP119</f>
        <v>0</v>
      </c>
      <c r="BX119" s="286">
        <f>BX$122*投入係数表!BQ119</f>
        <v>0</v>
      </c>
      <c r="BY119" s="286">
        <f>BY$122*投入係数表!BR119</f>
        <v>0</v>
      </c>
      <c r="BZ119" s="286">
        <f>BZ$122*投入係数表!BS119</f>
        <v>0</v>
      </c>
      <c r="CA119" s="286">
        <f>CA$122*投入係数表!BT119</f>
        <v>0</v>
      </c>
      <c r="CB119" s="286">
        <f>CB$122*投入係数表!BU119</f>
        <v>0</v>
      </c>
      <c r="CC119" s="286">
        <f>CC$122*投入係数表!BV119</f>
        <v>0</v>
      </c>
      <c r="CD119" s="286">
        <f>CD$122*投入係数表!BW119</f>
        <v>0</v>
      </c>
      <c r="CE119" s="286">
        <f>CE$122*投入係数表!BX119</f>
        <v>0</v>
      </c>
      <c r="CF119" s="286">
        <f>CF$122*投入係数表!BY119</f>
        <v>0</v>
      </c>
      <c r="CG119" s="286">
        <f>CG$122*投入係数表!BZ119</f>
        <v>0</v>
      </c>
      <c r="CH119" s="286">
        <f>CH$122*投入係数表!CA119</f>
        <v>0</v>
      </c>
      <c r="CI119" s="286">
        <f>CI$122*投入係数表!CB119</f>
        <v>0</v>
      </c>
      <c r="CJ119" s="286">
        <f>CJ$122*投入係数表!CC119</f>
        <v>0</v>
      </c>
      <c r="CK119" s="286">
        <f>CK$122*投入係数表!CD119</f>
        <v>0</v>
      </c>
      <c r="CL119" s="286">
        <f>CL$122*投入係数表!CE119</f>
        <v>0</v>
      </c>
      <c r="CM119" s="286">
        <f>CM$122*投入係数表!CF119</f>
        <v>0</v>
      </c>
      <c r="CN119" s="286">
        <f>CN$122*投入係数表!CG119</f>
        <v>0</v>
      </c>
      <c r="CO119" s="286">
        <f>CO$122*投入係数表!CH119</f>
        <v>0</v>
      </c>
      <c r="CP119" s="286">
        <f>CP$122*投入係数表!CI119</f>
        <v>0</v>
      </c>
      <c r="CQ119" s="286">
        <f>CQ$122*投入係数表!CJ119</f>
        <v>0</v>
      </c>
      <c r="CR119" s="286">
        <f>CR$122*投入係数表!CK119</f>
        <v>0</v>
      </c>
      <c r="CS119" s="286">
        <f>CS$122*投入係数表!CL119</f>
        <v>0</v>
      </c>
      <c r="CT119" s="286">
        <f>CT$122*投入係数表!CM119</f>
        <v>0</v>
      </c>
      <c r="CU119" s="286">
        <f>CU$122*投入係数表!CN119</f>
        <v>0</v>
      </c>
      <c r="CV119" s="286">
        <f>CV$122*投入係数表!CO119</f>
        <v>0</v>
      </c>
      <c r="CW119" s="286">
        <f>CW$122*投入係数表!CP119</f>
        <v>0</v>
      </c>
      <c r="CX119" s="286">
        <f>CX$122*投入係数表!CQ119</f>
        <v>0</v>
      </c>
      <c r="CY119" s="286">
        <f>CY$122*投入係数表!CR119</f>
        <v>0</v>
      </c>
      <c r="CZ119" s="286">
        <f>CZ$122*投入係数表!CS119</f>
        <v>0</v>
      </c>
      <c r="DA119" s="286">
        <f>DA$122*投入係数表!CT119</f>
        <v>0</v>
      </c>
      <c r="DB119" s="286">
        <f>DB$122*投入係数表!CU119</f>
        <v>0</v>
      </c>
      <c r="DC119" s="286">
        <f>DC$122*投入係数表!CV119</f>
        <v>0</v>
      </c>
      <c r="DD119" s="286">
        <f>DD$122*投入係数表!CW119</f>
        <v>0</v>
      </c>
      <c r="DE119" s="286">
        <f>DE$122*投入係数表!CX119</f>
        <v>0</v>
      </c>
      <c r="DF119" s="286">
        <f>DF$122*投入係数表!CY119</f>
        <v>0</v>
      </c>
      <c r="DG119" s="286">
        <f>DG$122*投入係数表!CZ119</f>
        <v>0</v>
      </c>
      <c r="DH119" s="286">
        <f>DH$122*投入係数表!DA119</f>
        <v>0</v>
      </c>
      <c r="DI119" s="286">
        <f>DI$122*投入係数表!DB119</f>
        <v>0</v>
      </c>
      <c r="DJ119" s="286">
        <f>DJ$122*投入係数表!DC119</f>
        <v>0</v>
      </c>
      <c r="DK119" s="286">
        <f>DK$122*投入係数表!DD119</f>
        <v>0</v>
      </c>
      <c r="DL119" s="286">
        <f>DL$122*投入係数表!DE119</f>
        <v>0</v>
      </c>
      <c r="DM119" s="286">
        <f>DM$122*投入係数表!DF119</f>
        <v>0</v>
      </c>
      <c r="DN119" s="286">
        <f>DN$122*投入係数表!DG119</f>
        <v>0</v>
      </c>
      <c r="DO119" s="288">
        <f t="shared" si="1"/>
        <v>0</v>
      </c>
      <c r="ED119" s="36">
        <v>240499</v>
      </c>
      <c r="EE119" s="37" t="s">
        <v>6</v>
      </c>
      <c r="EF119" s="36">
        <v>0</v>
      </c>
      <c r="EG119" s="37" t="s">
        <v>6</v>
      </c>
      <c r="EH119" s="36">
        <v>240499</v>
      </c>
      <c r="EI119" s="37" t="s">
        <v>7</v>
      </c>
    </row>
    <row r="120" spans="1:139" ht="15" customHeight="1">
      <c r="I120" s="341" t="s">
        <v>310</v>
      </c>
      <c r="J120" s="348" t="s">
        <v>311</v>
      </c>
      <c r="K120" s="286">
        <f>K$122*投入係数表!D120</f>
        <v>0</v>
      </c>
      <c r="L120" s="286">
        <f>L$122*投入係数表!E120</f>
        <v>0</v>
      </c>
      <c r="M120" s="286">
        <f>M$122*投入係数表!F120</f>
        <v>0</v>
      </c>
      <c r="N120" s="286">
        <f>N$122*投入係数表!G120</f>
        <v>0</v>
      </c>
      <c r="O120" s="286">
        <f>O$122*投入係数表!H120</f>
        <v>0</v>
      </c>
      <c r="P120" s="286">
        <f>P$122*投入係数表!I120</f>
        <v>0</v>
      </c>
      <c r="Q120" s="286">
        <f>Q$122*投入係数表!J120</f>
        <v>0</v>
      </c>
      <c r="R120" s="286">
        <f>R$122*投入係数表!K120</f>
        <v>0</v>
      </c>
      <c r="S120" s="286">
        <f>S$122*投入係数表!L120</f>
        <v>0</v>
      </c>
      <c r="T120" s="286">
        <f>T$122*投入係数表!M120</f>
        <v>0</v>
      </c>
      <c r="U120" s="286">
        <f>U$122*投入係数表!N120</f>
        <v>0</v>
      </c>
      <c r="V120" s="286">
        <f>V$122*投入係数表!O120</f>
        <v>0</v>
      </c>
      <c r="W120" s="286">
        <f>W$122*投入係数表!P120</f>
        <v>0</v>
      </c>
      <c r="X120" s="286">
        <f>X$122*投入係数表!Q120</f>
        <v>0</v>
      </c>
      <c r="Y120" s="286">
        <f>Y$122*投入係数表!R120</f>
        <v>0</v>
      </c>
      <c r="Z120" s="286">
        <f>Z$122*投入係数表!S120</f>
        <v>0</v>
      </c>
      <c r="AA120" s="286">
        <f>AA$122*投入係数表!T120</f>
        <v>0</v>
      </c>
      <c r="AB120" s="286">
        <f>AB$122*投入係数表!U120</f>
        <v>0</v>
      </c>
      <c r="AC120" s="286">
        <f>AC$122*投入係数表!V120</f>
        <v>0</v>
      </c>
      <c r="AD120" s="286">
        <f>AD$122*投入係数表!W120</f>
        <v>0</v>
      </c>
      <c r="AE120" s="286">
        <f>AE$122*投入係数表!X120</f>
        <v>0</v>
      </c>
      <c r="AF120" s="286">
        <f>AF$122*投入係数表!Y120</f>
        <v>0</v>
      </c>
      <c r="AG120" s="286">
        <f>AG$122*投入係数表!Z120</f>
        <v>0</v>
      </c>
      <c r="AH120" s="286">
        <f>AH$122*投入係数表!AA120</f>
        <v>0</v>
      </c>
      <c r="AI120" s="286">
        <f>AI$122*投入係数表!AB120</f>
        <v>0</v>
      </c>
      <c r="AJ120" s="286">
        <f>AJ$122*投入係数表!AC120</f>
        <v>0</v>
      </c>
      <c r="AK120" s="286">
        <f>AK$122*投入係数表!AD120</f>
        <v>0</v>
      </c>
      <c r="AL120" s="286">
        <f>AL$122*投入係数表!AE120</f>
        <v>0</v>
      </c>
      <c r="AM120" s="286">
        <f>AM$122*投入係数表!AF120</f>
        <v>0</v>
      </c>
      <c r="AN120" s="286">
        <f>AN$122*投入係数表!AG120</f>
        <v>0</v>
      </c>
      <c r="AO120" s="286">
        <f>AO$122*投入係数表!AH120</f>
        <v>0</v>
      </c>
      <c r="AP120" s="286">
        <f>AP$122*投入係数表!AI120</f>
        <v>0</v>
      </c>
      <c r="AQ120" s="286">
        <f>AQ$122*投入係数表!AJ120</f>
        <v>0</v>
      </c>
      <c r="AR120" s="286">
        <f>AR$122*投入係数表!AK120</f>
        <v>0</v>
      </c>
      <c r="AS120" s="286">
        <f>AS$122*投入係数表!AL120</f>
        <v>0</v>
      </c>
      <c r="AT120" s="286">
        <f>AT$122*投入係数表!AM120</f>
        <v>0</v>
      </c>
      <c r="AU120" s="286">
        <f>AU$122*投入係数表!AN120</f>
        <v>0</v>
      </c>
      <c r="AV120" s="286">
        <f>AV$122*投入係数表!AO120</f>
        <v>0</v>
      </c>
      <c r="AW120" s="286">
        <f>AW$122*投入係数表!AP120</f>
        <v>0</v>
      </c>
      <c r="AX120" s="286">
        <f>AX$122*投入係数表!AQ120</f>
        <v>0</v>
      </c>
      <c r="AY120" s="286">
        <f>AY$122*投入係数表!AR120</f>
        <v>0</v>
      </c>
      <c r="AZ120" s="286">
        <f>AZ$122*投入係数表!AS120</f>
        <v>0</v>
      </c>
      <c r="BA120" s="286">
        <f>BA$122*投入係数表!AT120</f>
        <v>0</v>
      </c>
      <c r="BB120" s="286">
        <f>BB$122*投入係数表!AU120</f>
        <v>0</v>
      </c>
      <c r="BC120" s="286">
        <f>BC$122*投入係数表!AV120</f>
        <v>0</v>
      </c>
      <c r="BD120" s="286">
        <f>BD$122*投入係数表!AW120</f>
        <v>0</v>
      </c>
      <c r="BE120" s="286">
        <f>BE$122*投入係数表!AX120</f>
        <v>0</v>
      </c>
      <c r="BF120" s="286">
        <f>BF$122*投入係数表!AY120</f>
        <v>0</v>
      </c>
      <c r="BG120" s="286">
        <f>BG$122*投入係数表!AZ120</f>
        <v>0</v>
      </c>
      <c r="BH120" s="286">
        <f>BH$122*投入係数表!BA120</f>
        <v>0</v>
      </c>
      <c r="BI120" s="286">
        <f>BI$122*投入係数表!BB120</f>
        <v>0</v>
      </c>
      <c r="BJ120" s="286">
        <f>BJ$122*投入係数表!BC120</f>
        <v>0</v>
      </c>
      <c r="BK120" s="286">
        <f>BK$122*投入係数表!BD120</f>
        <v>0</v>
      </c>
      <c r="BL120" s="286">
        <f>BL$122*投入係数表!BE120</f>
        <v>0</v>
      </c>
      <c r="BM120" s="286">
        <f>BM$122*投入係数表!BF120</f>
        <v>0</v>
      </c>
      <c r="BN120" s="286">
        <f>BN$122*投入係数表!BG120</f>
        <v>0</v>
      </c>
      <c r="BO120" s="286">
        <f>BO$122*投入係数表!BH120</f>
        <v>0</v>
      </c>
      <c r="BP120" s="286">
        <f>BP$122*投入係数表!BI120</f>
        <v>0</v>
      </c>
      <c r="BQ120" s="286">
        <f>BQ$122*投入係数表!BJ120</f>
        <v>0</v>
      </c>
      <c r="BR120" s="286">
        <f>BR$122*投入係数表!BK120</f>
        <v>0</v>
      </c>
      <c r="BS120" s="286">
        <f>BS$122*投入係数表!BL120</f>
        <v>0</v>
      </c>
      <c r="BT120" s="286">
        <f>BT$122*投入係数表!BM120</f>
        <v>0</v>
      </c>
      <c r="BU120" s="286">
        <f>BU$122*投入係数表!BN120</f>
        <v>0</v>
      </c>
      <c r="BV120" s="286">
        <f>BV$122*投入係数表!BO120</f>
        <v>0</v>
      </c>
      <c r="BW120" s="286">
        <f>BW$122*投入係数表!BP120</f>
        <v>0</v>
      </c>
      <c r="BX120" s="286">
        <f>BX$122*投入係数表!BQ120</f>
        <v>0</v>
      </c>
      <c r="BY120" s="286">
        <f>BY$122*投入係数表!BR120</f>
        <v>0</v>
      </c>
      <c r="BZ120" s="286">
        <f>BZ$122*投入係数表!BS120</f>
        <v>0</v>
      </c>
      <c r="CA120" s="286">
        <f>CA$122*投入係数表!BT120</f>
        <v>0</v>
      </c>
      <c r="CB120" s="286">
        <f>CB$122*投入係数表!BU120</f>
        <v>0</v>
      </c>
      <c r="CC120" s="286">
        <f>CC$122*投入係数表!BV120</f>
        <v>0</v>
      </c>
      <c r="CD120" s="286">
        <f>CD$122*投入係数表!BW120</f>
        <v>0</v>
      </c>
      <c r="CE120" s="286">
        <f>CE$122*投入係数表!BX120</f>
        <v>0</v>
      </c>
      <c r="CF120" s="286">
        <f>CF$122*投入係数表!BY120</f>
        <v>0</v>
      </c>
      <c r="CG120" s="286">
        <f>CG$122*投入係数表!BZ120</f>
        <v>0</v>
      </c>
      <c r="CH120" s="286">
        <f>CH$122*投入係数表!CA120</f>
        <v>0</v>
      </c>
      <c r="CI120" s="286">
        <f>CI$122*投入係数表!CB120</f>
        <v>0</v>
      </c>
      <c r="CJ120" s="286">
        <f>CJ$122*投入係数表!CC120</f>
        <v>0</v>
      </c>
      <c r="CK120" s="286">
        <f>CK$122*投入係数表!CD120</f>
        <v>0</v>
      </c>
      <c r="CL120" s="286">
        <f>CL$122*投入係数表!CE120</f>
        <v>0</v>
      </c>
      <c r="CM120" s="286">
        <f>CM$122*投入係数表!CF120</f>
        <v>0</v>
      </c>
      <c r="CN120" s="286">
        <f>CN$122*投入係数表!CG120</f>
        <v>0</v>
      </c>
      <c r="CO120" s="286">
        <f>CO$122*投入係数表!CH120</f>
        <v>0</v>
      </c>
      <c r="CP120" s="286">
        <f>CP$122*投入係数表!CI120</f>
        <v>0</v>
      </c>
      <c r="CQ120" s="286">
        <f>CQ$122*投入係数表!CJ120</f>
        <v>0</v>
      </c>
      <c r="CR120" s="286">
        <f>CR$122*投入係数表!CK120</f>
        <v>0</v>
      </c>
      <c r="CS120" s="286">
        <f>CS$122*投入係数表!CL120</f>
        <v>0</v>
      </c>
      <c r="CT120" s="286">
        <f>CT$122*投入係数表!CM120</f>
        <v>0</v>
      </c>
      <c r="CU120" s="286">
        <f>CU$122*投入係数表!CN120</f>
        <v>0</v>
      </c>
      <c r="CV120" s="286">
        <f>CV$122*投入係数表!CO120</f>
        <v>0</v>
      </c>
      <c r="CW120" s="286">
        <f>CW$122*投入係数表!CP120</f>
        <v>0</v>
      </c>
      <c r="CX120" s="286">
        <f>CX$122*投入係数表!CQ120</f>
        <v>0</v>
      </c>
      <c r="CY120" s="286">
        <f>CY$122*投入係数表!CR120</f>
        <v>0</v>
      </c>
      <c r="CZ120" s="286">
        <f>CZ$122*投入係数表!CS120</f>
        <v>0</v>
      </c>
      <c r="DA120" s="286">
        <f>DA$122*投入係数表!CT120</f>
        <v>0</v>
      </c>
      <c r="DB120" s="286">
        <f>DB$122*投入係数表!CU120</f>
        <v>0</v>
      </c>
      <c r="DC120" s="286">
        <f>DC$122*投入係数表!CV120</f>
        <v>0</v>
      </c>
      <c r="DD120" s="286">
        <f>DD$122*投入係数表!CW120</f>
        <v>0</v>
      </c>
      <c r="DE120" s="286">
        <f>DE$122*投入係数表!CX120</f>
        <v>0</v>
      </c>
      <c r="DF120" s="286">
        <f>DF$122*投入係数表!CY120</f>
        <v>0</v>
      </c>
      <c r="DG120" s="286">
        <f>DG$122*投入係数表!CZ120</f>
        <v>0</v>
      </c>
      <c r="DH120" s="286">
        <f>DH$122*投入係数表!DA120</f>
        <v>0</v>
      </c>
      <c r="DI120" s="286">
        <f>DI$122*投入係数表!DB120</f>
        <v>0</v>
      </c>
      <c r="DJ120" s="286">
        <f>DJ$122*投入係数表!DC120</f>
        <v>0</v>
      </c>
      <c r="DK120" s="286">
        <f>DK$122*投入係数表!DD120</f>
        <v>0</v>
      </c>
      <c r="DL120" s="286">
        <f>DL$122*投入係数表!DE120</f>
        <v>0</v>
      </c>
      <c r="DM120" s="286">
        <f>DM$122*投入係数表!DF120</f>
        <v>0</v>
      </c>
      <c r="DN120" s="286">
        <f>DN$122*投入係数表!DG120</f>
        <v>0</v>
      </c>
      <c r="DO120" s="288">
        <f t="shared" si="1"/>
        <v>0</v>
      </c>
      <c r="ED120" s="36">
        <v>-47359</v>
      </c>
      <c r="EE120" s="37" t="s">
        <v>6</v>
      </c>
      <c r="EF120" s="36">
        <v>0</v>
      </c>
      <c r="EG120" s="37" t="s">
        <v>6</v>
      </c>
      <c r="EH120" s="36">
        <v>-47359</v>
      </c>
      <c r="EI120" s="37" t="s">
        <v>7</v>
      </c>
    </row>
    <row r="121" spans="1:139" ht="15" customHeight="1">
      <c r="I121" s="346" t="s">
        <v>312</v>
      </c>
      <c r="J121" s="350" t="s">
        <v>313</v>
      </c>
      <c r="K121" s="287">
        <f>K$122*投入係数表!D121</f>
        <v>0</v>
      </c>
      <c r="L121" s="287">
        <f>L$122*投入係数表!E121</f>
        <v>0</v>
      </c>
      <c r="M121" s="287">
        <f>M$122*投入係数表!F121</f>
        <v>0</v>
      </c>
      <c r="N121" s="287">
        <f>N$122*投入係数表!G121</f>
        <v>0</v>
      </c>
      <c r="O121" s="287">
        <f>O$122*投入係数表!H121</f>
        <v>0</v>
      </c>
      <c r="P121" s="287">
        <f>P$122*投入係数表!I121</f>
        <v>0</v>
      </c>
      <c r="Q121" s="287">
        <f>Q$122*投入係数表!J121</f>
        <v>0</v>
      </c>
      <c r="R121" s="287">
        <f>R$122*投入係数表!K121</f>
        <v>0</v>
      </c>
      <c r="S121" s="287">
        <f>S$122*投入係数表!L121</f>
        <v>0</v>
      </c>
      <c r="T121" s="287">
        <f>T$122*投入係数表!M121</f>
        <v>0</v>
      </c>
      <c r="U121" s="287">
        <f>U$122*投入係数表!N121</f>
        <v>0</v>
      </c>
      <c r="V121" s="287">
        <f>V$122*投入係数表!O121</f>
        <v>0</v>
      </c>
      <c r="W121" s="287">
        <f>W$122*投入係数表!P121</f>
        <v>0</v>
      </c>
      <c r="X121" s="287">
        <f>X$122*投入係数表!Q121</f>
        <v>0</v>
      </c>
      <c r="Y121" s="287">
        <f>Y$122*投入係数表!R121</f>
        <v>0</v>
      </c>
      <c r="Z121" s="287">
        <f>Z$122*投入係数表!S121</f>
        <v>0</v>
      </c>
      <c r="AA121" s="287">
        <f>AA$122*投入係数表!T121</f>
        <v>0</v>
      </c>
      <c r="AB121" s="287">
        <f>AB$122*投入係数表!U121</f>
        <v>0</v>
      </c>
      <c r="AC121" s="287">
        <f>AC$122*投入係数表!V121</f>
        <v>0</v>
      </c>
      <c r="AD121" s="287">
        <f>AD$122*投入係数表!W121</f>
        <v>0</v>
      </c>
      <c r="AE121" s="287">
        <f>AE$122*投入係数表!X121</f>
        <v>0</v>
      </c>
      <c r="AF121" s="287">
        <f>AF$122*投入係数表!Y121</f>
        <v>0</v>
      </c>
      <c r="AG121" s="287">
        <f>AG$122*投入係数表!Z121</f>
        <v>0</v>
      </c>
      <c r="AH121" s="287">
        <f>AH$122*投入係数表!AA121</f>
        <v>0</v>
      </c>
      <c r="AI121" s="287">
        <f>AI$122*投入係数表!AB121</f>
        <v>0</v>
      </c>
      <c r="AJ121" s="287">
        <f>AJ$122*投入係数表!AC121</f>
        <v>0</v>
      </c>
      <c r="AK121" s="287">
        <f>AK$122*投入係数表!AD121</f>
        <v>0</v>
      </c>
      <c r="AL121" s="287">
        <f>AL$122*投入係数表!AE121</f>
        <v>0</v>
      </c>
      <c r="AM121" s="287">
        <f>AM$122*投入係数表!AF121</f>
        <v>0</v>
      </c>
      <c r="AN121" s="287">
        <f>AN$122*投入係数表!AG121</f>
        <v>0</v>
      </c>
      <c r="AO121" s="287">
        <f>AO$122*投入係数表!AH121</f>
        <v>0</v>
      </c>
      <c r="AP121" s="287">
        <f>AP$122*投入係数表!AI121</f>
        <v>0</v>
      </c>
      <c r="AQ121" s="287">
        <f>AQ$122*投入係数表!AJ121</f>
        <v>0</v>
      </c>
      <c r="AR121" s="287">
        <f>AR$122*投入係数表!AK121</f>
        <v>0</v>
      </c>
      <c r="AS121" s="287">
        <f>AS$122*投入係数表!AL121</f>
        <v>0</v>
      </c>
      <c r="AT121" s="287">
        <f>AT$122*投入係数表!AM121</f>
        <v>0</v>
      </c>
      <c r="AU121" s="287">
        <f>AU$122*投入係数表!AN121</f>
        <v>0</v>
      </c>
      <c r="AV121" s="287">
        <f>AV$122*投入係数表!AO121</f>
        <v>0</v>
      </c>
      <c r="AW121" s="287">
        <f>AW$122*投入係数表!AP121</f>
        <v>0</v>
      </c>
      <c r="AX121" s="287">
        <f>AX$122*投入係数表!AQ121</f>
        <v>0</v>
      </c>
      <c r="AY121" s="287">
        <f>AY$122*投入係数表!AR121</f>
        <v>0</v>
      </c>
      <c r="AZ121" s="287">
        <f>AZ$122*投入係数表!AS121</f>
        <v>0</v>
      </c>
      <c r="BA121" s="287">
        <f>BA$122*投入係数表!AT121</f>
        <v>0</v>
      </c>
      <c r="BB121" s="287">
        <f>BB$122*投入係数表!AU121</f>
        <v>0</v>
      </c>
      <c r="BC121" s="287">
        <f>BC$122*投入係数表!AV121</f>
        <v>0</v>
      </c>
      <c r="BD121" s="287">
        <f>BD$122*投入係数表!AW121</f>
        <v>0</v>
      </c>
      <c r="BE121" s="287">
        <f>BE$122*投入係数表!AX121</f>
        <v>0</v>
      </c>
      <c r="BF121" s="287">
        <f>BF$122*投入係数表!AY121</f>
        <v>0</v>
      </c>
      <c r="BG121" s="287">
        <f>BG$122*投入係数表!AZ121</f>
        <v>0</v>
      </c>
      <c r="BH121" s="287">
        <f>BH$122*投入係数表!BA121</f>
        <v>0</v>
      </c>
      <c r="BI121" s="287">
        <f>BI$122*投入係数表!BB121</f>
        <v>0</v>
      </c>
      <c r="BJ121" s="287">
        <f>BJ$122*投入係数表!BC121</f>
        <v>0</v>
      </c>
      <c r="BK121" s="287">
        <f>BK$122*投入係数表!BD121</f>
        <v>0</v>
      </c>
      <c r="BL121" s="287">
        <f>BL$122*投入係数表!BE121</f>
        <v>0</v>
      </c>
      <c r="BM121" s="287">
        <f>BM$122*投入係数表!BF121</f>
        <v>0</v>
      </c>
      <c r="BN121" s="287">
        <f>BN$122*投入係数表!BG121</f>
        <v>0</v>
      </c>
      <c r="BO121" s="287">
        <f>BO$122*投入係数表!BH121</f>
        <v>0</v>
      </c>
      <c r="BP121" s="287">
        <f>BP$122*投入係数表!BI121</f>
        <v>0</v>
      </c>
      <c r="BQ121" s="287">
        <f>BQ$122*投入係数表!BJ121</f>
        <v>0</v>
      </c>
      <c r="BR121" s="287">
        <f>BR$122*投入係数表!BK121</f>
        <v>0</v>
      </c>
      <c r="BS121" s="287">
        <f>BS$122*投入係数表!BL121</f>
        <v>0</v>
      </c>
      <c r="BT121" s="287">
        <f>BT$122*投入係数表!BM121</f>
        <v>0</v>
      </c>
      <c r="BU121" s="287">
        <f>BU$122*投入係数表!BN121</f>
        <v>0</v>
      </c>
      <c r="BV121" s="287">
        <f>BV$122*投入係数表!BO121</f>
        <v>0</v>
      </c>
      <c r="BW121" s="287">
        <f>BW$122*投入係数表!BP121</f>
        <v>0</v>
      </c>
      <c r="BX121" s="287">
        <f>BX$122*投入係数表!BQ121</f>
        <v>0</v>
      </c>
      <c r="BY121" s="287">
        <f>BY$122*投入係数表!BR121</f>
        <v>0</v>
      </c>
      <c r="BZ121" s="287">
        <f>BZ$122*投入係数表!BS121</f>
        <v>0</v>
      </c>
      <c r="CA121" s="287">
        <f>CA$122*投入係数表!BT121</f>
        <v>0</v>
      </c>
      <c r="CB121" s="287">
        <f>CB$122*投入係数表!BU121</f>
        <v>0</v>
      </c>
      <c r="CC121" s="287">
        <f>CC$122*投入係数表!BV121</f>
        <v>0</v>
      </c>
      <c r="CD121" s="287">
        <f>CD$122*投入係数表!BW121</f>
        <v>0</v>
      </c>
      <c r="CE121" s="287">
        <f>CE$122*投入係数表!BX121</f>
        <v>0</v>
      </c>
      <c r="CF121" s="287">
        <f>CF$122*投入係数表!BY121</f>
        <v>0</v>
      </c>
      <c r="CG121" s="287">
        <f>CG$122*投入係数表!BZ121</f>
        <v>0</v>
      </c>
      <c r="CH121" s="287">
        <f>CH$122*投入係数表!CA121</f>
        <v>0</v>
      </c>
      <c r="CI121" s="287">
        <f>CI$122*投入係数表!CB121</f>
        <v>0</v>
      </c>
      <c r="CJ121" s="287">
        <f>CJ$122*投入係数表!CC121</f>
        <v>0</v>
      </c>
      <c r="CK121" s="287">
        <f>CK$122*投入係数表!CD121</f>
        <v>0</v>
      </c>
      <c r="CL121" s="287">
        <f>CL$122*投入係数表!CE121</f>
        <v>0</v>
      </c>
      <c r="CM121" s="287">
        <f>CM$122*投入係数表!CF121</f>
        <v>0</v>
      </c>
      <c r="CN121" s="287">
        <f>CN$122*投入係数表!CG121</f>
        <v>0</v>
      </c>
      <c r="CO121" s="287">
        <f>CO$122*投入係数表!CH121</f>
        <v>0</v>
      </c>
      <c r="CP121" s="287">
        <f>CP$122*投入係数表!CI121</f>
        <v>0</v>
      </c>
      <c r="CQ121" s="287">
        <f>CQ$122*投入係数表!CJ121</f>
        <v>0</v>
      </c>
      <c r="CR121" s="287">
        <f>CR$122*投入係数表!CK121</f>
        <v>0</v>
      </c>
      <c r="CS121" s="287">
        <f>CS$122*投入係数表!CL121</f>
        <v>0</v>
      </c>
      <c r="CT121" s="287">
        <f>CT$122*投入係数表!CM121</f>
        <v>0</v>
      </c>
      <c r="CU121" s="287">
        <f>CU$122*投入係数表!CN121</f>
        <v>0</v>
      </c>
      <c r="CV121" s="287">
        <f>CV$122*投入係数表!CO121</f>
        <v>0</v>
      </c>
      <c r="CW121" s="287">
        <f>CW$122*投入係数表!CP121</f>
        <v>0</v>
      </c>
      <c r="CX121" s="287">
        <f>CX$122*投入係数表!CQ121</f>
        <v>0</v>
      </c>
      <c r="CY121" s="287">
        <f>CY$122*投入係数表!CR121</f>
        <v>0</v>
      </c>
      <c r="CZ121" s="287">
        <f>CZ$122*投入係数表!CS121</f>
        <v>0</v>
      </c>
      <c r="DA121" s="287">
        <f>DA$122*投入係数表!CT121</f>
        <v>0</v>
      </c>
      <c r="DB121" s="287">
        <f>DB$122*投入係数表!CU121</f>
        <v>0</v>
      </c>
      <c r="DC121" s="287">
        <f>DC$122*投入係数表!CV121</f>
        <v>0</v>
      </c>
      <c r="DD121" s="287">
        <f>DD$122*投入係数表!CW121</f>
        <v>0</v>
      </c>
      <c r="DE121" s="287">
        <f>DE$122*投入係数表!CX121</f>
        <v>0</v>
      </c>
      <c r="DF121" s="287">
        <f>DF$122*投入係数表!CY121</f>
        <v>0</v>
      </c>
      <c r="DG121" s="287">
        <f>DG$122*投入係数表!CZ121</f>
        <v>0</v>
      </c>
      <c r="DH121" s="287">
        <f>DH$122*投入係数表!DA121</f>
        <v>0</v>
      </c>
      <c r="DI121" s="287">
        <f>DI$122*投入係数表!DB121</f>
        <v>0</v>
      </c>
      <c r="DJ121" s="287">
        <f>DJ$122*投入係数表!DC121</f>
        <v>0</v>
      </c>
      <c r="DK121" s="287">
        <f>DK$122*投入係数表!DD121</f>
        <v>0</v>
      </c>
      <c r="DL121" s="287">
        <f>DL$122*投入係数表!DE121</f>
        <v>0</v>
      </c>
      <c r="DM121" s="287">
        <f>DM$122*投入係数表!DF121</f>
        <v>0</v>
      </c>
      <c r="DN121" s="287">
        <f>DN$122*投入係数表!DG121</f>
        <v>0</v>
      </c>
      <c r="DO121" s="289">
        <f t="shared" si="1"/>
        <v>0</v>
      </c>
      <c r="ED121" s="36">
        <v>3933480</v>
      </c>
      <c r="EE121" s="37" t="s">
        <v>6</v>
      </c>
      <c r="EF121" s="36">
        <v>0</v>
      </c>
      <c r="EG121" s="37" t="s">
        <v>6</v>
      </c>
      <c r="EH121" s="36">
        <v>3933480</v>
      </c>
      <c r="EI121" s="37" t="s">
        <v>7</v>
      </c>
    </row>
    <row r="122" spans="1:139" ht="15" customHeight="1">
      <c r="I122" s="351" t="s">
        <v>298</v>
      </c>
      <c r="J122" s="352" t="s">
        <v>5</v>
      </c>
      <c r="K122" s="290">
        <f t="array" ref="K122:DN122">TRANSPOSE(計算表!D7:D114)</f>
        <v>0</v>
      </c>
      <c r="L122" s="290">
        <v>0</v>
      </c>
      <c r="M122" s="290">
        <v>0</v>
      </c>
      <c r="N122" s="290">
        <v>0</v>
      </c>
      <c r="O122" s="290">
        <v>0</v>
      </c>
      <c r="P122" s="290">
        <v>0</v>
      </c>
      <c r="Q122" s="290">
        <v>0</v>
      </c>
      <c r="R122" s="290">
        <v>0</v>
      </c>
      <c r="S122" s="290">
        <v>0</v>
      </c>
      <c r="T122" s="290">
        <v>0</v>
      </c>
      <c r="U122" s="290">
        <v>0</v>
      </c>
      <c r="V122" s="290">
        <v>0</v>
      </c>
      <c r="W122" s="290">
        <v>0</v>
      </c>
      <c r="X122" s="290">
        <v>0</v>
      </c>
      <c r="Y122" s="290">
        <v>0</v>
      </c>
      <c r="Z122" s="290">
        <v>0</v>
      </c>
      <c r="AA122" s="290">
        <v>0</v>
      </c>
      <c r="AB122" s="290">
        <v>0</v>
      </c>
      <c r="AC122" s="290">
        <v>0</v>
      </c>
      <c r="AD122" s="290">
        <v>0</v>
      </c>
      <c r="AE122" s="290">
        <v>0</v>
      </c>
      <c r="AF122" s="290">
        <v>0</v>
      </c>
      <c r="AG122" s="290">
        <v>0</v>
      </c>
      <c r="AH122" s="290">
        <v>0</v>
      </c>
      <c r="AI122" s="290">
        <v>0</v>
      </c>
      <c r="AJ122" s="290">
        <v>0</v>
      </c>
      <c r="AK122" s="290">
        <v>0</v>
      </c>
      <c r="AL122" s="290">
        <v>0</v>
      </c>
      <c r="AM122" s="290">
        <v>0</v>
      </c>
      <c r="AN122" s="290">
        <v>0</v>
      </c>
      <c r="AO122" s="290">
        <v>0</v>
      </c>
      <c r="AP122" s="290">
        <v>0</v>
      </c>
      <c r="AQ122" s="290">
        <v>0</v>
      </c>
      <c r="AR122" s="290">
        <v>0</v>
      </c>
      <c r="AS122" s="290">
        <v>0</v>
      </c>
      <c r="AT122" s="290">
        <v>0</v>
      </c>
      <c r="AU122" s="290">
        <v>0</v>
      </c>
      <c r="AV122" s="290">
        <v>0</v>
      </c>
      <c r="AW122" s="290">
        <v>0</v>
      </c>
      <c r="AX122" s="290">
        <v>0</v>
      </c>
      <c r="AY122" s="290">
        <v>0</v>
      </c>
      <c r="AZ122" s="290">
        <v>0</v>
      </c>
      <c r="BA122" s="290">
        <v>0</v>
      </c>
      <c r="BB122" s="290">
        <v>0</v>
      </c>
      <c r="BC122" s="290">
        <v>0</v>
      </c>
      <c r="BD122" s="290">
        <v>0</v>
      </c>
      <c r="BE122" s="290">
        <v>0</v>
      </c>
      <c r="BF122" s="290">
        <v>0</v>
      </c>
      <c r="BG122" s="290">
        <v>0</v>
      </c>
      <c r="BH122" s="290">
        <v>0</v>
      </c>
      <c r="BI122" s="290">
        <v>0</v>
      </c>
      <c r="BJ122" s="290">
        <v>0</v>
      </c>
      <c r="BK122" s="290">
        <v>0</v>
      </c>
      <c r="BL122" s="290">
        <v>0</v>
      </c>
      <c r="BM122" s="290">
        <v>0</v>
      </c>
      <c r="BN122" s="290">
        <v>0</v>
      </c>
      <c r="BO122" s="290">
        <v>0</v>
      </c>
      <c r="BP122" s="290">
        <v>0</v>
      </c>
      <c r="BQ122" s="290">
        <v>0</v>
      </c>
      <c r="BR122" s="290">
        <v>0</v>
      </c>
      <c r="BS122" s="290">
        <v>0</v>
      </c>
      <c r="BT122" s="290">
        <v>0</v>
      </c>
      <c r="BU122" s="290">
        <v>0</v>
      </c>
      <c r="BV122" s="290">
        <v>0</v>
      </c>
      <c r="BW122" s="290">
        <v>0</v>
      </c>
      <c r="BX122" s="290">
        <v>0</v>
      </c>
      <c r="BY122" s="290">
        <v>0</v>
      </c>
      <c r="BZ122" s="290">
        <v>0</v>
      </c>
      <c r="CA122" s="290">
        <v>0</v>
      </c>
      <c r="CB122" s="290">
        <v>0</v>
      </c>
      <c r="CC122" s="290">
        <v>0</v>
      </c>
      <c r="CD122" s="290">
        <v>0</v>
      </c>
      <c r="CE122" s="290">
        <v>0</v>
      </c>
      <c r="CF122" s="290">
        <v>0</v>
      </c>
      <c r="CG122" s="290">
        <v>0</v>
      </c>
      <c r="CH122" s="290">
        <v>0</v>
      </c>
      <c r="CI122" s="290">
        <v>0</v>
      </c>
      <c r="CJ122" s="290">
        <v>0</v>
      </c>
      <c r="CK122" s="290">
        <v>0</v>
      </c>
      <c r="CL122" s="290">
        <v>0</v>
      </c>
      <c r="CM122" s="290">
        <v>0</v>
      </c>
      <c r="CN122" s="290">
        <v>0</v>
      </c>
      <c r="CO122" s="290">
        <v>0</v>
      </c>
      <c r="CP122" s="290">
        <v>0</v>
      </c>
      <c r="CQ122" s="290">
        <v>0</v>
      </c>
      <c r="CR122" s="290">
        <v>0</v>
      </c>
      <c r="CS122" s="290">
        <v>0</v>
      </c>
      <c r="CT122" s="290">
        <v>0</v>
      </c>
      <c r="CU122" s="290">
        <v>0</v>
      </c>
      <c r="CV122" s="290">
        <v>0</v>
      </c>
      <c r="CW122" s="290">
        <v>0</v>
      </c>
      <c r="CX122" s="290">
        <v>0</v>
      </c>
      <c r="CY122" s="290">
        <v>0</v>
      </c>
      <c r="CZ122" s="290">
        <v>0</v>
      </c>
      <c r="DA122" s="290">
        <v>0</v>
      </c>
      <c r="DB122" s="290">
        <v>0</v>
      </c>
      <c r="DC122" s="290">
        <v>0</v>
      </c>
      <c r="DD122" s="290">
        <v>0</v>
      </c>
      <c r="DE122" s="290">
        <v>0</v>
      </c>
      <c r="DF122" s="290">
        <v>0</v>
      </c>
      <c r="DG122" s="290">
        <v>0</v>
      </c>
      <c r="DH122" s="290">
        <v>0</v>
      </c>
      <c r="DI122" s="290">
        <v>0</v>
      </c>
      <c r="DJ122" s="290">
        <v>0</v>
      </c>
      <c r="DK122" s="290">
        <v>0</v>
      </c>
      <c r="DL122" s="290">
        <v>0</v>
      </c>
      <c r="DM122" s="290">
        <v>0</v>
      </c>
      <c r="DN122" s="290">
        <v>0</v>
      </c>
      <c r="DO122" s="180"/>
      <c r="ED122" s="36">
        <v>7029104</v>
      </c>
      <c r="EE122" s="37" t="s">
        <v>6</v>
      </c>
      <c r="EF122" s="36">
        <v>0</v>
      </c>
      <c r="EG122" s="37" t="s">
        <v>6</v>
      </c>
      <c r="EH122" s="36">
        <v>7029104</v>
      </c>
      <c r="EI122" s="37" t="s">
        <v>7</v>
      </c>
    </row>
    <row r="131" ht="26.25" customHeight="1"/>
  </sheetData>
  <mergeCells count="6">
    <mergeCell ref="I4:J5"/>
    <mergeCell ref="I2:J2"/>
    <mergeCell ref="A4:B5"/>
    <mergeCell ref="A2:B2"/>
    <mergeCell ref="E2:F2"/>
    <mergeCell ref="E4:F5"/>
  </mergeCells>
  <phoneticPr fontId="2"/>
  <pageMargins left="0.78740157480314965" right="0.78740157480314965" top="0.78740157480314965" bottom="0.78740157480314965" header="0" footer="0.1968503937007874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B3A6E-4DD0-401A-B155-6614235A1293}">
  <sheetPr codeName="Sheet4"/>
  <dimension ref="A1:BE595"/>
  <sheetViews>
    <sheetView zoomScale="85" zoomScaleNormal="85" workbookViewId="0"/>
  </sheetViews>
  <sheetFormatPr defaultColWidth="9" defaultRowHeight="18" customHeight="1"/>
  <cols>
    <col min="1" max="1" width="4" style="3" customWidth="1"/>
    <col min="2" max="2" width="24.33203125" style="2" customWidth="1"/>
    <col min="3" max="3" width="9.6640625" style="2" customWidth="1"/>
    <col min="4" max="4" width="11.33203125" style="2" customWidth="1"/>
    <col min="5" max="5" width="11.1328125" style="2" customWidth="1"/>
    <col min="6" max="11" width="11.6640625" style="2" customWidth="1"/>
    <col min="12" max="12" width="10.33203125" style="2" customWidth="1"/>
    <col min="13" max="18" width="9.6640625" style="2" customWidth="1"/>
    <col min="19" max="19" width="9.46484375" style="2" customWidth="1"/>
    <col min="20" max="20" width="9.6640625" style="2" customWidth="1"/>
    <col min="21" max="21" width="2.1328125" style="2" customWidth="1"/>
    <col min="22" max="22" width="9" style="2"/>
    <col min="23" max="23" width="10.1328125" style="2" bestFit="1" customWidth="1"/>
    <col min="24" max="27" width="9" style="2"/>
    <col min="28" max="28" width="3.46484375" style="2" bestFit="1" customWidth="1"/>
    <col min="29" max="29" width="26.6640625" style="2" bestFit="1" customWidth="1"/>
    <col min="30" max="30" width="13" style="311" bestFit="1" customWidth="1"/>
    <col min="31" max="31" width="13" style="311" customWidth="1"/>
    <col min="32" max="33" width="10.33203125" style="311" bestFit="1" customWidth="1"/>
    <col min="34" max="34" width="9.19921875" style="311" bestFit="1" customWidth="1"/>
    <col min="35" max="35" width="10.1328125" style="311" bestFit="1" customWidth="1"/>
    <col min="36" max="38" width="9.19921875" style="311" bestFit="1" customWidth="1"/>
    <col min="39" max="39" width="9.33203125" style="311" bestFit="1" customWidth="1"/>
    <col min="40" max="40" width="12.86328125" style="311" bestFit="1" customWidth="1"/>
    <col min="41" max="42" width="9" style="311"/>
    <col min="43" max="44" width="4.33203125" style="311" customWidth="1"/>
    <col min="45" max="45" width="10" style="311" customWidth="1"/>
    <col min="46" max="16384" width="9" style="2"/>
  </cols>
  <sheetData>
    <row r="1" spans="1:57" ht="16.5" customHeight="1"/>
    <row r="2" spans="1:57" ht="16.5" customHeight="1">
      <c r="B2" s="528" t="s">
        <v>114</v>
      </c>
      <c r="C2" s="529"/>
      <c r="D2" s="60"/>
      <c r="E2" s="60"/>
      <c r="F2" s="60"/>
      <c r="G2" s="60"/>
      <c r="H2" s="60"/>
      <c r="I2" s="60"/>
      <c r="J2" s="60"/>
      <c r="K2" s="60"/>
    </row>
    <row r="3" spans="1:57" ht="16.5" customHeight="1">
      <c r="A3" s="107"/>
      <c r="B3" s="530"/>
      <c r="C3" s="531"/>
      <c r="D3" s="60"/>
      <c r="E3" s="60"/>
      <c r="F3" s="60"/>
      <c r="G3" s="60"/>
      <c r="H3" s="60"/>
      <c r="I3" s="60"/>
      <c r="J3" s="60"/>
      <c r="K3" s="60"/>
    </row>
    <row r="4" spans="1:57" ht="6.75" customHeight="1">
      <c r="A4" s="107"/>
      <c r="B4" s="63"/>
      <c r="C4" s="63"/>
      <c r="D4" s="60"/>
      <c r="E4" s="60"/>
      <c r="F4" s="60"/>
      <c r="G4" s="60"/>
      <c r="H4" s="60"/>
      <c r="I4" s="60"/>
      <c r="J4" s="60"/>
      <c r="K4" s="60"/>
    </row>
    <row r="5" spans="1:57" ht="6.75" customHeight="1">
      <c r="A5" s="107"/>
      <c r="B5" s="63"/>
      <c r="C5" s="63"/>
      <c r="D5" s="60"/>
      <c r="E5" s="60"/>
      <c r="F5" s="60"/>
      <c r="G5" s="60"/>
      <c r="H5" s="60"/>
      <c r="I5" s="60"/>
      <c r="J5" s="60"/>
      <c r="K5" s="60"/>
    </row>
    <row r="6" spans="1:57" ht="6.75" customHeight="1">
      <c r="A6" s="107"/>
      <c r="B6" s="63"/>
      <c r="C6" s="63"/>
      <c r="D6" s="60"/>
      <c r="E6" s="60"/>
      <c r="F6" s="60"/>
      <c r="G6" s="60"/>
      <c r="H6" s="60"/>
      <c r="I6" s="60"/>
      <c r="J6" s="60"/>
      <c r="K6" s="60"/>
    </row>
    <row r="7" spans="1:57" ht="6.75" customHeight="1">
      <c r="A7" s="107"/>
      <c r="B7" s="63"/>
      <c r="C7" s="63"/>
      <c r="D7" s="60"/>
      <c r="E7" s="60"/>
      <c r="F7" s="60"/>
      <c r="G7" s="60"/>
      <c r="H7" s="60"/>
      <c r="I7" s="60"/>
      <c r="J7" s="60"/>
      <c r="K7" s="60"/>
    </row>
    <row r="8" spans="1:57" ht="6.75" customHeight="1">
      <c r="A8" s="107"/>
      <c r="B8" s="63"/>
      <c r="C8" s="63"/>
      <c r="D8" s="60"/>
      <c r="E8" s="60"/>
      <c r="F8" s="60"/>
      <c r="G8" s="60"/>
      <c r="H8" s="60"/>
      <c r="I8" s="60"/>
      <c r="J8" s="60"/>
      <c r="K8" s="60"/>
      <c r="AS8" s="312"/>
    </row>
    <row r="9" spans="1:57" ht="16.5" customHeight="1" thickBot="1">
      <c r="AD9" s="532" t="s">
        <v>389</v>
      </c>
      <c r="AE9" s="532"/>
      <c r="AF9" s="532"/>
      <c r="AG9" s="532"/>
      <c r="AH9" s="532"/>
      <c r="AI9" s="532"/>
      <c r="AJ9" s="532"/>
      <c r="AK9" s="532"/>
      <c r="AL9" s="532"/>
      <c r="AM9" s="532"/>
      <c r="AT9" s="2" t="s">
        <v>711</v>
      </c>
      <c r="BE9" s="2" t="s">
        <v>699</v>
      </c>
    </row>
    <row r="10" spans="1:57" s="119" customFormat="1" ht="42" customHeight="1">
      <c r="A10" s="138" t="s">
        <v>85</v>
      </c>
      <c r="B10" s="139" t="s">
        <v>86</v>
      </c>
      <c r="C10" s="116" t="s">
        <v>87</v>
      </c>
      <c r="D10" s="116" t="s">
        <v>146</v>
      </c>
      <c r="E10" s="116" t="s">
        <v>145</v>
      </c>
      <c r="F10" s="116" t="s">
        <v>666</v>
      </c>
      <c r="G10" s="116" t="s">
        <v>667</v>
      </c>
      <c r="H10" s="116" t="s">
        <v>672</v>
      </c>
      <c r="I10" s="116" t="s">
        <v>668</v>
      </c>
      <c r="J10" s="116" t="s">
        <v>669</v>
      </c>
      <c r="K10" s="116" t="s">
        <v>670</v>
      </c>
      <c r="L10" s="116" t="s">
        <v>142</v>
      </c>
      <c r="M10" s="116" t="s">
        <v>662</v>
      </c>
      <c r="N10" s="116" t="s">
        <v>663</v>
      </c>
      <c r="O10" s="116" t="s">
        <v>673</v>
      </c>
      <c r="P10" s="116" t="s">
        <v>664</v>
      </c>
      <c r="Q10" s="116" t="s">
        <v>671</v>
      </c>
      <c r="R10" s="117" t="s">
        <v>665</v>
      </c>
      <c r="S10" s="374" t="s">
        <v>89</v>
      </c>
      <c r="T10" s="118" t="s">
        <v>88</v>
      </c>
      <c r="U10" s="34"/>
      <c r="AD10" s="322" t="s">
        <v>390</v>
      </c>
      <c r="AE10" s="322" t="s">
        <v>710</v>
      </c>
      <c r="AF10" s="322" t="s">
        <v>391</v>
      </c>
      <c r="AG10" s="322" t="s">
        <v>392</v>
      </c>
      <c r="AH10" s="322" t="s">
        <v>393</v>
      </c>
      <c r="AI10" s="322" t="s">
        <v>394</v>
      </c>
      <c r="AJ10" s="322" t="s">
        <v>700</v>
      </c>
      <c r="AK10" s="322" t="s">
        <v>395</v>
      </c>
      <c r="AL10" s="322" t="s">
        <v>396</v>
      </c>
      <c r="AM10" s="322" t="s">
        <v>397</v>
      </c>
      <c r="AN10" s="311"/>
      <c r="AO10" s="311"/>
      <c r="AP10" s="311"/>
      <c r="AQ10" s="321"/>
      <c r="AR10" s="321"/>
      <c r="AS10" s="313"/>
      <c r="AT10" s="119" t="s">
        <v>712</v>
      </c>
      <c r="AU10" s="119" t="s">
        <v>88</v>
      </c>
      <c r="AV10" s="119" t="s">
        <v>697</v>
      </c>
      <c r="AW10" s="119" t="s">
        <v>698</v>
      </c>
      <c r="AX10" s="119" t="s">
        <v>713</v>
      </c>
      <c r="AY10" s="119" t="s">
        <v>714</v>
      </c>
      <c r="AZ10" s="119" t="s">
        <v>715</v>
      </c>
      <c r="BA10" s="119" t="s">
        <v>716</v>
      </c>
      <c r="BB10" s="119" t="s">
        <v>717</v>
      </c>
      <c r="BC10" s="119" t="s">
        <v>718</v>
      </c>
      <c r="BD10" s="119" t="s">
        <v>619</v>
      </c>
      <c r="BE10" s="119" t="s">
        <v>719</v>
      </c>
    </row>
    <row r="11" spans="1:57" ht="18" customHeight="1">
      <c r="A11" s="323" t="s">
        <v>420</v>
      </c>
      <c r="B11" s="324" t="s">
        <v>547</v>
      </c>
      <c r="C11" s="255">
        <f>入力!E11</f>
        <v>0</v>
      </c>
      <c r="D11" s="4">
        <f>+AD11</f>
        <v>12549.2</v>
      </c>
      <c r="E11" s="4">
        <f>ABS(SUM(AF11:AG11))</f>
        <v>3685.8</v>
      </c>
      <c r="F11" s="4">
        <f t="shared" ref="F11:K11" si="0">ABS(AH11)</f>
        <v>11.299999999999999</v>
      </c>
      <c r="G11" s="4">
        <f t="shared" si="0"/>
        <v>446.20000000000005</v>
      </c>
      <c r="H11" s="4">
        <f t="shared" si="0"/>
        <v>44.1</v>
      </c>
      <c r="I11" s="4">
        <f t="shared" si="0"/>
        <v>1.5999999999999999</v>
      </c>
      <c r="J11" s="4">
        <f t="shared" si="0"/>
        <v>38.6</v>
      </c>
      <c r="K11" s="4">
        <f t="shared" si="0"/>
        <v>273.30000000000007</v>
      </c>
      <c r="L11" s="258">
        <f t="shared" ref="L11:L42" si="1">$C11*E11/$D11</f>
        <v>0</v>
      </c>
      <c r="M11" s="258">
        <f t="shared" ref="M11:M42" si="2">$C11*F11/$D11</f>
        <v>0</v>
      </c>
      <c r="N11" s="258">
        <f t="shared" ref="N11:N42" si="3">$C11*G11/$D11</f>
        <v>0</v>
      </c>
      <c r="O11" s="258">
        <f t="shared" ref="O11:O42" si="4">$C11*H11/$D11</f>
        <v>0</v>
      </c>
      <c r="P11" s="258">
        <f t="shared" ref="P11:P42" si="5">$C11*I11/$D11</f>
        <v>0</v>
      </c>
      <c r="Q11" s="258">
        <f t="shared" ref="Q11:Q42" si="6">$C11*J11/$D11</f>
        <v>0</v>
      </c>
      <c r="R11" s="373">
        <f t="shared" ref="R11:R42" si="7">$C11*K11/$D11</f>
        <v>0</v>
      </c>
      <c r="S11" s="5"/>
      <c r="T11" s="261">
        <f>C11-SUM(L11:R11)+S11</f>
        <v>0</v>
      </c>
      <c r="U11" s="108"/>
      <c r="X11" s="358"/>
      <c r="Y11" s="358"/>
      <c r="AB11" s="325" t="s">
        <v>420</v>
      </c>
      <c r="AC11" s="325" t="s">
        <v>547</v>
      </c>
      <c r="AD11" s="326">
        <f>SUMIF($AS:$AS,$AB11,BE:BE)</f>
        <v>12549.2</v>
      </c>
      <c r="AE11" s="326">
        <f>SUMIF($AS:$AS,$AB11,AU:AU)</f>
        <v>8048.1000000000022</v>
      </c>
      <c r="AF11" s="326">
        <f t="shared" ref="AF11:AI11" si="8">SUMIF($AS:$AS,$AB11,AV:AV)</f>
        <v>1928.4</v>
      </c>
      <c r="AG11" s="326">
        <f t="shared" si="8"/>
        <v>1757.4</v>
      </c>
      <c r="AH11" s="326">
        <f t="shared" si="8"/>
        <v>11.299999999999999</v>
      </c>
      <c r="AI11" s="326">
        <f t="shared" si="8"/>
        <v>446.20000000000005</v>
      </c>
      <c r="AJ11" s="326">
        <f>SUMIF($AS:$AS,$AB11,AZ:AZ)+SUMIF($AS:$AS,$AB11,BA:BA)</f>
        <v>44.1</v>
      </c>
      <c r="AK11" s="326">
        <f>SUMIF($AS:$AS,$AB11,BB:BB)</f>
        <v>1.5999999999999999</v>
      </c>
      <c r="AL11" s="326">
        <f t="shared" ref="AL11:AM11" si="9">SUMIF($AS:$AS,$AB11,BC:BC)</f>
        <v>38.6</v>
      </c>
      <c r="AM11" s="326">
        <f t="shared" si="9"/>
        <v>273.30000000000007</v>
      </c>
      <c r="AN11" s="327"/>
      <c r="AO11" s="327"/>
      <c r="AP11" s="327"/>
      <c r="AS11" s="328" t="str">
        <f>LEFT(AT11,3)</f>
        <v>011</v>
      </c>
      <c r="AT11" s="2" t="s">
        <v>720</v>
      </c>
      <c r="AU11" s="2">
        <v>1668</v>
      </c>
      <c r="AV11" s="2">
        <v>54.2</v>
      </c>
      <c r="AW11" s="2">
        <v>0</v>
      </c>
      <c r="AX11" s="2">
        <v>3.7</v>
      </c>
      <c r="AY11" s="2">
        <v>74.7</v>
      </c>
      <c r="AZ11" s="2">
        <v>2.6</v>
      </c>
      <c r="BA11" s="2">
        <v>3.9</v>
      </c>
      <c r="BB11" s="2">
        <v>0</v>
      </c>
      <c r="BC11" s="2">
        <v>7.2</v>
      </c>
      <c r="BD11" s="2">
        <v>30.4</v>
      </c>
      <c r="BE11" s="2">
        <v>1844.7</v>
      </c>
    </row>
    <row r="12" spans="1:57" ht="18" customHeight="1">
      <c r="A12" s="329" t="s">
        <v>421</v>
      </c>
      <c r="B12" s="330" t="s">
        <v>548</v>
      </c>
      <c r="C12" s="256">
        <f>入力!E12</f>
        <v>0</v>
      </c>
      <c r="D12" s="4">
        <f t="shared" ref="D12:D75" si="10">+AD12</f>
        <v>4145.8</v>
      </c>
      <c r="E12" s="4">
        <f t="shared" ref="E12:E75" si="11">ABS(SUM(AF12:AG12))</f>
        <v>253.9</v>
      </c>
      <c r="F12" s="4">
        <f t="shared" ref="F12:F75" si="12">ABS(AH12)</f>
        <v>0</v>
      </c>
      <c r="G12" s="4">
        <f t="shared" ref="G12:G75" si="13">ABS(AI12)</f>
        <v>81.399999999999991</v>
      </c>
      <c r="H12" s="4">
        <f t="shared" ref="H12:H75" si="14">ABS(AJ12)</f>
        <v>0.99999999999999989</v>
      </c>
      <c r="I12" s="4">
        <f t="shared" ref="I12:I75" si="15">ABS(AK12)</f>
        <v>0</v>
      </c>
      <c r="J12" s="4">
        <f t="shared" ref="J12:J75" si="16">ABS(AL12)</f>
        <v>4.5999999999999996</v>
      </c>
      <c r="K12" s="4">
        <f t="shared" ref="K12:K75" si="17">ABS(AM12)</f>
        <v>4.5</v>
      </c>
      <c r="L12" s="258">
        <f t="shared" si="1"/>
        <v>0</v>
      </c>
      <c r="M12" s="258">
        <f t="shared" si="2"/>
        <v>0</v>
      </c>
      <c r="N12" s="258">
        <f t="shared" si="3"/>
        <v>0</v>
      </c>
      <c r="O12" s="258">
        <f t="shared" si="4"/>
        <v>0</v>
      </c>
      <c r="P12" s="258">
        <f t="shared" si="5"/>
        <v>0</v>
      </c>
      <c r="Q12" s="258">
        <f t="shared" si="6"/>
        <v>0</v>
      </c>
      <c r="R12" s="373">
        <f t="shared" si="7"/>
        <v>0</v>
      </c>
      <c r="S12" s="5"/>
      <c r="T12" s="261">
        <f t="shared" ref="T12:T75" si="18">C12-SUM(L12:R12)+S12</f>
        <v>0</v>
      </c>
      <c r="U12" s="108"/>
      <c r="X12" s="358"/>
      <c r="Y12" s="358"/>
      <c r="AB12" s="325" t="s">
        <v>421</v>
      </c>
      <c r="AC12" s="325" t="s">
        <v>548</v>
      </c>
      <c r="AD12" s="326">
        <f t="shared" ref="AD12:AD75" si="19">SUMIF($AS:$AS,$AB12,BE:BE)</f>
        <v>4145.8</v>
      </c>
      <c r="AE12" s="326">
        <f t="shared" ref="AE12:AE75" si="20">SUMIF($AS:$AS,$AB12,AU:AU)</f>
        <v>3800.7000000000003</v>
      </c>
      <c r="AF12" s="326">
        <f t="shared" ref="AF12:AF75" si="21">SUMIF($AS:$AS,$AB12,AV:AV)</f>
        <v>149.5</v>
      </c>
      <c r="AG12" s="326">
        <f t="shared" ref="AG12:AG75" si="22">SUMIF($AS:$AS,$AB12,AW:AW)</f>
        <v>104.4</v>
      </c>
      <c r="AH12" s="326">
        <f t="shared" ref="AH12:AH75" si="23">SUMIF($AS:$AS,$AB12,AX:AX)</f>
        <v>0</v>
      </c>
      <c r="AI12" s="326">
        <f t="shared" ref="AI12:AI75" si="24">SUMIF($AS:$AS,$AB12,AY:AY)</f>
        <v>81.399999999999991</v>
      </c>
      <c r="AJ12" s="326">
        <f t="shared" ref="AJ12:AJ75" si="25">SUMIF($AS:$AS,$AB12,AZ:AZ)+SUMIF($AS:$AS,$AB12,BA:BA)</f>
        <v>0.99999999999999989</v>
      </c>
      <c r="AK12" s="326">
        <f t="shared" ref="AK12:AK75" si="26">SUMIF($AS:$AS,$AB12,BB:BB)</f>
        <v>0</v>
      </c>
      <c r="AL12" s="326">
        <f t="shared" ref="AL12:AL75" si="27">SUMIF($AS:$AS,$AB12,BC:BC)</f>
        <v>4.5999999999999996</v>
      </c>
      <c r="AM12" s="326">
        <f t="shared" ref="AM12:AM75" si="28">SUMIF($AS:$AS,$AB12,BD:BD)</f>
        <v>4.5</v>
      </c>
      <c r="AN12" s="327"/>
      <c r="AO12" s="327"/>
      <c r="AP12" s="327"/>
      <c r="AS12" s="328" t="str">
        <f t="shared" ref="AS12:AS75" si="29">LEFT(AT12,3)</f>
        <v>011</v>
      </c>
      <c r="AT12" s="2" t="s">
        <v>721</v>
      </c>
      <c r="AU12" s="2">
        <v>63.1</v>
      </c>
      <c r="AV12" s="2">
        <v>2.9</v>
      </c>
      <c r="AW12" s="2">
        <v>0</v>
      </c>
      <c r="AX12" s="2">
        <v>0</v>
      </c>
      <c r="AY12" s="2">
        <v>0.5</v>
      </c>
      <c r="AZ12" s="2">
        <v>0</v>
      </c>
      <c r="BA12" s="2">
        <v>0</v>
      </c>
      <c r="BB12" s="2">
        <v>0</v>
      </c>
      <c r="BC12" s="2">
        <v>0</v>
      </c>
      <c r="BD12" s="2">
        <v>0</v>
      </c>
      <c r="BE12" s="2">
        <v>66.599999999999994</v>
      </c>
    </row>
    <row r="13" spans="1:57" ht="18" customHeight="1">
      <c r="A13" s="329" t="s">
        <v>422</v>
      </c>
      <c r="B13" s="330" t="s">
        <v>549</v>
      </c>
      <c r="C13" s="256">
        <f>入力!E13</f>
        <v>0</v>
      </c>
      <c r="D13" s="4">
        <f t="shared" si="10"/>
        <v>438.5</v>
      </c>
      <c r="E13" s="4">
        <f t="shared" si="11"/>
        <v>0</v>
      </c>
      <c r="F13" s="4">
        <f t="shared" si="12"/>
        <v>0</v>
      </c>
      <c r="G13" s="4">
        <f t="shared" si="13"/>
        <v>0</v>
      </c>
      <c r="H13" s="4">
        <f t="shared" si="14"/>
        <v>0</v>
      </c>
      <c r="I13" s="4">
        <f t="shared" si="15"/>
        <v>0</v>
      </c>
      <c r="J13" s="4">
        <f t="shared" si="16"/>
        <v>0</v>
      </c>
      <c r="K13" s="4">
        <f t="shared" si="17"/>
        <v>0</v>
      </c>
      <c r="L13" s="258">
        <f t="shared" si="1"/>
        <v>0</v>
      </c>
      <c r="M13" s="258">
        <f t="shared" si="2"/>
        <v>0</v>
      </c>
      <c r="N13" s="258">
        <f t="shared" si="3"/>
        <v>0</v>
      </c>
      <c r="O13" s="258">
        <f t="shared" si="4"/>
        <v>0</v>
      </c>
      <c r="P13" s="258">
        <f t="shared" si="5"/>
        <v>0</v>
      </c>
      <c r="Q13" s="258">
        <f t="shared" si="6"/>
        <v>0</v>
      </c>
      <c r="R13" s="373">
        <f t="shared" si="7"/>
        <v>0</v>
      </c>
      <c r="S13" s="5"/>
      <c r="T13" s="261">
        <f t="shared" si="18"/>
        <v>0</v>
      </c>
      <c r="U13" s="108"/>
      <c r="X13" s="358"/>
      <c r="Y13" s="358"/>
      <c r="AB13" s="325" t="s">
        <v>422</v>
      </c>
      <c r="AC13" s="325" t="s">
        <v>549</v>
      </c>
      <c r="AD13" s="326">
        <f t="shared" si="19"/>
        <v>438.5</v>
      </c>
      <c r="AE13" s="326">
        <f t="shared" si="20"/>
        <v>438.5</v>
      </c>
      <c r="AF13" s="326">
        <f t="shared" si="21"/>
        <v>0</v>
      </c>
      <c r="AG13" s="326">
        <f t="shared" si="22"/>
        <v>0</v>
      </c>
      <c r="AH13" s="326">
        <f t="shared" si="23"/>
        <v>0</v>
      </c>
      <c r="AI13" s="326">
        <f t="shared" si="24"/>
        <v>0</v>
      </c>
      <c r="AJ13" s="326">
        <f t="shared" si="25"/>
        <v>0</v>
      </c>
      <c r="AK13" s="326">
        <f t="shared" si="26"/>
        <v>0</v>
      </c>
      <c r="AL13" s="326">
        <f t="shared" si="27"/>
        <v>0</v>
      </c>
      <c r="AM13" s="326">
        <f t="shared" si="28"/>
        <v>0</v>
      </c>
      <c r="AN13" s="327"/>
      <c r="AO13" s="327"/>
      <c r="AP13" s="327"/>
      <c r="AS13" s="328" t="str">
        <f t="shared" si="29"/>
        <v>011</v>
      </c>
      <c r="AT13" s="2" t="s">
        <v>722</v>
      </c>
      <c r="AU13" s="2">
        <v>263.7</v>
      </c>
      <c r="AV13" s="2">
        <v>12</v>
      </c>
      <c r="AW13" s="2">
        <v>0</v>
      </c>
      <c r="AX13" s="2">
        <v>0.1</v>
      </c>
      <c r="AY13" s="2">
        <v>31.1</v>
      </c>
      <c r="AZ13" s="2">
        <v>0.5</v>
      </c>
      <c r="BA13" s="2">
        <v>7.8</v>
      </c>
      <c r="BB13" s="2">
        <v>0</v>
      </c>
      <c r="BC13" s="2">
        <v>2</v>
      </c>
      <c r="BD13" s="2">
        <v>81.900000000000006</v>
      </c>
      <c r="BE13" s="2">
        <v>399.1</v>
      </c>
    </row>
    <row r="14" spans="1:57" ht="18" customHeight="1">
      <c r="A14" s="329" t="s">
        <v>423</v>
      </c>
      <c r="B14" s="330" t="s">
        <v>550</v>
      </c>
      <c r="C14" s="256">
        <f>入力!E14</f>
        <v>0</v>
      </c>
      <c r="D14" s="4">
        <f t="shared" si="10"/>
        <v>1185.5</v>
      </c>
      <c r="E14" s="4">
        <f t="shared" si="11"/>
        <v>286.29999999999995</v>
      </c>
      <c r="F14" s="4">
        <f t="shared" si="12"/>
        <v>0</v>
      </c>
      <c r="G14" s="4">
        <f t="shared" si="13"/>
        <v>28.6</v>
      </c>
      <c r="H14" s="4">
        <f t="shared" si="14"/>
        <v>9.3000000000000007</v>
      </c>
      <c r="I14" s="4">
        <f t="shared" si="15"/>
        <v>0</v>
      </c>
      <c r="J14" s="4">
        <f t="shared" si="16"/>
        <v>1.4</v>
      </c>
      <c r="K14" s="4">
        <f t="shared" si="17"/>
        <v>8</v>
      </c>
      <c r="L14" s="258">
        <f t="shared" si="1"/>
        <v>0</v>
      </c>
      <c r="M14" s="258">
        <f t="shared" si="2"/>
        <v>0</v>
      </c>
      <c r="N14" s="258">
        <f t="shared" si="3"/>
        <v>0</v>
      </c>
      <c r="O14" s="258">
        <f t="shared" si="4"/>
        <v>0</v>
      </c>
      <c r="P14" s="258">
        <f t="shared" si="5"/>
        <v>0</v>
      </c>
      <c r="Q14" s="258">
        <f t="shared" si="6"/>
        <v>0</v>
      </c>
      <c r="R14" s="373">
        <f t="shared" si="7"/>
        <v>0</v>
      </c>
      <c r="S14" s="5"/>
      <c r="T14" s="261">
        <f t="shared" si="18"/>
        <v>0</v>
      </c>
      <c r="U14" s="108"/>
      <c r="X14" s="358"/>
      <c r="Y14" s="358"/>
      <c r="AB14" s="325" t="s">
        <v>423</v>
      </c>
      <c r="AC14" s="325" t="s">
        <v>550</v>
      </c>
      <c r="AD14" s="326">
        <f t="shared" si="19"/>
        <v>1185.5</v>
      </c>
      <c r="AE14" s="326">
        <f t="shared" si="20"/>
        <v>851.90000000000009</v>
      </c>
      <c r="AF14" s="326">
        <f t="shared" si="21"/>
        <v>185.7</v>
      </c>
      <c r="AG14" s="326">
        <f t="shared" si="22"/>
        <v>100.6</v>
      </c>
      <c r="AH14" s="326">
        <f t="shared" si="23"/>
        <v>0</v>
      </c>
      <c r="AI14" s="326">
        <f t="shared" si="24"/>
        <v>28.6</v>
      </c>
      <c r="AJ14" s="326">
        <f t="shared" si="25"/>
        <v>9.3000000000000007</v>
      </c>
      <c r="AK14" s="326">
        <f t="shared" si="26"/>
        <v>0</v>
      </c>
      <c r="AL14" s="326">
        <f t="shared" si="27"/>
        <v>1.4</v>
      </c>
      <c r="AM14" s="326">
        <f t="shared" si="28"/>
        <v>8</v>
      </c>
      <c r="AN14" s="327"/>
      <c r="AO14" s="327"/>
      <c r="AP14" s="327"/>
      <c r="AS14" s="328" t="str">
        <f t="shared" si="29"/>
        <v>011</v>
      </c>
      <c r="AT14" s="2" t="s">
        <v>723</v>
      </c>
      <c r="AU14" s="2">
        <v>252.1</v>
      </c>
      <c r="AV14" s="2">
        <v>92</v>
      </c>
      <c r="AW14" s="2">
        <v>65.2</v>
      </c>
      <c r="AX14" s="2">
        <v>1.9</v>
      </c>
      <c r="AY14" s="2">
        <v>29.2</v>
      </c>
      <c r="AZ14" s="2">
        <v>0.8</v>
      </c>
      <c r="BA14" s="2">
        <v>0.1</v>
      </c>
      <c r="BB14" s="2">
        <v>0</v>
      </c>
      <c r="BC14" s="2">
        <v>1.7</v>
      </c>
      <c r="BD14" s="2">
        <v>4</v>
      </c>
      <c r="BE14" s="2">
        <v>446.9</v>
      </c>
    </row>
    <row r="15" spans="1:57" ht="18" customHeight="1">
      <c r="A15" s="329" t="s">
        <v>424</v>
      </c>
      <c r="B15" s="330" t="s">
        <v>551</v>
      </c>
      <c r="C15" s="256">
        <f>入力!E15</f>
        <v>0</v>
      </c>
      <c r="D15" s="4">
        <f t="shared" si="10"/>
        <v>2335.3000000000002</v>
      </c>
      <c r="E15" s="4">
        <f t="shared" si="11"/>
        <v>691.6</v>
      </c>
      <c r="F15" s="4">
        <f t="shared" si="12"/>
        <v>0</v>
      </c>
      <c r="G15" s="4">
        <f t="shared" si="13"/>
        <v>62.9</v>
      </c>
      <c r="H15" s="4">
        <f t="shared" si="14"/>
        <v>1.4000000000000001</v>
      </c>
      <c r="I15" s="4">
        <f t="shared" si="15"/>
        <v>0.8</v>
      </c>
      <c r="J15" s="4">
        <f t="shared" si="16"/>
        <v>7.7</v>
      </c>
      <c r="K15" s="4">
        <f t="shared" si="17"/>
        <v>27.400000000000002</v>
      </c>
      <c r="L15" s="258">
        <f t="shared" si="1"/>
        <v>0</v>
      </c>
      <c r="M15" s="258">
        <f t="shared" si="2"/>
        <v>0</v>
      </c>
      <c r="N15" s="258">
        <f t="shared" si="3"/>
        <v>0</v>
      </c>
      <c r="O15" s="258">
        <f t="shared" si="4"/>
        <v>0</v>
      </c>
      <c r="P15" s="258">
        <f t="shared" si="5"/>
        <v>0</v>
      </c>
      <c r="Q15" s="258">
        <f t="shared" si="6"/>
        <v>0</v>
      </c>
      <c r="R15" s="373">
        <f t="shared" si="7"/>
        <v>0</v>
      </c>
      <c r="S15" s="5"/>
      <c r="T15" s="261">
        <f t="shared" si="18"/>
        <v>0</v>
      </c>
      <c r="U15" s="108"/>
      <c r="X15" s="358"/>
      <c r="Y15" s="358"/>
      <c r="AB15" s="325" t="s">
        <v>424</v>
      </c>
      <c r="AC15" s="325" t="s">
        <v>551</v>
      </c>
      <c r="AD15" s="326">
        <f t="shared" si="19"/>
        <v>2335.3000000000002</v>
      </c>
      <c r="AE15" s="326">
        <f t="shared" si="20"/>
        <v>1543.7</v>
      </c>
      <c r="AF15" s="326">
        <f t="shared" si="21"/>
        <v>403.1</v>
      </c>
      <c r="AG15" s="326">
        <f t="shared" si="22"/>
        <v>288.5</v>
      </c>
      <c r="AH15" s="326">
        <f t="shared" si="23"/>
        <v>0</v>
      </c>
      <c r="AI15" s="326">
        <f t="shared" si="24"/>
        <v>62.9</v>
      </c>
      <c r="AJ15" s="326">
        <f t="shared" si="25"/>
        <v>1.4000000000000001</v>
      </c>
      <c r="AK15" s="326">
        <f t="shared" si="26"/>
        <v>0.8</v>
      </c>
      <c r="AL15" s="326">
        <f t="shared" si="27"/>
        <v>7.7</v>
      </c>
      <c r="AM15" s="326">
        <f t="shared" si="28"/>
        <v>27.400000000000002</v>
      </c>
      <c r="AN15" s="327"/>
      <c r="AO15" s="327"/>
      <c r="AP15" s="327"/>
      <c r="AS15" s="328" t="str">
        <f t="shared" si="29"/>
        <v>011</v>
      </c>
      <c r="AT15" s="2" t="s">
        <v>724</v>
      </c>
      <c r="AU15" s="2">
        <v>273.3</v>
      </c>
      <c r="AV15" s="2">
        <v>22.7</v>
      </c>
      <c r="AW15" s="2">
        <v>1.9</v>
      </c>
      <c r="AX15" s="2">
        <v>0.2</v>
      </c>
      <c r="AY15" s="2">
        <v>5.0999999999999996</v>
      </c>
      <c r="AZ15" s="2">
        <v>0.2</v>
      </c>
      <c r="BA15" s="2">
        <v>3.2</v>
      </c>
      <c r="BB15" s="2">
        <v>0</v>
      </c>
      <c r="BC15" s="2">
        <v>0.4</v>
      </c>
      <c r="BD15" s="2">
        <v>29.1</v>
      </c>
      <c r="BE15" s="2">
        <v>336.1</v>
      </c>
    </row>
    <row r="16" spans="1:57" ht="18" customHeight="1">
      <c r="A16" s="329" t="s">
        <v>425</v>
      </c>
      <c r="B16" s="330" t="s">
        <v>552</v>
      </c>
      <c r="C16" s="256">
        <f>入力!E16</f>
        <v>0</v>
      </c>
      <c r="D16" s="4">
        <f t="shared" si="10"/>
        <v>12236.8</v>
      </c>
      <c r="E16" s="4">
        <f t="shared" si="11"/>
        <v>129.79999999999998</v>
      </c>
      <c r="F16" s="4">
        <f t="shared" si="12"/>
        <v>0.2</v>
      </c>
      <c r="G16" s="4">
        <f t="shared" si="13"/>
        <v>197.20000000000002</v>
      </c>
      <c r="H16" s="4">
        <f t="shared" si="14"/>
        <v>186.2</v>
      </c>
      <c r="I16" s="4">
        <f t="shared" si="15"/>
        <v>0</v>
      </c>
      <c r="J16" s="4">
        <f t="shared" si="16"/>
        <v>18.399999999999999</v>
      </c>
      <c r="K16" s="4">
        <f t="shared" si="17"/>
        <v>349.6</v>
      </c>
      <c r="L16" s="258">
        <f t="shared" si="1"/>
        <v>0</v>
      </c>
      <c r="M16" s="258">
        <f t="shared" si="2"/>
        <v>0</v>
      </c>
      <c r="N16" s="258">
        <f t="shared" si="3"/>
        <v>0</v>
      </c>
      <c r="O16" s="258">
        <f t="shared" si="4"/>
        <v>0</v>
      </c>
      <c r="P16" s="258">
        <f t="shared" si="5"/>
        <v>0</v>
      </c>
      <c r="Q16" s="258">
        <f t="shared" si="6"/>
        <v>0</v>
      </c>
      <c r="R16" s="373">
        <f t="shared" si="7"/>
        <v>0</v>
      </c>
      <c r="S16" s="5"/>
      <c r="T16" s="261">
        <f t="shared" si="18"/>
        <v>0</v>
      </c>
      <c r="U16" s="108"/>
      <c r="X16" s="358"/>
      <c r="Y16" s="358"/>
      <c r="AB16" s="325" t="s">
        <v>425</v>
      </c>
      <c r="AC16" s="325" t="s">
        <v>552</v>
      </c>
      <c r="AD16" s="326">
        <f t="shared" si="19"/>
        <v>12236.8</v>
      </c>
      <c r="AE16" s="326">
        <f t="shared" si="20"/>
        <v>11355.5</v>
      </c>
      <c r="AF16" s="326">
        <f t="shared" si="21"/>
        <v>129.6</v>
      </c>
      <c r="AG16" s="326">
        <f t="shared" si="22"/>
        <v>0.2</v>
      </c>
      <c r="AH16" s="326">
        <f t="shared" si="23"/>
        <v>0.2</v>
      </c>
      <c r="AI16" s="326">
        <f t="shared" si="24"/>
        <v>197.20000000000002</v>
      </c>
      <c r="AJ16" s="326">
        <f t="shared" si="25"/>
        <v>186.2</v>
      </c>
      <c r="AK16" s="326">
        <f t="shared" si="26"/>
        <v>0</v>
      </c>
      <c r="AL16" s="326">
        <f t="shared" si="27"/>
        <v>18.399999999999999</v>
      </c>
      <c r="AM16" s="326">
        <f t="shared" si="28"/>
        <v>349.6</v>
      </c>
      <c r="AN16" s="327"/>
      <c r="AO16" s="327"/>
      <c r="AP16" s="327"/>
      <c r="AS16" s="328" t="str">
        <f t="shared" si="29"/>
        <v>011</v>
      </c>
      <c r="AT16" s="2" t="s">
        <v>725</v>
      </c>
      <c r="AU16" s="2">
        <v>2343</v>
      </c>
      <c r="AV16" s="2">
        <v>903.9</v>
      </c>
      <c r="AW16" s="2">
        <v>869.7</v>
      </c>
      <c r="AX16" s="2">
        <v>4.3</v>
      </c>
      <c r="AY16" s="2">
        <v>218.9</v>
      </c>
      <c r="AZ16" s="2">
        <v>9.9</v>
      </c>
      <c r="BA16" s="2">
        <v>2.8</v>
      </c>
      <c r="BB16" s="2">
        <v>1.2</v>
      </c>
      <c r="BC16" s="2">
        <v>19.899999999999999</v>
      </c>
      <c r="BD16" s="2">
        <v>37.5</v>
      </c>
      <c r="BE16" s="2">
        <v>4410.8999999999996</v>
      </c>
    </row>
    <row r="17" spans="1:57" ht="18" customHeight="1">
      <c r="A17" s="329" t="s">
        <v>426</v>
      </c>
      <c r="B17" s="330" t="s">
        <v>553</v>
      </c>
      <c r="C17" s="256">
        <f>入力!E17</f>
        <v>0</v>
      </c>
      <c r="D17" s="4">
        <f t="shared" si="10"/>
        <v>3580.4999999999995</v>
      </c>
      <c r="E17" s="4">
        <f t="shared" si="11"/>
        <v>72.100000000000009</v>
      </c>
      <c r="F17" s="4">
        <f t="shared" si="12"/>
        <v>1.8</v>
      </c>
      <c r="G17" s="4">
        <f t="shared" si="13"/>
        <v>214.49999999999997</v>
      </c>
      <c r="H17" s="4">
        <f t="shared" si="14"/>
        <v>115.9</v>
      </c>
      <c r="I17" s="4">
        <f t="shared" si="15"/>
        <v>0</v>
      </c>
      <c r="J17" s="4">
        <f t="shared" si="16"/>
        <v>15.8</v>
      </c>
      <c r="K17" s="4">
        <f t="shared" si="17"/>
        <v>90.8</v>
      </c>
      <c r="L17" s="258">
        <f t="shared" si="1"/>
        <v>0</v>
      </c>
      <c r="M17" s="258">
        <f t="shared" si="2"/>
        <v>0</v>
      </c>
      <c r="N17" s="258">
        <f t="shared" si="3"/>
        <v>0</v>
      </c>
      <c r="O17" s="258">
        <f t="shared" si="4"/>
        <v>0</v>
      </c>
      <c r="P17" s="258">
        <f t="shared" si="5"/>
        <v>0</v>
      </c>
      <c r="Q17" s="258">
        <f t="shared" si="6"/>
        <v>0</v>
      </c>
      <c r="R17" s="373">
        <f t="shared" si="7"/>
        <v>0</v>
      </c>
      <c r="S17" s="5"/>
      <c r="T17" s="261">
        <f t="shared" si="18"/>
        <v>0</v>
      </c>
      <c r="U17" s="108"/>
      <c r="X17" s="358"/>
      <c r="Y17" s="358"/>
      <c r="AB17" s="325" t="s">
        <v>426</v>
      </c>
      <c r="AC17" s="325" t="s">
        <v>553</v>
      </c>
      <c r="AD17" s="326">
        <f t="shared" si="19"/>
        <v>3580.4999999999995</v>
      </c>
      <c r="AE17" s="326">
        <f t="shared" si="20"/>
        <v>3069.6000000000004</v>
      </c>
      <c r="AF17" s="326">
        <f t="shared" si="21"/>
        <v>71.900000000000006</v>
      </c>
      <c r="AG17" s="326">
        <f t="shared" si="22"/>
        <v>0.2</v>
      </c>
      <c r="AH17" s="326">
        <f t="shared" si="23"/>
        <v>1.8</v>
      </c>
      <c r="AI17" s="326">
        <f t="shared" si="24"/>
        <v>214.49999999999997</v>
      </c>
      <c r="AJ17" s="326">
        <f t="shared" si="25"/>
        <v>115.9</v>
      </c>
      <c r="AK17" s="326">
        <f t="shared" si="26"/>
        <v>0</v>
      </c>
      <c r="AL17" s="326">
        <f t="shared" si="27"/>
        <v>15.8</v>
      </c>
      <c r="AM17" s="326">
        <f t="shared" si="28"/>
        <v>90.8</v>
      </c>
      <c r="AN17" s="327"/>
      <c r="AO17" s="327"/>
      <c r="AP17" s="327"/>
      <c r="AS17" s="328" t="str">
        <f t="shared" si="29"/>
        <v>011</v>
      </c>
      <c r="AT17" s="2" t="s">
        <v>726</v>
      </c>
      <c r="AU17" s="2">
        <v>1262.5999999999999</v>
      </c>
      <c r="AV17" s="2">
        <v>498.3</v>
      </c>
      <c r="AW17" s="2">
        <v>490.5</v>
      </c>
      <c r="AX17" s="2">
        <v>0.6</v>
      </c>
      <c r="AY17" s="2">
        <v>29.4</v>
      </c>
      <c r="AZ17" s="2">
        <v>4.5</v>
      </c>
      <c r="BA17" s="2">
        <v>1.7</v>
      </c>
      <c r="BB17" s="2">
        <v>0.2</v>
      </c>
      <c r="BC17" s="2">
        <v>3.4</v>
      </c>
      <c r="BD17" s="2">
        <v>9</v>
      </c>
      <c r="BE17" s="2">
        <v>2300.1999999999998</v>
      </c>
    </row>
    <row r="18" spans="1:57" ht="18" customHeight="1">
      <c r="A18" s="329" t="s">
        <v>427</v>
      </c>
      <c r="B18" s="330" t="s">
        <v>554</v>
      </c>
      <c r="C18" s="256">
        <f>入力!E18</f>
        <v>0</v>
      </c>
      <c r="D18" s="4">
        <f t="shared" si="10"/>
        <v>53791.19999999999</v>
      </c>
      <c r="E18" s="4">
        <f t="shared" si="11"/>
        <v>17764.399999999998</v>
      </c>
      <c r="F18" s="4">
        <f t="shared" si="12"/>
        <v>13.5</v>
      </c>
      <c r="G18" s="4">
        <f t="shared" si="13"/>
        <v>1274.5000000000002</v>
      </c>
      <c r="H18" s="4">
        <f t="shared" si="14"/>
        <v>24.799999999999997</v>
      </c>
      <c r="I18" s="4">
        <f t="shared" si="15"/>
        <v>1.7000000000000002</v>
      </c>
      <c r="J18" s="4">
        <f t="shared" si="16"/>
        <v>83.2</v>
      </c>
      <c r="K18" s="4">
        <f t="shared" si="17"/>
        <v>321.20000000000005</v>
      </c>
      <c r="L18" s="258">
        <f t="shared" si="1"/>
        <v>0</v>
      </c>
      <c r="M18" s="258">
        <f t="shared" si="2"/>
        <v>0</v>
      </c>
      <c r="N18" s="258">
        <f t="shared" si="3"/>
        <v>0</v>
      </c>
      <c r="O18" s="258">
        <f t="shared" si="4"/>
        <v>0</v>
      </c>
      <c r="P18" s="258">
        <f t="shared" si="5"/>
        <v>0</v>
      </c>
      <c r="Q18" s="258">
        <f t="shared" si="6"/>
        <v>0</v>
      </c>
      <c r="R18" s="373">
        <f t="shared" si="7"/>
        <v>0</v>
      </c>
      <c r="S18" s="5"/>
      <c r="T18" s="261">
        <f t="shared" si="18"/>
        <v>0</v>
      </c>
      <c r="U18" s="108"/>
      <c r="X18" s="358"/>
      <c r="Y18" s="358"/>
      <c r="AB18" s="325" t="s">
        <v>427</v>
      </c>
      <c r="AC18" s="325" t="s">
        <v>554</v>
      </c>
      <c r="AD18" s="326">
        <f t="shared" si="19"/>
        <v>53791.19999999999</v>
      </c>
      <c r="AE18" s="326">
        <f t="shared" si="20"/>
        <v>34308</v>
      </c>
      <c r="AF18" s="326">
        <f t="shared" si="21"/>
        <v>5655.6</v>
      </c>
      <c r="AG18" s="326">
        <f t="shared" si="22"/>
        <v>12108.799999999997</v>
      </c>
      <c r="AH18" s="326">
        <f t="shared" si="23"/>
        <v>13.5</v>
      </c>
      <c r="AI18" s="326">
        <f t="shared" si="24"/>
        <v>1274.5000000000002</v>
      </c>
      <c r="AJ18" s="326">
        <f t="shared" si="25"/>
        <v>24.799999999999997</v>
      </c>
      <c r="AK18" s="326">
        <f t="shared" si="26"/>
        <v>1.7000000000000002</v>
      </c>
      <c r="AL18" s="326">
        <f t="shared" si="27"/>
        <v>83.2</v>
      </c>
      <c r="AM18" s="326">
        <f t="shared" si="28"/>
        <v>321.20000000000005</v>
      </c>
      <c r="AN18" s="327"/>
      <c r="AO18" s="327"/>
      <c r="AP18" s="327"/>
      <c r="AS18" s="328" t="str">
        <f t="shared" si="29"/>
        <v>011</v>
      </c>
      <c r="AT18" s="2" t="s">
        <v>727</v>
      </c>
      <c r="AU18" s="2">
        <v>71.099999999999994</v>
      </c>
      <c r="AV18" s="2">
        <v>6.4</v>
      </c>
      <c r="AW18" s="2">
        <v>0</v>
      </c>
      <c r="AX18" s="2">
        <v>0</v>
      </c>
      <c r="AY18" s="2">
        <v>1.8</v>
      </c>
      <c r="AZ18" s="2">
        <v>0</v>
      </c>
      <c r="BA18" s="2">
        <v>0</v>
      </c>
      <c r="BB18" s="2">
        <v>0</v>
      </c>
      <c r="BC18" s="2">
        <v>0.1</v>
      </c>
      <c r="BD18" s="2">
        <v>1</v>
      </c>
      <c r="BE18" s="2">
        <v>80.400000000000006</v>
      </c>
    </row>
    <row r="19" spans="1:57" ht="18" customHeight="1">
      <c r="A19" s="329" t="s">
        <v>428</v>
      </c>
      <c r="B19" s="330" t="s">
        <v>555</v>
      </c>
      <c r="C19" s="256">
        <f>入力!E19</f>
        <v>0</v>
      </c>
      <c r="D19" s="4">
        <f t="shared" si="10"/>
        <v>10078</v>
      </c>
      <c r="E19" s="4">
        <f t="shared" si="11"/>
        <v>3277.7999999999997</v>
      </c>
      <c r="F19" s="4">
        <f t="shared" si="12"/>
        <v>4.6999999999999993</v>
      </c>
      <c r="G19" s="4">
        <f t="shared" si="13"/>
        <v>368.09999999999997</v>
      </c>
      <c r="H19" s="4">
        <f t="shared" si="14"/>
        <v>3.8000000000000003</v>
      </c>
      <c r="I19" s="4">
        <f t="shared" si="15"/>
        <v>0.1</v>
      </c>
      <c r="J19" s="4">
        <f t="shared" si="16"/>
        <v>24.200000000000003</v>
      </c>
      <c r="K19" s="4">
        <f t="shared" si="17"/>
        <v>45.800000000000004</v>
      </c>
      <c r="L19" s="258">
        <f t="shared" si="1"/>
        <v>0</v>
      </c>
      <c r="M19" s="258">
        <f t="shared" si="2"/>
        <v>0</v>
      </c>
      <c r="N19" s="258">
        <f t="shared" si="3"/>
        <v>0</v>
      </c>
      <c r="O19" s="258">
        <f t="shared" si="4"/>
        <v>0</v>
      </c>
      <c r="P19" s="258">
        <f t="shared" si="5"/>
        <v>0</v>
      </c>
      <c r="Q19" s="258">
        <f t="shared" si="6"/>
        <v>0</v>
      </c>
      <c r="R19" s="373">
        <f t="shared" si="7"/>
        <v>0</v>
      </c>
      <c r="S19" s="5"/>
      <c r="T19" s="261">
        <f t="shared" si="18"/>
        <v>0</v>
      </c>
      <c r="U19" s="108"/>
      <c r="X19" s="358"/>
      <c r="Y19" s="358"/>
      <c r="AB19" s="325" t="s">
        <v>428</v>
      </c>
      <c r="AC19" s="325" t="s">
        <v>555</v>
      </c>
      <c r="AD19" s="326">
        <f t="shared" si="19"/>
        <v>10078</v>
      </c>
      <c r="AE19" s="326">
        <f t="shared" si="20"/>
        <v>6353.5</v>
      </c>
      <c r="AF19" s="326">
        <f t="shared" si="21"/>
        <v>1449.6</v>
      </c>
      <c r="AG19" s="326">
        <f t="shared" si="22"/>
        <v>1828.1999999999998</v>
      </c>
      <c r="AH19" s="326">
        <f t="shared" si="23"/>
        <v>4.6999999999999993</v>
      </c>
      <c r="AI19" s="326">
        <f t="shared" si="24"/>
        <v>368.09999999999997</v>
      </c>
      <c r="AJ19" s="326">
        <f t="shared" si="25"/>
        <v>3.8000000000000003</v>
      </c>
      <c r="AK19" s="326">
        <f t="shared" si="26"/>
        <v>0.1</v>
      </c>
      <c r="AL19" s="326">
        <f t="shared" si="27"/>
        <v>24.200000000000003</v>
      </c>
      <c r="AM19" s="326">
        <f t="shared" si="28"/>
        <v>45.800000000000004</v>
      </c>
      <c r="AN19" s="327"/>
      <c r="AO19" s="327"/>
      <c r="AP19" s="327"/>
      <c r="AS19" s="328" t="str">
        <f t="shared" si="29"/>
        <v>011</v>
      </c>
      <c r="AT19" s="2" t="s">
        <v>728</v>
      </c>
      <c r="AU19" s="2">
        <v>194.3</v>
      </c>
      <c r="AV19" s="2">
        <v>36.9</v>
      </c>
      <c r="AW19" s="2">
        <v>0</v>
      </c>
      <c r="AX19" s="2">
        <v>0</v>
      </c>
      <c r="AY19" s="2">
        <v>3.3</v>
      </c>
      <c r="AZ19" s="2">
        <v>0</v>
      </c>
      <c r="BA19" s="2">
        <v>0.6</v>
      </c>
      <c r="BB19" s="2">
        <v>0</v>
      </c>
      <c r="BC19" s="2">
        <v>0.2</v>
      </c>
      <c r="BD19" s="2">
        <v>1.9</v>
      </c>
      <c r="BE19" s="2">
        <v>237.2</v>
      </c>
    </row>
    <row r="20" spans="1:57" ht="18" customHeight="1">
      <c r="A20" s="329" t="s">
        <v>429</v>
      </c>
      <c r="B20" s="330" t="s">
        <v>556</v>
      </c>
      <c r="C20" s="256">
        <f>入力!E20</f>
        <v>0</v>
      </c>
      <c r="D20" s="4">
        <f t="shared" si="10"/>
        <v>2684.6000000000004</v>
      </c>
      <c r="E20" s="4">
        <f t="shared" si="11"/>
        <v>759.7</v>
      </c>
      <c r="F20" s="4">
        <f t="shared" si="12"/>
        <v>0.5</v>
      </c>
      <c r="G20" s="4">
        <f t="shared" si="13"/>
        <v>184</v>
      </c>
      <c r="H20" s="4">
        <f t="shared" si="14"/>
        <v>21.200000000000003</v>
      </c>
      <c r="I20" s="4">
        <f t="shared" si="15"/>
        <v>0</v>
      </c>
      <c r="J20" s="4">
        <f t="shared" si="16"/>
        <v>10.9</v>
      </c>
      <c r="K20" s="4">
        <f t="shared" si="17"/>
        <v>32.6</v>
      </c>
      <c r="L20" s="258">
        <f t="shared" si="1"/>
        <v>0</v>
      </c>
      <c r="M20" s="258">
        <f t="shared" si="2"/>
        <v>0</v>
      </c>
      <c r="N20" s="258">
        <f t="shared" si="3"/>
        <v>0</v>
      </c>
      <c r="O20" s="258">
        <f t="shared" si="4"/>
        <v>0</v>
      </c>
      <c r="P20" s="258">
        <f t="shared" si="5"/>
        <v>0</v>
      </c>
      <c r="Q20" s="258">
        <f t="shared" si="6"/>
        <v>0</v>
      </c>
      <c r="R20" s="373">
        <f t="shared" si="7"/>
        <v>0</v>
      </c>
      <c r="S20" s="5"/>
      <c r="T20" s="261">
        <f t="shared" si="18"/>
        <v>0</v>
      </c>
      <c r="U20" s="108"/>
      <c r="X20" s="358"/>
      <c r="Y20" s="358"/>
      <c r="AB20" s="325" t="s">
        <v>429</v>
      </c>
      <c r="AC20" s="325" t="s">
        <v>556</v>
      </c>
      <c r="AD20" s="326">
        <f t="shared" si="19"/>
        <v>2684.6000000000004</v>
      </c>
      <c r="AE20" s="326">
        <f t="shared" si="20"/>
        <v>1675.9</v>
      </c>
      <c r="AF20" s="326">
        <f t="shared" si="21"/>
        <v>259</v>
      </c>
      <c r="AG20" s="326">
        <f t="shared" si="22"/>
        <v>500.7</v>
      </c>
      <c r="AH20" s="326">
        <f t="shared" si="23"/>
        <v>0.5</v>
      </c>
      <c r="AI20" s="326">
        <f t="shared" si="24"/>
        <v>184</v>
      </c>
      <c r="AJ20" s="326">
        <f t="shared" si="25"/>
        <v>21.200000000000003</v>
      </c>
      <c r="AK20" s="326">
        <f t="shared" si="26"/>
        <v>0</v>
      </c>
      <c r="AL20" s="326">
        <f t="shared" si="27"/>
        <v>10.9</v>
      </c>
      <c r="AM20" s="326">
        <f t="shared" si="28"/>
        <v>32.6</v>
      </c>
      <c r="AN20" s="327"/>
      <c r="AO20" s="327"/>
      <c r="AP20" s="327"/>
      <c r="AS20" s="328" t="str">
        <f t="shared" si="29"/>
        <v>011</v>
      </c>
      <c r="AT20" s="2" t="s">
        <v>729</v>
      </c>
      <c r="AU20" s="2">
        <v>579.5</v>
      </c>
      <c r="AV20" s="2">
        <v>73.8</v>
      </c>
      <c r="AW20" s="2">
        <v>0.8</v>
      </c>
      <c r="AX20" s="2">
        <v>0.1</v>
      </c>
      <c r="AY20" s="2">
        <v>17.100000000000001</v>
      </c>
      <c r="AZ20" s="2">
        <v>0.3</v>
      </c>
      <c r="BA20" s="2">
        <v>3.3</v>
      </c>
      <c r="BB20" s="2">
        <v>0</v>
      </c>
      <c r="BC20" s="2">
        <v>0.9</v>
      </c>
      <c r="BD20" s="2">
        <v>72.8</v>
      </c>
      <c r="BE20" s="2">
        <v>748.6</v>
      </c>
    </row>
    <row r="21" spans="1:57" ht="18" customHeight="1">
      <c r="A21" s="329" t="s">
        <v>430</v>
      </c>
      <c r="B21" s="330" t="s">
        <v>557</v>
      </c>
      <c r="C21" s="256">
        <f>入力!E21</f>
        <v>0</v>
      </c>
      <c r="D21" s="4">
        <f t="shared" si="10"/>
        <v>4183.2</v>
      </c>
      <c r="E21" s="4">
        <f t="shared" si="11"/>
        <v>761.6</v>
      </c>
      <c r="F21" s="4">
        <f t="shared" si="12"/>
        <v>1.2</v>
      </c>
      <c r="G21" s="4">
        <f t="shared" si="13"/>
        <v>40.299999999999997</v>
      </c>
      <c r="H21" s="4">
        <f t="shared" si="14"/>
        <v>1.1000000000000001</v>
      </c>
      <c r="I21" s="4">
        <f t="shared" si="15"/>
        <v>0.1</v>
      </c>
      <c r="J21" s="4">
        <f t="shared" si="16"/>
        <v>3.4</v>
      </c>
      <c r="K21" s="4">
        <f t="shared" si="17"/>
        <v>13.1</v>
      </c>
      <c r="L21" s="258">
        <f t="shared" si="1"/>
        <v>0</v>
      </c>
      <c r="M21" s="258">
        <f t="shared" si="2"/>
        <v>0</v>
      </c>
      <c r="N21" s="258">
        <f t="shared" si="3"/>
        <v>0</v>
      </c>
      <c r="O21" s="258">
        <f t="shared" si="4"/>
        <v>0</v>
      </c>
      <c r="P21" s="258">
        <f t="shared" si="5"/>
        <v>0</v>
      </c>
      <c r="Q21" s="258">
        <f t="shared" si="6"/>
        <v>0</v>
      </c>
      <c r="R21" s="373">
        <f t="shared" si="7"/>
        <v>0</v>
      </c>
      <c r="S21" s="5"/>
      <c r="T21" s="261">
        <f t="shared" si="18"/>
        <v>0</v>
      </c>
      <c r="U21" s="108"/>
      <c r="X21" s="358"/>
      <c r="Y21" s="358"/>
      <c r="AB21" s="325" t="s">
        <v>430</v>
      </c>
      <c r="AC21" s="325" t="s">
        <v>557</v>
      </c>
      <c r="AD21" s="326">
        <f t="shared" si="19"/>
        <v>4183.2</v>
      </c>
      <c r="AE21" s="326">
        <f t="shared" si="20"/>
        <v>3362.5</v>
      </c>
      <c r="AF21" s="326">
        <f t="shared" si="21"/>
        <v>48.7</v>
      </c>
      <c r="AG21" s="326">
        <f t="shared" si="22"/>
        <v>712.9</v>
      </c>
      <c r="AH21" s="326">
        <f t="shared" si="23"/>
        <v>1.2</v>
      </c>
      <c r="AI21" s="326">
        <f t="shared" si="24"/>
        <v>40.299999999999997</v>
      </c>
      <c r="AJ21" s="326">
        <f t="shared" si="25"/>
        <v>1.1000000000000001</v>
      </c>
      <c r="AK21" s="326">
        <f t="shared" si="26"/>
        <v>0.1</v>
      </c>
      <c r="AL21" s="326">
        <f t="shared" si="27"/>
        <v>3.4</v>
      </c>
      <c r="AM21" s="326">
        <f t="shared" si="28"/>
        <v>13.1</v>
      </c>
      <c r="AN21" s="327"/>
      <c r="AO21" s="327"/>
      <c r="AP21" s="327"/>
      <c r="AS21" s="328" t="str">
        <f t="shared" si="29"/>
        <v>011</v>
      </c>
      <c r="AT21" s="2" t="s">
        <v>730</v>
      </c>
      <c r="AU21" s="2">
        <v>329.1</v>
      </c>
      <c r="AV21" s="2">
        <v>5.3</v>
      </c>
      <c r="AW21" s="2">
        <v>0</v>
      </c>
      <c r="AX21" s="2">
        <v>0</v>
      </c>
      <c r="AY21" s="2">
        <v>4.5</v>
      </c>
      <c r="AZ21" s="2">
        <v>0</v>
      </c>
      <c r="BA21" s="2">
        <v>0.6</v>
      </c>
      <c r="BB21" s="2">
        <v>0</v>
      </c>
      <c r="BC21" s="2">
        <v>0.1</v>
      </c>
      <c r="BD21" s="2">
        <v>0</v>
      </c>
      <c r="BE21" s="2">
        <v>339.7</v>
      </c>
    </row>
    <row r="22" spans="1:57" ht="18" customHeight="1">
      <c r="A22" s="329" t="s">
        <v>431</v>
      </c>
      <c r="B22" s="330" t="s">
        <v>558</v>
      </c>
      <c r="C22" s="256">
        <f>入力!E22</f>
        <v>0</v>
      </c>
      <c r="D22" s="4">
        <f t="shared" si="10"/>
        <v>1840.1</v>
      </c>
      <c r="E22" s="4">
        <f t="shared" si="11"/>
        <v>351.59999999999997</v>
      </c>
      <c r="F22" s="4">
        <f t="shared" si="12"/>
        <v>0.30000000000000004</v>
      </c>
      <c r="G22" s="4">
        <f t="shared" si="13"/>
        <v>22</v>
      </c>
      <c r="H22" s="4">
        <f t="shared" si="14"/>
        <v>0.3</v>
      </c>
      <c r="I22" s="4">
        <f t="shared" si="15"/>
        <v>0</v>
      </c>
      <c r="J22" s="4">
        <f t="shared" si="16"/>
        <v>1.2999999999999998</v>
      </c>
      <c r="K22" s="4">
        <f t="shared" si="17"/>
        <v>15.7</v>
      </c>
      <c r="L22" s="258">
        <f t="shared" si="1"/>
        <v>0</v>
      </c>
      <c r="M22" s="258">
        <f t="shared" si="2"/>
        <v>0</v>
      </c>
      <c r="N22" s="258">
        <f t="shared" si="3"/>
        <v>0</v>
      </c>
      <c r="O22" s="258">
        <f t="shared" si="4"/>
        <v>0</v>
      </c>
      <c r="P22" s="258">
        <f t="shared" si="5"/>
        <v>0</v>
      </c>
      <c r="Q22" s="258">
        <f t="shared" si="6"/>
        <v>0</v>
      </c>
      <c r="R22" s="373">
        <f t="shared" si="7"/>
        <v>0</v>
      </c>
      <c r="S22" s="5"/>
      <c r="T22" s="261">
        <f t="shared" si="18"/>
        <v>0</v>
      </c>
      <c r="U22" s="108"/>
      <c r="X22" s="358"/>
      <c r="Y22" s="358"/>
      <c r="AB22" s="325" t="s">
        <v>431</v>
      </c>
      <c r="AC22" s="325" t="s">
        <v>558</v>
      </c>
      <c r="AD22" s="326">
        <f t="shared" si="19"/>
        <v>1840.1</v>
      </c>
      <c r="AE22" s="326">
        <f t="shared" si="20"/>
        <v>1448.6</v>
      </c>
      <c r="AF22" s="326">
        <f t="shared" si="21"/>
        <v>251.2</v>
      </c>
      <c r="AG22" s="326">
        <f t="shared" si="22"/>
        <v>100.39999999999999</v>
      </c>
      <c r="AH22" s="326">
        <f t="shared" si="23"/>
        <v>0.30000000000000004</v>
      </c>
      <c r="AI22" s="326">
        <f t="shared" si="24"/>
        <v>22</v>
      </c>
      <c r="AJ22" s="326">
        <f t="shared" si="25"/>
        <v>0.3</v>
      </c>
      <c r="AK22" s="326">
        <f t="shared" si="26"/>
        <v>0</v>
      </c>
      <c r="AL22" s="326">
        <f t="shared" si="27"/>
        <v>1.2999999999999998</v>
      </c>
      <c r="AM22" s="326">
        <f t="shared" si="28"/>
        <v>15.7</v>
      </c>
      <c r="AN22" s="327"/>
      <c r="AO22" s="327"/>
      <c r="AP22" s="327"/>
      <c r="AS22" s="328" t="str">
        <f t="shared" si="29"/>
        <v>011</v>
      </c>
      <c r="AT22" s="2" t="s">
        <v>731</v>
      </c>
      <c r="AU22" s="2">
        <v>157.30000000000001</v>
      </c>
      <c r="AV22" s="2">
        <v>38.700000000000003</v>
      </c>
      <c r="AW22" s="2">
        <v>64.599999999999994</v>
      </c>
      <c r="AX22" s="2">
        <v>0</v>
      </c>
      <c r="AY22" s="2">
        <v>5.6</v>
      </c>
      <c r="AZ22" s="2">
        <v>0</v>
      </c>
      <c r="BA22" s="2">
        <v>0.1</v>
      </c>
      <c r="BB22" s="2">
        <v>0</v>
      </c>
      <c r="BC22" s="2">
        <v>0.3</v>
      </c>
      <c r="BD22" s="2">
        <v>2.5</v>
      </c>
      <c r="BE22" s="2">
        <v>269</v>
      </c>
    </row>
    <row r="23" spans="1:57" ht="18" customHeight="1">
      <c r="A23" s="329" t="s">
        <v>432</v>
      </c>
      <c r="B23" s="330" t="s">
        <v>559</v>
      </c>
      <c r="C23" s="256">
        <f>入力!E23</f>
        <v>0</v>
      </c>
      <c r="D23" s="4">
        <f t="shared" si="10"/>
        <v>12193.900000000001</v>
      </c>
      <c r="E23" s="4">
        <f t="shared" si="11"/>
        <v>5723.5</v>
      </c>
      <c r="F23" s="4">
        <f t="shared" si="12"/>
        <v>0.2</v>
      </c>
      <c r="G23" s="4">
        <f t="shared" si="13"/>
        <v>328.4</v>
      </c>
      <c r="H23" s="4">
        <f t="shared" si="14"/>
        <v>5.8000000000000007</v>
      </c>
      <c r="I23" s="4">
        <f t="shared" si="15"/>
        <v>0.70000000000000007</v>
      </c>
      <c r="J23" s="4">
        <f t="shared" si="16"/>
        <v>20</v>
      </c>
      <c r="K23" s="4">
        <f t="shared" si="17"/>
        <v>51.3</v>
      </c>
      <c r="L23" s="258">
        <f t="shared" si="1"/>
        <v>0</v>
      </c>
      <c r="M23" s="258">
        <f t="shared" si="2"/>
        <v>0</v>
      </c>
      <c r="N23" s="258">
        <f t="shared" si="3"/>
        <v>0</v>
      </c>
      <c r="O23" s="258">
        <f t="shared" si="4"/>
        <v>0</v>
      </c>
      <c r="P23" s="258">
        <f t="shared" si="5"/>
        <v>0</v>
      </c>
      <c r="Q23" s="258">
        <f t="shared" si="6"/>
        <v>0</v>
      </c>
      <c r="R23" s="373">
        <f t="shared" si="7"/>
        <v>0</v>
      </c>
      <c r="S23" s="5"/>
      <c r="T23" s="261">
        <f t="shared" si="18"/>
        <v>0</v>
      </c>
      <c r="U23" s="108"/>
      <c r="X23" s="358"/>
      <c r="Y23" s="358"/>
      <c r="AB23" s="325" t="s">
        <v>432</v>
      </c>
      <c r="AC23" s="325" t="s">
        <v>559</v>
      </c>
      <c r="AD23" s="326">
        <f t="shared" si="19"/>
        <v>12193.900000000001</v>
      </c>
      <c r="AE23" s="326">
        <f t="shared" si="20"/>
        <v>6063.4000000000005</v>
      </c>
      <c r="AF23" s="326">
        <f t="shared" si="21"/>
        <v>1800.7</v>
      </c>
      <c r="AG23" s="326">
        <f t="shared" si="22"/>
        <v>3922.7999999999997</v>
      </c>
      <c r="AH23" s="326">
        <f t="shared" si="23"/>
        <v>0.2</v>
      </c>
      <c r="AI23" s="326">
        <f t="shared" si="24"/>
        <v>328.4</v>
      </c>
      <c r="AJ23" s="326">
        <f t="shared" si="25"/>
        <v>5.8000000000000007</v>
      </c>
      <c r="AK23" s="326">
        <f t="shared" si="26"/>
        <v>0.70000000000000007</v>
      </c>
      <c r="AL23" s="326">
        <f t="shared" si="27"/>
        <v>20</v>
      </c>
      <c r="AM23" s="326">
        <f t="shared" si="28"/>
        <v>51.3</v>
      </c>
      <c r="AN23" s="327"/>
      <c r="AO23" s="327"/>
      <c r="AP23" s="327"/>
      <c r="AS23" s="328" t="str">
        <f t="shared" si="29"/>
        <v>011</v>
      </c>
      <c r="AT23" s="2" t="s">
        <v>732</v>
      </c>
      <c r="AU23" s="2">
        <v>367.3</v>
      </c>
      <c r="AV23" s="2">
        <v>139</v>
      </c>
      <c r="AW23" s="2">
        <v>264.7</v>
      </c>
      <c r="AX23" s="2">
        <v>0.3</v>
      </c>
      <c r="AY23" s="2">
        <v>21</v>
      </c>
      <c r="AZ23" s="2">
        <v>0</v>
      </c>
      <c r="BA23" s="2">
        <v>0.4</v>
      </c>
      <c r="BB23" s="2">
        <v>0.2</v>
      </c>
      <c r="BC23" s="2">
        <v>2.2000000000000002</v>
      </c>
      <c r="BD23" s="2">
        <v>0.6</v>
      </c>
      <c r="BE23" s="2">
        <v>795.9</v>
      </c>
    </row>
    <row r="24" spans="1:57" ht="18" customHeight="1">
      <c r="A24" s="329" t="s">
        <v>433</v>
      </c>
      <c r="B24" s="330" t="s">
        <v>560</v>
      </c>
      <c r="C24" s="256">
        <f>入力!E24</f>
        <v>0</v>
      </c>
      <c r="D24" s="4">
        <f t="shared" si="10"/>
        <v>4257</v>
      </c>
      <c r="E24" s="4">
        <f t="shared" si="11"/>
        <v>614.79999999999995</v>
      </c>
      <c r="F24" s="4">
        <f t="shared" si="12"/>
        <v>0.2</v>
      </c>
      <c r="G24" s="4">
        <f t="shared" si="13"/>
        <v>252.3</v>
      </c>
      <c r="H24" s="4">
        <f t="shared" si="14"/>
        <v>11.5</v>
      </c>
      <c r="I24" s="4">
        <f t="shared" si="15"/>
        <v>0</v>
      </c>
      <c r="J24" s="4">
        <f t="shared" si="16"/>
        <v>13.599999999999998</v>
      </c>
      <c r="K24" s="4">
        <f t="shared" si="17"/>
        <v>24.3</v>
      </c>
      <c r="L24" s="258">
        <f t="shared" si="1"/>
        <v>0</v>
      </c>
      <c r="M24" s="258">
        <f t="shared" si="2"/>
        <v>0</v>
      </c>
      <c r="N24" s="258">
        <f t="shared" si="3"/>
        <v>0</v>
      </c>
      <c r="O24" s="258">
        <f t="shared" si="4"/>
        <v>0</v>
      </c>
      <c r="P24" s="258">
        <f t="shared" si="5"/>
        <v>0</v>
      </c>
      <c r="Q24" s="258">
        <f t="shared" si="6"/>
        <v>0</v>
      </c>
      <c r="R24" s="373">
        <f t="shared" si="7"/>
        <v>0</v>
      </c>
      <c r="S24" s="5"/>
      <c r="T24" s="261">
        <f t="shared" si="18"/>
        <v>0</v>
      </c>
      <c r="U24" s="108"/>
      <c r="X24" s="358"/>
      <c r="Y24" s="358"/>
      <c r="AB24" s="325" t="s">
        <v>433</v>
      </c>
      <c r="AC24" s="325" t="s">
        <v>560</v>
      </c>
      <c r="AD24" s="326">
        <f t="shared" si="19"/>
        <v>4257</v>
      </c>
      <c r="AE24" s="326">
        <f t="shared" si="20"/>
        <v>3340.1000000000004</v>
      </c>
      <c r="AF24" s="326">
        <f t="shared" si="21"/>
        <v>557.29999999999995</v>
      </c>
      <c r="AG24" s="326">
        <f t="shared" si="22"/>
        <v>57.5</v>
      </c>
      <c r="AH24" s="326">
        <f t="shared" si="23"/>
        <v>0.2</v>
      </c>
      <c r="AI24" s="326">
        <f t="shared" si="24"/>
        <v>252.3</v>
      </c>
      <c r="AJ24" s="326">
        <f t="shared" si="25"/>
        <v>11.5</v>
      </c>
      <c r="AK24" s="326">
        <f t="shared" si="26"/>
        <v>0</v>
      </c>
      <c r="AL24" s="326">
        <f t="shared" si="27"/>
        <v>13.599999999999998</v>
      </c>
      <c r="AM24" s="326">
        <f t="shared" si="28"/>
        <v>24.3</v>
      </c>
      <c r="AN24" s="327"/>
      <c r="AO24" s="327"/>
      <c r="AP24" s="327"/>
      <c r="AS24" s="328" t="str">
        <f t="shared" si="29"/>
        <v>011</v>
      </c>
      <c r="AT24" s="2" t="s">
        <v>733</v>
      </c>
      <c r="AU24" s="2">
        <v>51.6</v>
      </c>
      <c r="AV24" s="2">
        <v>0</v>
      </c>
      <c r="AW24" s="2">
        <v>0</v>
      </c>
      <c r="AX24" s="2">
        <v>0.1</v>
      </c>
      <c r="AY24" s="2">
        <v>1.7</v>
      </c>
      <c r="AZ24" s="2">
        <v>0</v>
      </c>
      <c r="BA24" s="2">
        <v>0.2</v>
      </c>
      <c r="BB24" s="2">
        <v>0</v>
      </c>
      <c r="BC24" s="2">
        <v>0.1</v>
      </c>
      <c r="BD24" s="2">
        <v>1.7</v>
      </c>
      <c r="BE24" s="2">
        <v>55.5</v>
      </c>
    </row>
    <row r="25" spans="1:57" ht="18" customHeight="1">
      <c r="A25" s="329" t="s">
        <v>434</v>
      </c>
      <c r="B25" s="330" t="s">
        <v>561</v>
      </c>
      <c r="C25" s="256">
        <f>入力!E25</f>
        <v>0</v>
      </c>
      <c r="D25" s="4">
        <f t="shared" si="10"/>
        <v>4440.3999999999996</v>
      </c>
      <c r="E25" s="4">
        <f t="shared" si="11"/>
        <v>1843.2</v>
      </c>
      <c r="F25" s="4">
        <f t="shared" si="12"/>
        <v>0.6</v>
      </c>
      <c r="G25" s="4">
        <f t="shared" si="13"/>
        <v>106.60000000000001</v>
      </c>
      <c r="H25" s="4">
        <f t="shared" si="14"/>
        <v>2.6</v>
      </c>
      <c r="I25" s="4">
        <f t="shared" si="15"/>
        <v>0.1</v>
      </c>
      <c r="J25" s="4">
        <f t="shared" si="16"/>
        <v>6.4</v>
      </c>
      <c r="K25" s="4">
        <f t="shared" si="17"/>
        <v>13.1</v>
      </c>
      <c r="L25" s="258">
        <f t="shared" si="1"/>
        <v>0</v>
      </c>
      <c r="M25" s="258">
        <f t="shared" si="2"/>
        <v>0</v>
      </c>
      <c r="N25" s="258">
        <f t="shared" si="3"/>
        <v>0</v>
      </c>
      <c r="O25" s="258">
        <f t="shared" si="4"/>
        <v>0</v>
      </c>
      <c r="P25" s="258">
        <f t="shared" si="5"/>
        <v>0</v>
      </c>
      <c r="Q25" s="258">
        <f t="shared" si="6"/>
        <v>0</v>
      </c>
      <c r="R25" s="373">
        <f t="shared" si="7"/>
        <v>0</v>
      </c>
      <c r="S25" s="5"/>
      <c r="T25" s="261">
        <f t="shared" si="18"/>
        <v>0</v>
      </c>
      <c r="U25" s="108"/>
      <c r="X25" s="358"/>
      <c r="Y25" s="358"/>
      <c r="AB25" s="325" t="s">
        <v>434</v>
      </c>
      <c r="AC25" s="325" t="s">
        <v>561</v>
      </c>
      <c r="AD25" s="326">
        <f t="shared" si="19"/>
        <v>4440.3999999999996</v>
      </c>
      <c r="AE25" s="326">
        <f t="shared" si="20"/>
        <v>2467.6</v>
      </c>
      <c r="AF25" s="326">
        <f t="shared" si="21"/>
        <v>1111.2</v>
      </c>
      <c r="AG25" s="326">
        <f t="shared" si="22"/>
        <v>732</v>
      </c>
      <c r="AH25" s="326">
        <f t="shared" si="23"/>
        <v>0.6</v>
      </c>
      <c r="AI25" s="326">
        <f t="shared" si="24"/>
        <v>106.60000000000001</v>
      </c>
      <c r="AJ25" s="326">
        <f t="shared" si="25"/>
        <v>2.6</v>
      </c>
      <c r="AK25" s="326">
        <f t="shared" si="26"/>
        <v>0.1</v>
      </c>
      <c r="AL25" s="326">
        <f t="shared" si="27"/>
        <v>6.4</v>
      </c>
      <c r="AM25" s="326">
        <f t="shared" si="28"/>
        <v>13.1</v>
      </c>
      <c r="AN25" s="327"/>
      <c r="AO25" s="327"/>
      <c r="AP25" s="327"/>
      <c r="AS25" s="328" t="str">
        <f t="shared" si="29"/>
        <v>011</v>
      </c>
      <c r="AT25" s="2" t="s">
        <v>734</v>
      </c>
      <c r="AU25" s="2">
        <v>99.4</v>
      </c>
      <c r="AV25" s="2">
        <v>15.8</v>
      </c>
      <c r="AW25" s="2">
        <v>0</v>
      </c>
      <c r="AX25" s="2">
        <v>0</v>
      </c>
      <c r="AY25" s="2">
        <v>0.1</v>
      </c>
      <c r="AZ25" s="2">
        <v>0</v>
      </c>
      <c r="BA25" s="2">
        <v>0.4</v>
      </c>
      <c r="BB25" s="2">
        <v>0</v>
      </c>
      <c r="BC25" s="2">
        <v>0</v>
      </c>
      <c r="BD25" s="2">
        <v>0.3</v>
      </c>
      <c r="BE25" s="2">
        <v>116</v>
      </c>
    </row>
    <row r="26" spans="1:57" ht="18" customHeight="1">
      <c r="A26" s="329" t="s">
        <v>435</v>
      </c>
      <c r="B26" s="330" t="s">
        <v>562</v>
      </c>
      <c r="C26" s="256">
        <f>入力!E26</f>
        <v>0</v>
      </c>
      <c r="D26" s="4">
        <f t="shared" si="10"/>
        <v>5609.3</v>
      </c>
      <c r="E26" s="4">
        <f t="shared" si="11"/>
        <v>1038.8</v>
      </c>
      <c r="F26" s="4">
        <f t="shared" si="12"/>
        <v>12.4</v>
      </c>
      <c r="G26" s="4">
        <f t="shared" si="13"/>
        <v>313.29999999999995</v>
      </c>
      <c r="H26" s="4">
        <f t="shared" si="14"/>
        <v>23</v>
      </c>
      <c r="I26" s="4">
        <f t="shared" si="15"/>
        <v>0</v>
      </c>
      <c r="J26" s="4">
        <f t="shared" si="16"/>
        <v>26.9</v>
      </c>
      <c r="K26" s="4">
        <f t="shared" si="17"/>
        <v>80.900000000000006</v>
      </c>
      <c r="L26" s="258">
        <f t="shared" si="1"/>
        <v>0</v>
      </c>
      <c r="M26" s="258">
        <f t="shared" si="2"/>
        <v>0</v>
      </c>
      <c r="N26" s="258">
        <f t="shared" si="3"/>
        <v>0</v>
      </c>
      <c r="O26" s="258">
        <f t="shared" si="4"/>
        <v>0</v>
      </c>
      <c r="P26" s="258">
        <f t="shared" si="5"/>
        <v>0</v>
      </c>
      <c r="Q26" s="258">
        <f t="shared" si="6"/>
        <v>0</v>
      </c>
      <c r="R26" s="373">
        <f t="shared" si="7"/>
        <v>0</v>
      </c>
      <c r="S26" s="5"/>
      <c r="T26" s="261">
        <f t="shared" si="18"/>
        <v>0</v>
      </c>
      <c r="U26" s="108"/>
      <c r="X26" s="358"/>
      <c r="Y26" s="358"/>
      <c r="AB26" s="325" t="s">
        <v>435</v>
      </c>
      <c r="AC26" s="325" t="s">
        <v>562</v>
      </c>
      <c r="AD26" s="326">
        <f t="shared" si="19"/>
        <v>5609.3</v>
      </c>
      <c r="AE26" s="326">
        <f t="shared" si="20"/>
        <v>4114.1000000000004</v>
      </c>
      <c r="AF26" s="326">
        <f t="shared" si="21"/>
        <v>890.6</v>
      </c>
      <c r="AG26" s="326">
        <f t="shared" si="22"/>
        <v>148.20000000000002</v>
      </c>
      <c r="AH26" s="326">
        <f t="shared" si="23"/>
        <v>12.4</v>
      </c>
      <c r="AI26" s="326">
        <f t="shared" si="24"/>
        <v>313.29999999999995</v>
      </c>
      <c r="AJ26" s="326">
        <f t="shared" si="25"/>
        <v>23</v>
      </c>
      <c r="AK26" s="326">
        <f t="shared" si="26"/>
        <v>0</v>
      </c>
      <c r="AL26" s="326">
        <f t="shared" si="27"/>
        <v>26.9</v>
      </c>
      <c r="AM26" s="326">
        <f t="shared" si="28"/>
        <v>80.900000000000006</v>
      </c>
      <c r="AN26" s="327"/>
      <c r="AO26" s="327"/>
      <c r="AP26" s="327"/>
      <c r="AS26" s="328" t="str">
        <f t="shared" si="29"/>
        <v>011</v>
      </c>
      <c r="AT26" s="2" t="s">
        <v>735</v>
      </c>
      <c r="AU26" s="2">
        <v>10.5</v>
      </c>
      <c r="AV26" s="2">
        <v>2.7</v>
      </c>
      <c r="AW26" s="2">
        <v>0</v>
      </c>
      <c r="AX26" s="2">
        <v>0</v>
      </c>
      <c r="AY26" s="2">
        <v>0</v>
      </c>
      <c r="AZ26" s="2">
        <v>0</v>
      </c>
      <c r="BA26" s="2">
        <v>0</v>
      </c>
      <c r="BB26" s="2">
        <v>0</v>
      </c>
      <c r="BC26" s="2">
        <v>0</v>
      </c>
      <c r="BD26" s="2">
        <v>0.1</v>
      </c>
      <c r="BE26" s="2">
        <v>13.4</v>
      </c>
    </row>
    <row r="27" spans="1:57" ht="18" customHeight="1">
      <c r="A27" s="329" t="s">
        <v>436</v>
      </c>
      <c r="B27" s="330" t="s">
        <v>563</v>
      </c>
      <c r="C27" s="256">
        <f>入力!E27</f>
        <v>0</v>
      </c>
      <c r="D27" s="4">
        <f t="shared" si="10"/>
        <v>5046.3999999999996</v>
      </c>
      <c r="E27" s="4">
        <f t="shared" si="11"/>
        <v>911.3</v>
      </c>
      <c r="F27" s="4">
        <f t="shared" si="12"/>
        <v>3.3000000000000003</v>
      </c>
      <c r="G27" s="4">
        <f t="shared" si="13"/>
        <v>323.10000000000002</v>
      </c>
      <c r="H27" s="4">
        <f t="shared" si="14"/>
        <v>20.6</v>
      </c>
      <c r="I27" s="4">
        <f t="shared" si="15"/>
        <v>0</v>
      </c>
      <c r="J27" s="4">
        <f t="shared" si="16"/>
        <v>20.100000000000001</v>
      </c>
      <c r="K27" s="4">
        <f t="shared" si="17"/>
        <v>75.400000000000006</v>
      </c>
      <c r="L27" s="258">
        <f t="shared" si="1"/>
        <v>0</v>
      </c>
      <c r="M27" s="258">
        <f t="shared" si="2"/>
        <v>0</v>
      </c>
      <c r="N27" s="258">
        <f t="shared" si="3"/>
        <v>0</v>
      </c>
      <c r="O27" s="258">
        <f t="shared" si="4"/>
        <v>0</v>
      </c>
      <c r="P27" s="258">
        <f t="shared" si="5"/>
        <v>0</v>
      </c>
      <c r="Q27" s="258">
        <f t="shared" si="6"/>
        <v>0</v>
      </c>
      <c r="R27" s="373">
        <f t="shared" si="7"/>
        <v>0</v>
      </c>
      <c r="S27" s="5"/>
      <c r="T27" s="261">
        <f t="shared" si="18"/>
        <v>0</v>
      </c>
      <c r="U27" s="108"/>
      <c r="X27" s="358"/>
      <c r="Y27" s="358"/>
      <c r="AB27" s="325" t="s">
        <v>436</v>
      </c>
      <c r="AC27" s="325" t="s">
        <v>563</v>
      </c>
      <c r="AD27" s="326">
        <f t="shared" si="19"/>
        <v>5046.3999999999996</v>
      </c>
      <c r="AE27" s="326">
        <f t="shared" si="20"/>
        <v>3693</v>
      </c>
      <c r="AF27" s="326">
        <f t="shared" si="21"/>
        <v>576.5</v>
      </c>
      <c r="AG27" s="326">
        <f t="shared" si="22"/>
        <v>334.79999999999995</v>
      </c>
      <c r="AH27" s="326">
        <f t="shared" si="23"/>
        <v>3.3000000000000003</v>
      </c>
      <c r="AI27" s="326">
        <f t="shared" si="24"/>
        <v>323.10000000000002</v>
      </c>
      <c r="AJ27" s="326">
        <f t="shared" si="25"/>
        <v>20.6</v>
      </c>
      <c r="AK27" s="326">
        <f t="shared" si="26"/>
        <v>0</v>
      </c>
      <c r="AL27" s="326">
        <f t="shared" si="27"/>
        <v>20.100000000000001</v>
      </c>
      <c r="AM27" s="326">
        <f t="shared" si="28"/>
        <v>75.400000000000006</v>
      </c>
      <c r="AN27" s="327"/>
      <c r="AO27" s="327"/>
      <c r="AP27" s="327"/>
      <c r="AS27" s="328" t="str">
        <f t="shared" si="29"/>
        <v>011</v>
      </c>
      <c r="AT27" s="2" t="s">
        <v>736</v>
      </c>
      <c r="AU27" s="2">
        <v>62.2</v>
      </c>
      <c r="AV27" s="2">
        <v>23.8</v>
      </c>
      <c r="AW27" s="2">
        <v>0</v>
      </c>
      <c r="AX27" s="2">
        <v>0</v>
      </c>
      <c r="AY27" s="2">
        <v>2.2000000000000002</v>
      </c>
      <c r="AZ27" s="2">
        <v>0</v>
      </c>
      <c r="BA27" s="2">
        <v>0.2</v>
      </c>
      <c r="BB27" s="2">
        <v>0</v>
      </c>
      <c r="BC27" s="2">
        <v>0.1</v>
      </c>
      <c r="BD27" s="2">
        <v>0.5</v>
      </c>
      <c r="BE27" s="2">
        <v>89</v>
      </c>
    </row>
    <row r="28" spans="1:57" ht="18" customHeight="1">
      <c r="A28" s="329" t="s">
        <v>437</v>
      </c>
      <c r="B28" s="330" t="s">
        <v>564</v>
      </c>
      <c r="C28" s="256">
        <f>入力!E28</f>
        <v>0</v>
      </c>
      <c r="D28" s="4">
        <f t="shared" si="10"/>
        <v>4664.5</v>
      </c>
      <c r="E28" s="4">
        <f t="shared" si="11"/>
        <v>267.3</v>
      </c>
      <c r="F28" s="4">
        <f t="shared" si="12"/>
        <v>0.3</v>
      </c>
      <c r="G28" s="4">
        <f t="shared" si="13"/>
        <v>158.69999999999999</v>
      </c>
      <c r="H28" s="4">
        <f t="shared" si="14"/>
        <v>0</v>
      </c>
      <c r="I28" s="4">
        <f t="shared" si="15"/>
        <v>0</v>
      </c>
      <c r="J28" s="4">
        <f t="shared" si="16"/>
        <v>8.1999999999999993</v>
      </c>
      <c r="K28" s="4">
        <f t="shared" si="17"/>
        <v>57.5</v>
      </c>
      <c r="L28" s="258">
        <f t="shared" si="1"/>
        <v>0</v>
      </c>
      <c r="M28" s="258">
        <f t="shared" si="2"/>
        <v>0</v>
      </c>
      <c r="N28" s="258">
        <f t="shared" si="3"/>
        <v>0</v>
      </c>
      <c r="O28" s="258">
        <f t="shared" si="4"/>
        <v>0</v>
      </c>
      <c r="P28" s="258">
        <f t="shared" si="5"/>
        <v>0</v>
      </c>
      <c r="Q28" s="258">
        <f t="shared" si="6"/>
        <v>0</v>
      </c>
      <c r="R28" s="373">
        <f t="shared" si="7"/>
        <v>0</v>
      </c>
      <c r="S28" s="5"/>
      <c r="T28" s="261">
        <f t="shared" si="18"/>
        <v>0</v>
      </c>
      <c r="U28" s="108"/>
      <c r="X28" s="358"/>
      <c r="Y28" s="358"/>
      <c r="AB28" s="325" t="s">
        <v>437</v>
      </c>
      <c r="AC28" s="325" t="s">
        <v>564</v>
      </c>
      <c r="AD28" s="326">
        <f t="shared" si="19"/>
        <v>4664.5</v>
      </c>
      <c r="AE28" s="326">
        <f t="shared" si="20"/>
        <v>4172.7</v>
      </c>
      <c r="AF28" s="326">
        <f t="shared" si="21"/>
        <v>191.6</v>
      </c>
      <c r="AG28" s="326">
        <f t="shared" si="22"/>
        <v>75.7</v>
      </c>
      <c r="AH28" s="326">
        <f t="shared" si="23"/>
        <v>0.3</v>
      </c>
      <c r="AI28" s="326">
        <f t="shared" si="24"/>
        <v>158.69999999999999</v>
      </c>
      <c r="AJ28" s="326">
        <f t="shared" si="25"/>
        <v>0</v>
      </c>
      <c r="AK28" s="326">
        <f t="shared" si="26"/>
        <v>0</v>
      </c>
      <c r="AL28" s="326">
        <f t="shared" si="27"/>
        <v>8.1999999999999993</v>
      </c>
      <c r="AM28" s="326">
        <f t="shared" si="28"/>
        <v>57.5</v>
      </c>
      <c r="AN28" s="327"/>
      <c r="AO28" s="327"/>
      <c r="AP28" s="327"/>
      <c r="AS28" s="328" t="str">
        <f t="shared" si="29"/>
        <v>012</v>
      </c>
      <c r="AT28" s="2" t="s">
        <v>737</v>
      </c>
      <c r="AU28" s="2">
        <v>783.1</v>
      </c>
      <c r="AV28" s="2">
        <v>27.4</v>
      </c>
      <c r="AW28" s="2">
        <v>0</v>
      </c>
      <c r="AX28" s="2">
        <v>0</v>
      </c>
      <c r="AY28" s="2">
        <v>23</v>
      </c>
      <c r="AZ28" s="2">
        <v>0</v>
      </c>
      <c r="BA28" s="2">
        <v>0</v>
      </c>
      <c r="BB28" s="2">
        <v>0</v>
      </c>
      <c r="BC28" s="2">
        <v>1.2</v>
      </c>
      <c r="BD28" s="2">
        <v>0</v>
      </c>
      <c r="BE28" s="2">
        <v>834.6</v>
      </c>
    </row>
    <row r="29" spans="1:57" ht="18" customHeight="1">
      <c r="A29" s="329" t="s">
        <v>438</v>
      </c>
      <c r="B29" s="330" t="s">
        <v>565</v>
      </c>
      <c r="C29" s="256">
        <f>入力!E29</f>
        <v>0</v>
      </c>
      <c r="D29" s="4">
        <f t="shared" si="10"/>
        <v>545.9</v>
      </c>
      <c r="E29" s="4">
        <f t="shared" si="11"/>
        <v>117</v>
      </c>
      <c r="F29" s="4">
        <f t="shared" si="12"/>
        <v>0.2</v>
      </c>
      <c r="G29" s="4">
        <f t="shared" si="13"/>
        <v>11.7</v>
      </c>
      <c r="H29" s="4">
        <f t="shared" si="14"/>
        <v>9.8000000000000007</v>
      </c>
      <c r="I29" s="4">
        <f t="shared" si="15"/>
        <v>0</v>
      </c>
      <c r="J29" s="4">
        <f t="shared" si="16"/>
        <v>0.9</v>
      </c>
      <c r="K29" s="4">
        <f t="shared" si="17"/>
        <v>3</v>
      </c>
      <c r="L29" s="258">
        <f t="shared" si="1"/>
        <v>0</v>
      </c>
      <c r="M29" s="258">
        <f t="shared" si="2"/>
        <v>0</v>
      </c>
      <c r="N29" s="258">
        <f t="shared" si="3"/>
        <v>0</v>
      </c>
      <c r="O29" s="258">
        <f t="shared" si="4"/>
        <v>0</v>
      </c>
      <c r="P29" s="258">
        <f t="shared" si="5"/>
        <v>0</v>
      </c>
      <c r="Q29" s="258">
        <f t="shared" si="6"/>
        <v>0</v>
      </c>
      <c r="R29" s="373">
        <f t="shared" si="7"/>
        <v>0</v>
      </c>
      <c r="S29" s="5"/>
      <c r="T29" s="261">
        <f t="shared" si="18"/>
        <v>0</v>
      </c>
      <c r="U29" s="108"/>
      <c r="X29" s="358"/>
      <c r="Y29" s="358"/>
      <c r="AB29" s="325" t="s">
        <v>438</v>
      </c>
      <c r="AC29" s="325" t="s">
        <v>565</v>
      </c>
      <c r="AD29" s="326">
        <f t="shared" si="19"/>
        <v>545.9</v>
      </c>
      <c r="AE29" s="326">
        <f t="shared" si="20"/>
        <v>403.3</v>
      </c>
      <c r="AF29" s="326">
        <f t="shared" si="21"/>
        <v>51.3</v>
      </c>
      <c r="AG29" s="326">
        <f t="shared" si="22"/>
        <v>65.7</v>
      </c>
      <c r="AH29" s="326">
        <f t="shared" si="23"/>
        <v>0.2</v>
      </c>
      <c r="AI29" s="326">
        <f t="shared" si="24"/>
        <v>11.7</v>
      </c>
      <c r="AJ29" s="326">
        <f t="shared" si="25"/>
        <v>9.8000000000000007</v>
      </c>
      <c r="AK29" s="326">
        <f t="shared" si="26"/>
        <v>0</v>
      </c>
      <c r="AL29" s="326">
        <f t="shared" si="27"/>
        <v>0.9</v>
      </c>
      <c r="AM29" s="326">
        <f t="shared" si="28"/>
        <v>3</v>
      </c>
      <c r="AN29" s="327"/>
      <c r="AO29" s="327"/>
      <c r="AP29" s="327"/>
      <c r="AS29" s="328" t="str">
        <f t="shared" si="29"/>
        <v>012</v>
      </c>
      <c r="AT29" s="2" t="s">
        <v>738</v>
      </c>
      <c r="AU29" s="2">
        <v>237.2</v>
      </c>
      <c r="AV29" s="2">
        <v>1.7</v>
      </c>
      <c r="AW29" s="2">
        <v>0</v>
      </c>
      <c r="AX29" s="2">
        <v>0</v>
      </c>
      <c r="AY29" s="2">
        <v>1.1000000000000001</v>
      </c>
      <c r="AZ29" s="2">
        <v>0</v>
      </c>
      <c r="BA29" s="2">
        <v>0</v>
      </c>
      <c r="BB29" s="2">
        <v>0</v>
      </c>
      <c r="BC29" s="2">
        <v>0.1</v>
      </c>
      <c r="BD29" s="2">
        <v>0</v>
      </c>
      <c r="BE29" s="2">
        <v>240.1</v>
      </c>
    </row>
    <row r="30" spans="1:57" ht="18" customHeight="1">
      <c r="A30" s="329" t="s">
        <v>439</v>
      </c>
      <c r="B30" s="330" t="s">
        <v>566</v>
      </c>
      <c r="C30" s="256">
        <f>入力!E30</f>
        <v>0</v>
      </c>
      <c r="D30" s="4">
        <f t="shared" si="10"/>
        <v>3358.2</v>
      </c>
      <c r="E30" s="4">
        <f t="shared" si="11"/>
        <v>439.4</v>
      </c>
      <c r="F30" s="4">
        <f t="shared" si="12"/>
        <v>2.2999999999999998</v>
      </c>
      <c r="G30" s="4">
        <f t="shared" si="13"/>
        <v>103.60000000000001</v>
      </c>
      <c r="H30" s="4">
        <f t="shared" si="14"/>
        <v>19.099999999999998</v>
      </c>
      <c r="I30" s="4">
        <f t="shared" si="15"/>
        <v>0</v>
      </c>
      <c r="J30" s="4">
        <f t="shared" si="16"/>
        <v>9.1000000000000014</v>
      </c>
      <c r="K30" s="4">
        <f t="shared" si="17"/>
        <v>24.200000000000003</v>
      </c>
      <c r="L30" s="258">
        <f t="shared" si="1"/>
        <v>0</v>
      </c>
      <c r="M30" s="258">
        <f t="shared" si="2"/>
        <v>0</v>
      </c>
      <c r="N30" s="258">
        <f t="shared" si="3"/>
        <v>0</v>
      </c>
      <c r="O30" s="258">
        <f t="shared" si="4"/>
        <v>0</v>
      </c>
      <c r="P30" s="258">
        <f t="shared" si="5"/>
        <v>0</v>
      </c>
      <c r="Q30" s="258">
        <f t="shared" si="6"/>
        <v>0</v>
      </c>
      <c r="R30" s="373">
        <f t="shared" si="7"/>
        <v>0</v>
      </c>
      <c r="S30" s="5"/>
      <c r="T30" s="261">
        <f t="shared" si="18"/>
        <v>0</v>
      </c>
      <c r="U30" s="108"/>
      <c r="X30" s="358"/>
      <c r="Y30" s="358"/>
      <c r="AB30" s="325" t="s">
        <v>439</v>
      </c>
      <c r="AC30" s="325" t="s">
        <v>566</v>
      </c>
      <c r="AD30" s="326">
        <f t="shared" si="19"/>
        <v>3358.2</v>
      </c>
      <c r="AE30" s="326">
        <f t="shared" si="20"/>
        <v>2759.8999999999996</v>
      </c>
      <c r="AF30" s="326">
        <f t="shared" si="21"/>
        <v>424.4</v>
      </c>
      <c r="AG30" s="326">
        <f t="shared" si="22"/>
        <v>15</v>
      </c>
      <c r="AH30" s="326">
        <f t="shared" si="23"/>
        <v>2.2999999999999998</v>
      </c>
      <c r="AI30" s="326">
        <f t="shared" si="24"/>
        <v>103.60000000000001</v>
      </c>
      <c r="AJ30" s="326">
        <f t="shared" si="25"/>
        <v>19.099999999999998</v>
      </c>
      <c r="AK30" s="326">
        <f t="shared" si="26"/>
        <v>0</v>
      </c>
      <c r="AL30" s="326">
        <f t="shared" si="27"/>
        <v>9.1000000000000014</v>
      </c>
      <c r="AM30" s="326">
        <f t="shared" si="28"/>
        <v>24.200000000000003</v>
      </c>
      <c r="AN30" s="327"/>
      <c r="AO30" s="327"/>
      <c r="AP30" s="327"/>
      <c r="AS30" s="328" t="str">
        <f t="shared" si="29"/>
        <v>012</v>
      </c>
      <c r="AT30" s="2" t="s">
        <v>739</v>
      </c>
      <c r="AU30" s="2">
        <v>1111.7</v>
      </c>
      <c r="AV30" s="2">
        <v>30.2</v>
      </c>
      <c r="AW30" s="2">
        <v>0</v>
      </c>
      <c r="AX30" s="2">
        <v>0</v>
      </c>
      <c r="AY30" s="2">
        <v>14.5</v>
      </c>
      <c r="AZ30" s="2">
        <v>0</v>
      </c>
      <c r="BA30" s="2">
        <v>0.7</v>
      </c>
      <c r="BB30" s="2">
        <v>0</v>
      </c>
      <c r="BC30" s="2">
        <v>1</v>
      </c>
      <c r="BD30" s="2">
        <v>0</v>
      </c>
      <c r="BE30" s="2">
        <v>1158.0999999999999</v>
      </c>
    </row>
    <row r="31" spans="1:57" ht="18" customHeight="1">
      <c r="A31" s="329" t="s">
        <v>440</v>
      </c>
      <c r="B31" s="330" t="s">
        <v>567</v>
      </c>
      <c r="C31" s="256">
        <f>入力!E31</f>
        <v>0</v>
      </c>
      <c r="D31" s="4">
        <f t="shared" si="10"/>
        <v>2255.6999999999998</v>
      </c>
      <c r="E31" s="4">
        <f t="shared" si="11"/>
        <v>53.1</v>
      </c>
      <c r="F31" s="4">
        <f t="shared" si="12"/>
        <v>0.8</v>
      </c>
      <c r="G31" s="4">
        <f t="shared" si="13"/>
        <v>81.3</v>
      </c>
      <c r="H31" s="4">
        <f t="shared" si="14"/>
        <v>13.1</v>
      </c>
      <c r="I31" s="4">
        <f t="shared" si="15"/>
        <v>0</v>
      </c>
      <c r="J31" s="4">
        <f t="shared" si="16"/>
        <v>6.3</v>
      </c>
      <c r="K31" s="4">
        <f t="shared" si="17"/>
        <v>13.7</v>
      </c>
      <c r="L31" s="258">
        <f t="shared" si="1"/>
        <v>0</v>
      </c>
      <c r="M31" s="258">
        <f t="shared" si="2"/>
        <v>0</v>
      </c>
      <c r="N31" s="258">
        <f t="shared" si="3"/>
        <v>0</v>
      </c>
      <c r="O31" s="258">
        <f t="shared" si="4"/>
        <v>0</v>
      </c>
      <c r="P31" s="258">
        <f t="shared" si="5"/>
        <v>0</v>
      </c>
      <c r="Q31" s="258">
        <f t="shared" si="6"/>
        <v>0</v>
      </c>
      <c r="R31" s="373">
        <f t="shared" si="7"/>
        <v>0</v>
      </c>
      <c r="S31" s="5"/>
      <c r="T31" s="261">
        <f t="shared" si="18"/>
        <v>0</v>
      </c>
      <c r="U31" s="108"/>
      <c r="X31" s="358"/>
      <c r="Y31" s="358"/>
      <c r="AB31" s="325" t="s">
        <v>440</v>
      </c>
      <c r="AC31" s="325" t="s">
        <v>567</v>
      </c>
      <c r="AD31" s="326">
        <f t="shared" si="19"/>
        <v>2255.6999999999998</v>
      </c>
      <c r="AE31" s="326">
        <f t="shared" si="20"/>
        <v>2087.5</v>
      </c>
      <c r="AF31" s="326">
        <f t="shared" si="21"/>
        <v>53.1</v>
      </c>
      <c r="AG31" s="326">
        <f t="shared" si="22"/>
        <v>0</v>
      </c>
      <c r="AH31" s="326">
        <f t="shared" si="23"/>
        <v>0.8</v>
      </c>
      <c r="AI31" s="326">
        <f t="shared" si="24"/>
        <v>81.3</v>
      </c>
      <c r="AJ31" s="326">
        <f t="shared" si="25"/>
        <v>13.1</v>
      </c>
      <c r="AK31" s="326">
        <f t="shared" si="26"/>
        <v>0</v>
      </c>
      <c r="AL31" s="326">
        <f t="shared" si="27"/>
        <v>6.3</v>
      </c>
      <c r="AM31" s="326">
        <f t="shared" si="28"/>
        <v>13.7</v>
      </c>
      <c r="AN31" s="327"/>
      <c r="AO31" s="327"/>
      <c r="AP31" s="327"/>
      <c r="AS31" s="328" t="str">
        <f t="shared" si="29"/>
        <v>012</v>
      </c>
      <c r="AT31" s="2" t="s">
        <v>740</v>
      </c>
      <c r="AU31" s="2">
        <v>665.6</v>
      </c>
      <c r="AV31" s="2">
        <v>26.1</v>
      </c>
      <c r="AW31" s="2">
        <v>0</v>
      </c>
      <c r="AX31" s="2">
        <v>0</v>
      </c>
      <c r="AY31" s="2">
        <v>12.9</v>
      </c>
      <c r="AZ31" s="2">
        <v>0</v>
      </c>
      <c r="BA31" s="2">
        <v>0</v>
      </c>
      <c r="BB31" s="2">
        <v>0</v>
      </c>
      <c r="BC31" s="2">
        <v>0.6</v>
      </c>
      <c r="BD31" s="2">
        <v>0</v>
      </c>
      <c r="BE31" s="2">
        <v>705.2</v>
      </c>
    </row>
    <row r="32" spans="1:57" ht="18" customHeight="1">
      <c r="A32" s="329" t="s">
        <v>441</v>
      </c>
      <c r="B32" s="330" t="s">
        <v>568</v>
      </c>
      <c r="C32" s="256">
        <f>入力!E32</f>
        <v>0</v>
      </c>
      <c r="D32" s="4">
        <f t="shared" si="10"/>
        <v>7338.6999999999989</v>
      </c>
      <c r="E32" s="4">
        <f t="shared" si="11"/>
        <v>652.20000000000005</v>
      </c>
      <c r="F32" s="4">
        <f t="shared" si="12"/>
        <v>2.8000000000000003</v>
      </c>
      <c r="G32" s="4">
        <f t="shared" si="13"/>
        <v>176.3</v>
      </c>
      <c r="H32" s="4">
        <f t="shared" si="14"/>
        <v>28.9</v>
      </c>
      <c r="I32" s="4">
        <f t="shared" si="15"/>
        <v>0.1</v>
      </c>
      <c r="J32" s="4">
        <f t="shared" si="16"/>
        <v>15</v>
      </c>
      <c r="K32" s="4">
        <f t="shared" si="17"/>
        <v>34.4</v>
      </c>
      <c r="L32" s="258">
        <f t="shared" si="1"/>
        <v>0</v>
      </c>
      <c r="M32" s="258">
        <f t="shared" si="2"/>
        <v>0</v>
      </c>
      <c r="N32" s="258">
        <f t="shared" si="3"/>
        <v>0</v>
      </c>
      <c r="O32" s="258">
        <f t="shared" si="4"/>
        <v>0</v>
      </c>
      <c r="P32" s="258">
        <f t="shared" si="5"/>
        <v>0</v>
      </c>
      <c r="Q32" s="258">
        <f t="shared" si="6"/>
        <v>0</v>
      </c>
      <c r="R32" s="373">
        <f t="shared" si="7"/>
        <v>0</v>
      </c>
      <c r="S32" s="5"/>
      <c r="T32" s="261">
        <f t="shared" si="18"/>
        <v>0</v>
      </c>
      <c r="U32" s="108"/>
      <c r="X32" s="358"/>
      <c r="Y32" s="358"/>
      <c r="AB32" s="325" t="s">
        <v>441</v>
      </c>
      <c r="AC32" s="325" t="s">
        <v>568</v>
      </c>
      <c r="AD32" s="326">
        <f t="shared" si="19"/>
        <v>7338.6999999999989</v>
      </c>
      <c r="AE32" s="326">
        <f t="shared" si="20"/>
        <v>6428.9000000000005</v>
      </c>
      <c r="AF32" s="326">
        <f t="shared" si="21"/>
        <v>652</v>
      </c>
      <c r="AG32" s="326">
        <f t="shared" si="22"/>
        <v>0.2</v>
      </c>
      <c r="AH32" s="326">
        <f t="shared" si="23"/>
        <v>2.8000000000000003</v>
      </c>
      <c r="AI32" s="326">
        <f t="shared" si="24"/>
        <v>176.3</v>
      </c>
      <c r="AJ32" s="326">
        <f t="shared" si="25"/>
        <v>28.9</v>
      </c>
      <c r="AK32" s="326">
        <f t="shared" si="26"/>
        <v>0.1</v>
      </c>
      <c r="AL32" s="326">
        <f t="shared" si="27"/>
        <v>15</v>
      </c>
      <c r="AM32" s="326">
        <f t="shared" si="28"/>
        <v>34.4</v>
      </c>
      <c r="AN32" s="327"/>
      <c r="AO32" s="327"/>
      <c r="AP32" s="327"/>
      <c r="AS32" s="328" t="str">
        <f t="shared" si="29"/>
        <v>012</v>
      </c>
      <c r="AT32" s="2" t="s">
        <v>741</v>
      </c>
      <c r="AU32" s="2">
        <v>476.3</v>
      </c>
      <c r="AV32" s="2">
        <v>41.2</v>
      </c>
      <c r="AW32" s="2">
        <v>94.9</v>
      </c>
      <c r="AX32" s="2">
        <v>0</v>
      </c>
      <c r="AY32" s="2">
        <v>14.6</v>
      </c>
      <c r="AZ32" s="2">
        <v>0</v>
      </c>
      <c r="BA32" s="2">
        <v>0</v>
      </c>
      <c r="BB32" s="2">
        <v>0</v>
      </c>
      <c r="BC32" s="2">
        <v>0.9</v>
      </c>
      <c r="BD32" s="2">
        <v>0</v>
      </c>
      <c r="BE32" s="2">
        <v>627.79999999999995</v>
      </c>
    </row>
    <row r="33" spans="1:57" ht="18" customHeight="1">
      <c r="A33" s="329" t="s">
        <v>442</v>
      </c>
      <c r="B33" s="330" t="s">
        <v>569</v>
      </c>
      <c r="C33" s="256">
        <f>入力!E33</f>
        <v>0</v>
      </c>
      <c r="D33" s="4">
        <f t="shared" si="10"/>
        <v>3305</v>
      </c>
      <c r="E33" s="4">
        <f t="shared" si="11"/>
        <v>513.40000000000009</v>
      </c>
      <c r="F33" s="4">
        <f t="shared" si="12"/>
        <v>0.60000000000000009</v>
      </c>
      <c r="G33" s="4">
        <f t="shared" si="13"/>
        <v>83.7</v>
      </c>
      <c r="H33" s="4">
        <f t="shared" si="14"/>
        <v>2.2000000000000002</v>
      </c>
      <c r="I33" s="4">
        <f t="shared" si="15"/>
        <v>0</v>
      </c>
      <c r="J33" s="4">
        <f t="shared" si="16"/>
        <v>4.7</v>
      </c>
      <c r="K33" s="4">
        <f t="shared" si="17"/>
        <v>30.1</v>
      </c>
      <c r="L33" s="258">
        <f t="shared" si="1"/>
        <v>0</v>
      </c>
      <c r="M33" s="258">
        <f t="shared" si="2"/>
        <v>0</v>
      </c>
      <c r="N33" s="258">
        <f t="shared" si="3"/>
        <v>0</v>
      </c>
      <c r="O33" s="258">
        <f t="shared" si="4"/>
        <v>0</v>
      </c>
      <c r="P33" s="258">
        <f t="shared" si="5"/>
        <v>0</v>
      </c>
      <c r="Q33" s="258">
        <f t="shared" si="6"/>
        <v>0</v>
      </c>
      <c r="R33" s="373">
        <f t="shared" si="7"/>
        <v>0</v>
      </c>
      <c r="S33" s="5"/>
      <c r="T33" s="261">
        <f t="shared" si="18"/>
        <v>0</v>
      </c>
      <c r="U33" s="108"/>
      <c r="X33" s="358"/>
      <c r="Y33" s="358"/>
      <c r="AB33" s="325" t="s">
        <v>442</v>
      </c>
      <c r="AC33" s="325" t="s">
        <v>569</v>
      </c>
      <c r="AD33" s="326">
        <f t="shared" si="19"/>
        <v>3305</v>
      </c>
      <c r="AE33" s="326">
        <f t="shared" si="20"/>
        <v>2670.2999999999997</v>
      </c>
      <c r="AF33" s="326">
        <f t="shared" si="21"/>
        <v>513.40000000000009</v>
      </c>
      <c r="AG33" s="326">
        <f t="shared" si="22"/>
        <v>0</v>
      </c>
      <c r="AH33" s="326">
        <f t="shared" si="23"/>
        <v>0.60000000000000009</v>
      </c>
      <c r="AI33" s="326">
        <f t="shared" si="24"/>
        <v>83.7</v>
      </c>
      <c r="AJ33" s="326">
        <f t="shared" si="25"/>
        <v>2.2000000000000002</v>
      </c>
      <c r="AK33" s="326">
        <f t="shared" si="26"/>
        <v>0</v>
      </c>
      <c r="AL33" s="326">
        <f t="shared" si="27"/>
        <v>4.7</v>
      </c>
      <c r="AM33" s="326">
        <f t="shared" si="28"/>
        <v>30.1</v>
      </c>
      <c r="AN33" s="327"/>
      <c r="AO33" s="327"/>
      <c r="AP33" s="327"/>
      <c r="AS33" s="328" t="str">
        <f t="shared" si="29"/>
        <v>012</v>
      </c>
      <c r="AT33" s="2" t="s">
        <v>742</v>
      </c>
      <c r="AU33" s="2">
        <v>374.4</v>
      </c>
      <c r="AV33" s="2">
        <v>5.7</v>
      </c>
      <c r="AW33" s="2">
        <v>0</v>
      </c>
      <c r="AX33" s="2">
        <v>0</v>
      </c>
      <c r="AY33" s="2">
        <v>9.1999999999999993</v>
      </c>
      <c r="AZ33" s="2">
        <v>0</v>
      </c>
      <c r="BA33" s="2">
        <v>0.2</v>
      </c>
      <c r="BB33" s="2">
        <v>0</v>
      </c>
      <c r="BC33" s="2">
        <v>0.5</v>
      </c>
      <c r="BD33" s="2">
        <v>0</v>
      </c>
      <c r="BE33" s="2">
        <v>390</v>
      </c>
    </row>
    <row r="34" spans="1:57" ht="18" customHeight="1">
      <c r="A34" s="329" t="s">
        <v>443</v>
      </c>
      <c r="B34" s="330" t="s">
        <v>570</v>
      </c>
      <c r="C34" s="256">
        <f>入力!E34</f>
        <v>0</v>
      </c>
      <c r="D34" s="4">
        <f t="shared" si="10"/>
        <v>575.4</v>
      </c>
      <c r="E34" s="4">
        <f t="shared" si="11"/>
        <v>106</v>
      </c>
      <c r="F34" s="4">
        <f t="shared" si="12"/>
        <v>0</v>
      </c>
      <c r="G34" s="4">
        <f t="shared" si="13"/>
        <v>17.100000000000001</v>
      </c>
      <c r="H34" s="4">
        <f t="shared" si="14"/>
        <v>0</v>
      </c>
      <c r="I34" s="4">
        <f t="shared" si="15"/>
        <v>0</v>
      </c>
      <c r="J34" s="4">
        <f t="shared" si="16"/>
        <v>0.9</v>
      </c>
      <c r="K34" s="4">
        <f t="shared" si="17"/>
        <v>4.9000000000000004</v>
      </c>
      <c r="L34" s="258">
        <f t="shared" si="1"/>
        <v>0</v>
      </c>
      <c r="M34" s="258">
        <f t="shared" si="2"/>
        <v>0</v>
      </c>
      <c r="N34" s="258">
        <f t="shared" si="3"/>
        <v>0</v>
      </c>
      <c r="O34" s="258">
        <f t="shared" si="4"/>
        <v>0</v>
      </c>
      <c r="P34" s="258">
        <f t="shared" si="5"/>
        <v>0</v>
      </c>
      <c r="Q34" s="258">
        <f t="shared" si="6"/>
        <v>0</v>
      </c>
      <c r="R34" s="373">
        <f t="shared" si="7"/>
        <v>0</v>
      </c>
      <c r="S34" s="5"/>
      <c r="T34" s="261">
        <f t="shared" si="18"/>
        <v>0</v>
      </c>
      <c r="U34" s="108"/>
      <c r="X34" s="358"/>
      <c r="Y34" s="358"/>
      <c r="AB34" s="325" t="s">
        <v>443</v>
      </c>
      <c r="AC34" s="325" t="s">
        <v>570</v>
      </c>
      <c r="AD34" s="326">
        <f t="shared" si="19"/>
        <v>575.4</v>
      </c>
      <c r="AE34" s="326">
        <f t="shared" si="20"/>
        <v>446.5</v>
      </c>
      <c r="AF34" s="326">
        <f t="shared" si="21"/>
        <v>106</v>
      </c>
      <c r="AG34" s="326">
        <f t="shared" si="22"/>
        <v>0</v>
      </c>
      <c r="AH34" s="326">
        <f t="shared" si="23"/>
        <v>0</v>
      </c>
      <c r="AI34" s="326">
        <f t="shared" si="24"/>
        <v>17.100000000000001</v>
      </c>
      <c r="AJ34" s="326">
        <f t="shared" si="25"/>
        <v>0</v>
      </c>
      <c r="AK34" s="326">
        <f t="shared" si="26"/>
        <v>0</v>
      </c>
      <c r="AL34" s="326">
        <f t="shared" si="27"/>
        <v>0.9</v>
      </c>
      <c r="AM34" s="326">
        <f t="shared" si="28"/>
        <v>4.9000000000000004</v>
      </c>
      <c r="AN34" s="327"/>
      <c r="AO34" s="327"/>
      <c r="AP34" s="327"/>
      <c r="AS34" s="328" t="str">
        <f t="shared" si="29"/>
        <v>012</v>
      </c>
      <c r="AT34" s="2" t="s">
        <v>743</v>
      </c>
      <c r="AU34" s="2">
        <v>152.4</v>
      </c>
      <c r="AV34" s="2">
        <v>17.2</v>
      </c>
      <c r="AW34" s="2">
        <v>9.5</v>
      </c>
      <c r="AX34" s="2">
        <v>0</v>
      </c>
      <c r="AY34" s="2">
        <v>6.1</v>
      </c>
      <c r="AZ34" s="2">
        <v>0</v>
      </c>
      <c r="BA34" s="2">
        <v>0.1</v>
      </c>
      <c r="BB34" s="2">
        <v>0</v>
      </c>
      <c r="BC34" s="2">
        <v>0.3</v>
      </c>
      <c r="BD34" s="2">
        <v>4.5</v>
      </c>
      <c r="BE34" s="2">
        <v>190</v>
      </c>
    </row>
    <row r="35" spans="1:57" ht="18" customHeight="1">
      <c r="A35" s="329" t="s">
        <v>444</v>
      </c>
      <c r="B35" s="330" t="s">
        <v>571</v>
      </c>
      <c r="C35" s="256">
        <f>入力!E35</f>
        <v>0</v>
      </c>
      <c r="D35" s="4">
        <f t="shared" si="10"/>
        <v>17166.599999999999</v>
      </c>
      <c r="E35" s="4">
        <f t="shared" si="11"/>
        <v>3470.2</v>
      </c>
      <c r="F35" s="4">
        <f t="shared" si="12"/>
        <v>7.1</v>
      </c>
      <c r="G35" s="4">
        <f t="shared" si="13"/>
        <v>395.2</v>
      </c>
      <c r="H35" s="4">
        <f t="shared" si="14"/>
        <v>6.8000000000000007</v>
      </c>
      <c r="I35" s="4">
        <f t="shared" si="15"/>
        <v>0.5</v>
      </c>
      <c r="J35" s="4">
        <f t="shared" si="16"/>
        <v>28</v>
      </c>
      <c r="K35" s="4">
        <f t="shared" si="17"/>
        <v>41.5</v>
      </c>
      <c r="L35" s="258">
        <f t="shared" si="1"/>
        <v>0</v>
      </c>
      <c r="M35" s="258">
        <f t="shared" si="2"/>
        <v>0</v>
      </c>
      <c r="N35" s="258">
        <f t="shared" si="3"/>
        <v>0</v>
      </c>
      <c r="O35" s="258">
        <f t="shared" si="4"/>
        <v>0</v>
      </c>
      <c r="P35" s="258">
        <f t="shared" si="5"/>
        <v>0</v>
      </c>
      <c r="Q35" s="258">
        <f t="shared" si="6"/>
        <v>0</v>
      </c>
      <c r="R35" s="373">
        <f t="shared" si="7"/>
        <v>0</v>
      </c>
      <c r="S35" s="5"/>
      <c r="T35" s="261">
        <f t="shared" si="18"/>
        <v>0</v>
      </c>
      <c r="U35" s="108"/>
      <c r="X35" s="358"/>
      <c r="Y35" s="358"/>
      <c r="AB35" s="325" t="s">
        <v>444</v>
      </c>
      <c r="AC35" s="325" t="s">
        <v>571</v>
      </c>
      <c r="AD35" s="326">
        <f t="shared" si="19"/>
        <v>17166.599999999999</v>
      </c>
      <c r="AE35" s="326">
        <f t="shared" si="20"/>
        <v>13217.5</v>
      </c>
      <c r="AF35" s="326">
        <f t="shared" si="21"/>
        <v>2293.6999999999998</v>
      </c>
      <c r="AG35" s="326">
        <f t="shared" si="22"/>
        <v>1176.5</v>
      </c>
      <c r="AH35" s="326">
        <f t="shared" si="23"/>
        <v>7.1</v>
      </c>
      <c r="AI35" s="326">
        <f t="shared" si="24"/>
        <v>395.2</v>
      </c>
      <c r="AJ35" s="326">
        <f t="shared" si="25"/>
        <v>6.8000000000000007</v>
      </c>
      <c r="AK35" s="326">
        <f t="shared" si="26"/>
        <v>0.5</v>
      </c>
      <c r="AL35" s="326">
        <f t="shared" si="27"/>
        <v>28</v>
      </c>
      <c r="AM35" s="326">
        <f t="shared" si="28"/>
        <v>41.5</v>
      </c>
      <c r="AN35" s="327"/>
      <c r="AO35" s="327"/>
      <c r="AP35" s="327"/>
      <c r="AS35" s="328" t="str">
        <f t="shared" si="29"/>
        <v>013</v>
      </c>
      <c r="AT35" s="2" t="s">
        <v>744</v>
      </c>
      <c r="AU35" s="2">
        <v>438.5</v>
      </c>
      <c r="AV35" s="2">
        <v>0</v>
      </c>
      <c r="AW35" s="2">
        <v>0</v>
      </c>
      <c r="AX35" s="2">
        <v>0</v>
      </c>
      <c r="AY35" s="2">
        <v>0</v>
      </c>
      <c r="AZ35" s="2">
        <v>0</v>
      </c>
      <c r="BA35" s="2">
        <v>0</v>
      </c>
      <c r="BB35" s="2">
        <v>0</v>
      </c>
      <c r="BC35" s="2">
        <v>0</v>
      </c>
      <c r="BD35" s="2">
        <v>0</v>
      </c>
      <c r="BE35" s="2">
        <v>438.5</v>
      </c>
    </row>
    <row r="36" spans="1:57" ht="18" customHeight="1">
      <c r="A36" s="329" t="s">
        <v>445</v>
      </c>
      <c r="B36" s="330" t="s">
        <v>572</v>
      </c>
      <c r="C36" s="256">
        <f>入力!E36</f>
        <v>0</v>
      </c>
      <c r="D36" s="4">
        <f t="shared" si="10"/>
        <v>13367.4</v>
      </c>
      <c r="E36" s="4">
        <f t="shared" si="11"/>
        <v>4720.0999999999995</v>
      </c>
      <c r="F36" s="4">
        <f t="shared" si="12"/>
        <v>3.3000000000000003</v>
      </c>
      <c r="G36" s="4">
        <f t="shared" si="13"/>
        <v>197.2</v>
      </c>
      <c r="H36" s="4">
        <f t="shared" si="14"/>
        <v>5.2000000000000011</v>
      </c>
      <c r="I36" s="4">
        <f t="shared" si="15"/>
        <v>0.2</v>
      </c>
      <c r="J36" s="4">
        <f t="shared" si="16"/>
        <v>13.1</v>
      </c>
      <c r="K36" s="4">
        <f t="shared" si="17"/>
        <v>31.6</v>
      </c>
      <c r="L36" s="258">
        <f t="shared" si="1"/>
        <v>0</v>
      </c>
      <c r="M36" s="258">
        <f t="shared" si="2"/>
        <v>0</v>
      </c>
      <c r="N36" s="258">
        <f t="shared" si="3"/>
        <v>0</v>
      </c>
      <c r="O36" s="258">
        <f t="shared" si="4"/>
        <v>0</v>
      </c>
      <c r="P36" s="258">
        <f t="shared" si="5"/>
        <v>0</v>
      </c>
      <c r="Q36" s="258">
        <f t="shared" si="6"/>
        <v>0</v>
      </c>
      <c r="R36" s="373">
        <f t="shared" si="7"/>
        <v>0</v>
      </c>
      <c r="S36" s="5"/>
      <c r="T36" s="261">
        <f t="shared" si="18"/>
        <v>0</v>
      </c>
      <c r="U36" s="108"/>
      <c r="X36" s="358"/>
      <c r="Y36" s="358"/>
      <c r="AB36" s="325" t="s">
        <v>445</v>
      </c>
      <c r="AC36" s="325" t="s">
        <v>572</v>
      </c>
      <c r="AD36" s="326">
        <f t="shared" si="19"/>
        <v>13367.4</v>
      </c>
      <c r="AE36" s="326">
        <f t="shared" si="20"/>
        <v>8396.5</v>
      </c>
      <c r="AF36" s="326">
        <f t="shared" si="21"/>
        <v>2686.9999999999995</v>
      </c>
      <c r="AG36" s="326">
        <f t="shared" si="22"/>
        <v>2033.1000000000001</v>
      </c>
      <c r="AH36" s="326">
        <f t="shared" si="23"/>
        <v>3.3000000000000003</v>
      </c>
      <c r="AI36" s="326">
        <f t="shared" si="24"/>
        <v>197.2</v>
      </c>
      <c r="AJ36" s="326">
        <f t="shared" si="25"/>
        <v>5.2000000000000011</v>
      </c>
      <c r="AK36" s="326">
        <f t="shared" si="26"/>
        <v>0.2</v>
      </c>
      <c r="AL36" s="326">
        <f t="shared" si="27"/>
        <v>13.1</v>
      </c>
      <c r="AM36" s="326">
        <f t="shared" si="28"/>
        <v>31.6</v>
      </c>
      <c r="AN36" s="327"/>
      <c r="AO36" s="327"/>
      <c r="AP36" s="327"/>
      <c r="AS36" s="328" t="str">
        <f t="shared" si="29"/>
        <v>015</v>
      </c>
      <c r="AT36" s="2" t="s">
        <v>745</v>
      </c>
      <c r="AU36" s="2">
        <v>256.10000000000002</v>
      </c>
      <c r="AV36" s="2">
        <v>0.4</v>
      </c>
      <c r="AW36" s="2">
        <v>0</v>
      </c>
      <c r="AX36" s="2">
        <v>0</v>
      </c>
      <c r="AY36" s="2">
        <v>9.8000000000000007</v>
      </c>
      <c r="AZ36" s="2">
        <v>0</v>
      </c>
      <c r="BA36" s="2">
        <v>0</v>
      </c>
      <c r="BB36" s="2">
        <v>0</v>
      </c>
      <c r="BC36" s="2">
        <v>0</v>
      </c>
      <c r="BD36" s="2">
        <v>0</v>
      </c>
      <c r="BE36" s="2">
        <v>266.2</v>
      </c>
    </row>
    <row r="37" spans="1:57" ht="18" customHeight="1">
      <c r="A37" s="329" t="s">
        <v>446</v>
      </c>
      <c r="B37" s="330" t="s">
        <v>573</v>
      </c>
      <c r="C37" s="256">
        <f>入力!E37</f>
        <v>0</v>
      </c>
      <c r="D37" s="4">
        <f t="shared" si="10"/>
        <v>17930.399999999998</v>
      </c>
      <c r="E37" s="4">
        <f t="shared" si="11"/>
        <v>3541.4</v>
      </c>
      <c r="F37" s="4">
        <f t="shared" si="12"/>
        <v>11.000000000000002</v>
      </c>
      <c r="G37" s="4">
        <f t="shared" si="13"/>
        <v>175.89999999999998</v>
      </c>
      <c r="H37" s="4">
        <f t="shared" si="14"/>
        <v>108.00000000000001</v>
      </c>
      <c r="I37" s="4">
        <f t="shared" si="15"/>
        <v>0</v>
      </c>
      <c r="J37" s="4">
        <f t="shared" si="16"/>
        <v>30.2</v>
      </c>
      <c r="K37" s="4">
        <f t="shared" si="17"/>
        <v>48.8</v>
      </c>
      <c r="L37" s="258">
        <f t="shared" si="1"/>
        <v>0</v>
      </c>
      <c r="M37" s="258">
        <f t="shared" si="2"/>
        <v>0</v>
      </c>
      <c r="N37" s="258">
        <f t="shared" si="3"/>
        <v>0</v>
      </c>
      <c r="O37" s="258">
        <f t="shared" si="4"/>
        <v>0</v>
      </c>
      <c r="P37" s="258">
        <f t="shared" si="5"/>
        <v>0</v>
      </c>
      <c r="Q37" s="258">
        <f t="shared" si="6"/>
        <v>0</v>
      </c>
      <c r="R37" s="373">
        <f t="shared" si="7"/>
        <v>0</v>
      </c>
      <c r="S37" s="5"/>
      <c r="T37" s="261">
        <f t="shared" si="18"/>
        <v>0</v>
      </c>
      <c r="U37" s="108"/>
      <c r="X37" s="358"/>
      <c r="Y37" s="358"/>
      <c r="AB37" s="325" t="s">
        <v>446</v>
      </c>
      <c r="AC37" s="325" t="s">
        <v>573</v>
      </c>
      <c r="AD37" s="326">
        <f t="shared" si="19"/>
        <v>17930.399999999998</v>
      </c>
      <c r="AE37" s="326">
        <f t="shared" si="20"/>
        <v>14015.2</v>
      </c>
      <c r="AF37" s="326">
        <f t="shared" si="21"/>
        <v>881.1</v>
      </c>
      <c r="AG37" s="326">
        <f t="shared" si="22"/>
        <v>2660.3</v>
      </c>
      <c r="AH37" s="326">
        <f t="shared" si="23"/>
        <v>11.000000000000002</v>
      </c>
      <c r="AI37" s="326">
        <f t="shared" si="24"/>
        <v>175.89999999999998</v>
      </c>
      <c r="AJ37" s="326">
        <f t="shared" si="25"/>
        <v>108.00000000000001</v>
      </c>
      <c r="AK37" s="326">
        <f t="shared" si="26"/>
        <v>0</v>
      </c>
      <c r="AL37" s="326">
        <f t="shared" si="27"/>
        <v>30.2</v>
      </c>
      <c r="AM37" s="326">
        <f t="shared" si="28"/>
        <v>48.8</v>
      </c>
      <c r="AN37" s="327"/>
      <c r="AO37" s="327"/>
      <c r="AP37" s="327"/>
      <c r="AS37" s="328" t="str">
        <f t="shared" si="29"/>
        <v>015</v>
      </c>
      <c r="AT37" s="2" t="s">
        <v>746</v>
      </c>
      <c r="AU37" s="2">
        <v>323.10000000000002</v>
      </c>
      <c r="AV37" s="2">
        <v>54.7</v>
      </c>
      <c r="AW37" s="2">
        <v>0</v>
      </c>
      <c r="AX37" s="2">
        <v>0</v>
      </c>
      <c r="AY37" s="2">
        <v>16.7</v>
      </c>
      <c r="AZ37" s="2">
        <v>0.5</v>
      </c>
      <c r="BA37" s="2">
        <v>5.2</v>
      </c>
      <c r="BB37" s="2">
        <v>0</v>
      </c>
      <c r="BC37" s="2">
        <v>0.9</v>
      </c>
      <c r="BD37" s="2">
        <v>4.0999999999999996</v>
      </c>
      <c r="BE37" s="2">
        <v>405.2</v>
      </c>
    </row>
    <row r="38" spans="1:57" ht="18" customHeight="1">
      <c r="A38" s="329" t="s">
        <v>447</v>
      </c>
      <c r="B38" s="330" t="s">
        <v>574</v>
      </c>
      <c r="C38" s="256">
        <f>入力!E38</f>
        <v>0</v>
      </c>
      <c r="D38" s="4">
        <f t="shared" si="10"/>
        <v>1684.6999999999998</v>
      </c>
      <c r="E38" s="4">
        <f t="shared" si="11"/>
        <v>38.5</v>
      </c>
      <c r="F38" s="4">
        <f t="shared" si="12"/>
        <v>0.1</v>
      </c>
      <c r="G38" s="4">
        <f t="shared" si="13"/>
        <v>56.8</v>
      </c>
      <c r="H38" s="4">
        <f t="shared" si="14"/>
        <v>20</v>
      </c>
      <c r="I38" s="4">
        <f t="shared" si="15"/>
        <v>0</v>
      </c>
      <c r="J38" s="4">
        <f t="shared" si="16"/>
        <v>3.7</v>
      </c>
      <c r="K38" s="4">
        <f t="shared" si="17"/>
        <v>1.7</v>
      </c>
      <c r="L38" s="258">
        <f t="shared" si="1"/>
        <v>0</v>
      </c>
      <c r="M38" s="258">
        <f t="shared" si="2"/>
        <v>0</v>
      </c>
      <c r="N38" s="258">
        <f t="shared" si="3"/>
        <v>0</v>
      </c>
      <c r="O38" s="258">
        <f t="shared" si="4"/>
        <v>0</v>
      </c>
      <c r="P38" s="258">
        <f t="shared" si="5"/>
        <v>0</v>
      </c>
      <c r="Q38" s="258">
        <f t="shared" si="6"/>
        <v>0</v>
      </c>
      <c r="R38" s="373">
        <f t="shared" si="7"/>
        <v>0</v>
      </c>
      <c r="S38" s="5"/>
      <c r="T38" s="261">
        <f t="shared" si="18"/>
        <v>0</v>
      </c>
      <c r="U38" s="108"/>
      <c r="X38" s="358"/>
      <c r="Y38" s="358"/>
      <c r="AB38" s="325" t="s">
        <v>447</v>
      </c>
      <c r="AC38" s="325" t="s">
        <v>574</v>
      </c>
      <c r="AD38" s="326">
        <f t="shared" si="19"/>
        <v>1684.6999999999998</v>
      </c>
      <c r="AE38" s="326">
        <f t="shared" si="20"/>
        <v>1564.1</v>
      </c>
      <c r="AF38" s="326">
        <f t="shared" si="21"/>
        <v>37.5</v>
      </c>
      <c r="AG38" s="326">
        <f t="shared" si="22"/>
        <v>1</v>
      </c>
      <c r="AH38" s="326">
        <f t="shared" si="23"/>
        <v>0.1</v>
      </c>
      <c r="AI38" s="326">
        <f t="shared" si="24"/>
        <v>56.8</v>
      </c>
      <c r="AJ38" s="326">
        <f t="shared" si="25"/>
        <v>20</v>
      </c>
      <c r="AK38" s="326">
        <f t="shared" si="26"/>
        <v>0</v>
      </c>
      <c r="AL38" s="326">
        <f t="shared" si="27"/>
        <v>3.7</v>
      </c>
      <c r="AM38" s="326">
        <f t="shared" si="28"/>
        <v>1.7</v>
      </c>
      <c r="AN38" s="327"/>
      <c r="AO38" s="327"/>
      <c r="AP38" s="327"/>
      <c r="AS38" s="328" t="str">
        <f t="shared" si="29"/>
        <v>015</v>
      </c>
      <c r="AT38" s="2" t="s">
        <v>747</v>
      </c>
      <c r="AU38" s="2">
        <v>272.7</v>
      </c>
      <c r="AV38" s="2">
        <v>130.6</v>
      </c>
      <c r="AW38" s="2">
        <v>100.6</v>
      </c>
      <c r="AX38" s="2">
        <v>0</v>
      </c>
      <c r="AY38" s="2">
        <v>2.1</v>
      </c>
      <c r="AZ38" s="2">
        <v>1.6</v>
      </c>
      <c r="BA38" s="2">
        <v>2</v>
      </c>
      <c r="BB38" s="2">
        <v>0</v>
      </c>
      <c r="BC38" s="2">
        <v>0.5</v>
      </c>
      <c r="BD38" s="2">
        <v>3.9</v>
      </c>
      <c r="BE38" s="2">
        <v>514.1</v>
      </c>
    </row>
    <row r="39" spans="1:57" ht="18" customHeight="1">
      <c r="A39" s="329" t="s">
        <v>448</v>
      </c>
      <c r="B39" s="330" t="s">
        <v>575</v>
      </c>
      <c r="C39" s="256">
        <f>入力!E39</f>
        <v>0</v>
      </c>
      <c r="D39" s="4">
        <f t="shared" si="10"/>
        <v>15481.500000000004</v>
      </c>
      <c r="E39" s="4">
        <f t="shared" si="11"/>
        <v>2791.3999999999996</v>
      </c>
      <c r="F39" s="4">
        <f t="shared" si="12"/>
        <v>1.7</v>
      </c>
      <c r="G39" s="4">
        <f t="shared" si="13"/>
        <v>379.2</v>
      </c>
      <c r="H39" s="4">
        <f t="shared" si="14"/>
        <v>7.1</v>
      </c>
      <c r="I39" s="4">
        <f t="shared" si="15"/>
        <v>0.1</v>
      </c>
      <c r="J39" s="4">
        <f t="shared" si="16"/>
        <v>21.099999999999998</v>
      </c>
      <c r="K39" s="4">
        <f t="shared" si="17"/>
        <v>108.19999999999997</v>
      </c>
      <c r="L39" s="258">
        <f t="shared" si="1"/>
        <v>0</v>
      </c>
      <c r="M39" s="258">
        <f t="shared" si="2"/>
        <v>0</v>
      </c>
      <c r="N39" s="258">
        <f t="shared" si="3"/>
        <v>0</v>
      </c>
      <c r="O39" s="258">
        <f t="shared" si="4"/>
        <v>0</v>
      </c>
      <c r="P39" s="258">
        <f t="shared" si="5"/>
        <v>0</v>
      </c>
      <c r="Q39" s="258">
        <f t="shared" si="6"/>
        <v>0</v>
      </c>
      <c r="R39" s="373">
        <f t="shared" si="7"/>
        <v>0</v>
      </c>
      <c r="S39" s="5"/>
      <c r="T39" s="261">
        <f t="shared" si="18"/>
        <v>0</v>
      </c>
      <c r="U39" s="108"/>
      <c r="X39" s="358"/>
      <c r="Y39" s="358"/>
      <c r="AB39" s="325" t="s">
        <v>448</v>
      </c>
      <c r="AC39" s="325" t="s">
        <v>575</v>
      </c>
      <c r="AD39" s="326">
        <f t="shared" si="19"/>
        <v>15481.500000000004</v>
      </c>
      <c r="AE39" s="326">
        <f t="shared" si="20"/>
        <v>12172.7</v>
      </c>
      <c r="AF39" s="326">
        <f t="shared" si="21"/>
        <v>2313.2999999999997</v>
      </c>
      <c r="AG39" s="326">
        <f t="shared" si="22"/>
        <v>478.1</v>
      </c>
      <c r="AH39" s="326">
        <f t="shared" si="23"/>
        <v>1.7</v>
      </c>
      <c r="AI39" s="326">
        <f t="shared" si="24"/>
        <v>379.2</v>
      </c>
      <c r="AJ39" s="326">
        <f t="shared" si="25"/>
        <v>7.1</v>
      </c>
      <c r="AK39" s="326">
        <f t="shared" si="26"/>
        <v>0.1</v>
      </c>
      <c r="AL39" s="326">
        <f t="shared" si="27"/>
        <v>21.099999999999998</v>
      </c>
      <c r="AM39" s="326">
        <f t="shared" si="28"/>
        <v>108.19999999999997</v>
      </c>
      <c r="AN39" s="327"/>
      <c r="AO39" s="327"/>
      <c r="AP39" s="327"/>
      <c r="AS39" s="328" t="str">
        <f t="shared" si="29"/>
        <v>017</v>
      </c>
      <c r="AT39" s="2" t="s">
        <v>748</v>
      </c>
      <c r="AU39" s="2">
        <v>900.8</v>
      </c>
      <c r="AV39" s="2">
        <v>208.8</v>
      </c>
      <c r="AW39" s="2">
        <v>94.8</v>
      </c>
      <c r="AX39" s="2">
        <v>0</v>
      </c>
      <c r="AY39" s="2">
        <v>42.9</v>
      </c>
      <c r="AZ39" s="2">
        <v>0</v>
      </c>
      <c r="BA39" s="2">
        <v>1</v>
      </c>
      <c r="BB39" s="2">
        <v>0.6</v>
      </c>
      <c r="BC39" s="2">
        <v>5.9</v>
      </c>
      <c r="BD39" s="2">
        <v>20.8</v>
      </c>
      <c r="BE39" s="2">
        <v>1275.5999999999999</v>
      </c>
    </row>
    <row r="40" spans="1:57" ht="18" customHeight="1">
      <c r="A40" s="329" t="s">
        <v>449</v>
      </c>
      <c r="B40" s="330" t="s">
        <v>576</v>
      </c>
      <c r="C40" s="256">
        <f>入力!E40</f>
        <v>0</v>
      </c>
      <c r="D40" s="4">
        <f t="shared" si="10"/>
        <v>4457.8999999999996</v>
      </c>
      <c r="E40" s="4">
        <f t="shared" si="11"/>
        <v>899</v>
      </c>
      <c r="F40" s="4">
        <f t="shared" si="12"/>
        <v>0.4</v>
      </c>
      <c r="G40" s="4">
        <f t="shared" si="13"/>
        <v>99.699999999999989</v>
      </c>
      <c r="H40" s="4">
        <f t="shared" si="14"/>
        <v>8.4</v>
      </c>
      <c r="I40" s="4">
        <f t="shared" si="15"/>
        <v>0</v>
      </c>
      <c r="J40" s="4">
        <f t="shared" si="16"/>
        <v>6.7</v>
      </c>
      <c r="K40" s="4">
        <f t="shared" si="17"/>
        <v>10.600000000000001</v>
      </c>
      <c r="L40" s="258">
        <f t="shared" si="1"/>
        <v>0</v>
      </c>
      <c r="M40" s="258">
        <f t="shared" si="2"/>
        <v>0</v>
      </c>
      <c r="N40" s="258">
        <f t="shared" si="3"/>
        <v>0</v>
      </c>
      <c r="O40" s="258">
        <f t="shared" si="4"/>
        <v>0</v>
      </c>
      <c r="P40" s="258">
        <f t="shared" si="5"/>
        <v>0</v>
      </c>
      <c r="Q40" s="258">
        <f t="shared" si="6"/>
        <v>0</v>
      </c>
      <c r="R40" s="373">
        <f t="shared" si="7"/>
        <v>0</v>
      </c>
      <c r="S40" s="5"/>
      <c r="T40" s="261">
        <f t="shared" si="18"/>
        <v>0</v>
      </c>
      <c r="U40" s="108"/>
      <c r="X40" s="358"/>
      <c r="Y40" s="358"/>
      <c r="AB40" s="325" t="s">
        <v>449</v>
      </c>
      <c r="AC40" s="325" t="s">
        <v>576</v>
      </c>
      <c r="AD40" s="326">
        <f t="shared" si="19"/>
        <v>4457.8999999999996</v>
      </c>
      <c r="AE40" s="326">
        <f t="shared" si="20"/>
        <v>3433.1</v>
      </c>
      <c r="AF40" s="326">
        <f t="shared" si="21"/>
        <v>483.6</v>
      </c>
      <c r="AG40" s="326">
        <f t="shared" si="22"/>
        <v>415.40000000000003</v>
      </c>
      <c r="AH40" s="326">
        <f t="shared" si="23"/>
        <v>0.4</v>
      </c>
      <c r="AI40" s="326">
        <f t="shared" si="24"/>
        <v>99.699999999999989</v>
      </c>
      <c r="AJ40" s="326">
        <f t="shared" si="25"/>
        <v>8.4</v>
      </c>
      <c r="AK40" s="326">
        <f t="shared" si="26"/>
        <v>0</v>
      </c>
      <c r="AL40" s="326">
        <f t="shared" si="27"/>
        <v>6.7</v>
      </c>
      <c r="AM40" s="326">
        <f t="shared" si="28"/>
        <v>10.600000000000001</v>
      </c>
      <c r="AN40" s="327"/>
      <c r="AO40" s="327"/>
      <c r="AP40" s="327"/>
      <c r="AS40" s="328" t="str">
        <f t="shared" si="29"/>
        <v>017</v>
      </c>
      <c r="AT40" s="2" t="s">
        <v>749</v>
      </c>
      <c r="AU40" s="2">
        <v>498.2</v>
      </c>
      <c r="AV40" s="2">
        <v>144.19999999999999</v>
      </c>
      <c r="AW40" s="2">
        <v>124.1</v>
      </c>
      <c r="AX40" s="2">
        <v>0</v>
      </c>
      <c r="AY40" s="2">
        <v>16.399999999999999</v>
      </c>
      <c r="AZ40" s="2">
        <v>0</v>
      </c>
      <c r="BA40" s="2">
        <v>0.3</v>
      </c>
      <c r="BB40" s="2">
        <v>0.2</v>
      </c>
      <c r="BC40" s="2">
        <v>1.5</v>
      </c>
      <c r="BD40" s="2">
        <v>5.5</v>
      </c>
      <c r="BE40" s="2">
        <v>790.2</v>
      </c>
    </row>
    <row r="41" spans="1:57" ht="18" customHeight="1">
      <c r="A41" s="329" t="s">
        <v>450</v>
      </c>
      <c r="B41" s="330" t="s">
        <v>577</v>
      </c>
      <c r="C41" s="256">
        <f>入力!E41</f>
        <v>0</v>
      </c>
      <c r="D41" s="4">
        <f t="shared" si="10"/>
        <v>1917.3999999999999</v>
      </c>
      <c r="E41" s="4">
        <f t="shared" si="11"/>
        <v>779.7</v>
      </c>
      <c r="F41" s="4">
        <f t="shared" si="12"/>
        <v>0</v>
      </c>
      <c r="G41" s="4">
        <f t="shared" si="13"/>
        <v>31.2</v>
      </c>
      <c r="H41" s="4">
        <f t="shared" si="14"/>
        <v>1.5</v>
      </c>
      <c r="I41" s="4">
        <f t="shared" si="15"/>
        <v>0</v>
      </c>
      <c r="J41" s="4">
        <f t="shared" si="16"/>
        <v>2</v>
      </c>
      <c r="K41" s="4">
        <f t="shared" si="17"/>
        <v>6.2</v>
      </c>
      <c r="L41" s="258">
        <f t="shared" si="1"/>
        <v>0</v>
      </c>
      <c r="M41" s="258">
        <f t="shared" si="2"/>
        <v>0</v>
      </c>
      <c r="N41" s="258">
        <f t="shared" si="3"/>
        <v>0</v>
      </c>
      <c r="O41" s="258">
        <f t="shared" si="4"/>
        <v>0</v>
      </c>
      <c r="P41" s="258">
        <f t="shared" si="5"/>
        <v>0</v>
      </c>
      <c r="Q41" s="258">
        <f t="shared" si="6"/>
        <v>0</v>
      </c>
      <c r="R41" s="373">
        <f t="shared" si="7"/>
        <v>0</v>
      </c>
      <c r="S41" s="5"/>
      <c r="T41" s="261">
        <f t="shared" si="18"/>
        <v>0</v>
      </c>
      <c r="U41" s="108"/>
      <c r="X41" s="358"/>
      <c r="Y41" s="358"/>
      <c r="AB41" s="325" t="s">
        <v>450</v>
      </c>
      <c r="AC41" s="325" t="s">
        <v>577</v>
      </c>
      <c r="AD41" s="326">
        <f t="shared" si="19"/>
        <v>1917.3999999999999</v>
      </c>
      <c r="AE41" s="326">
        <f t="shared" si="20"/>
        <v>1096.5999999999999</v>
      </c>
      <c r="AF41" s="326">
        <f t="shared" si="21"/>
        <v>271.10000000000002</v>
      </c>
      <c r="AG41" s="326">
        <f t="shared" si="22"/>
        <v>508.6</v>
      </c>
      <c r="AH41" s="326">
        <f t="shared" si="23"/>
        <v>0</v>
      </c>
      <c r="AI41" s="326">
        <f t="shared" si="24"/>
        <v>31.2</v>
      </c>
      <c r="AJ41" s="326">
        <f t="shared" si="25"/>
        <v>1.5</v>
      </c>
      <c r="AK41" s="326">
        <f t="shared" si="26"/>
        <v>0</v>
      </c>
      <c r="AL41" s="326">
        <f t="shared" si="27"/>
        <v>2</v>
      </c>
      <c r="AM41" s="326">
        <f t="shared" si="28"/>
        <v>6.2</v>
      </c>
      <c r="AN41" s="327"/>
      <c r="AO41" s="327"/>
      <c r="AP41" s="327"/>
      <c r="AS41" s="328" t="str">
        <f t="shared" si="29"/>
        <v>017</v>
      </c>
      <c r="AT41" s="2" t="s">
        <v>750</v>
      </c>
      <c r="AU41" s="2">
        <v>144.69999999999999</v>
      </c>
      <c r="AV41" s="2">
        <v>50.1</v>
      </c>
      <c r="AW41" s="2">
        <v>69.599999999999994</v>
      </c>
      <c r="AX41" s="2">
        <v>0</v>
      </c>
      <c r="AY41" s="2">
        <v>3.6</v>
      </c>
      <c r="AZ41" s="2">
        <v>0</v>
      </c>
      <c r="BA41" s="2">
        <v>0.1</v>
      </c>
      <c r="BB41" s="2">
        <v>0</v>
      </c>
      <c r="BC41" s="2">
        <v>0.3</v>
      </c>
      <c r="BD41" s="2">
        <v>1.1000000000000001</v>
      </c>
      <c r="BE41" s="2">
        <v>269.5</v>
      </c>
    </row>
    <row r="42" spans="1:57" ht="18" customHeight="1">
      <c r="A42" s="329" t="s">
        <v>451</v>
      </c>
      <c r="B42" s="330" t="s">
        <v>578</v>
      </c>
      <c r="C42" s="256">
        <f>入力!E42</f>
        <v>0</v>
      </c>
      <c r="D42" s="4">
        <f t="shared" si="10"/>
        <v>1840.8999999999999</v>
      </c>
      <c r="E42" s="4">
        <f t="shared" si="11"/>
        <v>289.10000000000002</v>
      </c>
      <c r="F42" s="4">
        <f t="shared" si="12"/>
        <v>0.5</v>
      </c>
      <c r="G42" s="4">
        <f t="shared" si="13"/>
        <v>77.400000000000006</v>
      </c>
      <c r="H42" s="4">
        <f t="shared" si="14"/>
        <v>9.1</v>
      </c>
      <c r="I42" s="4">
        <f t="shared" si="15"/>
        <v>0</v>
      </c>
      <c r="J42" s="4">
        <f t="shared" si="16"/>
        <v>4.9000000000000004</v>
      </c>
      <c r="K42" s="4">
        <f t="shared" si="17"/>
        <v>20.400000000000002</v>
      </c>
      <c r="L42" s="258">
        <f t="shared" si="1"/>
        <v>0</v>
      </c>
      <c r="M42" s="258">
        <f t="shared" si="2"/>
        <v>0</v>
      </c>
      <c r="N42" s="258">
        <f t="shared" si="3"/>
        <v>0</v>
      </c>
      <c r="O42" s="258">
        <f t="shared" si="4"/>
        <v>0</v>
      </c>
      <c r="P42" s="258">
        <f t="shared" si="5"/>
        <v>0</v>
      </c>
      <c r="Q42" s="258">
        <f t="shared" si="6"/>
        <v>0</v>
      </c>
      <c r="R42" s="373">
        <f t="shared" si="7"/>
        <v>0</v>
      </c>
      <c r="S42" s="5"/>
      <c r="T42" s="261">
        <f t="shared" si="18"/>
        <v>0</v>
      </c>
      <c r="U42" s="108"/>
      <c r="X42" s="358"/>
      <c r="Y42" s="358"/>
      <c r="AB42" s="325" t="s">
        <v>451</v>
      </c>
      <c r="AC42" s="325" t="s">
        <v>578</v>
      </c>
      <c r="AD42" s="326">
        <f t="shared" si="19"/>
        <v>1840.8999999999999</v>
      </c>
      <c r="AE42" s="326">
        <f t="shared" si="20"/>
        <v>1439.5</v>
      </c>
      <c r="AF42" s="326">
        <f t="shared" si="21"/>
        <v>164.4</v>
      </c>
      <c r="AG42" s="326">
        <f t="shared" si="22"/>
        <v>124.7</v>
      </c>
      <c r="AH42" s="326">
        <f t="shared" si="23"/>
        <v>0.5</v>
      </c>
      <c r="AI42" s="326">
        <f t="shared" si="24"/>
        <v>77.400000000000006</v>
      </c>
      <c r="AJ42" s="326">
        <f t="shared" si="25"/>
        <v>9.1</v>
      </c>
      <c r="AK42" s="326">
        <f t="shared" si="26"/>
        <v>0</v>
      </c>
      <c r="AL42" s="326">
        <f t="shared" si="27"/>
        <v>4.9000000000000004</v>
      </c>
      <c r="AM42" s="326">
        <f t="shared" si="28"/>
        <v>20.400000000000002</v>
      </c>
      <c r="AN42" s="327"/>
      <c r="AO42" s="327"/>
      <c r="AP42" s="327"/>
      <c r="AS42" s="328" t="str">
        <f t="shared" si="29"/>
        <v>061</v>
      </c>
      <c r="AT42" s="2" t="s">
        <v>751</v>
      </c>
      <c r="AU42" s="2">
        <v>2064.4</v>
      </c>
      <c r="AV42" s="2">
        <v>34.200000000000003</v>
      </c>
      <c r="AW42" s="2">
        <v>0.2</v>
      </c>
      <c r="AX42" s="2">
        <v>0.2</v>
      </c>
      <c r="AY42" s="2">
        <v>9.4</v>
      </c>
      <c r="AZ42" s="2">
        <v>6.2</v>
      </c>
      <c r="BA42" s="2">
        <v>87.7</v>
      </c>
      <c r="BB42" s="2">
        <v>0</v>
      </c>
      <c r="BC42" s="2">
        <v>1</v>
      </c>
      <c r="BD42" s="2">
        <v>7.3</v>
      </c>
      <c r="BE42" s="2">
        <v>2210.5</v>
      </c>
    </row>
    <row r="43" spans="1:57" ht="18" customHeight="1">
      <c r="A43" s="329" t="s">
        <v>452</v>
      </c>
      <c r="B43" s="330" t="s">
        <v>579</v>
      </c>
      <c r="C43" s="256">
        <f>入力!E43</f>
        <v>0</v>
      </c>
      <c r="D43" s="4">
        <f t="shared" si="10"/>
        <v>3888.1000000000004</v>
      </c>
      <c r="E43" s="4">
        <f t="shared" si="11"/>
        <v>840.8</v>
      </c>
      <c r="F43" s="4">
        <f t="shared" si="12"/>
        <v>1.1000000000000001</v>
      </c>
      <c r="G43" s="4">
        <f t="shared" si="13"/>
        <v>184.2</v>
      </c>
      <c r="H43" s="4">
        <f t="shared" si="14"/>
        <v>31.8</v>
      </c>
      <c r="I43" s="4">
        <f t="shared" si="15"/>
        <v>0</v>
      </c>
      <c r="J43" s="4">
        <f t="shared" si="16"/>
        <v>9.6000000000000014</v>
      </c>
      <c r="K43" s="4">
        <f t="shared" si="17"/>
        <v>2</v>
      </c>
      <c r="L43" s="258">
        <f t="shared" ref="L43:L74" si="30">$C43*E43/$D43</f>
        <v>0</v>
      </c>
      <c r="M43" s="258">
        <f t="shared" ref="M43:M74" si="31">$C43*F43/$D43</f>
        <v>0</v>
      </c>
      <c r="N43" s="258">
        <f t="shared" ref="N43:N74" si="32">$C43*G43/$D43</f>
        <v>0</v>
      </c>
      <c r="O43" s="258">
        <f t="shared" ref="O43:O74" si="33">$C43*H43/$D43</f>
        <v>0</v>
      </c>
      <c r="P43" s="258">
        <f t="shared" ref="P43:P74" si="34">$C43*I43/$D43</f>
        <v>0</v>
      </c>
      <c r="Q43" s="258">
        <f t="shared" ref="Q43:Q74" si="35">$C43*J43/$D43</f>
        <v>0</v>
      </c>
      <c r="R43" s="373">
        <f t="shared" ref="R43:R74" si="36">$C43*K43/$D43</f>
        <v>0</v>
      </c>
      <c r="S43" s="5"/>
      <c r="T43" s="261">
        <f t="shared" si="18"/>
        <v>0</v>
      </c>
      <c r="U43" s="108"/>
      <c r="X43" s="358"/>
      <c r="Y43" s="358"/>
      <c r="AB43" s="325" t="s">
        <v>452</v>
      </c>
      <c r="AC43" s="325" t="s">
        <v>579</v>
      </c>
      <c r="AD43" s="326">
        <f t="shared" si="19"/>
        <v>3888.1000000000004</v>
      </c>
      <c r="AE43" s="326">
        <f t="shared" si="20"/>
        <v>2818.7000000000003</v>
      </c>
      <c r="AF43" s="326">
        <f t="shared" si="21"/>
        <v>839.9</v>
      </c>
      <c r="AG43" s="326">
        <f t="shared" si="22"/>
        <v>0.89999999999999991</v>
      </c>
      <c r="AH43" s="326">
        <f t="shared" si="23"/>
        <v>1.1000000000000001</v>
      </c>
      <c r="AI43" s="326">
        <f t="shared" si="24"/>
        <v>184.2</v>
      </c>
      <c r="AJ43" s="326">
        <f t="shared" si="25"/>
        <v>31.8</v>
      </c>
      <c r="AK43" s="326">
        <f t="shared" si="26"/>
        <v>0</v>
      </c>
      <c r="AL43" s="326">
        <f t="shared" si="27"/>
        <v>9.6000000000000014</v>
      </c>
      <c r="AM43" s="326">
        <f t="shared" si="28"/>
        <v>2</v>
      </c>
      <c r="AN43" s="327"/>
      <c r="AO43" s="327"/>
      <c r="AP43" s="327"/>
      <c r="AS43" s="328" t="str">
        <f t="shared" si="29"/>
        <v>061</v>
      </c>
      <c r="AT43" s="2" t="s">
        <v>752</v>
      </c>
      <c r="AU43" s="2">
        <v>5505.1</v>
      </c>
      <c r="AV43" s="2">
        <v>54.3</v>
      </c>
      <c r="AW43" s="2">
        <v>0</v>
      </c>
      <c r="AX43" s="2">
        <v>0</v>
      </c>
      <c r="AY43" s="2">
        <v>7.5</v>
      </c>
      <c r="AZ43" s="2">
        <v>36</v>
      </c>
      <c r="BA43" s="2">
        <v>19.399999999999999</v>
      </c>
      <c r="BB43" s="2">
        <v>0</v>
      </c>
      <c r="BC43" s="2">
        <v>5.0999999999999996</v>
      </c>
      <c r="BD43" s="2">
        <v>109.5</v>
      </c>
      <c r="BE43" s="2">
        <v>5736.9</v>
      </c>
    </row>
    <row r="44" spans="1:57" ht="18" customHeight="1">
      <c r="A44" s="329" t="s">
        <v>453</v>
      </c>
      <c r="B44" s="330" t="s">
        <v>580</v>
      </c>
      <c r="C44" s="256">
        <f>入力!E44</f>
        <v>0</v>
      </c>
      <c r="D44" s="4">
        <f t="shared" si="10"/>
        <v>909.5</v>
      </c>
      <c r="E44" s="4">
        <f t="shared" si="11"/>
        <v>164.2</v>
      </c>
      <c r="F44" s="4">
        <f t="shared" si="12"/>
        <v>0</v>
      </c>
      <c r="G44" s="4">
        <f t="shared" si="13"/>
        <v>21.4</v>
      </c>
      <c r="H44" s="4">
        <f t="shared" si="14"/>
        <v>2.7</v>
      </c>
      <c r="I44" s="4">
        <f t="shared" si="15"/>
        <v>0</v>
      </c>
      <c r="J44" s="4">
        <f t="shared" si="16"/>
        <v>1.3</v>
      </c>
      <c r="K44" s="4">
        <f t="shared" si="17"/>
        <v>1.1000000000000001</v>
      </c>
      <c r="L44" s="258">
        <f t="shared" si="30"/>
        <v>0</v>
      </c>
      <c r="M44" s="258">
        <f t="shared" si="31"/>
        <v>0</v>
      </c>
      <c r="N44" s="258">
        <f t="shared" si="32"/>
        <v>0</v>
      </c>
      <c r="O44" s="258">
        <f t="shared" si="33"/>
        <v>0</v>
      </c>
      <c r="P44" s="258">
        <f t="shared" si="34"/>
        <v>0</v>
      </c>
      <c r="Q44" s="258">
        <f t="shared" si="35"/>
        <v>0</v>
      </c>
      <c r="R44" s="373">
        <f t="shared" si="36"/>
        <v>0</v>
      </c>
      <c r="S44" s="5"/>
      <c r="T44" s="261">
        <f t="shared" si="18"/>
        <v>0</v>
      </c>
      <c r="U44" s="108"/>
      <c r="X44" s="358"/>
      <c r="Y44" s="358"/>
      <c r="AB44" s="325" t="s">
        <v>453</v>
      </c>
      <c r="AC44" s="325" t="s">
        <v>580</v>
      </c>
      <c r="AD44" s="326">
        <f t="shared" si="19"/>
        <v>909.5</v>
      </c>
      <c r="AE44" s="326">
        <f t="shared" si="20"/>
        <v>718.80000000000007</v>
      </c>
      <c r="AF44" s="326">
        <f t="shared" si="21"/>
        <v>112.3</v>
      </c>
      <c r="AG44" s="326">
        <f t="shared" si="22"/>
        <v>51.9</v>
      </c>
      <c r="AH44" s="326">
        <f t="shared" si="23"/>
        <v>0</v>
      </c>
      <c r="AI44" s="326">
        <f t="shared" si="24"/>
        <v>21.4</v>
      </c>
      <c r="AJ44" s="326">
        <f t="shared" si="25"/>
        <v>2.7</v>
      </c>
      <c r="AK44" s="326">
        <f t="shared" si="26"/>
        <v>0</v>
      </c>
      <c r="AL44" s="326">
        <f t="shared" si="27"/>
        <v>1.3</v>
      </c>
      <c r="AM44" s="326">
        <f t="shared" si="28"/>
        <v>1.1000000000000001</v>
      </c>
      <c r="AN44" s="327"/>
      <c r="AO44" s="327"/>
      <c r="AP44" s="327"/>
      <c r="AS44" s="328" t="str">
        <f t="shared" si="29"/>
        <v>061</v>
      </c>
      <c r="AT44" s="2" t="s">
        <v>753</v>
      </c>
      <c r="AU44" s="2">
        <v>3786</v>
      </c>
      <c r="AV44" s="2">
        <v>41.1</v>
      </c>
      <c r="AW44" s="2">
        <v>0</v>
      </c>
      <c r="AX44" s="2">
        <v>0</v>
      </c>
      <c r="AY44" s="2">
        <v>180.3</v>
      </c>
      <c r="AZ44" s="2">
        <v>24.9</v>
      </c>
      <c r="BA44" s="2">
        <v>12</v>
      </c>
      <c r="BB44" s="2">
        <v>0</v>
      </c>
      <c r="BC44" s="2">
        <v>12.3</v>
      </c>
      <c r="BD44" s="2">
        <v>232.8</v>
      </c>
      <c r="BE44" s="2">
        <v>4289.3999999999996</v>
      </c>
    </row>
    <row r="45" spans="1:57" ht="18" customHeight="1">
      <c r="A45" s="329" t="s">
        <v>454</v>
      </c>
      <c r="B45" s="330" t="s">
        <v>581</v>
      </c>
      <c r="C45" s="256">
        <f>入力!E45</f>
        <v>0</v>
      </c>
      <c r="D45" s="4">
        <f t="shared" si="10"/>
        <v>2871.6000000000004</v>
      </c>
      <c r="E45" s="4">
        <f t="shared" si="11"/>
        <v>406.5</v>
      </c>
      <c r="F45" s="4">
        <f t="shared" si="12"/>
        <v>0.30000000000000004</v>
      </c>
      <c r="G45" s="4">
        <f t="shared" si="13"/>
        <v>193.4</v>
      </c>
      <c r="H45" s="4">
        <f t="shared" si="14"/>
        <v>15.3</v>
      </c>
      <c r="I45" s="4">
        <f t="shared" si="15"/>
        <v>0</v>
      </c>
      <c r="J45" s="4">
        <f t="shared" si="16"/>
        <v>10.9</v>
      </c>
      <c r="K45" s="4">
        <f t="shared" si="17"/>
        <v>42.900000000000006</v>
      </c>
      <c r="L45" s="258">
        <f t="shared" si="30"/>
        <v>0</v>
      </c>
      <c r="M45" s="258">
        <f t="shared" si="31"/>
        <v>0</v>
      </c>
      <c r="N45" s="258">
        <f t="shared" si="32"/>
        <v>0</v>
      </c>
      <c r="O45" s="258">
        <f t="shared" si="33"/>
        <v>0</v>
      </c>
      <c r="P45" s="258">
        <f t="shared" si="34"/>
        <v>0</v>
      </c>
      <c r="Q45" s="258">
        <f t="shared" si="35"/>
        <v>0</v>
      </c>
      <c r="R45" s="373">
        <f t="shared" si="36"/>
        <v>0</v>
      </c>
      <c r="S45" s="5"/>
      <c r="T45" s="261">
        <f t="shared" si="18"/>
        <v>0</v>
      </c>
      <c r="U45" s="108"/>
      <c r="X45" s="358"/>
      <c r="Y45" s="358"/>
      <c r="AB45" s="325" t="s">
        <v>454</v>
      </c>
      <c r="AC45" s="325" t="s">
        <v>581</v>
      </c>
      <c r="AD45" s="326">
        <f t="shared" si="19"/>
        <v>2871.6000000000004</v>
      </c>
      <c r="AE45" s="326">
        <f t="shared" si="20"/>
        <v>2202</v>
      </c>
      <c r="AF45" s="326">
        <f t="shared" si="21"/>
        <v>360.2</v>
      </c>
      <c r="AG45" s="326">
        <f t="shared" si="22"/>
        <v>46.3</v>
      </c>
      <c r="AH45" s="326">
        <f t="shared" si="23"/>
        <v>0.30000000000000004</v>
      </c>
      <c r="AI45" s="326">
        <f t="shared" si="24"/>
        <v>193.4</v>
      </c>
      <c r="AJ45" s="326">
        <f t="shared" si="25"/>
        <v>15.3</v>
      </c>
      <c r="AK45" s="326">
        <f t="shared" si="26"/>
        <v>0</v>
      </c>
      <c r="AL45" s="326">
        <f t="shared" si="27"/>
        <v>10.9</v>
      </c>
      <c r="AM45" s="326">
        <f t="shared" si="28"/>
        <v>42.900000000000006</v>
      </c>
      <c r="AN45" s="327"/>
      <c r="AO45" s="327"/>
      <c r="AP45" s="327"/>
      <c r="AS45" s="328" t="str">
        <f t="shared" si="29"/>
        <v>062</v>
      </c>
      <c r="AT45" s="2" t="s">
        <v>754</v>
      </c>
      <c r="AU45" s="2">
        <v>212.4</v>
      </c>
      <c r="AV45" s="2">
        <v>17.3</v>
      </c>
      <c r="AW45" s="2">
        <v>0</v>
      </c>
      <c r="AX45" s="2">
        <v>0.1</v>
      </c>
      <c r="AY45" s="2">
        <v>144.1</v>
      </c>
      <c r="AZ45" s="2">
        <v>3.5</v>
      </c>
      <c r="BA45" s="2">
        <v>2.9</v>
      </c>
      <c r="BB45" s="2">
        <v>0</v>
      </c>
      <c r="BC45" s="2">
        <v>7.8</v>
      </c>
      <c r="BD45" s="2">
        <v>29.9</v>
      </c>
      <c r="BE45" s="2">
        <v>417.8</v>
      </c>
    </row>
    <row r="46" spans="1:57" ht="18" customHeight="1">
      <c r="A46" s="329" t="s">
        <v>455</v>
      </c>
      <c r="B46" s="330" t="s">
        <v>582</v>
      </c>
      <c r="C46" s="256">
        <f>入力!E46</f>
        <v>0</v>
      </c>
      <c r="D46" s="4">
        <f t="shared" si="10"/>
        <v>7152.7999999999993</v>
      </c>
      <c r="E46" s="4">
        <f t="shared" si="11"/>
        <v>57.999999999999993</v>
      </c>
      <c r="F46" s="4">
        <f t="shared" si="12"/>
        <v>0.2</v>
      </c>
      <c r="G46" s="4">
        <f t="shared" si="13"/>
        <v>62.4</v>
      </c>
      <c r="H46" s="4">
        <f t="shared" si="14"/>
        <v>13.8</v>
      </c>
      <c r="I46" s="4">
        <f t="shared" si="15"/>
        <v>0</v>
      </c>
      <c r="J46" s="4">
        <f t="shared" si="16"/>
        <v>3.8000000000000003</v>
      </c>
      <c r="K46" s="4">
        <f t="shared" si="17"/>
        <v>12.899999999999999</v>
      </c>
      <c r="L46" s="258">
        <f t="shared" si="30"/>
        <v>0</v>
      </c>
      <c r="M46" s="258">
        <f t="shared" si="31"/>
        <v>0</v>
      </c>
      <c r="N46" s="258">
        <f t="shared" si="32"/>
        <v>0</v>
      </c>
      <c r="O46" s="258">
        <f t="shared" si="33"/>
        <v>0</v>
      </c>
      <c r="P46" s="258">
        <f t="shared" si="34"/>
        <v>0</v>
      </c>
      <c r="Q46" s="258">
        <f t="shared" si="35"/>
        <v>0</v>
      </c>
      <c r="R46" s="373">
        <f t="shared" si="36"/>
        <v>0</v>
      </c>
      <c r="S46" s="5"/>
      <c r="T46" s="261">
        <f t="shared" si="18"/>
        <v>0</v>
      </c>
      <c r="U46" s="108"/>
      <c r="X46" s="358"/>
      <c r="Y46" s="358"/>
      <c r="AB46" s="325" t="s">
        <v>455</v>
      </c>
      <c r="AC46" s="325" t="s">
        <v>582</v>
      </c>
      <c r="AD46" s="326">
        <f t="shared" si="19"/>
        <v>7152.7999999999993</v>
      </c>
      <c r="AE46" s="326">
        <f t="shared" si="20"/>
        <v>7001.3</v>
      </c>
      <c r="AF46" s="326">
        <f t="shared" si="21"/>
        <v>57.999999999999993</v>
      </c>
      <c r="AG46" s="326">
        <f t="shared" si="22"/>
        <v>0</v>
      </c>
      <c r="AH46" s="326">
        <f t="shared" si="23"/>
        <v>0.2</v>
      </c>
      <c r="AI46" s="326">
        <f t="shared" si="24"/>
        <v>62.4</v>
      </c>
      <c r="AJ46" s="326">
        <f t="shared" si="25"/>
        <v>13.8</v>
      </c>
      <c r="AK46" s="326">
        <f t="shared" si="26"/>
        <v>0</v>
      </c>
      <c r="AL46" s="326">
        <f t="shared" si="27"/>
        <v>3.8000000000000003</v>
      </c>
      <c r="AM46" s="326">
        <f t="shared" si="28"/>
        <v>12.899999999999999</v>
      </c>
      <c r="AN46" s="327"/>
      <c r="AO46" s="327"/>
      <c r="AP46" s="327"/>
      <c r="AS46" s="328" t="str">
        <f t="shared" si="29"/>
        <v>062</v>
      </c>
      <c r="AT46" s="2" t="s">
        <v>755</v>
      </c>
      <c r="AU46" s="2">
        <v>1137.8</v>
      </c>
      <c r="AV46" s="2">
        <v>29.4</v>
      </c>
      <c r="AW46" s="2">
        <v>0</v>
      </c>
      <c r="AX46" s="2">
        <v>0.2</v>
      </c>
      <c r="AY46" s="2">
        <v>3.1</v>
      </c>
      <c r="AZ46" s="2">
        <v>6.6</v>
      </c>
      <c r="BA46" s="2">
        <v>15.4</v>
      </c>
      <c r="BB46" s="2">
        <v>0</v>
      </c>
      <c r="BC46" s="2">
        <v>1.2</v>
      </c>
      <c r="BD46" s="2">
        <v>0.3</v>
      </c>
      <c r="BE46" s="2">
        <v>1194</v>
      </c>
    </row>
    <row r="47" spans="1:57" ht="18" customHeight="1">
      <c r="A47" s="329" t="s">
        <v>456</v>
      </c>
      <c r="B47" s="330" t="s">
        <v>583</v>
      </c>
      <c r="C47" s="256">
        <f>入力!E47</f>
        <v>0</v>
      </c>
      <c r="D47" s="4">
        <f t="shared" si="10"/>
        <v>12503.4</v>
      </c>
      <c r="E47" s="4">
        <f t="shared" si="11"/>
        <v>862.4</v>
      </c>
      <c r="F47" s="4">
        <f t="shared" si="12"/>
        <v>0.2</v>
      </c>
      <c r="G47" s="4">
        <f t="shared" si="13"/>
        <v>332.3</v>
      </c>
      <c r="H47" s="4">
        <f t="shared" si="14"/>
        <v>85</v>
      </c>
      <c r="I47" s="4">
        <f t="shared" si="15"/>
        <v>0</v>
      </c>
      <c r="J47" s="4">
        <f t="shared" si="16"/>
        <v>19.3</v>
      </c>
      <c r="K47" s="4">
        <f t="shared" si="17"/>
        <v>69.2</v>
      </c>
      <c r="L47" s="258">
        <f t="shared" si="30"/>
        <v>0</v>
      </c>
      <c r="M47" s="258">
        <f t="shared" si="31"/>
        <v>0</v>
      </c>
      <c r="N47" s="258">
        <f t="shared" si="32"/>
        <v>0</v>
      </c>
      <c r="O47" s="258">
        <f t="shared" si="33"/>
        <v>0</v>
      </c>
      <c r="P47" s="258">
        <f t="shared" si="34"/>
        <v>0</v>
      </c>
      <c r="Q47" s="258">
        <f t="shared" si="35"/>
        <v>0</v>
      </c>
      <c r="R47" s="373">
        <f t="shared" si="36"/>
        <v>0</v>
      </c>
      <c r="S47" s="5"/>
      <c r="T47" s="261">
        <f t="shared" si="18"/>
        <v>0</v>
      </c>
      <c r="U47" s="108"/>
      <c r="X47" s="358"/>
      <c r="Y47" s="358"/>
      <c r="AB47" s="325" t="s">
        <v>456</v>
      </c>
      <c r="AC47" s="325" t="s">
        <v>583</v>
      </c>
      <c r="AD47" s="326">
        <f t="shared" si="19"/>
        <v>12503.4</v>
      </c>
      <c r="AE47" s="326">
        <f t="shared" si="20"/>
        <v>11135.1</v>
      </c>
      <c r="AF47" s="326">
        <f t="shared" si="21"/>
        <v>862.4</v>
      </c>
      <c r="AG47" s="326">
        <f t="shared" si="22"/>
        <v>0</v>
      </c>
      <c r="AH47" s="326">
        <f t="shared" si="23"/>
        <v>0.2</v>
      </c>
      <c r="AI47" s="326">
        <f t="shared" si="24"/>
        <v>332.3</v>
      </c>
      <c r="AJ47" s="326">
        <f t="shared" si="25"/>
        <v>85</v>
      </c>
      <c r="AK47" s="326">
        <f t="shared" si="26"/>
        <v>0</v>
      </c>
      <c r="AL47" s="326">
        <f t="shared" si="27"/>
        <v>19.3</v>
      </c>
      <c r="AM47" s="326">
        <f t="shared" si="28"/>
        <v>69.2</v>
      </c>
      <c r="AN47" s="327"/>
      <c r="AO47" s="327"/>
      <c r="AP47" s="327"/>
      <c r="AS47" s="328" t="str">
        <f t="shared" si="29"/>
        <v>062</v>
      </c>
      <c r="AT47" s="2" t="s">
        <v>756</v>
      </c>
      <c r="AU47" s="2">
        <v>1514.4</v>
      </c>
      <c r="AV47" s="2">
        <v>19.7</v>
      </c>
      <c r="AW47" s="2">
        <v>0</v>
      </c>
      <c r="AX47" s="2">
        <v>0.5</v>
      </c>
      <c r="AY47" s="2">
        <v>24.1</v>
      </c>
      <c r="AZ47" s="2">
        <v>0.9</v>
      </c>
      <c r="BA47" s="2">
        <v>70</v>
      </c>
      <c r="BB47" s="2">
        <v>0</v>
      </c>
      <c r="BC47" s="2">
        <v>1.8</v>
      </c>
      <c r="BD47" s="2">
        <v>28.6</v>
      </c>
      <c r="BE47" s="2">
        <v>1660.1</v>
      </c>
    </row>
    <row r="48" spans="1:57" ht="18" customHeight="1">
      <c r="A48" s="329" t="s">
        <v>457</v>
      </c>
      <c r="B48" s="330" t="s">
        <v>584</v>
      </c>
      <c r="C48" s="256">
        <f>入力!E48</f>
        <v>0</v>
      </c>
      <c r="D48" s="4">
        <f t="shared" si="10"/>
        <v>1729</v>
      </c>
      <c r="E48" s="4">
        <f t="shared" si="11"/>
        <v>44.099999999999994</v>
      </c>
      <c r="F48" s="4">
        <f t="shared" si="12"/>
        <v>0.1</v>
      </c>
      <c r="G48" s="4">
        <f t="shared" si="13"/>
        <v>53.800000000000004</v>
      </c>
      <c r="H48" s="4">
        <f t="shared" si="14"/>
        <v>16.100000000000001</v>
      </c>
      <c r="I48" s="4">
        <f t="shared" si="15"/>
        <v>0</v>
      </c>
      <c r="J48" s="4">
        <f t="shared" si="16"/>
        <v>3.3</v>
      </c>
      <c r="K48" s="4">
        <f t="shared" si="17"/>
        <v>11.2</v>
      </c>
      <c r="L48" s="258">
        <f t="shared" si="30"/>
        <v>0</v>
      </c>
      <c r="M48" s="258">
        <f t="shared" si="31"/>
        <v>0</v>
      </c>
      <c r="N48" s="258">
        <f t="shared" si="32"/>
        <v>0</v>
      </c>
      <c r="O48" s="258">
        <f t="shared" si="33"/>
        <v>0</v>
      </c>
      <c r="P48" s="258">
        <f t="shared" si="34"/>
        <v>0</v>
      </c>
      <c r="Q48" s="258">
        <f t="shared" si="35"/>
        <v>0</v>
      </c>
      <c r="R48" s="373">
        <f t="shared" si="36"/>
        <v>0</v>
      </c>
      <c r="S48" s="5"/>
      <c r="T48" s="261">
        <f t="shared" si="18"/>
        <v>0</v>
      </c>
      <c r="U48" s="108"/>
      <c r="X48" s="358"/>
      <c r="Y48" s="358"/>
      <c r="AB48" s="325" t="s">
        <v>457</v>
      </c>
      <c r="AC48" s="325" t="s">
        <v>584</v>
      </c>
      <c r="AD48" s="326">
        <f t="shared" si="19"/>
        <v>1729</v>
      </c>
      <c r="AE48" s="326">
        <f t="shared" si="20"/>
        <v>1600.5</v>
      </c>
      <c r="AF48" s="326">
        <f t="shared" si="21"/>
        <v>44.099999999999994</v>
      </c>
      <c r="AG48" s="326">
        <f t="shared" si="22"/>
        <v>0</v>
      </c>
      <c r="AH48" s="326">
        <f t="shared" si="23"/>
        <v>0.1</v>
      </c>
      <c r="AI48" s="326">
        <f t="shared" si="24"/>
        <v>53.800000000000004</v>
      </c>
      <c r="AJ48" s="326">
        <f t="shared" si="25"/>
        <v>16.100000000000001</v>
      </c>
      <c r="AK48" s="326">
        <f t="shared" si="26"/>
        <v>0</v>
      </c>
      <c r="AL48" s="326">
        <f t="shared" si="27"/>
        <v>3.3</v>
      </c>
      <c r="AM48" s="326">
        <f t="shared" si="28"/>
        <v>11.2</v>
      </c>
      <c r="AN48" s="327"/>
      <c r="AO48" s="327"/>
      <c r="AP48" s="327"/>
      <c r="AS48" s="328" t="str">
        <f t="shared" si="29"/>
        <v>062</v>
      </c>
      <c r="AT48" s="2" t="s">
        <v>757</v>
      </c>
      <c r="AU48" s="2">
        <v>90</v>
      </c>
      <c r="AV48" s="2">
        <v>2.2999999999999998</v>
      </c>
      <c r="AW48" s="2">
        <v>0</v>
      </c>
      <c r="AX48" s="2">
        <v>0.7</v>
      </c>
      <c r="AY48" s="2">
        <v>21.1</v>
      </c>
      <c r="AZ48" s="2">
        <v>13.8</v>
      </c>
      <c r="BA48" s="2">
        <v>0.9</v>
      </c>
      <c r="BB48" s="2">
        <v>0</v>
      </c>
      <c r="BC48" s="2">
        <v>3.5</v>
      </c>
      <c r="BD48" s="2">
        <v>15.9</v>
      </c>
      <c r="BE48" s="2">
        <v>148.19999999999999</v>
      </c>
    </row>
    <row r="49" spans="1:57" ht="18" customHeight="1">
      <c r="A49" s="329" t="s">
        <v>458</v>
      </c>
      <c r="B49" s="330" t="s">
        <v>585</v>
      </c>
      <c r="C49" s="256">
        <f>入力!E49</f>
        <v>0</v>
      </c>
      <c r="D49" s="4">
        <f t="shared" si="10"/>
        <v>2355.1</v>
      </c>
      <c r="E49" s="4">
        <f t="shared" si="11"/>
        <v>83.1</v>
      </c>
      <c r="F49" s="4">
        <f t="shared" si="12"/>
        <v>0.1</v>
      </c>
      <c r="G49" s="4">
        <f t="shared" si="13"/>
        <v>53.599999999999994</v>
      </c>
      <c r="H49" s="4">
        <f t="shared" si="14"/>
        <v>14.5</v>
      </c>
      <c r="I49" s="4">
        <f t="shared" si="15"/>
        <v>0</v>
      </c>
      <c r="J49" s="4">
        <f t="shared" si="16"/>
        <v>3.1</v>
      </c>
      <c r="K49" s="4">
        <f t="shared" si="17"/>
        <v>11.1</v>
      </c>
      <c r="L49" s="258">
        <f t="shared" si="30"/>
        <v>0</v>
      </c>
      <c r="M49" s="258">
        <f t="shared" si="31"/>
        <v>0</v>
      </c>
      <c r="N49" s="258">
        <f t="shared" si="32"/>
        <v>0</v>
      </c>
      <c r="O49" s="258">
        <f t="shared" si="33"/>
        <v>0</v>
      </c>
      <c r="P49" s="258">
        <f t="shared" si="34"/>
        <v>0</v>
      </c>
      <c r="Q49" s="258">
        <f t="shared" si="35"/>
        <v>0</v>
      </c>
      <c r="R49" s="373">
        <f t="shared" si="36"/>
        <v>0</v>
      </c>
      <c r="S49" s="5"/>
      <c r="T49" s="261">
        <f t="shared" si="18"/>
        <v>0</v>
      </c>
      <c r="U49" s="108"/>
      <c r="X49" s="358"/>
      <c r="Y49" s="358"/>
      <c r="AB49" s="325" t="s">
        <v>458</v>
      </c>
      <c r="AC49" s="325" t="s">
        <v>585</v>
      </c>
      <c r="AD49" s="326">
        <f t="shared" si="19"/>
        <v>2355.1</v>
      </c>
      <c r="AE49" s="326">
        <f t="shared" si="20"/>
        <v>2189.8000000000002</v>
      </c>
      <c r="AF49" s="326">
        <f t="shared" si="21"/>
        <v>83.1</v>
      </c>
      <c r="AG49" s="326">
        <f t="shared" si="22"/>
        <v>0</v>
      </c>
      <c r="AH49" s="326">
        <f t="shared" si="23"/>
        <v>0.1</v>
      </c>
      <c r="AI49" s="326">
        <f t="shared" si="24"/>
        <v>53.599999999999994</v>
      </c>
      <c r="AJ49" s="326">
        <f t="shared" si="25"/>
        <v>14.5</v>
      </c>
      <c r="AK49" s="326">
        <f t="shared" si="26"/>
        <v>0</v>
      </c>
      <c r="AL49" s="326">
        <f t="shared" si="27"/>
        <v>3.1</v>
      </c>
      <c r="AM49" s="326">
        <f t="shared" si="28"/>
        <v>11.1</v>
      </c>
      <c r="AN49" s="327"/>
      <c r="AO49" s="327"/>
      <c r="AP49" s="327"/>
      <c r="AS49" s="328" t="str">
        <f t="shared" si="29"/>
        <v>062</v>
      </c>
      <c r="AT49" s="2" t="s">
        <v>758</v>
      </c>
      <c r="AU49" s="2">
        <v>95.5</v>
      </c>
      <c r="AV49" s="2">
        <v>2.5</v>
      </c>
      <c r="AW49" s="2">
        <v>0</v>
      </c>
      <c r="AX49" s="2">
        <v>0.1</v>
      </c>
      <c r="AY49" s="2">
        <v>19.899999999999999</v>
      </c>
      <c r="AZ49" s="2">
        <v>0.8</v>
      </c>
      <c r="BA49" s="2">
        <v>0.7</v>
      </c>
      <c r="BB49" s="2">
        <v>0</v>
      </c>
      <c r="BC49" s="2">
        <v>1.2</v>
      </c>
      <c r="BD49" s="2">
        <v>12.3</v>
      </c>
      <c r="BE49" s="2">
        <v>133</v>
      </c>
    </row>
    <row r="50" spans="1:57" ht="18" customHeight="1">
      <c r="A50" s="329" t="s">
        <v>459</v>
      </c>
      <c r="B50" s="330" t="s">
        <v>586</v>
      </c>
      <c r="C50" s="256">
        <f>入力!E50</f>
        <v>0</v>
      </c>
      <c r="D50" s="4">
        <f t="shared" si="10"/>
        <v>6940.5999999999995</v>
      </c>
      <c r="E50" s="4">
        <f t="shared" si="11"/>
        <v>631.1</v>
      </c>
      <c r="F50" s="4">
        <f t="shared" si="12"/>
        <v>0.5</v>
      </c>
      <c r="G50" s="4">
        <f t="shared" si="13"/>
        <v>124.10000000000001</v>
      </c>
      <c r="H50" s="4">
        <f t="shared" si="14"/>
        <v>6.9</v>
      </c>
      <c r="I50" s="4">
        <f t="shared" si="15"/>
        <v>0</v>
      </c>
      <c r="J50" s="4">
        <f t="shared" si="16"/>
        <v>7.1</v>
      </c>
      <c r="K50" s="4">
        <f t="shared" si="17"/>
        <v>80.099999999999994</v>
      </c>
      <c r="L50" s="258">
        <f t="shared" si="30"/>
        <v>0</v>
      </c>
      <c r="M50" s="258">
        <f t="shared" si="31"/>
        <v>0</v>
      </c>
      <c r="N50" s="258">
        <f t="shared" si="32"/>
        <v>0</v>
      </c>
      <c r="O50" s="258">
        <f t="shared" si="33"/>
        <v>0</v>
      </c>
      <c r="P50" s="258">
        <f t="shared" si="34"/>
        <v>0</v>
      </c>
      <c r="Q50" s="258">
        <f t="shared" si="35"/>
        <v>0</v>
      </c>
      <c r="R50" s="373">
        <f t="shared" si="36"/>
        <v>0</v>
      </c>
      <c r="S50" s="5"/>
      <c r="T50" s="261">
        <f t="shared" si="18"/>
        <v>0</v>
      </c>
      <c r="U50" s="108"/>
      <c r="X50" s="358"/>
      <c r="Y50" s="358"/>
      <c r="AB50" s="325" t="s">
        <v>459</v>
      </c>
      <c r="AC50" s="325" t="s">
        <v>586</v>
      </c>
      <c r="AD50" s="326">
        <f t="shared" si="19"/>
        <v>6940.5999999999995</v>
      </c>
      <c r="AE50" s="326">
        <f t="shared" si="20"/>
        <v>6091.2</v>
      </c>
      <c r="AF50" s="326">
        <f t="shared" si="21"/>
        <v>390.20000000000005</v>
      </c>
      <c r="AG50" s="326">
        <f t="shared" si="22"/>
        <v>240.9</v>
      </c>
      <c r="AH50" s="326">
        <f t="shared" si="23"/>
        <v>0.5</v>
      </c>
      <c r="AI50" s="326">
        <f t="shared" si="24"/>
        <v>124.10000000000001</v>
      </c>
      <c r="AJ50" s="326">
        <f t="shared" si="25"/>
        <v>6.9</v>
      </c>
      <c r="AK50" s="326">
        <f t="shared" si="26"/>
        <v>0</v>
      </c>
      <c r="AL50" s="326">
        <f t="shared" si="27"/>
        <v>7.1</v>
      </c>
      <c r="AM50" s="326">
        <f t="shared" si="28"/>
        <v>80.099999999999994</v>
      </c>
      <c r="AN50" s="327"/>
      <c r="AO50" s="327"/>
      <c r="AP50" s="327"/>
      <c r="AS50" s="328" t="str">
        <f t="shared" si="29"/>
        <v>062</v>
      </c>
      <c r="AT50" s="2" t="s">
        <v>759</v>
      </c>
      <c r="AU50" s="2">
        <v>19.5</v>
      </c>
      <c r="AV50" s="2">
        <v>0.7</v>
      </c>
      <c r="AW50" s="2">
        <v>0.2</v>
      </c>
      <c r="AX50" s="2">
        <v>0.2</v>
      </c>
      <c r="AY50" s="2">
        <v>2.2000000000000002</v>
      </c>
      <c r="AZ50" s="2">
        <v>0.2</v>
      </c>
      <c r="BA50" s="2">
        <v>0.2</v>
      </c>
      <c r="BB50" s="2">
        <v>0</v>
      </c>
      <c r="BC50" s="2">
        <v>0.3</v>
      </c>
      <c r="BD50" s="2">
        <v>3.8</v>
      </c>
      <c r="BE50" s="2">
        <v>27.4</v>
      </c>
    </row>
    <row r="51" spans="1:57" ht="18" customHeight="1">
      <c r="A51" s="329" t="s">
        <v>460</v>
      </c>
      <c r="B51" s="330" t="s">
        <v>587</v>
      </c>
      <c r="C51" s="256">
        <f>入力!E51</f>
        <v>0</v>
      </c>
      <c r="D51" s="4">
        <f t="shared" si="10"/>
        <v>6772.3</v>
      </c>
      <c r="E51" s="4">
        <f t="shared" si="11"/>
        <v>516.79999999999995</v>
      </c>
      <c r="F51" s="4">
        <f t="shared" si="12"/>
        <v>0.1</v>
      </c>
      <c r="G51" s="4">
        <f t="shared" si="13"/>
        <v>141.70000000000002</v>
      </c>
      <c r="H51" s="4">
        <f t="shared" si="14"/>
        <v>8.6000000000000014</v>
      </c>
      <c r="I51" s="4">
        <f t="shared" si="15"/>
        <v>0</v>
      </c>
      <c r="J51" s="4">
        <f t="shared" si="16"/>
        <v>7.7</v>
      </c>
      <c r="K51" s="4">
        <f t="shared" si="17"/>
        <v>73.699999999999989</v>
      </c>
      <c r="L51" s="258">
        <f t="shared" si="30"/>
        <v>0</v>
      </c>
      <c r="M51" s="258">
        <f t="shared" si="31"/>
        <v>0</v>
      </c>
      <c r="N51" s="258">
        <f t="shared" si="32"/>
        <v>0</v>
      </c>
      <c r="O51" s="258">
        <f t="shared" si="33"/>
        <v>0</v>
      </c>
      <c r="P51" s="258">
        <f t="shared" si="34"/>
        <v>0</v>
      </c>
      <c r="Q51" s="258">
        <f t="shared" si="35"/>
        <v>0</v>
      </c>
      <c r="R51" s="373">
        <f t="shared" si="36"/>
        <v>0</v>
      </c>
      <c r="S51" s="5"/>
      <c r="T51" s="261">
        <f t="shared" si="18"/>
        <v>0</v>
      </c>
      <c r="U51" s="108"/>
      <c r="X51" s="358"/>
      <c r="Y51" s="358"/>
      <c r="AB51" s="325" t="s">
        <v>460</v>
      </c>
      <c r="AC51" s="325" t="s">
        <v>587</v>
      </c>
      <c r="AD51" s="326">
        <f t="shared" si="19"/>
        <v>6772.3</v>
      </c>
      <c r="AE51" s="326">
        <f t="shared" si="20"/>
        <v>6023.7</v>
      </c>
      <c r="AF51" s="326">
        <f t="shared" si="21"/>
        <v>509.3</v>
      </c>
      <c r="AG51" s="326">
        <f t="shared" si="22"/>
        <v>7.5</v>
      </c>
      <c r="AH51" s="326">
        <f t="shared" si="23"/>
        <v>0.1</v>
      </c>
      <c r="AI51" s="326">
        <f t="shared" si="24"/>
        <v>141.70000000000002</v>
      </c>
      <c r="AJ51" s="326">
        <f t="shared" si="25"/>
        <v>8.6000000000000014</v>
      </c>
      <c r="AK51" s="326">
        <f t="shared" si="26"/>
        <v>0</v>
      </c>
      <c r="AL51" s="326">
        <f t="shared" si="27"/>
        <v>7.7</v>
      </c>
      <c r="AM51" s="326">
        <f t="shared" si="28"/>
        <v>73.699999999999989</v>
      </c>
      <c r="AN51" s="327"/>
      <c r="AO51" s="327"/>
      <c r="AP51" s="327"/>
      <c r="AS51" s="328" t="str">
        <f t="shared" si="29"/>
        <v>111</v>
      </c>
      <c r="AT51" s="2" t="s">
        <v>760</v>
      </c>
      <c r="AU51" s="2">
        <v>3847.3</v>
      </c>
      <c r="AV51" s="2">
        <v>710.4</v>
      </c>
      <c r="AW51" s="2">
        <v>850.6</v>
      </c>
      <c r="AX51" s="2">
        <v>0</v>
      </c>
      <c r="AY51" s="2">
        <v>69.3</v>
      </c>
      <c r="AZ51" s="2">
        <v>0</v>
      </c>
      <c r="BA51" s="2">
        <v>1.7</v>
      </c>
      <c r="BB51" s="2">
        <v>0.1</v>
      </c>
      <c r="BC51" s="2">
        <v>4</v>
      </c>
      <c r="BD51" s="2">
        <v>89.2</v>
      </c>
      <c r="BE51" s="2">
        <v>5572.7</v>
      </c>
    </row>
    <row r="52" spans="1:57" ht="18" customHeight="1">
      <c r="A52" s="329" t="s">
        <v>461</v>
      </c>
      <c r="B52" s="330" t="s">
        <v>588</v>
      </c>
      <c r="C52" s="256">
        <f>入力!E52</f>
        <v>0</v>
      </c>
      <c r="D52" s="4">
        <f t="shared" si="10"/>
        <v>5820.7999999999993</v>
      </c>
      <c r="E52" s="4">
        <f t="shared" si="11"/>
        <v>428.09999999999997</v>
      </c>
      <c r="F52" s="4">
        <f t="shared" si="12"/>
        <v>0.7</v>
      </c>
      <c r="G52" s="4">
        <f t="shared" si="13"/>
        <v>339.2</v>
      </c>
      <c r="H52" s="4">
        <f t="shared" si="14"/>
        <v>2</v>
      </c>
      <c r="I52" s="4">
        <f t="shared" si="15"/>
        <v>0</v>
      </c>
      <c r="J52" s="4">
        <f t="shared" si="16"/>
        <v>17.8</v>
      </c>
      <c r="K52" s="4">
        <f t="shared" si="17"/>
        <v>8</v>
      </c>
      <c r="L52" s="258">
        <f t="shared" si="30"/>
        <v>0</v>
      </c>
      <c r="M52" s="258">
        <f t="shared" si="31"/>
        <v>0</v>
      </c>
      <c r="N52" s="258">
        <f t="shared" si="32"/>
        <v>0</v>
      </c>
      <c r="O52" s="258">
        <f t="shared" si="33"/>
        <v>0</v>
      </c>
      <c r="P52" s="258">
        <f t="shared" si="34"/>
        <v>0</v>
      </c>
      <c r="Q52" s="258">
        <f t="shared" si="35"/>
        <v>0</v>
      </c>
      <c r="R52" s="373">
        <f t="shared" si="36"/>
        <v>0</v>
      </c>
      <c r="S52" s="5"/>
      <c r="T52" s="261">
        <f t="shared" si="18"/>
        <v>0</v>
      </c>
      <c r="U52" s="108"/>
      <c r="X52" s="358"/>
      <c r="Y52" s="358"/>
      <c r="AB52" s="325" t="s">
        <v>461</v>
      </c>
      <c r="AC52" s="325" t="s">
        <v>588</v>
      </c>
      <c r="AD52" s="326">
        <f t="shared" si="19"/>
        <v>5820.7999999999993</v>
      </c>
      <c r="AE52" s="326">
        <f t="shared" si="20"/>
        <v>5025.2</v>
      </c>
      <c r="AF52" s="326">
        <f t="shared" si="21"/>
        <v>402.7</v>
      </c>
      <c r="AG52" s="326">
        <f t="shared" si="22"/>
        <v>25.4</v>
      </c>
      <c r="AH52" s="326">
        <f t="shared" si="23"/>
        <v>0.7</v>
      </c>
      <c r="AI52" s="326">
        <f t="shared" si="24"/>
        <v>339.2</v>
      </c>
      <c r="AJ52" s="326">
        <f t="shared" si="25"/>
        <v>2</v>
      </c>
      <c r="AK52" s="326">
        <f t="shared" si="26"/>
        <v>0</v>
      </c>
      <c r="AL52" s="326">
        <f t="shared" si="27"/>
        <v>17.8</v>
      </c>
      <c r="AM52" s="326">
        <f t="shared" si="28"/>
        <v>8</v>
      </c>
      <c r="AN52" s="327"/>
      <c r="AO52" s="327"/>
      <c r="AP52" s="327"/>
      <c r="AS52" s="328" t="str">
        <f t="shared" si="29"/>
        <v>111</v>
      </c>
      <c r="AT52" s="2" t="s">
        <v>761</v>
      </c>
      <c r="AU52" s="2">
        <v>2901.9</v>
      </c>
      <c r="AV52" s="2">
        <v>507.6</v>
      </c>
      <c r="AW52" s="2">
        <v>667</v>
      </c>
      <c r="AX52" s="2">
        <v>1.5</v>
      </c>
      <c r="AY52" s="2">
        <v>110.7</v>
      </c>
      <c r="AZ52" s="2">
        <v>0.6</v>
      </c>
      <c r="BA52" s="2">
        <v>0.5</v>
      </c>
      <c r="BB52" s="2">
        <v>0.1</v>
      </c>
      <c r="BC52" s="2">
        <v>7.6</v>
      </c>
      <c r="BD52" s="2">
        <v>14.5</v>
      </c>
      <c r="BE52" s="2">
        <v>4211.8999999999996</v>
      </c>
    </row>
    <row r="53" spans="1:57" ht="18" customHeight="1">
      <c r="A53" s="329" t="s">
        <v>462</v>
      </c>
      <c r="B53" s="330" t="s">
        <v>589</v>
      </c>
      <c r="C53" s="256">
        <f>入力!E53</f>
        <v>0</v>
      </c>
      <c r="D53" s="4">
        <f t="shared" si="10"/>
        <v>9607</v>
      </c>
      <c r="E53" s="4">
        <f t="shared" si="11"/>
        <v>1121.7</v>
      </c>
      <c r="F53" s="4">
        <f t="shared" si="12"/>
        <v>1.2999999999999998</v>
      </c>
      <c r="G53" s="4">
        <f t="shared" si="13"/>
        <v>262.89999999999998</v>
      </c>
      <c r="H53" s="4">
        <f t="shared" si="14"/>
        <v>17.200000000000003</v>
      </c>
      <c r="I53" s="4">
        <f t="shared" si="15"/>
        <v>0</v>
      </c>
      <c r="J53" s="4">
        <f t="shared" si="16"/>
        <v>15.900000000000002</v>
      </c>
      <c r="K53" s="4">
        <f t="shared" si="17"/>
        <v>35.9</v>
      </c>
      <c r="L53" s="258">
        <f t="shared" si="30"/>
        <v>0</v>
      </c>
      <c r="M53" s="258">
        <f t="shared" si="31"/>
        <v>0</v>
      </c>
      <c r="N53" s="258">
        <f t="shared" si="32"/>
        <v>0</v>
      </c>
      <c r="O53" s="258">
        <f t="shared" si="33"/>
        <v>0</v>
      </c>
      <c r="P53" s="258">
        <f t="shared" si="34"/>
        <v>0</v>
      </c>
      <c r="Q53" s="258">
        <f t="shared" si="35"/>
        <v>0</v>
      </c>
      <c r="R53" s="373">
        <f t="shared" si="36"/>
        <v>0</v>
      </c>
      <c r="S53" s="5"/>
      <c r="T53" s="261">
        <f t="shared" si="18"/>
        <v>0</v>
      </c>
      <c r="U53" s="108"/>
      <c r="X53" s="358"/>
      <c r="Y53" s="358"/>
      <c r="AB53" s="325" t="s">
        <v>462</v>
      </c>
      <c r="AC53" s="325" t="s">
        <v>589</v>
      </c>
      <c r="AD53" s="326">
        <f t="shared" si="19"/>
        <v>9607</v>
      </c>
      <c r="AE53" s="326">
        <f t="shared" si="20"/>
        <v>8152.3</v>
      </c>
      <c r="AF53" s="326">
        <f t="shared" si="21"/>
        <v>799.3</v>
      </c>
      <c r="AG53" s="326">
        <f t="shared" si="22"/>
        <v>322.40000000000003</v>
      </c>
      <c r="AH53" s="326">
        <f t="shared" si="23"/>
        <v>1.2999999999999998</v>
      </c>
      <c r="AI53" s="326">
        <f t="shared" si="24"/>
        <v>262.89999999999998</v>
      </c>
      <c r="AJ53" s="326">
        <f t="shared" si="25"/>
        <v>17.200000000000003</v>
      </c>
      <c r="AK53" s="326">
        <f t="shared" si="26"/>
        <v>0</v>
      </c>
      <c r="AL53" s="326">
        <f t="shared" si="27"/>
        <v>15.900000000000002</v>
      </c>
      <c r="AM53" s="326">
        <f t="shared" si="28"/>
        <v>35.9</v>
      </c>
      <c r="AN53" s="327"/>
      <c r="AO53" s="327"/>
      <c r="AP53" s="327"/>
      <c r="AS53" s="328" t="str">
        <f t="shared" si="29"/>
        <v>111</v>
      </c>
      <c r="AT53" s="2" t="s">
        <v>762</v>
      </c>
      <c r="AU53" s="2">
        <v>1930.1</v>
      </c>
      <c r="AV53" s="2">
        <v>326.89999999999998</v>
      </c>
      <c r="AW53" s="2">
        <v>543.29999999999995</v>
      </c>
      <c r="AX53" s="2">
        <v>0.3</v>
      </c>
      <c r="AY53" s="2">
        <v>49</v>
      </c>
      <c r="AZ53" s="2">
        <v>0.3</v>
      </c>
      <c r="BA53" s="2">
        <v>0.3</v>
      </c>
      <c r="BB53" s="2">
        <v>0</v>
      </c>
      <c r="BC53" s="2">
        <v>2.8</v>
      </c>
      <c r="BD53" s="2">
        <v>8.4</v>
      </c>
      <c r="BE53" s="2">
        <v>2861.6</v>
      </c>
    </row>
    <row r="54" spans="1:57" ht="18" customHeight="1">
      <c r="A54" s="329" t="s">
        <v>463</v>
      </c>
      <c r="B54" s="330" t="s">
        <v>398</v>
      </c>
      <c r="C54" s="256">
        <f>入力!E54</f>
        <v>0</v>
      </c>
      <c r="D54" s="4">
        <f t="shared" si="10"/>
        <v>13794.9</v>
      </c>
      <c r="E54" s="4">
        <f t="shared" si="11"/>
        <v>1705.3999999999999</v>
      </c>
      <c r="F54" s="4">
        <f t="shared" si="12"/>
        <v>0.2</v>
      </c>
      <c r="G54" s="4">
        <f t="shared" si="13"/>
        <v>167.1</v>
      </c>
      <c r="H54" s="4">
        <f t="shared" si="14"/>
        <v>5.6</v>
      </c>
      <c r="I54" s="4">
        <f t="shared" si="15"/>
        <v>0.2</v>
      </c>
      <c r="J54" s="4">
        <f t="shared" si="16"/>
        <v>9.1000000000000014</v>
      </c>
      <c r="K54" s="4">
        <f t="shared" si="17"/>
        <v>27.8</v>
      </c>
      <c r="L54" s="258">
        <f t="shared" si="30"/>
        <v>0</v>
      </c>
      <c r="M54" s="258">
        <f t="shared" si="31"/>
        <v>0</v>
      </c>
      <c r="N54" s="258">
        <f t="shared" si="32"/>
        <v>0</v>
      </c>
      <c r="O54" s="258">
        <f t="shared" si="33"/>
        <v>0</v>
      </c>
      <c r="P54" s="258">
        <f t="shared" si="34"/>
        <v>0</v>
      </c>
      <c r="Q54" s="258">
        <f t="shared" si="35"/>
        <v>0</v>
      </c>
      <c r="R54" s="373">
        <f t="shared" si="36"/>
        <v>0</v>
      </c>
      <c r="S54" s="5"/>
      <c r="T54" s="261">
        <f t="shared" si="18"/>
        <v>0</v>
      </c>
      <c r="U54" s="108"/>
      <c r="X54" s="358"/>
      <c r="Y54" s="358"/>
      <c r="AB54" s="325" t="s">
        <v>463</v>
      </c>
      <c r="AC54" s="325" t="s">
        <v>398</v>
      </c>
      <c r="AD54" s="326">
        <f t="shared" si="19"/>
        <v>13794.9</v>
      </c>
      <c r="AE54" s="326">
        <f t="shared" si="20"/>
        <v>11879.3</v>
      </c>
      <c r="AF54" s="326">
        <f t="shared" si="21"/>
        <v>1694.6999999999998</v>
      </c>
      <c r="AG54" s="326">
        <f t="shared" si="22"/>
        <v>10.700000000000001</v>
      </c>
      <c r="AH54" s="326">
        <f t="shared" si="23"/>
        <v>0.2</v>
      </c>
      <c r="AI54" s="326">
        <f t="shared" si="24"/>
        <v>167.1</v>
      </c>
      <c r="AJ54" s="326">
        <f t="shared" si="25"/>
        <v>5.6</v>
      </c>
      <c r="AK54" s="326">
        <f t="shared" si="26"/>
        <v>0.2</v>
      </c>
      <c r="AL54" s="326">
        <f t="shared" si="27"/>
        <v>9.1000000000000014</v>
      </c>
      <c r="AM54" s="326">
        <f t="shared" si="28"/>
        <v>27.8</v>
      </c>
      <c r="AN54" s="327"/>
      <c r="AO54" s="327"/>
      <c r="AP54" s="327"/>
      <c r="AS54" s="328" t="str">
        <f t="shared" si="29"/>
        <v>111</v>
      </c>
      <c r="AT54" s="2" t="s">
        <v>763</v>
      </c>
      <c r="AU54" s="2">
        <v>2127.5</v>
      </c>
      <c r="AV54" s="2">
        <v>347.4</v>
      </c>
      <c r="AW54" s="2">
        <v>671.3</v>
      </c>
      <c r="AX54" s="2">
        <v>0</v>
      </c>
      <c r="AY54" s="2">
        <v>60.2</v>
      </c>
      <c r="AZ54" s="2">
        <v>0</v>
      </c>
      <c r="BA54" s="2">
        <v>2</v>
      </c>
      <c r="BB54" s="2">
        <v>1.2</v>
      </c>
      <c r="BC54" s="2">
        <v>7.2</v>
      </c>
      <c r="BD54" s="2">
        <v>86.5</v>
      </c>
      <c r="BE54" s="2">
        <v>3303.3</v>
      </c>
    </row>
    <row r="55" spans="1:57" ht="18" customHeight="1">
      <c r="A55" s="329" t="s">
        <v>464</v>
      </c>
      <c r="B55" s="330" t="s">
        <v>399</v>
      </c>
      <c r="C55" s="256">
        <f>入力!E55</f>
        <v>0</v>
      </c>
      <c r="D55" s="4">
        <f t="shared" si="10"/>
        <v>21804.1</v>
      </c>
      <c r="E55" s="4">
        <f t="shared" si="11"/>
        <v>2901.6000000000004</v>
      </c>
      <c r="F55" s="4">
        <f t="shared" si="12"/>
        <v>0.2</v>
      </c>
      <c r="G55" s="4">
        <f t="shared" si="13"/>
        <v>225.70000000000002</v>
      </c>
      <c r="H55" s="4">
        <f t="shared" si="14"/>
        <v>7.1999999999999993</v>
      </c>
      <c r="I55" s="4">
        <f t="shared" si="15"/>
        <v>0</v>
      </c>
      <c r="J55" s="4">
        <f t="shared" si="16"/>
        <v>11.9</v>
      </c>
      <c r="K55" s="4">
        <f t="shared" si="17"/>
        <v>38.4</v>
      </c>
      <c r="L55" s="258">
        <f t="shared" si="30"/>
        <v>0</v>
      </c>
      <c r="M55" s="258">
        <f t="shared" si="31"/>
        <v>0</v>
      </c>
      <c r="N55" s="258">
        <f t="shared" si="32"/>
        <v>0</v>
      </c>
      <c r="O55" s="258">
        <f t="shared" si="33"/>
        <v>0</v>
      </c>
      <c r="P55" s="258">
        <f t="shared" si="34"/>
        <v>0</v>
      </c>
      <c r="Q55" s="258">
        <f t="shared" si="35"/>
        <v>0</v>
      </c>
      <c r="R55" s="373">
        <f t="shared" si="36"/>
        <v>0</v>
      </c>
      <c r="S55" s="5"/>
      <c r="T55" s="261">
        <f t="shared" si="18"/>
        <v>0</v>
      </c>
      <c r="U55" s="108"/>
      <c r="X55" s="358"/>
      <c r="Y55" s="358"/>
      <c r="AB55" s="325" t="s">
        <v>464</v>
      </c>
      <c r="AC55" s="325" t="s">
        <v>399</v>
      </c>
      <c r="AD55" s="326">
        <f t="shared" si="19"/>
        <v>21804.1</v>
      </c>
      <c r="AE55" s="326">
        <f t="shared" si="20"/>
        <v>18619.100000000002</v>
      </c>
      <c r="AF55" s="326">
        <f t="shared" si="21"/>
        <v>2601.2000000000003</v>
      </c>
      <c r="AG55" s="326">
        <f t="shared" si="22"/>
        <v>300.39999999999998</v>
      </c>
      <c r="AH55" s="326">
        <f t="shared" si="23"/>
        <v>0.2</v>
      </c>
      <c r="AI55" s="326">
        <f t="shared" si="24"/>
        <v>225.70000000000002</v>
      </c>
      <c r="AJ55" s="326">
        <f t="shared" si="25"/>
        <v>7.1999999999999993</v>
      </c>
      <c r="AK55" s="326">
        <f t="shared" si="26"/>
        <v>0</v>
      </c>
      <c r="AL55" s="326">
        <f t="shared" si="27"/>
        <v>11.9</v>
      </c>
      <c r="AM55" s="326">
        <f t="shared" si="28"/>
        <v>38.4</v>
      </c>
      <c r="AN55" s="327"/>
      <c r="AO55" s="327"/>
      <c r="AP55" s="327"/>
      <c r="AS55" s="328" t="str">
        <f t="shared" si="29"/>
        <v>111</v>
      </c>
      <c r="AT55" s="2" t="s">
        <v>764</v>
      </c>
      <c r="AU55" s="2">
        <v>472.5</v>
      </c>
      <c r="AV55" s="2">
        <v>169.9</v>
      </c>
      <c r="AW55" s="2">
        <v>175.4</v>
      </c>
      <c r="AX55" s="2">
        <v>0</v>
      </c>
      <c r="AY55" s="2">
        <v>14.8</v>
      </c>
      <c r="AZ55" s="2">
        <v>0.2</v>
      </c>
      <c r="BA55" s="2">
        <v>0.2</v>
      </c>
      <c r="BB55" s="2">
        <v>0</v>
      </c>
      <c r="BC55" s="2">
        <v>1</v>
      </c>
      <c r="BD55" s="2">
        <v>4.5999999999999996</v>
      </c>
      <c r="BE55" s="2">
        <v>838.6</v>
      </c>
    </row>
    <row r="56" spans="1:57" ht="18" customHeight="1">
      <c r="A56" s="329" t="s">
        <v>465</v>
      </c>
      <c r="B56" s="330" t="s">
        <v>400</v>
      </c>
      <c r="C56" s="256">
        <f>入力!E56</f>
        <v>0</v>
      </c>
      <c r="D56" s="4">
        <f t="shared" si="10"/>
        <v>10114.899999999998</v>
      </c>
      <c r="E56" s="4">
        <f t="shared" si="11"/>
        <v>2093</v>
      </c>
      <c r="F56" s="4">
        <f t="shared" si="12"/>
        <v>0</v>
      </c>
      <c r="G56" s="4">
        <f t="shared" si="13"/>
        <v>129.6</v>
      </c>
      <c r="H56" s="4">
        <f t="shared" si="14"/>
        <v>3.0999999999999996</v>
      </c>
      <c r="I56" s="4">
        <f t="shared" si="15"/>
        <v>0.1</v>
      </c>
      <c r="J56" s="4">
        <f t="shared" si="16"/>
        <v>7.9</v>
      </c>
      <c r="K56" s="4">
        <f t="shared" si="17"/>
        <v>15.7</v>
      </c>
      <c r="L56" s="258">
        <f t="shared" si="30"/>
        <v>0</v>
      </c>
      <c r="M56" s="258">
        <f t="shared" si="31"/>
        <v>0</v>
      </c>
      <c r="N56" s="258">
        <f t="shared" si="32"/>
        <v>0</v>
      </c>
      <c r="O56" s="258">
        <f t="shared" si="33"/>
        <v>0</v>
      </c>
      <c r="P56" s="258">
        <f t="shared" si="34"/>
        <v>0</v>
      </c>
      <c r="Q56" s="258">
        <f t="shared" si="35"/>
        <v>0</v>
      </c>
      <c r="R56" s="373">
        <f t="shared" si="36"/>
        <v>0</v>
      </c>
      <c r="S56" s="5"/>
      <c r="T56" s="261">
        <f t="shared" si="18"/>
        <v>0</v>
      </c>
      <c r="U56" s="108"/>
      <c r="X56" s="358"/>
      <c r="Y56" s="358"/>
      <c r="AB56" s="325" t="s">
        <v>465</v>
      </c>
      <c r="AC56" s="325" t="s">
        <v>400</v>
      </c>
      <c r="AD56" s="326">
        <f t="shared" si="19"/>
        <v>10114.899999999998</v>
      </c>
      <c r="AE56" s="326">
        <f t="shared" si="20"/>
        <v>7865.0000000000009</v>
      </c>
      <c r="AF56" s="326">
        <f t="shared" si="21"/>
        <v>1665</v>
      </c>
      <c r="AG56" s="326">
        <f t="shared" si="22"/>
        <v>428</v>
      </c>
      <c r="AH56" s="326">
        <f t="shared" si="23"/>
        <v>0</v>
      </c>
      <c r="AI56" s="326">
        <f t="shared" si="24"/>
        <v>129.6</v>
      </c>
      <c r="AJ56" s="326">
        <f t="shared" si="25"/>
        <v>3.0999999999999996</v>
      </c>
      <c r="AK56" s="326">
        <f t="shared" si="26"/>
        <v>0.1</v>
      </c>
      <c r="AL56" s="326">
        <f t="shared" si="27"/>
        <v>7.9</v>
      </c>
      <c r="AM56" s="326">
        <f t="shared" si="28"/>
        <v>15.7</v>
      </c>
      <c r="AN56" s="327"/>
      <c r="AO56" s="327"/>
      <c r="AP56" s="327"/>
      <c r="AS56" s="328" t="str">
        <f t="shared" si="29"/>
        <v>111</v>
      </c>
      <c r="AT56" s="2" t="s">
        <v>765</v>
      </c>
      <c r="AU56" s="2">
        <v>150.30000000000001</v>
      </c>
      <c r="AV56" s="2">
        <v>51.9</v>
      </c>
      <c r="AW56" s="2">
        <v>48.1</v>
      </c>
      <c r="AX56" s="2">
        <v>0.2</v>
      </c>
      <c r="AY56" s="2">
        <v>4.3</v>
      </c>
      <c r="AZ56" s="2">
        <v>0.1</v>
      </c>
      <c r="BA56" s="2">
        <v>0</v>
      </c>
      <c r="BB56" s="2">
        <v>0</v>
      </c>
      <c r="BC56" s="2">
        <v>0.4</v>
      </c>
      <c r="BD56" s="2">
        <v>4.2</v>
      </c>
      <c r="BE56" s="2">
        <v>259.60000000000002</v>
      </c>
    </row>
    <row r="57" spans="1:57" ht="18" customHeight="1">
      <c r="A57" s="329" t="s">
        <v>466</v>
      </c>
      <c r="B57" s="330" t="s">
        <v>590</v>
      </c>
      <c r="C57" s="256">
        <f>入力!E57</f>
        <v>0</v>
      </c>
      <c r="D57" s="4">
        <f t="shared" si="10"/>
        <v>8808.9</v>
      </c>
      <c r="E57" s="4">
        <f t="shared" si="11"/>
        <v>658</v>
      </c>
      <c r="F57" s="4">
        <f t="shared" si="12"/>
        <v>0</v>
      </c>
      <c r="G57" s="4">
        <f t="shared" si="13"/>
        <v>56.7</v>
      </c>
      <c r="H57" s="4">
        <f t="shared" si="14"/>
        <v>2.4000000000000004</v>
      </c>
      <c r="I57" s="4">
        <f t="shared" si="15"/>
        <v>1.3</v>
      </c>
      <c r="J57" s="4">
        <f t="shared" si="16"/>
        <v>5.1999999999999993</v>
      </c>
      <c r="K57" s="4">
        <f t="shared" si="17"/>
        <v>12</v>
      </c>
      <c r="L57" s="258">
        <f t="shared" si="30"/>
        <v>0</v>
      </c>
      <c r="M57" s="258">
        <f t="shared" si="31"/>
        <v>0</v>
      </c>
      <c r="N57" s="258">
        <f t="shared" si="32"/>
        <v>0</v>
      </c>
      <c r="O57" s="258">
        <f t="shared" si="33"/>
        <v>0</v>
      </c>
      <c r="P57" s="258">
        <f t="shared" si="34"/>
        <v>0</v>
      </c>
      <c r="Q57" s="258">
        <f t="shared" si="35"/>
        <v>0</v>
      </c>
      <c r="R57" s="373">
        <f t="shared" si="36"/>
        <v>0</v>
      </c>
      <c r="S57" s="5"/>
      <c r="T57" s="261">
        <f t="shared" si="18"/>
        <v>0</v>
      </c>
      <c r="U57" s="108"/>
      <c r="X57" s="358"/>
      <c r="Y57" s="358"/>
      <c r="AB57" s="325" t="s">
        <v>466</v>
      </c>
      <c r="AC57" s="325" t="s">
        <v>590</v>
      </c>
      <c r="AD57" s="326">
        <f t="shared" si="19"/>
        <v>8808.9</v>
      </c>
      <c r="AE57" s="326">
        <f t="shared" si="20"/>
        <v>8072.9999999999991</v>
      </c>
      <c r="AF57" s="326">
        <f t="shared" si="21"/>
        <v>657.7</v>
      </c>
      <c r="AG57" s="326">
        <f t="shared" si="22"/>
        <v>0.3</v>
      </c>
      <c r="AH57" s="326">
        <f t="shared" si="23"/>
        <v>0</v>
      </c>
      <c r="AI57" s="326">
        <f t="shared" si="24"/>
        <v>56.7</v>
      </c>
      <c r="AJ57" s="326">
        <f t="shared" si="25"/>
        <v>2.4000000000000004</v>
      </c>
      <c r="AK57" s="326">
        <f t="shared" si="26"/>
        <v>1.3</v>
      </c>
      <c r="AL57" s="326">
        <f t="shared" si="27"/>
        <v>5.1999999999999993</v>
      </c>
      <c r="AM57" s="326">
        <f t="shared" si="28"/>
        <v>12</v>
      </c>
      <c r="AN57" s="327"/>
      <c r="AO57" s="327"/>
      <c r="AP57" s="327"/>
      <c r="AS57" s="328" t="str">
        <f t="shared" si="29"/>
        <v>111</v>
      </c>
      <c r="AT57" s="2" t="s">
        <v>766</v>
      </c>
      <c r="AU57" s="2">
        <v>342</v>
      </c>
      <c r="AV57" s="2">
        <v>60.4</v>
      </c>
      <c r="AW57" s="2">
        <v>115.8</v>
      </c>
      <c r="AX57" s="2">
        <v>0</v>
      </c>
      <c r="AY57" s="2">
        <v>10.7</v>
      </c>
      <c r="AZ57" s="2">
        <v>0.2</v>
      </c>
      <c r="BA57" s="2">
        <v>0.1</v>
      </c>
      <c r="BB57" s="2">
        <v>0</v>
      </c>
      <c r="BC57" s="2">
        <v>0.7</v>
      </c>
      <c r="BD57" s="2">
        <v>1.9</v>
      </c>
      <c r="BE57" s="2">
        <v>531.70000000000005</v>
      </c>
    </row>
    <row r="58" spans="1:57" ht="18" customHeight="1">
      <c r="A58" s="329" t="s">
        <v>467</v>
      </c>
      <c r="B58" s="330" t="s">
        <v>591</v>
      </c>
      <c r="C58" s="256">
        <f>入力!E58</f>
        <v>0</v>
      </c>
      <c r="D58" s="4">
        <f t="shared" si="10"/>
        <v>9303.7000000000007</v>
      </c>
      <c r="E58" s="4">
        <f t="shared" si="11"/>
        <v>573.1</v>
      </c>
      <c r="F58" s="4">
        <f t="shared" si="12"/>
        <v>0.1</v>
      </c>
      <c r="G58" s="4">
        <f t="shared" si="13"/>
        <v>90.7</v>
      </c>
      <c r="H58" s="4">
        <f t="shared" si="14"/>
        <v>3.5999999999999996</v>
      </c>
      <c r="I58" s="4">
        <f t="shared" si="15"/>
        <v>0.4</v>
      </c>
      <c r="J58" s="4">
        <f t="shared" si="16"/>
        <v>6.4</v>
      </c>
      <c r="K58" s="4">
        <f t="shared" si="17"/>
        <v>20.599999999999998</v>
      </c>
      <c r="L58" s="258">
        <f t="shared" si="30"/>
        <v>0</v>
      </c>
      <c r="M58" s="258">
        <f t="shared" si="31"/>
        <v>0</v>
      </c>
      <c r="N58" s="258">
        <f t="shared" si="32"/>
        <v>0</v>
      </c>
      <c r="O58" s="258">
        <f t="shared" si="33"/>
        <v>0</v>
      </c>
      <c r="P58" s="258">
        <f t="shared" si="34"/>
        <v>0</v>
      </c>
      <c r="Q58" s="258">
        <f t="shared" si="35"/>
        <v>0</v>
      </c>
      <c r="R58" s="373">
        <f t="shared" si="36"/>
        <v>0</v>
      </c>
      <c r="S58" s="5"/>
      <c r="T58" s="261">
        <f t="shared" si="18"/>
        <v>0</v>
      </c>
      <c r="U58" s="108"/>
      <c r="X58" s="358"/>
      <c r="Y58" s="358"/>
      <c r="AB58" s="325" t="s">
        <v>467</v>
      </c>
      <c r="AC58" s="325" t="s">
        <v>591</v>
      </c>
      <c r="AD58" s="326">
        <f t="shared" si="19"/>
        <v>9303.7000000000007</v>
      </c>
      <c r="AE58" s="326">
        <f t="shared" si="20"/>
        <v>8609</v>
      </c>
      <c r="AF58" s="326">
        <f t="shared" si="21"/>
        <v>534.5</v>
      </c>
      <c r="AG58" s="326">
        <f t="shared" si="22"/>
        <v>38.6</v>
      </c>
      <c r="AH58" s="326">
        <f t="shared" si="23"/>
        <v>0.1</v>
      </c>
      <c r="AI58" s="326">
        <f t="shared" si="24"/>
        <v>90.7</v>
      </c>
      <c r="AJ58" s="326">
        <f t="shared" si="25"/>
        <v>3.5999999999999996</v>
      </c>
      <c r="AK58" s="326">
        <f t="shared" si="26"/>
        <v>0.4</v>
      </c>
      <c r="AL58" s="326">
        <f t="shared" si="27"/>
        <v>6.4</v>
      </c>
      <c r="AM58" s="326">
        <f t="shared" si="28"/>
        <v>20.599999999999998</v>
      </c>
      <c r="AN58" s="327"/>
      <c r="AO58" s="327"/>
      <c r="AP58" s="327"/>
      <c r="AS58" s="328" t="str">
        <f t="shared" si="29"/>
        <v>111</v>
      </c>
      <c r="AT58" s="2" t="s">
        <v>767</v>
      </c>
      <c r="AU58" s="2">
        <v>1294</v>
      </c>
      <c r="AV58" s="2">
        <v>210.8</v>
      </c>
      <c r="AW58" s="2">
        <v>517</v>
      </c>
      <c r="AX58" s="2">
        <v>0.2</v>
      </c>
      <c r="AY58" s="2">
        <v>39.700000000000003</v>
      </c>
      <c r="AZ58" s="2">
        <v>0.4</v>
      </c>
      <c r="BA58" s="2">
        <v>0.2</v>
      </c>
      <c r="BB58" s="2">
        <v>0.1</v>
      </c>
      <c r="BC58" s="2">
        <v>2.4</v>
      </c>
      <c r="BD58" s="2">
        <v>16.3</v>
      </c>
      <c r="BE58" s="2">
        <v>2081</v>
      </c>
    </row>
    <row r="59" spans="1:57" ht="18" customHeight="1">
      <c r="A59" s="329" t="s">
        <v>468</v>
      </c>
      <c r="B59" s="330" t="s">
        <v>592</v>
      </c>
      <c r="C59" s="256">
        <f>入力!E59</f>
        <v>0</v>
      </c>
      <c r="D59" s="4">
        <f t="shared" si="10"/>
        <v>10616.800000000001</v>
      </c>
      <c r="E59" s="4">
        <f t="shared" si="11"/>
        <v>1029.9000000000001</v>
      </c>
      <c r="F59" s="4">
        <f t="shared" si="12"/>
        <v>0</v>
      </c>
      <c r="G59" s="4">
        <f t="shared" si="13"/>
        <v>88.7</v>
      </c>
      <c r="H59" s="4">
        <f t="shared" si="14"/>
        <v>3</v>
      </c>
      <c r="I59" s="4">
        <f t="shared" si="15"/>
        <v>0</v>
      </c>
      <c r="J59" s="4">
        <f t="shared" si="16"/>
        <v>4.4000000000000004</v>
      </c>
      <c r="K59" s="4">
        <f t="shared" si="17"/>
        <v>14.999999999999998</v>
      </c>
      <c r="L59" s="258">
        <f t="shared" si="30"/>
        <v>0</v>
      </c>
      <c r="M59" s="258">
        <f t="shared" si="31"/>
        <v>0</v>
      </c>
      <c r="N59" s="258">
        <f t="shared" si="32"/>
        <v>0</v>
      </c>
      <c r="O59" s="258">
        <f t="shared" si="33"/>
        <v>0</v>
      </c>
      <c r="P59" s="258">
        <f t="shared" si="34"/>
        <v>0</v>
      </c>
      <c r="Q59" s="258">
        <f t="shared" si="35"/>
        <v>0</v>
      </c>
      <c r="R59" s="373">
        <f t="shared" si="36"/>
        <v>0</v>
      </c>
      <c r="S59" s="5"/>
      <c r="T59" s="261">
        <f t="shared" si="18"/>
        <v>0</v>
      </c>
      <c r="U59" s="108"/>
      <c r="X59" s="358"/>
      <c r="Y59" s="358"/>
      <c r="AB59" s="325" t="s">
        <v>468</v>
      </c>
      <c r="AC59" s="325" t="s">
        <v>592</v>
      </c>
      <c r="AD59" s="326">
        <f t="shared" si="19"/>
        <v>10616.800000000001</v>
      </c>
      <c r="AE59" s="326">
        <f t="shared" si="20"/>
        <v>9475.4</v>
      </c>
      <c r="AF59" s="326">
        <f t="shared" si="21"/>
        <v>1019.9</v>
      </c>
      <c r="AG59" s="326">
        <f t="shared" si="22"/>
        <v>10</v>
      </c>
      <c r="AH59" s="326">
        <f t="shared" si="23"/>
        <v>0</v>
      </c>
      <c r="AI59" s="326">
        <f t="shared" si="24"/>
        <v>88.7</v>
      </c>
      <c r="AJ59" s="326">
        <f t="shared" si="25"/>
        <v>3</v>
      </c>
      <c r="AK59" s="326">
        <f t="shared" si="26"/>
        <v>0</v>
      </c>
      <c r="AL59" s="326">
        <f t="shared" si="27"/>
        <v>4.4000000000000004</v>
      </c>
      <c r="AM59" s="326">
        <f t="shared" si="28"/>
        <v>14.999999999999998</v>
      </c>
      <c r="AN59" s="327"/>
      <c r="AO59" s="327"/>
      <c r="AP59" s="327"/>
      <c r="AS59" s="328" t="str">
        <f t="shared" si="29"/>
        <v>111</v>
      </c>
      <c r="AT59" s="2" t="s">
        <v>768</v>
      </c>
      <c r="AU59" s="2">
        <v>2048.6</v>
      </c>
      <c r="AV59" s="2">
        <v>338.9</v>
      </c>
      <c r="AW59" s="2">
        <v>352.9</v>
      </c>
      <c r="AX59" s="2">
        <v>0.3</v>
      </c>
      <c r="AY59" s="2">
        <v>45.3</v>
      </c>
      <c r="AZ59" s="2">
        <v>0.6</v>
      </c>
      <c r="BA59" s="2">
        <v>1</v>
      </c>
      <c r="BB59" s="2">
        <v>0</v>
      </c>
      <c r="BC59" s="2">
        <v>2.6</v>
      </c>
      <c r="BD59" s="2">
        <v>4.8</v>
      </c>
      <c r="BE59" s="2">
        <v>2794.9</v>
      </c>
    </row>
    <row r="60" spans="1:57" ht="18" customHeight="1">
      <c r="A60" s="329" t="s">
        <v>469</v>
      </c>
      <c r="B60" s="330" t="s">
        <v>593</v>
      </c>
      <c r="C60" s="256">
        <f>入力!E60</f>
        <v>0</v>
      </c>
      <c r="D60" s="4">
        <f t="shared" si="10"/>
        <v>5887.9</v>
      </c>
      <c r="E60" s="4">
        <f t="shared" si="11"/>
        <v>2138.9</v>
      </c>
      <c r="F60" s="4">
        <f t="shared" si="12"/>
        <v>0.2</v>
      </c>
      <c r="G60" s="4">
        <f t="shared" si="13"/>
        <v>37.200000000000003</v>
      </c>
      <c r="H60" s="4">
        <f t="shared" si="14"/>
        <v>1.2</v>
      </c>
      <c r="I60" s="4">
        <f t="shared" si="15"/>
        <v>0</v>
      </c>
      <c r="J60" s="4">
        <f t="shared" si="16"/>
        <v>2.4</v>
      </c>
      <c r="K60" s="4">
        <f t="shared" si="17"/>
        <v>7.3000000000000007</v>
      </c>
      <c r="L60" s="258">
        <f t="shared" si="30"/>
        <v>0</v>
      </c>
      <c r="M60" s="258">
        <f t="shared" si="31"/>
        <v>0</v>
      </c>
      <c r="N60" s="258">
        <f t="shared" si="32"/>
        <v>0</v>
      </c>
      <c r="O60" s="258">
        <f t="shared" si="33"/>
        <v>0</v>
      </c>
      <c r="P60" s="258">
        <f t="shared" si="34"/>
        <v>0</v>
      </c>
      <c r="Q60" s="258">
        <f t="shared" si="35"/>
        <v>0</v>
      </c>
      <c r="R60" s="373">
        <f t="shared" si="36"/>
        <v>0</v>
      </c>
      <c r="S60" s="5"/>
      <c r="T60" s="261">
        <f t="shared" si="18"/>
        <v>0</v>
      </c>
      <c r="U60" s="108"/>
      <c r="X60" s="358"/>
      <c r="Y60" s="358"/>
      <c r="AB60" s="325" t="s">
        <v>469</v>
      </c>
      <c r="AC60" s="325" t="s">
        <v>593</v>
      </c>
      <c r="AD60" s="326">
        <f t="shared" si="19"/>
        <v>5887.9</v>
      </c>
      <c r="AE60" s="326">
        <f t="shared" si="20"/>
        <v>3700.7</v>
      </c>
      <c r="AF60" s="326">
        <f t="shared" si="21"/>
        <v>888.5</v>
      </c>
      <c r="AG60" s="326">
        <f t="shared" si="22"/>
        <v>1250.4000000000001</v>
      </c>
      <c r="AH60" s="326">
        <f t="shared" si="23"/>
        <v>0.2</v>
      </c>
      <c r="AI60" s="326">
        <f t="shared" si="24"/>
        <v>37.200000000000003</v>
      </c>
      <c r="AJ60" s="326">
        <f t="shared" si="25"/>
        <v>1.2</v>
      </c>
      <c r="AK60" s="326">
        <f t="shared" si="26"/>
        <v>0</v>
      </c>
      <c r="AL60" s="326">
        <f t="shared" si="27"/>
        <v>2.4</v>
      </c>
      <c r="AM60" s="326">
        <f t="shared" si="28"/>
        <v>7.3000000000000007</v>
      </c>
      <c r="AN60" s="327"/>
      <c r="AO60" s="327"/>
      <c r="AP60" s="327"/>
      <c r="AS60" s="328" t="str">
        <f t="shared" si="29"/>
        <v>111</v>
      </c>
      <c r="AT60" s="2" t="s">
        <v>769</v>
      </c>
      <c r="AU60" s="2">
        <v>652.9</v>
      </c>
      <c r="AV60" s="2">
        <v>78.400000000000006</v>
      </c>
      <c r="AW60" s="2">
        <v>12.2</v>
      </c>
      <c r="AX60" s="2">
        <v>0.8</v>
      </c>
      <c r="AY60" s="2">
        <v>68</v>
      </c>
      <c r="AZ60" s="2">
        <v>0.2</v>
      </c>
      <c r="BA60" s="2">
        <v>0.2</v>
      </c>
      <c r="BB60" s="2">
        <v>0</v>
      </c>
      <c r="BC60" s="2">
        <v>4.2</v>
      </c>
      <c r="BD60" s="2">
        <v>7.3</v>
      </c>
      <c r="BE60" s="2">
        <v>824.2</v>
      </c>
    </row>
    <row r="61" spans="1:57" ht="18" customHeight="1">
      <c r="A61" s="329" t="s">
        <v>470</v>
      </c>
      <c r="B61" s="330" t="s">
        <v>594</v>
      </c>
      <c r="C61" s="256">
        <f>入力!E61</f>
        <v>0</v>
      </c>
      <c r="D61" s="4">
        <f t="shared" si="10"/>
        <v>3766.4</v>
      </c>
      <c r="E61" s="4">
        <f t="shared" si="11"/>
        <v>474.3</v>
      </c>
      <c r="F61" s="4">
        <f t="shared" si="12"/>
        <v>0</v>
      </c>
      <c r="G61" s="4">
        <f t="shared" si="13"/>
        <v>38.9</v>
      </c>
      <c r="H61" s="4">
        <f t="shared" si="14"/>
        <v>1.1000000000000001</v>
      </c>
      <c r="I61" s="4">
        <f t="shared" si="15"/>
        <v>0</v>
      </c>
      <c r="J61" s="4">
        <f t="shared" si="16"/>
        <v>2.0999999999999996</v>
      </c>
      <c r="K61" s="4">
        <f t="shared" si="17"/>
        <v>6</v>
      </c>
      <c r="L61" s="258">
        <f t="shared" si="30"/>
        <v>0</v>
      </c>
      <c r="M61" s="258">
        <f t="shared" si="31"/>
        <v>0</v>
      </c>
      <c r="N61" s="258">
        <f t="shared" si="32"/>
        <v>0</v>
      </c>
      <c r="O61" s="258">
        <f t="shared" si="33"/>
        <v>0</v>
      </c>
      <c r="P61" s="258">
        <f t="shared" si="34"/>
        <v>0</v>
      </c>
      <c r="Q61" s="258">
        <f t="shared" si="35"/>
        <v>0</v>
      </c>
      <c r="R61" s="373">
        <f t="shared" si="36"/>
        <v>0</v>
      </c>
      <c r="S61" s="5"/>
      <c r="T61" s="261">
        <f t="shared" si="18"/>
        <v>0</v>
      </c>
      <c r="U61" s="108"/>
      <c r="X61" s="358"/>
      <c r="Y61" s="358"/>
      <c r="AB61" s="325" t="s">
        <v>470</v>
      </c>
      <c r="AC61" s="325" t="s">
        <v>594</v>
      </c>
      <c r="AD61" s="326">
        <f t="shared" si="19"/>
        <v>3766.4</v>
      </c>
      <c r="AE61" s="326">
        <f t="shared" si="20"/>
        <v>3244</v>
      </c>
      <c r="AF61" s="326">
        <f t="shared" si="21"/>
        <v>474.2</v>
      </c>
      <c r="AG61" s="326">
        <f t="shared" si="22"/>
        <v>0.1</v>
      </c>
      <c r="AH61" s="326">
        <f t="shared" si="23"/>
        <v>0</v>
      </c>
      <c r="AI61" s="326">
        <f t="shared" si="24"/>
        <v>38.9</v>
      </c>
      <c r="AJ61" s="326">
        <f t="shared" si="25"/>
        <v>1.1000000000000001</v>
      </c>
      <c r="AK61" s="326">
        <f t="shared" si="26"/>
        <v>0</v>
      </c>
      <c r="AL61" s="326">
        <f t="shared" si="27"/>
        <v>2.0999999999999996</v>
      </c>
      <c r="AM61" s="326">
        <f t="shared" si="28"/>
        <v>6</v>
      </c>
      <c r="AN61" s="327"/>
      <c r="AO61" s="327"/>
      <c r="AP61" s="327"/>
      <c r="AS61" s="328" t="str">
        <f t="shared" si="29"/>
        <v>111</v>
      </c>
      <c r="AT61" s="2" t="s">
        <v>770</v>
      </c>
      <c r="AU61" s="2">
        <v>1124.7</v>
      </c>
      <c r="AV61" s="2">
        <v>180.4</v>
      </c>
      <c r="AW61" s="2">
        <v>295.89999999999998</v>
      </c>
      <c r="AX61" s="2">
        <v>0.4</v>
      </c>
      <c r="AY61" s="2">
        <v>31.2</v>
      </c>
      <c r="AZ61" s="2">
        <v>0.2</v>
      </c>
      <c r="BA61" s="2">
        <v>0.2</v>
      </c>
      <c r="BB61" s="2">
        <v>0</v>
      </c>
      <c r="BC61" s="2">
        <v>2</v>
      </c>
      <c r="BD61" s="2">
        <v>2.6</v>
      </c>
      <c r="BE61" s="2">
        <v>1637.7</v>
      </c>
    </row>
    <row r="62" spans="1:57" ht="18" customHeight="1">
      <c r="A62" s="329" t="s">
        <v>471</v>
      </c>
      <c r="B62" s="330" t="s">
        <v>595</v>
      </c>
      <c r="C62" s="256">
        <f>入力!E62</f>
        <v>0</v>
      </c>
      <c r="D62" s="4">
        <f t="shared" si="10"/>
        <v>4702.8999999999996</v>
      </c>
      <c r="E62" s="4">
        <f t="shared" si="11"/>
        <v>1053.4000000000001</v>
      </c>
      <c r="F62" s="4">
        <f t="shared" si="12"/>
        <v>0.6</v>
      </c>
      <c r="G62" s="4">
        <f t="shared" si="13"/>
        <v>50.099999999999994</v>
      </c>
      <c r="H62" s="4">
        <f t="shared" si="14"/>
        <v>2.5</v>
      </c>
      <c r="I62" s="4">
        <f t="shared" si="15"/>
        <v>0.6</v>
      </c>
      <c r="J62" s="4">
        <f t="shared" si="16"/>
        <v>4.3000000000000007</v>
      </c>
      <c r="K62" s="4">
        <f t="shared" si="17"/>
        <v>10.199999999999999</v>
      </c>
      <c r="L62" s="258">
        <f t="shared" si="30"/>
        <v>0</v>
      </c>
      <c r="M62" s="258">
        <f t="shared" si="31"/>
        <v>0</v>
      </c>
      <c r="N62" s="258">
        <f t="shared" si="32"/>
        <v>0</v>
      </c>
      <c r="O62" s="258">
        <f t="shared" si="33"/>
        <v>0</v>
      </c>
      <c r="P62" s="258">
        <f t="shared" si="34"/>
        <v>0</v>
      </c>
      <c r="Q62" s="258">
        <f t="shared" si="35"/>
        <v>0</v>
      </c>
      <c r="R62" s="373">
        <f t="shared" si="36"/>
        <v>0</v>
      </c>
      <c r="S62" s="5"/>
      <c r="T62" s="261">
        <f t="shared" si="18"/>
        <v>0</v>
      </c>
      <c r="U62" s="108"/>
      <c r="X62" s="358"/>
      <c r="Y62" s="358"/>
      <c r="AB62" s="325" t="s">
        <v>471</v>
      </c>
      <c r="AC62" s="325" t="s">
        <v>595</v>
      </c>
      <c r="AD62" s="326">
        <f t="shared" si="19"/>
        <v>4702.8999999999996</v>
      </c>
      <c r="AE62" s="326">
        <f t="shared" si="20"/>
        <v>3581.2</v>
      </c>
      <c r="AF62" s="326">
        <f t="shared" si="21"/>
        <v>784.3</v>
      </c>
      <c r="AG62" s="326">
        <f t="shared" si="22"/>
        <v>269.10000000000002</v>
      </c>
      <c r="AH62" s="326">
        <f t="shared" si="23"/>
        <v>0.6</v>
      </c>
      <c r="AI62" s="326">
        <f t="shared" si="24"/>
        <v>50.099999999999994</v>
      </c>
      <c r="AJ62" s="326">
        <f t="shared" si="25"/>
        <v>2.5</v>
      </c>
      <c r="AK62" s="326">
        <f t="shared" si="26"/>
        <v>0.6</v>
      </c>
      <c r="AL62" s="326">
        <f t="shared" si="27"/>
        <v>4.3000000000000007</v>
      </c>
      <c r="AM62" s="326">
        <f t="shared" si="28"/>
        <v>10.199999999999999</v>
      </c>
      <c r="AN62" s="327"/>
      <c r="AO62" s="327"/>
      <c r="AP62" s="327"/>
      <c r="AS62" s="328" t="str">
        <f t="shared" si="29"/>
        <v>111</v>
      </c>
      <c r="AT62" s="2" t="s">
        <v>771</v>
      </c>
      <c r="AU62" s="2">
        <v>2101.9</v>
      </c>
      <c r="AV62" s="2">
        <v>213.2</v>
      </c>
      <c r="AW62" s="2">
        <v>1118.5</v>
      </c>
      <c r="AX62" s="2">
        <v>0.1</v>
      </c>
      <c r="AY62" s="2">
        <v>65.3</v>
      </c>
      <c r="AZ62" s="2">
        <v>0.2</v>
      </c>
      <c r="BA62" s="2">
        <v>0.6</v>
      </c>
      <c r="BB62" s="2">
        <v>0</v>
      </c>
      <c r="BC62" s="2">
        <v>3.4</v>
      </c>
      <c r="BD62" s="2">
        <v>0</v>
      </c>
      <c r="BE62" s="2">
        <v>3503.2</v>
      </c>
    </row>
    <row r="63" spans="1:57" ht="18" customHeight="1">
      <c r="A63" s="329" t="s">
        <v>472</v>
      </c>
      <c r="B63" s="330" t="s">
        <v>596</v>
      </c>
      <c r="C63" s="256">
        <f>入力!E63</f>
        <v>0</v>
      </c>
      <c r="D63" s="4">
        <f t="shared" si="10"/>
        <v>8978.5000000000018</v>
      </c>
      <c r="E63" s="4">
        <f t="shared" si="11"/>
        <v>1851.6</v>
      </c>
      <c r="F63" s="4">
        <f t="shared" si="12"/>
        <v>0.1</v>
      </c>
      <c r="G63" s="4">
        <f t="shared" si="13"/>
        <v>67.900000000000006</v>
      </c>
      <c r="H63" s="4">
        <f t="shared" si="14"/>
        <v>2.8000000000000007</v>
      </c>
      <c r="I63" s="4">
        <f t="shared" si="15"/>
        <v>0</v>
      </c>
      <c r="J63" s="4">
        <f t="shared" si="16"/>
        <v>4</v>
      </c>
      <c r="K63" s="4">
        <f t="shared" si="17"/>
        <v>12.9</v>
      </c>
      <c r="L63" s="258">
        <f t="shared" si="30"/>
        <v>0</v>
      </c>
      <c r="M63" s="258">
        <f t="shared" si="31"/>
        <v>0</v>
      </c>
      <c r="N63" s="258">
        <f t="shared" si="32"/>
        <v>0</v>
      </c>
      <c r="O63" s="258">
        <f t="shared" si="33"/>
        <v>0</v>
      </c>
      <c r="P63" s="258">
        <f t="shared" si="34"/>
        <v>0</v>
      </c>
      <c r="Q63" s="258">
        <f t="shared" si="35"/>
        <v>0</v>
      </c>
      <c r="R63" s="373">
        <f t="shared" si="36"/>
        <v>0</v>
      </c>
      <c r="S63" s="5"/>
      <c r="T63" s="261">
        <f t="shared" si="18"/>
        <v>0</v>
      </c>
      <c r="U63" s="108"/>
      <c r="X63" s="358"/>
      <c r="Y63" s="358"/>
      <c r="AB63" s="325" t="s">
        <v>472</v>
      </c>
      <c r="AC63" s="325" t="s">
        <v>596</v>
      </c>
      <c r="AD63" s="326">
        <f t="shared" si="19"/>
        <v>8978.5000000000018</v>
      </c>
      <c r="AE63" s="326">
        <f t="shared" si="20"/>
        <v>7038.7000000000007</v>
      </c>
      <c r="AF63" s="326">
        <f t="shared" si="21"/>
        <v>1164.0999999999999</v>
      </c>
      <c r="AG63" s="326">
        <f t="shared" si="22"/>
        <v>687.49999999999989</v>
      </c>
      <c r="AH63" s="326">
        <f t="shared" si="23"/>
        <v>0.1</v>
      </c>
      <c r="AI63" s="326">
        <f t="shared" si="24"/>
        <v>67.900000000000006</v>
      </c>
      <c r="AJ63" s="326">
        <f t="shared" si="25"/>
        <v>2.8000000000000007</v>
      </c>
      <c r="AK63" s="326">
        <f t="shared" si="26"/>
        <v>0</v>
      </c>
      <c r="AL63" s="326">
        <f t="shared" si="27"/>
        <v>4</v>
      </c>
      <c r="AM63" s="326">
        <f t="shared" si="28"/>
        <v>12.9</v>
      </c>
      <c r="AN63" s="327"/>
      <c r="AO63" s="327"/>
      <c r="AP63" s="327"/>
      <c r="AS63" s="328" t="str">
        <f t="shared" si="29"/>
        <v>111</v>
      </c>
      <c r="AT63" s="2" t="s">
        <v>772</v>
      </c>
      <c r="AU63" s="2">
        <v>3481.4</v>
      </c>
      <c r="AV63" s="2">
        <v>349.4</v>
      </c>
      <c r="AW63" s="2">
        <v>1712.2</v>
      </c>
      <c r="AX63" s="2">
        <v>1.1000000000000001</v>
      </c>
      <c r="AY63" s="2">
        <v>167.5</v>
      </c>
      <c r="AZ63" s="2">
        <v>0.9</v>
      </c>
      <c r="BA63" s="2">
        <v>0.7</v>
      </c>
      <c r="BB63" s="2">
        <v>0.1</v>
      </c>
      <c r="BC63" s="2">
        <v>9.9</v>
      </c>
      <c r="BD63" s="2">
        <v>13.4</v>
      </c>
      <c r="BE63" s="2">
        <v>5736.7</v>
      </c>
    </row>
    <row r="64" spans="1:57" ht="18" customHeight="1">
      <c r="A64" s="329" t="s">
        <v>473</v>
      </c>
      <c r="B64" s="330" t="s">
        <v>597</v>
      </c>
      <c r="C64" s="256">
        <f>入力!E64</f>
        <v>0</v>
      </c>
      <c r="D64" s="4">
        <f t="shared" si="10"/>
        <v>5880.2999999999993</v>
      </c>
      <c r="E64" s="4">
        <f t="shared" si="11"/>
        <v>1023</v>
      </c>
      <c r="F64" s="4">
        <f t="shared" si="12"/>
        <v>0</v>
      </c>
      <c r="G64" s="4">
        <f t="shared" si="13"/>
        <v>30.799999999999997</v>
      </c>
      <c r="H64" s="4">
        <f t="shared" si="14"/>
        <v>1.7</v>
      </c>
      <c r="I64" s="4">
        <f t="shared" si="15"/>
        <v>0.1</v>
      </c>
      <c r="J64" s="4">
        <f t="shared" si="16"/>
        <v>2.1</v>
      </c>
      <c r="K64" s="4">
        <f t="shared" si="17"/>
        <v>6.7</v>
      </c>
      <c r="L64" s="258">
        <f t="shared" si="30"/>
        <v>0</v>
      </c>
      <c r="M64" s="258">
        <f t="shared" si="31"/>
        <v>0</v>
      </c>
      <c r="N64" s="258">
        <f t="shared" si="32"/>
        <v>0</v>
      </c>
      <c r="O64" s="258">
        <f t="shared" si="33"/>
        <v>0</v>
      </c>
      <c r="P64" s="258">
        <f t="shared" si="34"/>
        <v>0</v>
      </c>
      <c r="Q64" s="258">
        <f t="shared" si="35"/>
        <v>0</v>
      </c>
      <c r="R64" s="373">
        <f t="shared" si="36"/>
        <v>0</v>
      </c>
      <c r="S64" s="5"/>
      <c r="T64" s="261">
        <f t="shared" si="18"/>
        <v>0</v>
      </c>
      <c r="U64" s="108"/>
      <c r="X64" s="358"/>
      <c r="Y64" s="358"/>
      <c r="AB64" s="325" t="s">
        <v>473</v>
      </c>
      <c r="AC64" s="325" t="s">
        <v>597</v>
      </c>
      <c r="AD64" s="326">
        <f t="shared" si="19"/>
        <v>5880.2999999999993</v>
      </c>
      <c r="AE64" s="326">
        <f t="shared" si="20"/>
        <v>4815.7</v>
      </c>
      <c r="AF64" s="326">
        <f t="shared" si="21"/>
        <v>673.3</v>
      </c>
      <c r="AG64" s="326">
        <f t="shared" si="22"/>
        <v>349.7</v>
      </c>
      <c r="AH64" s="326">
        <f t="shared" si="23"/>
        <v>0</v>
      </c>
      <c r="AI64" s="326">
        <f t="shared" si="24"/>
        <v>30.799999999999997</v>
      </c>
      <c r="AJ64" s="326">
        <f t="shared" si="25"/>
        <v>1.7</v>
      </c>
      <c r="AK64" s="326">
        <f t="shared" si="26"/>
        <v>0.1</v>
      </c>
      <c r="AL64" s="326">
        <f t="shared" si="27"/>
        <v>2.1</v>
      </c>
      <c r="AM64" s="326">
        <f t="shared" si="28"/>
        <v>6.7</v>
      </c>
      <c r="AN64" s="327"/>
      <c r="AO64" s="327"/>
      <c r="AP64" s="327"/>
      <c r="AS64" s="328" t="str">
        <f t="shared" si="29"/>
        <v>111</v>
      </c>
      <c r="AT64" s="2" t="s">
        <v>773</v>
      </c>
      <c r="AU64" s="2">
        <v>1449.7</v>
      </c>
      <c r="AV64" s="2">
        <v>471.3</v>
      </c>
      <c r="AW64" s="2">
        <v>508.2</v>
      </c>
      <c r="AX64" s="2">
        <v>0.1</v>
      </c>
      <c r="AY64" s="2">
        <v>39.6</v>
      </c>
      <c r="AZ64" s="2">
        <v>0.3</v>
      </c>
      <c r="BA64" s="2">
        <v>0.2</v>
      </c>
      <c r="BB64" s="2">
        <v>0</v>
      </c>
      <c r="BC64" s="2">
        <v>2.2999999999999998</v>
      </c>
      <c r="BD64" s="2">
        <v>9.1999999999999993</v>
      </c>
      <c r="BE64" s="2">
        <v>2481</v>
      </c>
    </row>
    <row r="65" spans="1:57" ht="18" customHeight="1">
      <c r="A65" s="329" t="s">
        <v>474</v>
      </c>
      <c r="B65" s="330" t="s">
        <v>598</v>
      </c>
      <c r="C65" s="256">
        <f>入力!E65</f>
        <v>0</v>
      </c>
      <c r="D65" s="4">
        <f t="shared" si="10"/>
        <v>19657.900000000001</v>
      </c>
      <c r="E65" s="4">
        <f t="shared" si="11"/>
        <v>3598.2000000000003</v>
      </c>
      <c r="F65" s="4">
        <f t="shared" si="12"/>
        <v>0.30000000000000004</v>
      </c>
      <c r="G65" s="4">
        <f t="shared" si="13"/>
        <v>321.79999999999995</v>
      </c>
      <c r="H65" s="4">
        <f t="shared" si="14"/>
        <v>46.699999999999996</v>
      </c>
      <c r="I65" s="4">
        <f t="shared" si="15"/>
        <v>0</v>
      </c>
      <c r="J65" s="4">
        <f t="shared" si="16"/>
        <v>18.399999999999999</v>
      </c>
      <c r="K65" s="4">
        <f t="shared" si="17"/>
        <v>31.1</v>
      </c>
      <c r="L65" s="258">
        <f t="shared" si="30"/>
        <v>0</v>
      </c>
      <c r="M65" s="258">
        <f t="shared" si="31"/>
        <v>0</v>
      </c>
      <c r="N65" s="258">
        <f t="shared" si="32"/>
        <v>0</v>
      </c>
      <c r="O65" s="258">
        <f t="shared" si="33"/>
        <v>0</v>
      </c>
      <c r="P65" s="258">
        <f t="shared" si="34"/>
        <v>0</v>
      </c>
      <c r="Q65" s="258">
        <f t="shared" si="35"/>
        <v>0</v>
      </c>
      <c r="R65" s="373">
        <f t="shared" si="36"/>
        <v>0</v>
      </c>
      <c r="S65" s="5"/>
      <c r="T65" s="261">
        <f t="shared" si="18"/>
        <v>0</v>
      </c>
      <c r="U65" s="108"/>
      <c r="X65" s="358"/>
      <c r="Y65" s="358"/>
      <c r="AB65" s="325" t="s">
        <v>474</v>
      </c>
      <c r="AC65" s="325" t="s">
        <v>598</v>
      </c>
      <c r="AD65" s="326">
        <f t="shared" si="19"/>
        <v>19657.900000000001</v>
      </c>
      <c r="AE65" s="326">
        <f t="shared" si="20"/>
        <v>15641.5</v>
      </c>
      <c r="AF65" s="326">
        <f t="shared" si="21"/>
        <v>798.6</v>
      </c>
      <c r="AG65" s="326">
        <f t="shared" si="22"/>
        <v>2799.6000000000004</v>
      </c>
      <c r="AH65" s="326">
        <f t="shared" si="23"/>
        <v>0.30000000000000004</v>
      </c>
      <c r="AI65" s="326">
        <f t="shared" si="24"/>
        <v>321.79999999999995</v>
      </c>
      <c r="AJ65" s="326">
        <f t="shared" si="25"/>
        <v>46.699999999999996</v>
      </c>
      <c r="AK65" s="326">
        <f t="shared" si="26"/>
        <v>0</v>
      </c>
      <c r="AL65" s="326">
        <f t="shared" si="27"/>
        <v>18.399999999999999</v>
      </c>
      <c r="AM65" s="326">
        <f t="shared" si="28"/>
        <v>31.1</v>
      </c>
      <c r="AN65" s="327"/>
      <c r="AO65" s="327"/>
      <c r="AP65" s="327"/>
      <c r="AS65" s="328" t="str">
        <f t="shared" si="29"/>
        <v>111</v>
      </c>
      <c r="AT65" s="2" t="s">
        <v>774</v>
      </c>
      <c r="AU65" s="2">
        <v>411.8</v>
      </c>
      <c r="AV65" s="2">
        <v>80.5</v>
      </c>
      <c r="AW65" s="2">
        <v>23.4</v>
      </c>
      <c r="AX65" s="2">
        <v>2.1</v>
      </c>
      <c r="AY65" s="2">
        <v>55.2</v>
      </c>
      <c r="AZ65" s="2">
        <v>1.6</v>
      </c>
      <c r="BA65" s="2">
        <v>1.8</v>
      </c>
      <c r="BB65" s="2">
        <v>0</v>
      </c>
      <c r="BC65" s="2">
        <v>4.7</v>
      </c>
      <c r="BD65" s="2">
        <v>12.9</v>
      </c>
      <c r="BE65" s="2">
        <v>593.9</v>
      </c>
    </row>
    <row r="66" spans="1:57" ht="18" customHeight="1">
      <c r="A66" s="329" t="s">
        <v>475</v>
      </c>
      <c r="B66" s="330" t="s">
        <v>599</v>
      </c>
      <c r="C66" s="256">
        <f>入力!E66</f>
        <v>0</v>
      </c>
      <c r="D66" s="4">
        <f t="shared" si="10"/>
        <v>4441.7</v>
      </c>
      <c r="E66" s="4">
        <f t="shared" si="11"/>
        <v>522.90000000000009</v>
      </c>
      <c r="F66" s="4">
        <f t="shared" si="12"/>
        <v>0</v>
      </c>
      <c r="G66" s="4">
        <f t="shared" si="13"/>
        <v>58.5</v>
      </c>
      <c r="H66" s="4">
        <f t="shared" si="14"/>
        <v>8.3999999999999986</v>
      </c>
      <c r="I66" s="4">
        <f t="shared" si="15"/>
        <v>0</v>
      </c>
      <c r="J66" s="4">
        <f t="shared" si="16"/>
        <v>3.3</v>
      </c>
      <c r="K66" s="4">
        <f t="shared" si="17"/>
        <v>7.1999999999999993</v>
      </c>
      <c r="L66" s="258">
        <f t="shared" si="30"/>
        <v>0</v>
      </c>
      <c r="M66" s="258">
        <f t="shared" si="31"/>
        <v>0</v>
      </c>
      <c r="N66" s="258">
        <f t="shared" si="32"/>
        <v>0</v>
      </c>
      <c r="O66" s="258">
        <f t="shared" si="33"/>
        <v>0</v>
      </c>
      <c r="P66" s="258">
        <f t="shared" si="34"/>
        <v>0</v>
      </c>
      <c r="Q66" s="258">
        <f t="shared" si="35"/>
        <v>0</v>
      </c>
      <c r="R66" s="373">
        <f t="shared" si="36"/>
        <v>0</v>
      </c>
      <c r="S66" s="5"/>
      <c r="T66" s="261">
        <f t="shared" si="18"/>
        <v>0</v>
      </c>
      <c r="U66" s="108"/>
      <c r="X66" s="358"/>
      <c r="Y66" s="358"/>
      <c r="AB66" s="325" t="s">
        <v>475</v>
      </c>
      <c r="AC66" s="325" t="s">
        <v>599</v>
      </c>
      <c r="AD66" s="326">
        <f t="shared" si="19"/>
        <v>4441.7</v>
      </c>
      <c r="AE66" s="326">
        <f t="shared" si="20"/>
        <v>3841.4</v>
      </c>
      <c r="AF66" s="326">
        <f t="shared" si="21"/>
        <v>349.90000000000003</v>
      </c>
      <c r="AG66" s="326">
        <f t="shared" si="22"/>
        <v>173</v>
      </c>
      <c r="AH66" s="326">
        <f t="shared" si="23"/>
        <v>0</v>
      </c>
      <c r="AI66" s="326">
        <f t="shared" si="24"/>
        <v>58.5</v>
      </c>
      <c r="AJ66" s="326">
        <f t="shared" si="25"/>
        <v>8.3999999999999986</v>
      </c>
      <c r="AK66" s="326">
        <f t="shared" si="26"/>
        <v>0</v>
      </c>
      <c r="AL66" s="326">
        <f t="shared" si="27"/>
        <v>3.3</v>
      </c>
      <c r="AM66" s="326">
        <f t="shared" si="28"/>
        <v>7.1999999999999993</v>
      </c>
      <c r="AN66" s="327"/>
      <c r="AO66" s="327"/>
      <c r="AP66" s="327"/>
      <c r="AS66" s="328" t="str">
        <f t="shared" si="29"/>
        <v>111</v>
      </c>
      <c r="AT66" s="2" t="s">
        <v>775</v>
      </c>
      <c r="AU66" s="2">
        <v>196</v>
      </c>
      <c r="AV66" s="2">
        <v>21.9</v>
      </c>
      <c r="AW66" s="2">
        <v>0.9</v>
      </c>
      <c r="AX66" s="2">
        <v>0.1</v>
      </c>
      <c r="AY66" s="2">
        <v>32.700000000000003</v>
      </c>
      <c r="AZ66" s="2">
        <v>1.4</v>
      </c>
      <c r="BA66" s="2">
        <v>0.1</v>
      </c>
      <c r="BB66" s="2">
        <v>0</v>
      </c>
      <c r="BC66" s="2">
        <v>1.9</v>
      </c>
      <c r="BD66" s="2">
        <v>5.6</v>
      </c>
      <c r="BE66" s="2">
        <v>260.60000000000002</v>
      </c>
    </row>
    <row r="67" spans="1:57" ht="18" customHeight="1">
      <c r="A67" s="329" t="s">
        <v>476</v>
      </c>
      <c r="B67" s="330" t="s">
        <v>600</v>
      </c>
      <c r="C67" s="256">
        <f>入力!E67</f>
        <v>0</v>
      </c>
      <c r="D67" s="4">
        <f t="shared" si="10"/>
        <v>24916.1</v>
      </c>
      <c r="E67" s="4">
        <f t="shared" si="11"/>
        <v>612.9</v>
      </c>
      <c r="F67" s="4">
        <f t="shared" si="12"/>
        <v>2.6999999999999997</v>
      </c>
      <c r="G67" s="4">
        <f t="shared" si="13"/>
        <v>314.5</v>
      </c>
      <c r="H67" s="4">
        <f t="shared" si="14"/>
        <v>80.3</v>
      </c>
      <c r="I67" s="4">
        <f t="shared" si="15"/>
        <v>0.8</v>
      </c>
      <c r="J67" s="4">
        <f t="shared" si="16"/>
        <v>25.4</v>
      </c>
      <c r="K67" s="4">
        <f t="shared" si="17"/>
        <v>56.9</v>
      </c>
      <c r="L67" s="258">
        <f t="shared" si="30"/>
        <v>0</v>
      </c>
      <c r="M67" s="258">
        <f t="shared" si="31"/>
        <v>0</v>
      </c>
      <c r="N67" s="258">
        <f t="shared" si="32"/>
        <v>0</v>
      </c>
      <c r="O67" s="258">
        <f t="shared" si="33"/>
        <v>0</v>
      </c>
      <c r="P67" s="258">
        <f t="shared" si="34"/>
        <v>0</v>
      </c>
      <c r="Q67" s="258">
        <f t="shared" si="35"/>
        <v>0</v>
      </c>
      <c r="R67" s="373">
        <f t="shared" si="36"/>
        <v>0</v>
      </c>
      <c r="S67" s="5"/>
      <c r="T67" s="261">
        <f t="shared" si="18"/>
        <v>0</v>
      </c>
      <c r="U67" s="108"/>
      <c r="X67" s="358"/>
      <c r="Y67" s="358"/>
      <c r="AB67" s="325" t="s">
        <v>476</v>
      </c>
      <c r="AC67" s="325" t="s">
        <v>600</v>
      </c>
      <c r="AD67" s="326">
        <f t="shared" si="19"/>
        <v>24916.1</v>
      </c>
      <c r="AE67" s="326">
        <f t="shared" si="20"/>
        <v>23822.800000000003</v>
      </c>
      <c r="AF67" s="326">
        <f t="shared" si="21"/>
        <v>608</v>
      </c>
      <c r="AG67" s="326">
        <f t="shared" si="22"/>
        <v>4.9000000000000004</v>
      </c>
      <c r="AH67" s="326">
        <f t="shared" si="23"/>
        <v>2.6999999999999997</v>
      </c>
      <c r="AI67" s="326">
        <f t="shared" si="24"/>
        <v>314.5</v>
      </c>
      <c r="AJ67" s="326">
        <f t="shared" si="25"/>
        <v>80.3</v>
      </c>
      <c r="AK67" s="326">
        <f t="shared" si="26"/>
        <v>0.8</v>
      </c>
      <c r="AL67" s="326">
        <f t="shared" si="27"/>
        <v>25.4</v>
      </c>
      <c r="AM67" s="326">
        <f t="shared" si="28"/>
        <v>56.9</v>
      </c>
      <c r="AN67" s="327"/>
      <c r="AO67" s="327"/>
      <c r="AP67" s="327"/>
      <c r="AS67" s="328" t="str">
        <f t="shared" si="29"/>
        <v>111</v>
      </c>
      <c r="AT67" s="2" t="s">
        <v>776</v>
      </c>
      <c r="AU67" s="2">
        <v>154.5</v>
      </c>
      <c r="AV67" s="2">
        <v>26.4</v>
      </c>
      <c r="AW67" s="2">
        <v>0.9</v>
      </c>
      <c r="AX67" s="2">
        <v>0.1</v>
      </c>
      <c r="AY67" s="2">
        <v>2.9</v>
      </c>
      <c r="AZ67" s="2">
        <v>0</v>
      </c>
      <c r="BA67" s="2">
        <v>0.1</v>
      </c>
      <c r="BB67" s="2">
        <v>0</v>
      </c>
      <c r="BC67" s="2">
        <v>0.2</v>
      </c>
      <c r="BD67" s="2">
        <v>1</v>
      </c>
      <c r="BE67" s="2">
        <v>186</v>
      </c>
    </row>
    <row r="68" spans="1:57" ht="18" customHeight="1">
      <c r="A68" s="329" t="s">
        <v>477</v>
      </c>
      <c r="B68" s="330" t="s">
        <v>601</v>
      </c>
      <c r="C68" s="256">
        <f>入力!E68</f>
        <v>0</v>
      </c>
      <c r="D68" s="4">
        <f t="shared" si="10"/>
        <v>2577.5000000000005</v>
      </c>
      <c r="E68" s="4">
        <f t="shared" si="11"/>
        <v>157.19999999999999</v>
      </c>
      <c r="F68" s="4">
        <f t="shared" si="12"/>
        <v>0</v>
      </c>
      <c r="G68" s="4">
        <f t="shared" si="13"/>
        <v>9</v>
      </c>
      <c r="H68" s="4">
        <f t="shared" si="14"/>
        <v>0.2</v>
      </c>
      <c r="I68" s="4">
        <f t="shared" si="15"/>
        <v>0</v>
      </c>
      <c r="J68" s="4">
        <f t="shared" si="16"/>
        <v>0.4</v>
      </c>
      <c r="K68" s="4">
        <f t="shared" si="17"/>
        <v>1.4000000000000001</v>
      </c>
      <c r="L68" s="258">
        <f t="shared" si="30"/>
        <v>0</v>
      </c>
      <c r="M68" s="258">
        <f t="shared" si="31"/>
        <v>0</v>
      </c>
      <c r="N68" s="258">
        <f t="shared" si="32"/>
        <v>0</v>
      </c>
      <c r="O68" s="258">
        <f t="shared" si="33"/>
        <v>0</v>
      </c>
      <c r="P68" s="258">
        <f t="shared" si="34"/>
        <v>0</v>
      </c>
      <c r="Q68" s="258">
        <f t="shared" si="35"/>
        <v>0</v>
      </c>
      <c r="R68" s="373">
        <f t="shared" si="36"/>
        <v>0</v>
      </c>
      <c r="S68" s="5"/>
      <c r="T68" s="261">
        <f t="shared" si="18"/>
        <v>0</v>
      </c>
      <c r="U68" s="108"/>
      <c r="X68" s="358"/>
      <c r="Y68" s="358"/>
      <c r="AB68" s="325" t="s">
        <v>477</v>
      </c>
      <c r="AC68" s="325" t="s">
        <v>601</v>
      </c>
      <c r="AD68" s="326">
        <f t="shared" si="19"/>
        <v>2577.5000000000005</v>
      </c>
      <c r="AE68" s="326">
        <f t="shared" si="20"/>
        <v>2409.1000000000004</v>
      </c>
      <c r="AF68" s="326">
        <f t="shared" si="21"/>
        <v>153.6</v>
      </c>
      <c r="AG68" s="326">
        <f t="shared" si="22"/>
        <v>3.6</v>
      </c>
      <c r="AH68" s="326">
        <f t="shared" si="23"/>
        <v>0</v>
      </c>
      <c r="AI68" s="326">
        <f t="shared" si="24"/>
        <v>9</v>
      </c>
      <c r="AJ68" s="326">
        <f t="shared" si="25"/>
        <v>0.2</v>
      </c>
      <c r="AK68" s="326">
        <f t="shared" si="26"/>
        <v>0</v>
      </c>
      <c r="AL68" s="326">
        <f t="shared" si="27"/>
        <v>0.4</v>
      </c>
      <c r="AM68" s="326">
        <f t="shared" si="28"/>
        <v>1.4000000000000001</v>
      </c>
      <c r="AN68" s="327"/>
      <c r="AO68" s="327"/>
      <c r="AP68" s="327"/>
      <c r="AS68" s="328" t="str">
        <f t="shared" si="29"/>
        <v>111</v>
      </c>
      <c r="AT68" s="2" t="s">
        <v>777</v>
      </c>
      <c r="AU68" s="2">
        <v>535.20000000000005</v>
      </c>
      <c r="AV68" s="2">
        <v>77.900000000000006</v>
      </c>
      <c r="AW68" s="2">
        <v>71.2</v>
      </c>
      <c r="AX68" s="2">
        <v>0.3</v>
      </c>
      <c r="AY68" s="2">
        <v>14.8</v>
      </c>
      <c r="AZ68" s="2">
        <v>0.1</v>
      </c>
      <c r="BA68" s="2">
        <v>0.1</v>
      </c>
      <c r="BB68" s="2">
        <v>0</v>
      </c>
      <c r="BC68" s="2">
        <v>1</v>
      </c>
      <c r="BD68" s="2">
        <v>1.8</v>
      </c>
      <c r="BE68" s="2">
        <v>702.4</v>
      </c>
    </row>
    <row r="69" spans="1:57" ht="18" customHeight="1">
      <c r="A69" s="329" t="s">
        <v>478</v>
      </c>
      <c r="B69" s="330" t="s">
        <v>602</v>
      </c>
      <c r="C69" s="256">
        <f>入力!E69</f>
        <v>0</v>
      </c>
      <c r="D69" s="4">
        <f t="shared" si="10"/>
        <v>6296.2</v>
      </c>
      <c r="E69" s="4">
        <f t="shared" si="11"/>
        <v>654.9</v>
      </c>
      <c r="F69" s="4">
        <f t="shared" si="12"/>
        <v>0.2</v>
      </c>
      <c r="G69" s="4">
        <f t="shared" si="13"/>
        <v>60.2</v>
      </c>
      <c r="H69" s="4">
        <f t="shared" si="14"/>
        <v>3.6000000000000005</v>
      </c>
      <c r="I69" s="4">
        <f t="shared" si="15"/>
        <v>0.1</v>
      </c>
      <c r="J69" s="4">
        <f t="shared" si="16"/>
        <v>4.1000000000000005</v>
      </c>
      <c r="K69" s="4">
        <f t="shared" si="17"/>
        <v>9.1000000000000014</v>
      </c>
      <c r="L69" s="258">
        <f t="shared" si="30"/>
        <v>0</v>
      </c>
      <c r="M69" s="258">
        <f t="shared" si="31"/>
        <v>0</v>
      </c>
      <c r="N69" s="258">
        <f t="shared" si="32"/>
        <v>0</v>
      </c>
      <c r="O69" s="258">
        <f t="shared" si="33"/>
        <v>0</v>
      </c>
      <c r="P69" s="258">
        <f t="shared" si="34"/>
        <v>0</v>
      </c>
      <c r="Q69" s="258">
        <f t="shared" si="35"/>
        <v>0</v>
      </c>
      <c r="R69" s="373">
        <f t="shared" si="36"/>
        <v>0</v>
      </c>
      <c r="S69" s="5"/>
      <c r="T69" s="261">
        <f t="shared" si="18"/>
        <v>0</v>
      </c>
      <c r="U69" s="108"/>
      <c r="X69" s="358"/>
      <c r="Y69" s="358"/>
      <c r="AB69" s="325" t="s">
        <v>478</v>
      </c>
      <c r="AC69" s="325" t="s">
        <v>602</v>
      </c>
      <c r="AD69" s="326">
        <f t="shared" si="19"/>
        <v>6296.2</v>
      </c>
      <c r="AE69" s="326">
        <f t="shared" si="20"/>
        <v>5563.7999999999993</v>
      </c>
      <c r="AF69" s="326">
        <f t="shared" si="21"/>
        <v>512</v>
      </c>
      <c r="AG69" s="326">
        <f t="shared" si="22"/>
        <v>142.9</v>
      </c>
      <c r="AH69" s="326">
        <f t="shared" si="23"/>
        <v>0.2</v>
      </c>
      <c r="AI69" s="326">
        <f t="shared" si="24"/>
        <v>60.2</v>
      </c>
      <c r="AJ69" s="326">
        <f t="shared" si="25"/>
        <v>3.6000000000000005</v>
      </c>
      <c r="AK69" s="326">
        <f t="shared" si="26"/>
        <v>0.1</v>
      </c>
      <c r="AL69" s="326">
        <f t="shared" si="27"/>
        <v>4.1000000000000005</v>
      </c>
      <c r="AM69" s="326">
        <f t="shared" si="28"/>
        <v>9.1000000000000014</v>
      </c>
      <c r="AN69" s="327"/>
      <c r="AO69" s="327"/>
      <c r="AP69" s="327"/>
      <c r="AS69" s="328" t="str">
        <f t="shared" si="29"/>
        <v>111</v>
      </c>
      <c r="AT69" s="2" t="s">
        <v>778</v>
      </c>
      <c r="AU69" s="2">
        <v>65.900000000000006</v>
      </c>
      <c r="AV69" s="2">
        <v>6.1</v>
      </c>
      <c r="AW69" s="2">
        <v>0.2</v>
      </c>
      <c r="AX69" s="2">
        <v>0</v>
      </c>
      <c r="AY69" s="2">
        <v>2.2000000000000002</v>
      </c>
      <c r="AZ69" s="2">
        <v>0</v>
      </c>
      <c r="BA69" s="2">
        <v>0</v>
      </c>
      <c r="BB69" s="2">
        <v>0</v>
      </c>
      <c r="BC69" s="2">
        <v>0.1</v>
      </c>
      <c r="BD69" s="2">
        <v>0.2</v>
      </c>
      <c r="BE69" s="2">
        <v>74.7</v>
      </c>
    </row>
    <row r="70" spans="1:57" ht="18" customHeight="1">
      <c r="A70" s="329" t="s">
        <v>479</v>
      </c>
      <c r="B70" s="330" t="s">
        <v>148</v>
      </c>
      <c r="C70" s="256">
        <f>入力!E70</f>
        <v>0</v>
      </c>
      <c r="D70" s="4">
        <f t="shared" si="10"/>
        <v>10283.299999999999</v>
      </c>
      <c r="E70" s="4">
        <f t="shared" si="11"/>
        <v>4468.7</v>
      </c>
      <c r="F70" s="4">
        <f t="shared" si="12"/>
        <v>0.8</v>
      </c>
      <c r="G70" s="4">
        <f t="shared" si="13"/>
        <v>526.5</v>
      </c>
      <c r="H70" s="4">
        <f t="shared" si="14"/>
        <v>9.4000000000000021</v>
      </c>
      <c r="I70" s="4">
        <f t="shared" si="15"/>
        <v>0.7</v>
      </c>
      <c r="J70" s="4">
        <f t="shared" si="16"/>
        <v>29.3</v>
      </c>
      <c r="K70" s="4">
        <f t="shared" si="17"/>
        <v>32.6</v>
      </c>
      <c r="L70" s="258">
        <f t="shared" si="30"/>
        <v>0</v>
      </c>
      <c r="M70" s="258">
        <f t="shared" si="31"/>
        <v>0</v>
      </c>
      <c r="N70" s="258">
        <f t="shared" si="32"/>
        <v>0</v>
      </c>
      <c r="O70" s="258">
        <f t="shared" si="33"/>
        <v>0</v>
      </c>
      <c r="P70" s="258">
        <f t="shared" si="34"/>
        <v>0</v>
      </c>
      <c r="Q70" s="258">
        <f t="shared" si="35"/>
        <v>0</v>
      </c>
      <c r="R70" s="373">
        <f t="shared" si="36"/>
        <v>0</v>
      </c>
      <c r="S70" s="5"/>
      <c r="T70" s="261">
        <f t="shared" si="18"/>
        <v>0</v>
      </c>
      <c r="U70" s="108"/>
      <c r="X70" s="358"/>
      <c r="Y70" s="358"/>
      <c r="AB70" s="325" t="s">
        <v>479</v>
      </c>
      <c r="AC70" s="325" t="s">
        <v>148</v>
      </c>
      <c r="AD70" s="326">
        <f t="shared" si="19"/>
        <v>10283.299999999999</v>
      </c>
      <c r="AE70" s="326">
        <f t="shared" si="20"/>
        <v>5214.8999999999996</v>
      </c>
      <c r="AF70" s="326">
        <f t="shared" si="21"/>
        <v>1258.3</v>
      </c>
      <c r="AG70" s="326">
        <f t="shared" si="22"/>
        <v>3210.3999999999996</v>
      </c>
      <c r="AH70" s="326">
        <f t="shared" si="23"/>
        <v>0.8</v>
      </c>
      <c r="AI70" s="326">
        <f t="shared" si="24"/>
        <v>526.5</v>
      </c>
      <c r="AJ70" s="326">
        <f t="shared" si="25"/>
        <v>9.4000000000000021</v>
      </c>
      <c r="AK70" s="326">
        <f t="shared" si="26"/>
        <v>0.7</v>
      </c>
      <c r="AL70" s="326">
        <f t="shared" si="27"/>
        <v>29.3</v>
      </c>
      <c r="AM70" s="326">
        <f t="shared" si="28"/>
        <v>32.6</v>
      </c>
      <c r="AN70" s="327"/>
      <c r="AO70" s="327"/>
      <c r="AP70" s="327"/>
      <c r="AS70" s="328" t="str">
        <f t="shared" si="29"/>
        <v>111</v>
      </c>
      <c r="AT70" s="2" t="s">
        <v>779</v>
      </c>
      <c r="AU70" s="2">
        <v>250.1</v>
      </c>
      <c r="AV70" s="2">
        <v>32.4</v>
      </c>
      <c r="AW70" s="2">
        <v>23.6</v>
      </c>
      <c r="AX70" s="2">
        <v>0.4</v>
      </c>
      <c r="AY70" s="2">
        <v>14.7</v>
      </c>
      <c r="AZ70" s="2">
        <v>0</v>
      </c>
      <c r="BA70" s="2">
        <v>0.1</v>
      </c>
      <c r="BB70" s="2">
        <v>0</v>
      </c>
      <c r="BC70" s="2">
        <v>1.1000000000000001</v>
      </c>
      <c r="BD70" s="2">
        <v>1.2</v>
      </c>
      <c r="BE70" s="2">
        <v>323.60000000000002</v>
      </c>
    </row>
    <row r="71" spans="1:57" ht="18" customHeight="1">
      <c r="A71" s="329" t="s">
        <v>480</v>
      </c>
      <c r="B71" s="330" t="s">
        <v>603</v>
      </c>
      <c r="C71" s="256">
        <f>入力!E71</f>
        <v>0</v>
      </c>
      <c r="D71" s="4">
        <f t="shared" si="10"/>
        <v>914.4</v>
      </c>
      <c r="E71" s="4">
        <f t="shared" si="11"/>
        <v>0</v>
      </c>
      <c r="F71" s="4">
        <f t="shared" si="12"/>
        <v>0</v>
      </c>
      <c r="G71" s="4">
        <f t="shared" si="13"/>
        <v>0</v>
      </c>
      <c r="H71" s="4">
        <f t="shared" si="14"/>
        <v>0</v>
      </c>
      <c r="I71" s="4">
        <f t="shared" si="15"/>
        <v>0</v>
      </c>
      <c r="J71" s="4">
        <f t="shared" si="16"/>
        <v>0</v>
      </c>
      <c r="K71" s="4">
        <f t="shared" si="17"/>
        <v>0</v>
      </c>
      <c r="L71" s="258">
        <f t="shared" si="30"/>
        <v>0</v>
      </c>
      <c r="M71" s="258">
        <f t="shared" si="31"/>
        <v>0</v>
      </c>
      <c r="N71" s="258">
        <f t="shared" si="32"/>
        <v>0</v>
      </c>
      <c r="O71" s="258">
        <f t="shared" si="33"/>
        <v>0</v>
      </c>
      <c r="P71" s="258">
        <f t="shared" si="34"/>
        <v>0</v>
      </c>
      <c r="Q71" s="258">
        <f t="shared" si="35"/>
        <v>0</v>
      </c>
      <c r="R71" s="373">
        <f t="shared" si="36"/>
        <v>0</v>
      </c>
      <c r="S71" s="5"/>
      <c r="T71" s="261">
        <f t="shared" si="18"/>
        <v>0</v>
      </c>
      <c r="U71" s="108"/>
      <c r="X71" s="358"/>
      <c r="Y71" s="358"/>
      <c r="AB71" s="325" t="s">
        <v>480</v>
      </c>
      <c r="AC71" s="325" t="s">
        <v>603</v>
      </c>
      <c r="AD71" s="326">
        <f t="shared" si="19"/>
        <v>914.4</v>
      </c>
      <c r="AE71" s="326">
        <f t="shared" si="20"/>
        <v>914.4</v>
      </c>
      <c r="AF71" s="326">
        <f t="shared" si="21"/>
        <v>0</v>
      </c>
      <c r="AG71" s="326">
        <f t="shared" si="22"/>
        <v>0</v>
      </c>
      <c r="AH71" s="326">
        <f t="shared" si="23"/>
        <v>0</v>
      </c>
      <c r="AI71" s="326">
        <f t="shared" si="24"/>
        <v>0</v>
      </c>
      <c r="AJ71" s="326">
        <f t="shared" si="25"/>
        <v>0</v>
      </c>
      <c r="AK71" s="326">
        <f t="shared" si="26"/>
        <v>0</v>
      </c>
      <c r="AL71" s="326">
        <f t="shared" si="27"/>
        <v>0</v>
      </c>
      <c r="AM71" s="326">
        <f t="shared" si="28"/>
        <v>0</v>
      </c>
      <c r="AN71" s="327"/>
      <c r="AO71" s="327"/>
      <c r="AP71" s="327"/>
      <c r="AS71" s="328" t="str">
        <f t="shared" si="29"/>
        <v>111</v>
      </c>
      <c r="AT71" s="2" t="s">
        <v>780</v>
      </c>
      <c r="AU71" s="2">
        <v>229.5</v>
      </c>
      <c r="AV71" s="2">
        <v>20.9</v>
      </c>
      <c r="AW71" s="2">
        <v>0</v>
      </c>
      <c r="AX71" s="2">
        <v>0</v>
      </c>
      <c r="AY71" s="2">
        <v>21.4</v>
      </c>
      <c r="AZ71" s="2">
        <v>1.2</v>
      </c>
      <c r="BA71" s="2">
        <v>2.1</v>
      </c>
      <c r="BB71" s="2">
        <v>0</v>
      </c>
      <c r="BC71" s="2">
        <v>1.2</v>
      </c>
      <c r="BD71" s="2">
        <v>4.5</v>
      </c>
      <c r="BE71" s="2">
        <v>280.8</v>
      </c>
    </row>
    <row r="72" spans="1:57" ht="18" customHeight="1">
      <c r="A72" s="329" t="s">
        <v>481</v>
      </c>
      <c r="B72" s="330" t="s">
        <v>604</v>
      </c>
      <c r="C72" s="256">
        <f>入力!E72</f>
        <v>0</v>
      </c>
      <c r="D72" s="4">
        <f t="shared" si="10"/>
        <v>30782.400000000001</v>
      </c>
      <c r="E72" s="4">
        <f t="shared" si="11"/>
        <v>0</v>
      </c>
      <c r="F72" s="4">
        <f t="shared" si="12"/>
        <v>0</v>
      </c>
      <c r="G72" s="4">
        <f t="shared" si="13"/>
        <v>0</v>
      </c>
      <c r="H72" s="4">
        <f t="shared" si="14"/>
        <v>0</v>
      </c>
      <c r="I72" s="4">
        <f t="shared" si="15"/>
        <v>0</v>
      </c>
      <c r="J72" s="4">
        <f t="shared" si="16"/>
        <v>0</v>
      </c>
      <c r="K72" s="4">
        <f t="shared" si="17"/>
        <v>0</v>
      </c>
      <c r="L72" s="258">
        <f t="shared" si="30"/>
        <v>0</v>
      </c>
      <c r="M72" s="258">
        <f t="shared" si="31"/>
        <v>0</v>
      </c>
      <c r="N72" s="258">
        <f t="shared" si="32"/>
        <v>0</v>
      </c>
      <c r="O72" s="258">
        <f t="shared" si="33"/>
        <v>0</v>
      </c>
      <c r="P72" s="258">
        <f t="shared" si="34"/>
        <v>0</v>
      </c>
      <c r="Q72" s="258">
        <f t="shared" si="35"/>
        <v>0</v>
      </c>
      <c r="R72" s="373">
        <f t="shared" si="36"/>
        <v>0</v>
      </c>
      <c r="S72" s="5"/>
      <c r="T72" s="261">
        <f t="shared" si="18"/>
        <v>0</v>
      </c>
      <c r="U72" s="108"/>
      <c r="X72" s="358"/>
      <c r="Y72" s="358"/>
      <c r="AB72" s="325" t="s">
        <v>481</v>
      </c>
      <c r="AC72" s="325" t="s">
        <v>604</v>
      </c>
      <c r="AD72" s="326">
        <f t="shared" si="19"/>
        <v>30782.400000000001</v>
      </c>
      <c r="AE72" s="326">
        <f t="shared" si="20"/>
        <v>30782.400000000001</v>
      </c>
      <c r="AF72" s="326">
        <f t="shared" si="21"/>
        <v>0</v>
      </c>
      <c r="AG72" s="326">
        <f t="shared" si="22"/>
        <v>0</v>
      </c>
      <c r="AH72" s="326">
        <f t="shared" si="23"/>
        <v>0</v>
      </c>
      <c r="AI72" s="326">
        <f t="shared" si="24"/>
        <v>0</v>
      </c>
      <c r="AJ72" s="326">
        <f t="shared" si="25"/>
        <v>0</v>
      </c>
      <c r="AK72" s="326">
        <f t="shared" si="26"/>
        <v>0</v>
      </c>
      <c r="AL72" s="326">
        <f t="shared" si="27"/>
        <v>0</v>
      </c>
      <c r="AM72" s="326">
        <f t="shared" si="28"/>
        <v>0</v>
      </c>
      <c r="AN72" s="327"/>
      <c r="AO72" s="327"/>
      <c r="AP72" s="327"/>
      <c r="AS72" s="328" t="str">
        <f t="shared" si="29"/>
        <v>111</v>
      </c>
      <c r="AT72" s="2" t="s">
        <v>781</v>
      </c>
      <c r="AU72" s="2">
        <v>1916.6</v>
      </c>
      <c r="AV72" s="2">
        <v>282.60000000000002</v>
      </c>
      <c r="AW72" s="2">
        <v>531.29999999999995</v>
      </c>
      <c r="AX72" s="2">
        <v>1.6</v>
      </c>
      <c r="AY72" s="2">
        <v>84.9</v>
      </c>
      <c r="AZ72" s="2">
        <v>0.4</v>
      </c>
      <c r="BA72" s="2">
        <v>0.4</v>
      </c>
      <c r="BB72" s="2">
        <v>0</v>
      </c>
      <c r="BC72" s="2">
        <v>5.8</v>
      </c>
      <c r="BD72" s="2">
        <v>9.1</v>
      </c>
      <c r="BE72" s="2">
        <v>2832.7</v>
      </c>
    </row>
    <row r="73" spans="1:57" ht="18" customHeight="1">
      <c r="A73" s="329" t="s">
        <v>482</v>
      </c>
      <c r="B73" s="330" t="s">
        <v>605</v>
      </c>
      <c r="C73" s="256">
        <f>入力!E73</f>
        <v>0</v>
      </c>
      <c r="D73" s="4">
        <f t="shared" si="10"/>
        <v>15521.3</v>
      </c>
      <c r="E73" s="4">
        <f t="shared" si="11"/>
        <v>0</v>
      </c>
      <c r="F73" s="4">
        <f t="shared" si="12"/>
        <v>0</v>
      </c>
      <c r="G73" s="4">
        <f t="shared" si="13"/>
        <v>0</v>
      </c>
      <c r="H73" s="4">
        <f t="shared" si="14"/>
        <v>0</v>
      </c>
      <c r="I73" s="4">
        <f t="shared" si="15"/>
        <v>0</v>
      </c>
      <c r="J73" s="4">
        <f t="shared" si="16"/>
        <v>0</v>
      </c>
      <c r="K73" s="4">
        <f t="shared" si="17"/>
        <v>0</v>
      </c>
      <c r="L73" s="258">
        <f t="shared" si="30"/>
        <v>0</v>
      </c>
      <c r="M73" s="258">
        <f t="shared" si="31"/>
        <v>0</v>
      </c>
      <c r="N73" s="258">
        <f t="shared" si="32"/>
        <v>0</v>
      </c>
      <c r="O73" s="258">
        <f t="shared" si="33"/>
        <v>0</v>
      </c>
      <c r="P73" s="258">
        <f t="shared" si="34"/>
        <v>0</v>
      </c>
      <c r="Q73" s="258">
        <f t="shared" si="35"/>
        <v>0</v>
      </c>
      <c r="R73" s="373">
        <f t="shared" si="36"/>
        <v>0</v>
      </c>
      <c r="S73" s="5"/>
      <c r="T73" s="261">
        <f t="shared" si="18"/>
        <v>0</v>
      </c>
      <c r="U73" s="108"/>
      <c r="X73" s="358"/>
      <c r="Y73" s="358"/>
      <c r="AB73" s="325" t="s">
        <v>482</v>
      </c>
      <c r="AC73" s="325" t="s">
        <v>605</v>
      </c>
      <c r="AD73" s="326">
        <f t="shared" si="19"/>
        <v>15521.3</v>
      </c>
      <c r="AE73" s="326">
        <f t="shared" si="20"/>
        <v>15521.3</v>
      </c>
      <c r="AF73" s="326">
        <f t="shared" si="21"/>
        <v>0</v>
      </c>
      <c r="AG73" s="326">
        <f t="shared" si="22"/>
        <v>0</v>
      </c>
      <c r="AH73" s="326">
        <f t="shared" si="23"/>
        <v>0</v>
      </c>
      <c r="AI73" s="326">
        <f t="shared" si="24"/>
        <v>0</v>
      </c>
      <c r="AJ73" s="326">
        <f t="shared" si="25"/>
        <v>0</v>
      </c>
      <c r="AK73" s="326">
        <f t="shared" si="26"/>
        <v>0</v>
      </c>
      <c r="AL73" s="326">
        <f t="shared" si="27"/>
        <v>0</v>
      </c>
      <c r="AM73" s="326">
        <f t="shared" si="28"/>
        <v>0</v>
      </c>
      <c r="AN73" s="327"/>
      <c r="AO73" s="327"/>
      <c r="AP73" s="327"/>
      <c r="AS73" s="328" t="str">
        <f t="shared" si="29"/>
        <v>111</v>
      </c>
      <c r="AT73" s="2" t="s">
        <v>782</v>
      </c>
      <c r="AU73" s="2">
        <v>608.29999999999995</v>
      </c>
      <c r="AV73" s="2">
        <v>95.3</v>
      </c>
      <c r="AW73" s="2">
        <v>295.3</v>
      </c>
      <c r="AX73" s="2">
        <v>0.1</v>
      </c>
      <c r="AY73" s="2">
        <v>22.7</v>
      </c>
      <c r="AZ73" s="2">
        <v>0.1</v>
      </c>
      <c r="BA73" s="2">
        <v>0.1</v>
      </c>
      <c r="BB73" s="2">
        <v>0</v>
      </c>
      <c r="BC73" s="2">
        <v>1.3</v>
      </c>
      <c r="BD73" s="2">
        <v>2.4</v>
      </c>
      <c r="BE73" s="2">
        <v>1025.7</v>
      </c>
    </row>
    <row r="74" spans="1:57" ht="18" customHeight="1">
      <c r="A74" s="329" t="s">
        <v>483</v>
      </c>
      <c r="B74" s="330" t="s">
        <v>606</v>
      </c>
      <c r="C74" s="256">
        <f>入力!E74</f>
        <v>0</v>
      </c>
      <c r="D74" s="4">
        <f t="shared" si="10"/>
        <v>13215.1</v>
      </c>
      <c r="E74" s="4">
        <f t="shared" si="11"/>
        <v>0</v>
      </c>
      <c r="F74" s="4">
        <f t="shared" si="12"/>
        <v>0</v>
      </c>
      <c r="G74" s="4">
        <f t="shared" si="13"/>
        <v>0</v>
      </c>
      <c r="H74" s="4">
        <f t="shared" si="14"/>
        <v>0</v>
      </c>
      <c r="I74" s="4">
        <f t="shared" si="15"/>
        <v>0</v>
      </c>
      <c r="J74" s="4">
        <f t="shared" si="16"/>
        <v>0</v>
      </c>
      <c r="K74" s="4">
        <f t="shared" si="17"/>
        <v>0</v>
      </c>
      <c r="L74" s="258">
        <f t="shared" si="30"/>
        <v>0</v>
      </c>
      <c r="M74" s="258">
        <f t="shared" si="31"/>
        <v>0</v>
      </c>
      <c r="N74" s="258">
        <f t="shared" si="32"/>
        <v>0</v>
      </c>
      <c r="O74" s="258">
        <f t="shared" si="33"/>
        <v>0</v>
      </c>
      <c r="P74" s="258">
        <f t="shared" si="34"/>
        <v>0</v>
      </c>
      <c r="Q74" s="258">
        <f t="shared" si="35"/>
        <v>0</v>
      </c>
      <c r="R74" s="373">
        <f t="shared" si="36"/>
        <v>0</v>
      </c>
      <c r="S74" s="5"/>
      <c r="T74" s="261">
        <f t="shared" si="18"/>
        <v>0</v>
      </c>
      <c r="U74" s="108"/>
      <c r="X74" s="358"/>
      <c r="Y74" s="358"/>
      <c r="AB74" s="325" t="s">
        <v>483</v>
      </c>
      <c r="AC74" s="325" t="s">
        <v>606</v>
      </c>
      <c r="AD74" s="326">
        <f t="shared" si="19"/>
        <v>13215.1</v>
      </c>
      <c r="AE74" s="326">
        <f t="shared" si="20"/>
        <v>13215.1</v>
      </c>
      <c r="AF74" s="326">
        <f t="shared" si="21"/>
        <v>0</v>
      </c>
      <c r="AG74" s="326">
        <f t="shared" si="22"/>
        <v>0</v>
      </c>
      <c r="AH74" s="326">
        <f t="shared" si="23"/>
        <v>0</v>
      </c>
      <c r="AI74" s="326">
        <f t="shared" si="24"/>
        <v>0</v>
      </c>
      <c r="AJ74" s="326">
        <f t="shared" si="25"/>
        <v>0</v>
      </c>
      <c r="AK74" s="326">
        <f t="shared" si="26"/>
        <v>0</v>
      </c>
      <c r="AL74" s="326">
        <f t="shared" si="27"/>
        <v>0</v>
      </c>
      <c r="AM74" s="326">
        <f t="shared" si="28"/>
        <v>0</v>
      </c>
      <c r="AN74" s="327"/>
      <c r="AO74" s="327"/>
      <c r="AP74" s="327"/>
      <c r="AS74" s="328" t="str">
        <f t="shared" si="29"/>
        <v>111</v>
      </c>
      <c r="AT74" s="2" t="s">
        <v>783</v>
      </c>
      <c r="AU74" s="2">
        <v>242.2</v>
      </c>
      <c r="AV74" s="2">
        <v>39.200000000000003</v>
      </c>
      <c r="AW74" s="2">
        <v>71.900000000000006</v>
      </c>
      <c r="AX74" s="2">
        <v>0</v>
      </c>
      <c r="AY74" s="2">
        <v>8.6999999999999993</v>
      </c>
      <c r="AZ74" s="2">
        <v>0</v>
      </c>
      <c r="BA74" s="2">
        <v>0.1</v>
      </c>
      <c r="BB74" s="2">
        <v>0</v>
      </c>
      <c r="BC74" s="2">
        <v>0.5</v>
      </c>
      <c r="BD74" s="2">
        <v>1.1000000000000001</v>
      </c>
      <c r="BE74" s="2">
        <v>363.7</v>
      </c>
    </row>
    <row r="75" spans="1:57" ht="18" customHeight="1">
      <c r="A75" s="329" t="s">
        <v>484</v>
      </c>
      <c r="B75" s="330" t="s">
        <v>607</v>
      </c>
      <c r="C75" s="256">
        <f>入力!E75</f>
        <v>0</v>
      </c>
      <c r="D75" s="4">
        <f t="shared" si="10"/>
        <v>9367.6</v>
      </c>
      <c r="E75" s="4">
        <f t="shared" si="11"/>
        <v>0</v>
      </c>
      <c r="F75" s="4">
        <f t="shared" si="12"/>
        <v>0</v>
      </c>
      <c r="G75" s="4">
        <f t="shared" si="13"/>
        <v>0</v>
      </c>
      <c r="H75" s="4">
        <f t="shared" si="14"/>
        <v>0</v>
      </c>
      <c r="I75" s="4">
        <f t="shared" si="15"/>
        <v>0</v>
      </c>
      <c r="J75" s="4">
        <f t="shared" si="16"/>
        <v>0</v>
      </c>
      <c r="K75" s="4">
        <f t="shared" si="17"/>
        <v>0</v>
      </c>
      <c r="L75" s="258">
        <f t="shared" ref="L75:L106" si="37">$C75*E75/$D75</f>
        <v>0</v>
      </c>
      <c r="M75" s="258">
        <f t="shared" ref="M75:M106" si="38">$C75*F75/$D75</f>
        <v>0</v>
      </c>
      <c r="N75" s="258">
        <f t="shared" ref="N75:N106" si="39">$C75*G75/$D75</f>
        <v>0</v>
      </c>
      <c r="O75" s="258">
        <f t="shared" ref="O75:O106" si="40">$C75*H75/$D75</f>
        <v>0</v>
      </c>
      <c r="P75" s="258">
        <f t="shared" ref="P75:P106" si="41">$C75*I75/$D75</f>
        <v>0</v>
      </c>
      <c r="Q75" s="258">
        <f t="shared" ref="Q75:Q106" si="42">$C75*J75/$D75</f>
        <v>0</v>
      </c>
      <c r="R75" s="373">
        <f t="shared" ref="R75:R106" si="43">$C75*K75/$D75</f>
        <v>0</v>
      </c>
      <c r="S75" s="5"/>
      <c r="T75" s="261">
        <f t="shared" si="18"/>
        <v>0</v>
      </c>
      <c r="U75" s="108"/>
      <c r="X75" s="358"/>
      <c r="Y75" s="358"/>
      <c r="AB75" s="325" t="s">
        <v>484</v>
      </c>
      <c r="AC75" s="325" t="s">
        <v>607</v>
      </c>
      <c r="AD75" s="326">
        <f t="shared" si="19"/>
        <v>9367.6</v>
      </c>
      <c r="AE75" s="326">
        <f t="shared" si="20"/>
        <v>9367.6</v>
      </c>
      <c r="AF75" s="326">
        <f t="shared" si="21"/>
        <v>0</v>
      </c>
      <c r="AG75" s="326">
        <f t="shared" si="22"/>
        <v>0</v>
      </c>
      <c r="AH75" s="326">
        <f t="shared" si="23"/>
        <v>0</v>
      </c>
      <c r="AI75" s="326">
        <f t="shared" si="24"/>
        <v>0</v>
      </c>
      <c r="AJ75" s="326">
        <f t="shared" si="25"/>
        <v>0</v>
      </c>
      <c r="AK75" s="326">
        <f t="shared" si="26"/>
        <v>0</v>
      </c>
      <c r="AL75" s="326">
        <f t="shared" si="27"/>
        <v>0</v>
      </c>
      <c r="AM75" s="326">
        <f t="shared" si="28"/>
        <v>0</v>
      </c>
      <c r="AN75" s="327"/>
      <c r="AO75" s="327"/>
      <c r="AP75" s="327"/>
      <c r="AS75" s="328" t="str">
        <f t="shared" si="29"/>
        <v>111</v>
      </c>
      <c r="AT75" s="2" t="s">
        <v>784</v>
      </c>
      <c r="AU75" s="2">
        <v>2638.4</v>
      </c>
      <c r="AV75" s="2">
        <v>428.5</v>
      </c>
      <c r="AW75" s="2">
        <v>1472</v>
      </c>
      <c r="AX75" s="2">
        <v>1.9</v>
      </c>
      <c r="AY75" s="2">
        <v>122</v>
      </c>
      <c r="AZ75" s="2">
        <v>0.7</v>
      </c>
      <c r="BA75" s="2">
        <v>0.9</v>
      </c>
      <c r="BB75" s="2">
        <v>0</v>
      </c>
      <c r="BC75" s="2">
        <v>7.9</v>
      </c>
      <c r="BD75" s="2">
        <v>0</v>
      </c>
      <c r="BE75" s="2">
        <v>4672.1000000000004</v>
      </c>
    </row>
    <row r="76" spans="1:57" ht="18" customHeight="1">
      <c r="A76" s="329" t="s">
        <v>485</v>
      </c>
      <c r="B76" s="330" t="s">
        <v>608</v>
      </c>
      <c r="C76" s="256">
        <f>入力!E76</f>
        <v>0</v>
      </c>
      <c r="D76" s="4">
        <f t="shared" ref="D76:D118" si="44">+AD76</f>
        <v>20013.5</v>
      </c>
      <c r="E76" s="4">
        <f t="shared" ref="E76:E118" si="45">ABS(SUM(AF76:AG76))</f>
        <v>0</v>
      </c>
      <c r="F76" s="4">
        <f t="shared" ref="F76:F118" si="46">ABS(AH76)</f>
        <v>0</v>
      </c>
      <c r="G76" s="4">
        <f t="shared" ref="G76:G118" si="47">ABS(AI76)</f>
        <v>0</v>
      </c>
      <c r="H76" s="4">
        <f t="shared" ref="H76:H118" si="48">ABS(AJ76)</f>
        <v>0</v>
      </c>
      <c r="I76" s="4">
        <f t="shared" ref="I76:I118" si="49">ABS(AK76)</f>
        <v>0</v>
      </c>
      <c r="J76" s="4">
        <f t="shared" ref="J76:J118" si="50">ABS(AL76)</f>
        <v>0</v>
      </c>
      <c r="K76" s="4">
        <f t="shared" ref="K76:K118" si="51">ABS(AM76)</f>
        <v>0</v>
      </c>
      <c r="L76" s="258">
        <f t="shared" si="37"/>
        <v>0</v>
      </c>
      <c r="M76" s="258">
        <f t="shared" si="38"/>
        <v>0</v>
      </c>
      <c r="N76" s="258">
        <f t="shared" si="39"/>
        <v>0</v>
      </c>
      <c r="O76" s="258">
        <f t="shared" si="40"/>
        <v>0</v>
      </c>
      <c r="P76" s="258">
        <f t="shared" si="41"/>
        <v>0</v>
      </c>
      <c r="Q76" s="258">
        <f t="shared" si="42"/>
        <v>0</v>
      </c>
      <c r="R76" s="373">
        <f t="shared" si="43"/>
        <v>0</v>
      </c>
      <c r="S76" s="5"/>
      <c r="T76" s="261">
        <f t="shared" ref="T76:T118" si="52">C76-SUM(L76:R76)+S76</f>
        <v>0</v>
      </c>
      <c r="U76" s="108"/>
      <c r="X76" s="358"/>
      <c r="Y76" s="358"/>
      <c r="AB76" s="325" t="s">
        <v>485</v>
      </c>
      <c r="AC76" s="325" t="s">
        <v>608</v>
      </c>
      <c r="AD76" s="326">
        <f t="shared" ref="AD76:AD118" si="53">SUMIF($AS:$AS,$AB76,BE:BE)</f>
        <v>20013.5</v>
      </c>
      <c r="AE76" s="326">
        <f t="shared" ref="AE76:AE118" si="54">SUMIF($AS:$AS,$AB76,AU:AU)</f>
        <v>20013.5</v>
      </c>
      <c r="AF76" s="326">
        <f t="shared" ref="AF76:AF118" si="55">SUMIF($AS:$AS,$AB76,AV:AV)</f>
        <v>0</v>
      </c>
      <c r="AG76" s="326">
        <f t="shared" ref="AG76:AG118" si="56">SUMIF($AS:$AS,$AB76,AW:AW)</f>
        <v>0</v>
      </c>
      <c r="AH76" s="326">
        <f t="shared" ref="AH76:AH118" si="57">SUMIF($AS:$AS,$AB76,AX:AX)</f>
        <v>0</v>
      </c>
      <c r="AI76" s="326">
        <f t="shared" ref="AI76:AI118" si="58">SUMIF($AS:$AS,$AB76,AY:AY)</f>
        <v>0</v>
      </c>
      <c r="AJ76" s="326">
        <f t="shared" ref="AJ76:AJ118" si="59">SUMIF($AS:$AS,$AB76,AZ:AZ)+SUMIF($AS:$AS,$AB76,BA:BA)</f>
        <v>0</v>
      </c>
      <c r="AK76" s="326">
        <f t="shared" ref="AK76:AK118" si="60">SUMIF($AS:$AS,$AB76,BB:BB)</f>
        <v>0</v>
      </c>
      <c r="AL76" s="326">
        <f t="shared" ref="AL76:AL118" si="61">SUMIF($AS:$AS,$AB76,BC:BC)</f>
        <v>0</v>
      </c>
      <c r="AM76" s="326">
        <f t="shared" ref="AM76:AM118" si="62">SUMIF($AS:$AS,$AB76,BD:BD)</f>
        <v>0</v>
      </c>
      <c r="AN76" s="327"/>
      <c r="AO76" s="327"/>
      <c r="AP76" s="327"/>
      <c r="AS76" s="328" t="str">
        <f t="shared" ref="AS76:AS139" si="63">LEFT(AT76,3)</f>
        <v>111</v>
      </c>
      <c r="AT76" s="2" t="s">
        <v>785</v>
      </c>
      <c r="AU76" s="2">
        <v>3134.7</v>
      </c>
      <c r="AV76" s="2">
        <v>527</v>
      </c>
      <c r="AW76" s="2">
        <v>2029.7</v>
      </c>
      <c r="AX76" s="2">
        <v>1.9</v>
      </c>
      <c r="AY76" s="2">
        <v>116.7</v>
      </c>
      <c r="AZ76" s="2">
        <v>0.7</v>
      </c>
      <c r="BA76" s="2">
        <v>0.7</v>
      </c>
      <c r="BB76" s="2">
        <v>0.1</v>
      </c>
      <c r="BC76" s="2">
        <v>7</v>
      </c>
      <c r="BD76" s="2">
        <v>18.5</v>
      </c>
      <c r="BE76" s="2">
        <v>5836.9</v>
      </c>
    </row>
    <row r="77" spans="1:57" ht="18" customHeight="1">
      <c r="A77" s="329" t="s">
        <v>486</v>
      </c>
      <c r="B77" s="330" t="s">
        <v>609</v>
      </c>
      <c r="C77" s="256">
        <f>入力!E77</f>
        <v>0</v>
      </c>
      <c r="D77" s="4">
        <f t="shared" si="44"/>
        <v>3242.7</v>
      </c>
      <c r="E77" s="4">
        <f t="shared" si="45"/>
        <v>0</v>
      </c>
      <c r="F77" s="4">
        <f t="shared" si="46"/>
        <v>0</v>
      </c>
      <c r="G77" s="4">
        <f t="shared" si="47"/>
        <v>0</v>
      </c>
      <c r="H77" s="4">
        <f t="shared" si="48"/>
        <v>0</v>
      </c>
      <c r="I77" s="4">
        <f t="shared" si="49"/>
        <v>0</v>
      </c>
      <c r="J77" s="4">
        <f t="shared" si="50"/>
        <v>0</v>
      </c>
      <c r="K77" s="4">
        <f t="shared" si="51"/>
        <v>0</v>
      </c>
      <c r="L77" s="258">
        <f t="shared" si="37"/>
        <v>0</v>
      </c>
      <c r="M77" s="258">
        <f t="shared" si="38"/>
        <v>0</v>
      </c>
      <c r="N77" s="258">
        <f t="shared" si="39"/>
        <v>0</v>
      </c>
      <c r="O77" s="258">
        <f t="shared" si="40"/>
        <v>0</v>
      </c>
      <c r="P77" s="258">
        <f t="shared" si="41"/>
        <v>0</v>
      </c>
      <c r="Q77" s="258">
        <f t="shared" si="42"/>
        <v>0</v>
      </c>
      <c r="R77" s="373">
        <f t="shared" si="43"/>
        <v>0</v>
      </c>
      <c r="S77" s="5"/>
      <c r="T77" s="261">
        <f t="shared" si="52"/>
        <v>0</v>
      </c>
      <c r="U77" s="108"/>
      <c r="X77" s="358"/>
      <c r="Y77" s="358"/>
      <c r="AB77" s="325" t="s">
        <v>486</v>
      </c>
      <c r="AC77" s="325" t="s">
        <v>609</v>
      </c>
      <c r="AD77" s="326">
        <f t="shared" si="53"/>
        <v>3242.7</v>
      </c>
      <c r="AE77" s="326">
        <f t="shared" si="54"/>
        <v>3242.7</v>
      </c>
      <c r="AF77" s="326">
        <f t="shared" si="55"/>
        <v>0</v>
      </c>
      <c r="AG77" s="326">
        <f t="shared" si="56"/>
        <v>0</v>
      </c>
      <c r="AH77" s="326">
        <f t="shared" si="57"/>
        <v>0</v>
      </c>
      <c r="AI77" s="326">
        <f t="shared" si="58"/>
        <v>0</v>
      </c>
      <c r="AJ77" s="326">
        <f t="shared" si="59"/>
        <v>0</v>
      </c>
      <c r="AK77" s="326">
        <f t="shared" si="60"/>
        <v>0</v>
      </c>
      <c r="AL77" s="326">
        <f t="shared" si="61"/>
        <v>0</v>
      </c>
      <c r="AM77" s="326">
        <f t="shared" si="62"/>
        <v>0</v>
      </c>
      <c r="AN77" s="327"/>
      <c r="AO77" s="327"/>
      <c r="AP77" s="327"/>
      <c r="AS77" s="328" t="str">
        <f t="shared" si="63"/>
        <v>112</v>
      </c>
      <c r="AT77" s="2" t="s">
        <v>786</v>
      </c>
      <c r="AU77" s="2">
        <v>264.3</v>
      </c>
      <c r="AV77" s="2">
        <v>64.900000000000006</v>
      </c>
      <c r="AW77" s="2">
        <v>83.5</v>
      </c>
      <c r="AX77" s="2">
        <v>0.2</v>
      </c>
      <c r="AY77" s="2">
        <v>15</v>
      </c>
      <c r="AZ77" s="2">
        <v>0.1</v>
      </c>
      <c r="BA77" s="2">
        <v>0.1</v>
      </c>
      <c r="BB77" s="2">
        <v>0</v>
      </c>
      <c r="BC77" s="2">
        <v>0.9</v>
      </c>
      <c r="BD77" s="2">
        <v>1.4</v>
      </c>
      <c r="BE77" s="2">
        <v>430.3</v>
      </c>
    </row>
    <row r="78" spans="1:57" ht="18" customHeight="1">
      <c r="A78" s="329" t="s">
        <v>487</v>
      </c>
      <c r="B78" s="330" t="s">
        <v>290</v>
      </c>
      <c r="C78" s="256">
        <f>入力!E78</f>
        <v>0</v>
      </c>
      <c r="D78" s="4">
        <f t="shared" si="44"/>
        <v>4531.3</v>
      </c>
      <c r="E78" s="4">
        <f t="shared" si="45"/>
        <v>0</v>
      </c>
      <c r="F78" s="4">
        <f t="shared" si="46"/>
        <v>0</v>
      </c>
      <c r="G78" s="4">
        <f t="shared" si="47"/>
        <v>0</v>
      </c>
      <c r="H78" s="4">
        <f t="shared" si="48"/>
        <v>0</v>
      </c>
      <c r="I78" s="4">
        <f t="shared" si="49"/>
        <v>0</v>
      </c>
      <c r="J78" s="4">
        <f t="shared" si="50"/>
        <v>0</v>
      </c>
      <c r="K78" s="4">
        <f t="shared" si="51"/>
        <v>0</v>
      </c>
      <c r="L78" s="258">
        <f t="shared" si="37"/>
        <v>0</v>
      </c>
      <c r="M78" s="258">
        <f t="shared" si="38"/>
        <v>0</v>
      </c>
      <c r="N78" s="258">
        <f t="shared" si="39"/>
        <v>0</v>
      </c>
      <c r="O78" s="258">
        <f t="shared" si="40"/>
        <v>0</v>
      </c>
      <c r="P78" s="258">
        <f t="shared" si="41"/>
        <v>0</v>
      </c>
      <c r="Q78" s="258">
        <f t="shared" si="42"/>
        <v>0</v>
      </c>
      <c r="R78" s="373">
        <f t="shared" si="43"/>
        <v>0</v>
      </c>
      <c r="S78" s="5"/>
      <c r="T78" s="261">
        <f t="shared" si="52"/>
        <v>0</v>
      </c>
      <c r="U78" s="108"/>
      <c r="X78" s="358"/>
      <c r="Y78" s="358"/>
      <c r="AB78" s="325" t="s">
        <v>487</v>
      </c>
      <c r="AC78" s="325" t="s">
        <v>290</v>
      </c>
      <c r="AD78" s="326">
        <f t="shared" si="53"/>
        <v>4531.3</v>
      </c>
      <c r="AE78" s="326">
        <f t="shared" si="54"/>
        <v>4531.3</v>
      </c>
      <c r="AF78" s="326">
        <f t="shared" si="55"/>
        <v>0</v>
      </c>
      <c r="AG78" s="326">
        <f t="shared" si="56"/>
        <v>0</v>
      </c>
      <c r="AH78" s="326">
        <f t="shared" si="57"/>
        <v>0</v>
      </c>
      <c r="AI78" s="326">
        <f t="shared" si="58"/>
        <v>0</v>
      </c>
      <c r="AJ78" s="326">
        <f t="shared" si="59"/>
        <v>0</v>
      </c>
      <c r="AK78" s="326">
        <f t="shared" si="60"/>
        <v>0</v>
      </c>
      <c r="AL78" s="326">
        <f t="shared" si="61"/>
        <v>0</v>
      </c>
      <c r="AM78" s="326">
        <f t="shared" si="62"/>
        <v>0</v>
      </c>
      <c r="AN78" s="327"/>
      <c r="AO78" s="327"/>
      <c r="AP78" s="327"/>
      <c r="AS78" s="328" t="str">
        <f t="shared" si="63"/>
        <v>112</v>
      </c>
      <c r="AT78" s="2" t="s">
        <v>787</v>
      </c>
      <c r="AU78" s="2">
        <v>961.5</v>
      </c>
      <c r="AV78" s="2">
        <v>235.6</v>
      </c>
      <c r="AW78" s="2">
        <v>297</v>
      </c>
      <c r="AX78" s="2">
        <v>0.3</v>
      </c>
      <c r="AY78" s="2">
        <v>57.1</v>
      </c>
      <c r="AZ78" s="2">
        <v>0.2</v>
      </c>
      <c r="BA78" s="2">
        <v>0.2</v>
      </c>
      <c r="BB78" s="2">
        <v>0</v>
      </c>
      <c r="BC78" s="2">
        <v>3.3</v>
      </c>
      <c r="BD78" s="2">
        <v>5.4</v>
      </c>
      <c r="BE78" s="2">
        <v>1560.7</v>
      </c>
    </row>
    <row r="79" spans="1:57" ht="18" customHeight="1">
      <c r="A79" s="329" t="s">
        <v>488</v>
      </c>
      <c r="B79" s="330" t="s">
        <v>291</v>
      </c>
      <c r="C79" s="256">
        <f>入力!E79</f>
        <v>0</v>
      </c>
      <c r="D79" s="4">
        <f t="shared" si="44"/>
        <v>5992.6</v>
      </c>
      <c r="E79" s="4">
        <f t="shared" si="45"/>
        <v>0</v>
      </c>
      <c r="F79" s="4">
        <f t="shared" si="46"/>
        <v>0</v>
      </c>
      <c r="G79" s="4">
        <f t="shared" si="47"/>
        <v>0</v>
      </c>
      <c r="H79" s="4">
        <f t="shared" si="48"/>
        <v>0</v>
      </c>
      <c r="I79" s="4">
        <f t="shared" si="49"/>
        <v>0</v>
      </c>
      <c r="J79" s="4">
        <f t="shared" si="50"/>
        <v>0</v>
      </c>
      <c r="K79" s="4">
        <f t="shared" si="51"/>
        <v>0</v>
      </c>
      <c r="L79" s="258">
        <f t="shared" si="37"/>
        <v>0</v>
      </c>
      <c r="M79" s="258">
        <f t="shared" si="38"/>
        <v>0</v>
      </c>
      <c r="N79" s="258">
        <f t="shared" si="39"/>
        <v>0</v>
      </c>
      <c r="O79" s="258">
        <f t="shared" si="40"/>
        <v>0</v>
      </c>
      <c r="P79" s="258">
        <f t="shared" si="41"/>
        <v>0</v>
      </c>
      <c r="Q79" s="258">
        <f t="shared" si="42"/>
        <v>0</v>
      </c>
      <c r="R79" s="373">
        <f t="shared" si="43"/>
        <v>0</v>
      </c>
      <c r="S79" s="5"/>
      <c r="T79" s="261">
        <f t="shared" si="52"/>
        <v>0</v>
      </c>
      <c r="U79" s="108"/>
      <c r="X79" s="358"/>
      <c r="Y79" s="358"/>
      <c r="AB79" s="325" t="s">
        <v>488</v>
      </c>
      <c r="AC79" s="325" t="s">
        <v>291</v>
      </c>
      <c r="AD79" s="326">
        <f t="shared" si="53"/>
        <v>5992.6</v>
      </c>
      <c r="AE79" s="326">
        <f t="shared" si="54"/>
        <v>5992.6</v>
      </c>
      <c r="AF79" s="326">
        <f t="shared" si="55"/>
        <v>0</v>
      </c>
      <c r="AG79" s="326">
        <f t="shared" si="56"/>
        <v>0</v>
      </c>
      <c r="AH79" s="326">
        <f t="shared" si="57"/>
        <v>0</v>
      </c>
      <c r="AI79" s="326">
        <f t="shared" si="58"/>
        <v>0</v>
      </c>
      <c r="AJ79" s="326">
        <f t="shared" si="59"/>
        <v>0</v>
      </c>
      <c r="AK79" s="326">
        <f t="shared" si="60"/>
        <v>0</v>
      </c>
      <c r="AL79" s="326">
        <f t="shared" si="61"/>
        <v>0</v>
      </c>
      <c r="AM79" s="326">
        <f t="shared" si="62"/>
        <v>0</v>
      </c>
      <c r="AN79" s="327"/>
      <c r="AO79" s="327"/>
      <c r="AP79" s="327"/>
      <c r="AS79" s="328" t="str">
        <f t="shared" si="63"/>
        <v>112</v>
      </c>
      <c r="AT79" s="2" t="s">
        <v>788</v>
      </c>
      <c r="AU79" s="2">
        <v>312.3</v>
      </c>
      <c r="AV79" s="2">
        <v>89.2</v>
      </c>
      <c r="AW79" s="2">
        <v>113.4</v>
      </c>
      <c r="AX79" s="2">
        <v>0.1</v>
      </c>
      <c r="AY79" s="2">
        <v>11.1</v>
      </c>
      <c r="AZ79" s="2">
        <v>0</v>
      </c>
      <c r="BA79" s="2">
        <v>0.1</v>
      </c>
      <c r="BB79" s="2">
        <v>0</v>
      </c>
      <c r="BC79" s="2">
        <v>0.7</v>
      </c>
      <c r="BD79" s="2">
        <v>1</v>
      </c>
      <c r="BE79" s="2">
        <v>528</v>
      </c>
    </row>
    <row r="80" spans="1:57" ht="18" customHeight="1">
      <c r="A80" s="329" t="s">
        <v>489</v>
      </c>
      <c r="B80" s="330" t="s">
        <v>292</v>
      </c>
      <c r="C80" s="256">
        <f>入力!E80</f>
        <v>0</v>
      </c>
      <c r="D80" s="4">
        <f t="shared" si="44"/>
        <v>2672.5</v>
      </c>
      <c r="E80" s="392"/>
      <c r="F80" s="4">
        <f t="shared" si="46"/>
        <v>0</v>
      </c>
      <c r="G80" s="4">
        <f t="shared" si="47"/>
        <v>0</v>
      </c>
      <c r="H80" s="4">
        <f t="shared" si="48"/>
        <v>0</v>
      </c>
      <c r="I80" s="4">
        <f t="shared" si="49"/>
        <v>0</v>
      </c>
      <c r="J80" s="4">
        <f t="shared" si="50"/>
        <v>0</v>
      </c>
      <c r="K80" s="4">
        <f t="shared" si="51"/>
        <v>0</v>
      </c>
      <c r="L80" s="258">
        <f t="shared" si="37"/>
        <v>0</v>
      </c>
      <c r="M80" s="258">
        <f t="shared" si="38"/>
        <v>0</v>
      </c>
      <c r="N80" s="258">
        <f t="shared" si="39"/>
        <v>0</v>
      </c>
      <c r="O80" s="258">
        <f t="shared" si="40"/>
        <v>0</v>
      </c>
      <c r="P80" s="258">
        <f t="shared" si="41"/>
        <v>0</v>
      </c>
      <c r="Q80" s="258">
        <f t="shared" si="42"/>
        <v>0</v>
      </c>
      <c r="R80" s="373">
        <f t="shared" si="43"/>
        <v>0</v>
      </c>
      <c r="S80" s="260">
        <f>L$119</f>
        <v>0</v>
      </c>
      <c r="T80" s="261">
        <f t="shared" si="52"/>
        <v>0</v>
      </c>
      <c r="U80" s="108"/>
      <c r="X80" s="358"/>
      <c r="Y80" s="358"/>
      <c r="AB80" s="325" t="s">
        <v>489</v>
      </c>
      <c r="AC80" s="325" t="s">
        <v>292</v>
      </c>
      <c r="AD80" s="326">
        <f t="shared" si="53"/>
        <v>2672.5</v>
      </c>
      <c r="AE80" s="326">
        <f t="shared" si="54"/>
        <v>92834.9</v>
      </c>
      <c r="AF80" s="391">
        <f t="shared" si="55"/>
        <v>-47624.800000000003</v>
      </c>
      <c r="AG80" s="391">
        <f t="shared" si="56"/>
        <v>-42537.599999999999</v>
      </c>
      <c r="AH80" s="326">
        <f t="shared" si="57"/>
        <v>0</v>
      </c>
      <c r="AI80" s="326">
        <f t="shared" si="58"/>
        <v>0</v>
      </c>
      <c r="AJ80" s="326">
        <f t="shared" si="59"/>
        <v>0</v>
      </c>
      <c r="AK80" s="326">
        <f t="shared" si="60"/>
        <v>0</v>
      </c>
      <c r="AL80" s="326">
        <f t="shared" si="61"/>
        <v>0</v>
      </c>
      <c r="AM80" s="326">
        <f t="shared" si="62"/>
        <v>0</v>
      </c>
      <c r="AN80" s="327"/>
      <c r="AO80" s="327"/>
      <c r="AP80" s="327"/>
      <c r="AS80" s="328" t="str">
        <f t="shared" si="63"/>
        <v>112</v>
      </c>
      <c r="AT80" s="2" t="s">
        <v>789</v>
      </c>
      <c r="AU80" s="2">
        <v>1853.4</v>
      </c>
      <c r="AV80" s="2">
        <v>455.9</v>
      </c>
      <c r="AW80" s="2">
        <v>566.9</v>
      </c>
      <c r="AX80" s="2">
        <v>0.8</v>
      </c>
      <c r="AY80" s="2">
        <v>75.8</v>
      </c>
      <c r="AZ80" s="2">
        <v>0.3</v>
      </c>
      <c r="BA80" s="2">
        <v>0.2</v>
      </c>
      <c r="BB80" s="2">
        <v>0</v>
      </c>
      <c r="BC80" s="2">
        <v>4.5999999999999996</v>
      </c>
      <c r="BD80" s="2">
        <v>6.9</v>
      </c>
      <c r="BE80" s="2">
        <v>2964.8</v>
      </c>
    </row>
    <row r="81" spans="1:57" ht="18" customHeight="1">
      <c r="A81" s="329" t="s">
        <v>490</v>
      </c>
      <c r="B81" s="330" t="s">
        <v>293</v>
      </c>
      <c r="C81" s="256">
        <f>入力!E81</f>
        <v>0</v>
      </c>
      <c r="D81" s="4">
        <f t="shared" si="44"/>
        <v>38759.4</v>
      </c>
      <c r="E81" s="4">
        <f t="shared" si="45"/>
        <v>0</v>
      </c>
      <c r="F81" s="4">
        <f t="shared" si="46"/>
        <v>0</v>
      </c>
      <c r="G81" s="4">
        <f t="shared" si="47"/>
        <v>0</v>
      </c>
      <c r="H81" s="4">
        <f t="shared" si="48"/>
        <v>0</v>
      </c>
      <c r="I81" s="4">
        <f t="shared" si="49"/>
        <v>0</v>
      </c>
      <c r="J81" s="4">
        <f t="shared" si="50"/>
        <v>0</v>
      </c>
      <c r="K81" s="4">
        <f t="shared" si="51"/>
        <v>0</v>
      </c>
      <c r="L81" s="258">
        <f t="shared" si="37"/>
        <v>0</v>
      </c>
      <c r="M81" s="258">
        <f t="shared" si="38"/>
        <v>0</v>
      </c>
      <c r="N81" s="258">
        <f t="shared" si="39"/>
        <v>0</v>
      </c>
      <c r="O81" s="258">
        <f t="shared" si="40"/>
        <v>0</v>
      </c>
      <c r="P81" s="258">
        <f t="shared" si="41"/>
        <v>0</v>
      </c>
      <c r="Q81" s="258">
        <f t="shared" si="42"/>
        <v>0</v>
      </c>
      <c r="R81" s="373">
        <f t="shared" si="43"/>
        <v>0</v>
      </c>
      <c r="S81" s="5"/>
      <c r="T81" s="261">
        <f t="shared" si="52"/>
        <v>0</v>
      </c>
      <c r="U81" s="108"/>
      <c r="X81" s="358"/>
      <c r="Y81" s="358"/>
      <c r="AB81" s="325" t="s">
        <v>490</v>
      </c>
      <c r="AC81" s="325" t="s">
        <v>293</v>
      </c>
      <c r="AD81" s="326">
        <f t="shared" si="53"/>
        <v>38759.4</v>
      </c>
      <c r="AE81" s="326">
        <f t="shared" si="54"/>
        <v>38759.4</v>
      </c>
      <c r="AF81" s="326">
        <f t="shared" si="55"/>
        <v>0</v>
      </c>
      <c r="AG81" s="326">
        <f t="shared" si="56"/>
        <v>0</v>
      </c>
      <c r="AH81" s="326">
        <f t="shared" si="57"/>
        <v>0</v>
      </c>
      <c r="AI81" s="326">
        <f t="shared" si="58"/>
        <v>0</v>
      </c>
      <c r="AJ81" s="326">
        <f t="shared" si="59"/>
        <v>0</v>
      </c>
      <c r="AK81" s="326">
        <f t="shared" si="60"/>
        <v>0</v>
      </c>
      <c r="AL81" s="326">
        <f t="shared" si="61"/>
        <v>0</v>
      </c>
      <c r="AM81" s="326">
        <f t="shared" si="62"/>
        <v>0</v>
      </c>
      <c r="AN81" s="327"/>
      <c r="AO81" s="327"/>
      <c r="AP81" s="327"/>
      <c r="AS81" s="328" t="str">
        <f t="shared" si="63"/>
        <v>112</v>
      </c>
      <c r="AT81" s="2" t="s">
        <v>790</v>
      </c>
      <c r="AU81" s="2">
        <v>626.4</v>
      </c>
      <c r="AV81" s="2">
        <v>97.2</v>
      </c>
      <c r="AW81" s="2">
        <v>198</v>
      </c>
      <c r="AX81" s="2">
        <v>0.4</v>
      </c>
      <c r="AY81" s="2">
        <v>23.1</v>
      </c>
      <c r="AZ81" s="2">
        <v>0.2</v>
      </c>
      <c r="BA81" s="2">
        <v>0.2</v>
      </c>
      <c r="BB81" s="2">
        <v>0</v>
      </c>
      <c r="BC81" s="2">
        <v>1.6</v>
      </c>
      <c r="BD81" s="2">
        <v>3.9</v>
      </c>
      <c r="BE81" s="2">
        <v>950.9</v>
      </c>
    </row>
    <row r="82" spans="1:57" ht="18" customHeight="1">
      <c r="A82" s="329" t="s">
        <v>491</v>
      </c>
      <c r="B82" s="330" t="s">
        <v>610</v>
      </c>
      <c r="C82" s="256">
        <f>入力!E82</f>
        <v>0</v>
      </c>
      <c r="D82" s="4">
        <f t="shared" si="44"/>
        <v>23399.300000000003</v>
      </c>
      <c r="E82" s="4">
        <f t="shared" si="45"/>
        <v>0</v>
      </c>
      <c r="F82" s="4">
        <f t="shared" si="46"/>
        <v>0</v>
      </c>
      <c r="G82" s="4">
        <f t="shared" si="47"/>
        <v>0</v>
      </c>
      <c r="H82" s="4">
        <f t="shared" si="48"/>
        <v>0</v>
      </c>
      <c r="I82" s="4">
        <f t="shared" si="49"/>
        <v>0</v>
      </c>
      <c r="J82" s="4">
        <f t="shared" si="50"/>
        <v>0</v>
      </c>
      <c r="K82" s="4">
        <f t="shared" si="51"/>
        <v>0</v>
      </c>
      <c r="L82" s="258">
        <f t="shared" si="37"/>
        <v>0</v>
      </c>
      <c r="M82" s="258">
        <f t="shared" si="38"/>
        <v>0</v>
      </c>
      <c r="N82" s="258">
        <f t="shared" si="39"/>
        <v>0</v>
      </c>
      <c r="O82" s="258">
        <f t="shared" si="40"/>
        <v>0</v>
      </c>
      <c r="P82" s="258">
        <f t="shared" si="41"/>
        <v>0</v>
      </c>
      <c r="Q82" s="258">
        <f t="shared" si="42"/>
        <v>0</v>
      </c>
      <c r="R82" s="373">
        <f t="shared" si="43"/>
        <v>0</v>
      </c>
      <c r="S82" s="5"/>
      <c r="T82" s="261">
        <f t="shared" si="52"/>
        <v>0</v>
      </c>
      <c r="U82" s="108"/>
      <c r="X82" s="358"/>
      <c r="Y82" s="358"/>
      <c r="AB82" s="325" t="s">
        <v>491</v>
      </c>
      <c r="AC82" s="325" t="s">
        <v>610</v>
      </c>
      <c r="AD82" s="326">
        <f t="shared" si="53"/>
        <v>23399.300000000003</v>
      </c>
      <c r="AE82" s="326">
        <f t="shared" si="54"/>
        <v>23399.300000000003</v>
      </c>
      <c r="AF82" s="326">
        <f t="shared" si="55"/>
        <v>0</v>
      </c>
      <c r="AG82" s="326">
        <f t="shared" si="56"/>
        <v>0</v>
      </c>
      <c r="AH82" s="326">
        <f t="shared" si="57"/>
        <v>0</v>
      </c>
      <c r="AI82" s="326">
        <f t="shared" si="58"/>
        <v>0</v>
      </c>
      <c r="AJ82" s="326">
        <f t="shared" si="59"/>
        <v>0</v>
      </c>
      <c r="AK82" s="326">
        <f t="shared" si="60"/>
        <v>0</v>
      </c>
      <c r="AL82" s="326">
        <f t="shared" si="61"/>
        <v>0</v>
      </c>
      <c r="AM82" s="326">
        <f t="shared" si="62"/>
        <v>0</v>
      </c>
      <c r="AN82" s="327"/>
      <c r="AO82" s="327"/>
      <c r="AP82" s="327"/>
      <c r="AS82" s="328" t="str">
        <f t="shared" si="63"/>
        <v>112</v>
      </c>
      <c r="AT82" s="2" t="s">
        <v>791</v>
      </c>
      <c r="AU82" s="2">
        <v>2283.9</v>
      </c>
      <c r="AV82" s="2">
        <v>498.9</v>
      </c>
      <c r="AW82" s="2">
        <v>562.9</v>
      </c>
      <c r="AX82" s="2">
        <v>2.9</v>
      </c>
      <c r="AY82" s="2">
        <v>185.2</v>
      </c>
      <c r="AZ82" s="2">
        <v>0.6</v>
      </c>
      <c r="BA82" s="2">
        <v>1.6</v>
      </c>
      <c r="BB82" s="2">
        <v>0.1</v>
      </c>
      <c r="BC82" s="2">
        <v>13</v>
      </c>
      <c r="BD82" s="2">
        <v>25.8</v>
      </c>
      <c r="BE82" s="2">
        <v>3574.9</v>
      </c>
    </row>
    <row r="83" spans="1:57" ht="18" customHeight="1">
      <c r="A83" s="329" t="s">
        <v>492</v>
      </c>
      <c r="B83" s="330" t="s">
        <v>611</v>
      </c>
      <c r="C83" s="256">
        <f>入力!E83</f>
        <v>0</v>
      </c>
      <c r="D83" s="4">
        <f t="shared" si="44"/>
        <v>14936.5</v>
      </c>
      <c r="E83" s="4">
        <f t="shared" si="45"/>
        <v>0</v>
      </c>
      <c r="F83" s="4">
        <f t="shared" si="46"/>
        <v>0</v>
      </c>
      <c r="G83" s="4">
        <f t="shared" si="47"/>
        <v>0</v>
      </c>
      <c r="H83" s="4">
        <f t="shared" si="48"/>
        <v>0</v>
      </c>
      <c r="I83" s="4">
        <f t="shared" si="49"/>
        <v>0</v>
      </c>
      <c r="J83" s="4">
        <f t="shared" si="50"/>
        <v>0</v>
      </c>
      <c r="K83" s="4">
        <f t="shared" si="51"/>
        <v>0</v>
      </c>
      <c r="L83" s="258">
        <f t="shared" si="37"/>
        <v>0</v>
      </c>
      <c r="M83" s="258">
        <f t="shared" si="38"/>
        <v>0</v>
      </c>
      <c r="N83" s="258">
        <f t="shared" si="39"/>
        <v>0</v>
      </c>
      <c r="O83" s="258">
        <f t="shared" si="40"/>
        <v>0</v>
      </c>
      <c r="P83" s="258">
        <f t="shared" si="41"/>
        <v>0</v>
      </c>
      <c r="Q83" s="258">
        <f t="shared" si="42"/>
        <v>0</v>
      </c>
      <c r="R83" s="373">
        <f t="shared" si="43"/>
        <v>0</v>
      </c>
      <c r="S83" s="5"/>
      <c r="T83" s="261">
        <f t="shared" si="52"/>
        <v>0</v>
      </c>
      <c r="U83" s="108"/>
      <c r="X83" s="358"/>
      <c r="Y83" s="358"/>
      <c r="AB83" s="325" t="s">
        <v>492</v>
      </c>
      <c r="AC83" s="325" t="s">
        <v>611</v>
      </c>
      <c r="AD83" s="326">
        <f t="shared" si="53"/>
        <v>14936.5</v>
      </c>
      <c r="AE83" s="326">
        <f t="shared" si="54"/>
        <v>14936.5</v>
      </c>
      <c r="AF83" s="326">
        <f t="shared" si="55"/>
        <v>0</v>
      </c>
      <c r="AG83" s="326">
        <f t="shared" si="56"/>
        <v>0</v>
      </c>
      <c r="AH83" s="326">
        <f t="shared" si="57"/>
        <v>0</v>
      </c>
      <c r="AI83" s="326">
        <f t="shared" si="58"/>
        <v>0</v>
      </c>
      <c r="AJ83" s="326">
        <f t="shared" si="59"/>
        <v>0</v>
      </c>
      <c r="AK83" s="326">
        <f t="shared" si="60"/>
        <v>0</v>
      </c>
      <c r="AL83" s="326">
        <f t="shared" si="61"/>
        <v>0</v>
      </c>
      <c r="AM83" s="326">
        <f t="shared" si="62"/>
        <v>0</v>
      </c>
      <c r="AN83" s="327"/>
      <c r="AO83" s="327"/>
      <c r="AP83" s="327"/>
      <c r="AS83" s="328" t="str">
        <f t="shared" si="63"/>
        <v>112</v>
      </c>
      <c r="AT83" s="2" t="s">
        <v>792</v>
      </c>
      <c r="AU83" s="2">
        <v>51.7</v>
      </c>
      <c r="AV83" s="2">
        <v>7.9</v>
      </c>
      <c r="AW83" s="2">
        <v>6.5</v>
      </c>
      <c r="AX83" s="2">
        <v>0</v>
      </c>
      <c r="AY83" s="2">
        <v>0.8</v>
      </c>
      <c r="AZ83" s="2">
        <v>0</v>
      </c>
      <c r="BA83" s="2">
        <v>0</v>
      </c>
      <c r="BB83" s="2">
        <v>0</v>
      </c>
      <c r="BC83" s="2">
        <v>0.1</v>
      </c>
      <c r="BD83" s="2">
        <v>1.4</v>
      </c>
      <c r="BE83" s="2">
        <v>68.400000000000006</v>
      </c>
    </row>
    <row r="84" spans="1:57" ht="18" customHeight="1">
      <c r="A84" s="329" t="s">
        <v>493</v>
      </c>
      <c r="B84" s="330" t="s">
        <v>612</v>
      </c>
      <c r="C84" s="256">
        <f>入力!E84</f>
        <v>0</v>
      </c>
      <c r="D84" s="4">
        <f t="shared" si="44"/>
        <v>52214.3</v>
      </c>
      <c r="E84" s="4">
        <f t="shared" si="45"/>
        <v>0</v>
      </c>
      <c r="F84" s="4">
        <f t="shared" si="46"/>
        <v>0</v>
      </c>
      <c r="G84" s="4">
        <f t="shared" si="47"/>
        <v>0</v>
      </c>
      <c r="H84" s="4">
        <f t="shared" si="48"/>
        <v>0</v>
      </c>
      <c r="I84" s="4">
        <f t="shared" si="49"/>
        <v>0</v>
      </c>
      <c r="J84" s="4">
        <f t="shared" si="50"/>
        <v>0</v>
      </c>
      <c r="K84" s="4">
        <f t="shared" si="51"/>
        <v>0</v>
      </c>
      <c r="L84" s="258">
        <f t="shared" si="37"/>
        <v>0</v>
      </c>
      <c r="M84" s="258">
        <f t="shared" si="38"/>
        <v>0</v>
      </c>
      <c r="N84" s="258">
        <f t="shared" si="39"/>
        <v>0</v>
      </c>
      <c r="O84" s="258">
        <f t="shared" si="40"/>
        <v>0</v>
      </c>
      <c r="P84" s="258">
        <f t="shared" si="41"/>
        <v>0</v>
      </c>
      <c r="Q84" s="258">
        <f t="shared" si="42"/>
        <v>0</v>
      </c>
      <c r="R84" s="373">
        <f t="shared" si="43"/>
        <v>0</v>
      </c>
      <c r="S84" s="5"/>
      <c r="T84" s="261">
        <f t="shared" si="52"/>
        <v>0</v>
      </c>
      <c r="U84" s="108"/>
      <c r="X84" s="358"/>
      <c r="Y84" s="358"/>
      <c r="AB84" s="325" t="s">
        <v>493</v>
      </c>
      <c r="AC84" s="325" t="s">
        <v>612</v>
      </c>
      <c r="AD84" s="326">
        <f t="shared" si="53"/>
        <v>52214.3</v>
      </c>
      <c r="AE84" s="326">
        <f t="shared" si="54"/>
        <v>52214.3</v>
      </c>
      <c r="AF84" s="326">
        <f t="shared" si="55"/>
        <v>0</v>
      </c>
      <c r="AG84" s="326">
        <f t="shared" si="56"/>
        <v>0</v>
      </c>
      <c r="AH84" s="326">
        <f t="shared" si="57"/>
        <v>0</v>
      </c>
      <c r="AI84" s="326">
        <f t="shared" si="58"/>
        <v>0</v>
      </c>
      <c r="AJ84" s="326">
        <f t="shared" si="59"/>
        <v>0</v>
      </c>
      <c r="AK84" s="326">
        <f t="shared" si="60"/>
        <v>0</v>
      </c>
      <c r="AL84" s="326">
        <f t="shared" si="61"/>
        <v>0</v>
      </c>
      <c r="AM84" s="326">
        <f t="shared" si="62"/>
        <v>0</v>
      </c>
      <c r="AN84" s="327"/>
      <c r="AO84" s="327"/>
      <c r="AP84" s="327"/>
      <c r="AS84" s="328" t="str">
        <f t="shared" si="63"/>
        <v>113</v>
      </c>
      <c r="AT84" s="2" t="s">
        <v>793</v>
      </c>
      <c r="AU84" s="2">
        <v>1604.7</v>
      </c>
      <c r="AV84" s="2">
        <v>247.6</v>
      </c>
      <c r="AW84" s="2">
        <v>485.4</v>
      </c>
      <c r="AX84" s="2">
        <v>0.3</v>
      </c>
      <c r="AY84" s="2">
        <v>164.1</v>
      </c>
      <c r="AZ84" s="2">
        <v>10.8</v>
      </c>
      <c r="BA84" s="2">
        <v>8.4</v>
      </c>
      <c r="BB84" s="2">
        <v>0</v>
      </c>
      <c r="BC84" s="2">
        <v>9.6</v>
      </c>
      <c r="BD84" s="2">
        <v>30.6</v>
      </c>
      <c r="BE84" s="2">
        <v>2561.3000000000002</v>
      </c>
    </row>
    <row r="85" spans="1:57" ht="18" customHeight="1">
      <c r="A85" s="329" t="s">
        <v>494</v>
      </c>
      <c r="B85" s="330" t="s">
        <v>613</v>
      </c>
      <c r="C85" s="256">
        <f>入力!E85</f>
        <v>0</v>
      </c>
      <c r="D85" s="4">
        <f t="shared" si="44"/>
        <v>4726.5</v>
      </c>
      <c r="E85" s="4">
        <f t="shared" si="45"/>
        <v>0</v>
      </c>
      <c r="F85" s="392"/>
      <c r="G85" s="4">
        <f t="shared" si="47"/>
        <v>0</v>
      </c>
      <c r="H85" s="4">
        <f t="shared" si="48"/>
        <v>0</v>
      </c>
      <c r="I85" s="4">
        <f t="shared" si="49"/>
        <v>0</v>
      </c>
      <c r="J85" s="4">
        <f t="shared" si="50"/>
        <v>0</v>
      </c>
      <c r="K85" s="4">
        <f t="shared" si="51"/>
        <v>0</v>
      </c>
      <c r="L85" s="258">
        <f t="shared" si="37"/>
        <v>0</v>
      </c>
      <c r="M85" s="258">
        <f t="shared" si="38"/>
        <v>0</v>
      </c>
      <c r="N85" s="258">
        <f t="shared" si="39"/>
        <v>0</v>
      </c>
      <c r="O85" s="258">
        <f t="shared" si="40"/>
        <v>0</v>
      </c>
      <c r="P85" s="258">
        <f t="shared" si="41"/>
        <v>0</v>
      </c>
      <c r="Q85" s="258">
        <f t="shared" si="42"/>
        <v>0</v>
      </c>
      <c r="R85" s="373">
        <f t="shared" si="43"/>
        <v>0</v>
      </c>
      <c r="S85" s="260">
        <f>M$119</f>
        <v>0</v>
      </c>
      <c r="T85" s="261">
        <f t="shared" si="52"/>
        <v>0</v>
      </c>
      <c r="U85" s="108"/>
      <c r="X85" s="358"/>
      <c r="Y85" s="358"/>
      <c r="AB85" s="325" t="s">
        <v>494</v>
      </c>
      <c r="AC85" s="325" t="s">
        <v>613</v>
      </c>
      <c r="AD85" s="326">
        <f t="shared" si="53"/>
        <v>4726.5</v>
      </c>
      <c r="AE85" s="326">
        <f t="shared" si="54"/>
        <v>4836.9000000000005</v>
      </c>
      <c r="AF85" s="326">
        <f t="shared" si="55"/>
        <v>0</v>
      </c>
      <c r="AG85" s="326">
        <f t="shared" si="56"/>
        <v>0</v>
      </c>
      <c r="AH85" s="391">
        <f t="shared" si="57"/>
        <v>-110.4</v>
      </c>
      <c r="AI85" s="326">
        <f t="shared" si="58"/>
        <v>0</v>
      </c>
      <c r="AJ85" s="326">
        <f t="shared" si="59"/>
        <v>0</v>
      </c>
      <c r="AK85" s="326">
        <f t="shared" si="60"/>
        <v>0</v>
      </c>
      <c r="AL85" s="326">
        <f t="shared" si="61"/>
        <v>0</v>
      </c>
      <c r="AM85" s="326">
        <f t="shared" si="62"/>
        <v>0</v>
      </c>
      <c r="AN85" s="327"/>
      <c r="AO85" s="327"/>
      <c r="AP85" s="327"/>
      <c r="AS85" s="328" t="str">
        <f t="shared" si="63"/>
        <v>113</v>
      </c>
      <c r="AT85" s="2" t="s">
        <v>794</v>
      </c>
      <c r="AU85" s="2">
        <v>71.2</v>
      </c>
      <c r="AV85" s="2">
        <v>11.4</v>
      </c>
      <c r="AW85" s="2">
        <v>15.3</v>
      </c>
      <c r="AX85" s="2">
        <v>0.2</v>
      </c>
      <c r="AY85" s="2">
        <v>19.899999999999999</v>
      </c>
      <c r="AZ85" s="2">
        <v>1.1000000000000001</v>
      </c>
      <c r="BA85" s="2">
        <v>0.9</v>
      </c>
      <c r="BB85" s="2">
        <v>0</v>
      </c>
      <c r="BC85" s="2">
        <v>1.3</v>
      </c>
      <c r="BD85" s="2">
        <v>2</v>
      </c>
      <c r="BE85" s="2">
        <v>123.3</v>
      </c>
    </row>
    <row r="86" spans="1:57" ht="18" customHeight="1">
      <c r="A86" s="329" t="s">
        <v>495</v>
      </c>
      <c r="B86" s="330" t="s">
        <v>614</v>
      </c>
      <c r="C86" s="256">
        <f>入力!E86</f>
        <v>0</v>
      </c>
      <c r="D86" s="4">
        <f t="shared" si="44"/>
        <v>5393.9</v>
      </c>
      <c r="E86" s="4">
        <f t="shared" si="45"/>
        <v>0</v>
      </c>
      <c r="F86" s="4">
        <f t="shared" si="46"/>
        <v>0</v>
      </c>
      <c r="G86" s="392"/>
      <c r="H86" s="4">
        <f t="shared" si="48"/>
        <v>0</v>
      </c>
      <c r="I86" s="4">
        <f t="shared" si="49"/>
        <v>0</v>
      </c>
      <c r="J86" s="4">
        <f t="shared" si="50"/>
        <v>0</v>
      </c>
      <c r="K86" s="4">
        <f t="shared" si="51"/>
        <v>0</v>
      </c>
      <c r="L86" s="258">
        <f t="shared" si="37"/>
        <v>0</v>
      </c>
      <c r="M86" s="258">
        <f t="shared" si="38"/>
        <v>0</v>
      </c>
      <c r="N86" s="258">
        <f t="shared" si="39"/>
        <v>0</v>
      </c>
      <c r="O86" s="258">
        <f t="shared" si="40"/>
        <v>0</v>
      </c>
      <c r="P86" s="258">
        <f t="shared" si="41"/>
        <v>0</v>
      </c>
      <c r="Q86" s="258">
        <f t="shared" si="42"/>
        <v>0</v>
      </c>
      <c r="R86" s="373">
        <f t="shared" si="43"/>
        <v>0</v>
      </c>
      <c r="S86" s="260">
        <f>N$119</f>
        <v>0</v>
      </c>
      <c r="T86" s="261">
        <f t="shared" si="52"/>
        <v>0</v>
      </c>
      <c r="U86" s="108"/>
      <c r="X86" s="358"/>
      <c r="Y86" s="358"/>
      <c r="AB86" s="325" t="s">
        <v>495</v>
      </c>
      <c r="AC86" s="325" t="s">
        <v>614</v>
      </c>
      <c r="AD86" s="326">
        <f t="shared" si="53"/>
        <v>5393.9</v>
      </c>
      <c r="AE86" s="326">
        <f t="shared" si="54"/>
        <v>16008.199999999999</v>
      </c>
      <c r="AF86" s="326">
        <f t="shared" si="55"/>
        <v>0</v>
      </c>
      <c r="AG86" s="326">
        <f t="shared" si="56"/>
        <v>0</v>
      </c>
      <c r="AH86" s="326">
        <f t="shared" si="57"/>
        <v>0</v>
      </c>
      <c r="AI86" s="391">
        <f t="shared" si="58"/>
        <v>-10614.3</v>
      </c>
      <c r="AJ86" s="326">
        <f t="shared" si="59"/>
        <v>0</v>
      </c>
      <c r="AK86" s="326">
        <f t="shared" si="60"/>
        <v>0</v>
      </c>
      <c r="AL86" s="326">
        <f t="shared" si="61"/>
        <v>0</v>
      </c>
      <c r="AM86" s="326">
        <f t="shared" si="62"/>
        <v>0</v>
      </c>
      <c r="AN86" s="327"/>
      <c r="AO86" s="327"/>
      <c r="AP86" s="327"/>
      <c r="AS86" s="328" t="str">
        <f t="shared" si="63"/>
        <v>114</v>
      </c>
      <c r="AT86" s="2" t="s">
        <v>795</v>
      </c>
      <c r="AU86" s="2">
        <v>3362.5</v>
      </c>
      <c r="AV86" s="2">
        <v>48.7</v>
      </c>
      <c r="AW86" s="2">
        <v>712.9</v>
      </c>
      <c r="AX86" s="2">
        <v>1.2</v>
      </c>
      <c r="AY86" s="2">
        <v>40.299999999999997</v>
      </c>
      <c r="AZ86" s="2">
        <v>0.5</v>
      </c>
      <c r="BA86" s="2">
        <v>0.6</v>
      </c>
      <c r="BB86" s="2">
        <v>0.1</v>
      </c>
      <c r="BC86" s="2">
        <v>3.4</v>
      </c>
      <c r="BD86" s="2">
        <v>13.1</v>
      </c>
      <c r="BE86" s="2">
        <v>4183.2</v>
      </c>
    </row>
    <row r="87" spans="1:57" ht="18" customHeight="1">
      <c r="A87" s="329" t="s">
        <v>496</v>
      </c>
      <c r="B87" s="330" t="s">
        <v>615</v>
      </c>
      <c r="C87" s="256">
        <f>入力!E87</f>
        <v>0</v>
      </c>
      <c r="D87" s="4">
        <f t="shared" si="44"/>
        <v>9849.1</v>
      </c>
      <c r="E87" s="4">
        <f t="shared" si="45"/>
        <v>0</v>
      </c>
      <c r="F87" s="4">
        <f t="shared" si="46"/>
        <v>0</v>
      </c>
      <c r="G87" s="4">
        <f t="shared" si="47"/>
        <v>0</v>
      </c>
      <c r="H87" s="4">
        <f t="shared" si="48"/>
        <v>0</v>
      </c>
      <c r="I87" s="4">
        <f t="shared" si="49"/>
        <v>0</v>
      </c>
      <c r="J87" s="4">
        <f t="shared" si="50"/>
        <v>0</v>
      </c>
      <c r="K87" s="4">
        <f t="shared" si="51"/>
        <v>0</v>
      </c>
      <c r="L87" s="258">
        <f t="shared" si="37"/>
        <v>0</v>
      </c>
      <c r="M87" s="258">
        <f t="shared" si="38"/>
        <v>0</v>
      </c>
      <c r="N87" s="258">
        <f t="shared" si="39"/>
        <v>0</v>
      </c>
      <c r="O87" s="258">
        <f t="shared" si="40"/>
        <v>0</v>
      </c>
      <c r="P87" s="258">
        <f t="shared" si="41"/>
        <v>0</v>
      </c>
      <c r="Q87" s="258">
        <f t="shared" si="42"/>
        <v>0</v>
      </c>
      <c r="R87" s="373">
        <f t="shared" si="43"/>
        <v>0</v>
      </c>
      <c r="S87" s="5"/>
      <c r="T87" s="261">
        <f t="shared" si="52"/>
        <v>0</v>
      </c>
      <c r="U87" s="108"/>
      <c r="X87" s="358"/>
      <c r="Y87" s="358"/>
      <c r="AB87" s="325" t="s">
        <v>496</v>
      </c>
      <c r="AC87" s="325" t="s">
        <v>615</v>
      </c>
      <c r="AD87" s="326">
        <f t="shared" si="53"/>
        <v>9849.1</v>
      </c>
      <c r="AE87" s="326">
        <f t="shared" si="54"/>
        <v>9849.1</v>
      </c>
      <c r="AF87" s="326">
        <f t="shared" si="55"/>
        <v>0</v>
      </c>
      <c r="AG87" s="326">
        <f t="shared" si="56"/>
        <v>0</v>
      </c>
      <c r="AH87" s="326">
        <f t="shared" si="57"/>
        <v>0</v>
      </c>
      <c r="AI87" s="326">
        <f t="shared" si="58"/>
        <v>0</v>
      </c>
      <c r="AJ87" s="326">
        <f t="shared" si="59"/>
        <v>0</v>
      </c>
      <c r="AK87" s="326">
        <f t="shared" si="60"/>
        <v>0</v>
      </c>
      <c r="AL87" s="326">
        <f t="shared" si="61"/>
        <v>0</v>
      </c>
      <c r="AM87" s="326">
        <f t="shared" si="62"/>
        <v>0</v>
      </c>
      <c r="AN87" s="327"/>
      <c r="AO87" s="327"/>
      <c r="AP87" s="327"/>
      <c r="AS87" s="328" t="str">
        <f t="shared" si="63"/>
        <v>151</v>
      </c>
      <c r="AT87" s="2" t="s">
        <v>796</v>
      </c>
      <c r="AU87" s="2">
        <v>133.30000000000001</v>
      </c>
      <c r="AV87" s="2">
        <v>27</v>
      </c>
      <c r="AW87" s="2">
        <v>3</v>
      </c>
      <c r="AX87" s="2">
        <v>0.1</v>
      </c>
      <c r="AY87" s="2">
        <v>5.3</v>
      </c>
      <c r="AZ87" s="2">
        <v>0</v>
      </c>
      <c r="BA87" s="2">
        <v>0</v>
      </c>
      <c r="BB87" s="2">
        <v>0</v>
      </c>
      <c r="BC87" s="2">
        <v>0.3</v>
      </c>
      <c r="BD87" s="2">
        <v>2.5</v>
      </c>
      <c r="BE87" s="2">
        <v>171.5</v>
      </c>
    </row>
    <row r="88" spans="1:57" ht="18" customHeight="1">
      <c r="A88" s="329" t="s">
        <v>497</v>
      </c>
      <c r="B88" s="330" t="s">
        <v>616</v>
      </c>
      <c r="C88" s="256">
        <f>入力!E88</f>
        <v>0</v>
      </c>
      <c r="D88" s="4">
        <f t="shared" si="44"/>
        <v>5921.4</v>
      </c>
      <c r="E88" s="4">
        <f t="shared" si="45"/>
        <v>0</v>
      </c>
      <c r="F88" s="4">
        <f t="shared" si="46"/>
        <v>0</v>
      </c>
      <c r="G88" s="4">
        <f t="shared" si="47"/>
        <v>0</v>
      </c>
      <c r="H88" s="392"/>
      <c r="I88" s="4">
        <f t="shared" si="49"/>
        <v>0</v>
      </c>
      <c r="J88" s="4">
        <f t="shared" si="50"/>
        <v>0</v>
      </c>
      <c r="K88" s="4">
        <f t="shared" si="51"/>
        <v>0</v>
      </c>
      <c r="L88" s="258">
        <f t="shared" si="37"/>
        <v>0</v>
      </c>
      <c r="M88" s="258">
        <f t="shared" si="38"/>
        <v>0</v>
      </c>
      <c r="N88" s="258">
        <f t="shared" si="39"/>
        <v>0</v>
      </c>
      <c r="O88" s="258">
        <f t="shared" si="40"/>
        <v>0</v>
      </c>
      <c r="P88" s="258">
        <f t="shared" si="41"/>
        <v>0</v>
      </c>
      <c r="Q88" s="258">
        <f t="shared" si="42"/>
        <v>0</v>
      </c>
      <c r="R88" s="373">
        <f t="shared" si="43"/>
        <v>0</v>
      </c>
      <c r="S88" s="260">
        <f>O$119</f>
        <v>0</v>
      </c>
      <c r="T88" s="261">
        <f t="shared" si="52"/>
        <v>0</v>
      </c>
      <c r="U88" s="108"/>
      <c r="X88" s="358"/>
      <c r="Y88" s="358"/>
      <c r="AB88" s="325" t="s">
        <v>497</v>
      </c>
      <c r="AC88" s="325" t="s">
        <v>616</v>
      </c>
      <c r="AD88" s="326">
        <f t="shared" si="53"/>
        <v>5921.4</v>
      </c>
      <c r="AE88" s="326">
        <f t="shared" si="54"/>
        <v>7078.0999999999995</v>
      </c>
      <c r="AF88" s="326">
        <f t="shared" si="55"/>
        <v>0</v>
      </c>
      <c r="AG88" s="326">
        <f t="shared" si="56"/>
        <v>0</v>
      </c>
      <c r="AH88" s="326">
        <f t="shared" si="57"/>
        <v>0</v>
      </c>
      <c r="AI88" s="326">
        <f t="shared" si="58"/>
        <v>0</v>
      </c>
      <c r="AJ88" s="391">
        <f t="shared" si="59"/>
        <v>-1156.8000000000002</v>
      </c>
      <c r="AK88" s="326">
        <f t="shared" si="60"/>
        <v>0</v>
      </c>
      <c r="AL88" s="326">
        <f t="shared" si="61"/>
        <v>0</v>
      </c>
      <c r="AM88" s="326">
        <f t="shared" si="62"/>
        <v>0</v>
      </c>
      <c r="AN88" s="327"/>
      <c r="AO88" s="327"/>
      <c r="AP88" s="327"/>
      <c r="AS88" s="328" t="str">
        <f t="shared" si="63"/>
        <v>151</v>
      </c>
      <c r="AT88" s="2" t="s">
        <v>797</v>
      </c>
      <c r="AU88" s="2">
        <v>120.1</v>
      </c>
      <c r="AV88" s="2">
        <v>24.6</v>
      </c>
      <c r="AW88" s="2">
        <v>2.4</v>
      </c>
      <c r="AX88" s="2">
        <v>0.1</v>
      </c>
      <c r="AY88" s="2">
        <v>2.2999999999999998</v>
      </c>
      <c r="AZ88" s="2">
        <v>0</v>
      </c>
      <c r="BA88" s="2">
        <v>0</v>
      </c>
      <c r="BB88" s="2">
        <v>0</v>
      </c>
      <c r="BC88" s="2">
        <v>0.2</v>
      </c>
      <c r="BD88" s="2">
        <v>0.8</v>
      </c>
      <c r="BE88" s="2">
        <v>150.4</v>
      </c>
    </row>
    <row r="89" spans="1:57" ht="18" customHeight="1">
      <c r="A89" s="329" t="s">
        <v>498</v>
      </c>
      <c r="B89" s="330" t="s">
        <v>617</v>
      </c>
      <c r="C89" s="256">
        <f>入力!E89</f>
        <v>0</v>
      </c>
      <c r="D89" s="4">
        <f t="shared" si="44"/>
        <v>1863.6000000000001</v>
      </c>
      <c r="E89" s="4">
        <f t="shared" si="45"/>
        <v>0</v>
      </c>
      <c r="F89" s="4">
        <f t="shared" si="46"/>
        <v>0</v>
      </c>
      <c r="G89" s="4">
        <f t="shared" si="47"/>
        <v>0</v>
      </c>
      <c r="H89" s="4">
        <f t="shared" si="48"/>
        <v>0</v>
      </c>
      <c r="I89" s="392"/>
      <c r="J89" s="4">
        <f t="shared" si="50"/>
        <v>0</v>
      </c>
      <c r="K89" s="4">
        <f t="shared" si="51"/>
        <v>0</v>
      </c>
      <c r="L89" s="258">
        <f t="shared" si="37"/>
        <v>0</v>
      </c>
      <c r="M89" s="258">
        <f t="shared" si="38"/>
        <v>0</v>
      </c>
      <c r="N89" s="258">
        <f t="shared" si="39"/>
        <v>0</v>
      </c>
      <c r="O89" s="258">
        <f t="shared" si="40"/>
        <v>0</v>
      </c>
      <c r="P89" s="258">
        <f t="shared" si="41"/>
        <v>0</v>
      </c>
      <c r="Q89" s="258">
        <f t="shared" si="42"/>
        <v>0</v>
      </c>
      <c r="R89" s="373">
        <f t="shared" si="43"/>
        <v>0</v>
      </c>
      <c r="S89" s="260">
        <f>P$119</f>
        <v>0</v>
      </c>
      <c r="T89" s="261">
        <f t="shared" si="52"/>
        <v>0</v>
      </c>
      <c r="U89" s="108"/>
      <c r="X89" s="358"/>
      <c r="Y89" s="358"/>
      <c r="AB89" s="325" t="s">
        <v>498</v>
      </c>
      <c r="AC89" s="325" t="s">
        <v>617</v>
      </c>
      <c r="AD89" s="326">
        <f t="shared" si="53"/>
        <v>1863.6000000000001</v>
      </c>
      <c r="AE89" s="326">
        <f t="shared" si="54"/>
        <v>1875.6000000000001</v>
      </c>
      <c r="AF89" s="326">
        <f t="shared" si="55"/>
        <v>0</v>
      </c>
      <c r="AG89" s="326">
        <f t="shared" si="56"/>
        <v>0</v>
      </c>
      <c r="AH89" s="326">
        <f t="shared" si="57"/>
        <v>0</v>
      </c>
      <c r="AI89" s="326">
        <f t="shared" si="58"/>
        <v>0</v>
      </c>
      <c r="AJ89" s="326">
        <f t="shared" si="59"/>
        <v>0</v>
      </c>
      <c r="AK89" s="391">
        <f t="shared" si="60"/>
        <v>-12</v>
      </c>
      <c r="AL89" s="326">
        <f t="shared" si="61"/>
        <v>0</v>
      </c>
      <c r="AM89" s="326">
        <f t="shared" si="62"/>
        <v>0</v>
      </c>
      <c r="AN89" s="327"/>
      <c r="AO89" s="327"/>
      <c r="AP89" s="327"/>
      <c r="AS89" s="328" t="str">
        <f t="shared" si="63"/>
        <v>151</v>
      </c>
      <c r="AT89" s="2" t="s">
        <v>798</v>
      </c>
      <c r="AU89" s="2">
        <v>122.6</v>
      </c>
      <c r="AV89" s="2">
        <v>22.9</v>
      </c>
      <c r="AW89" s="2">
        <v>4.5</v>
      </c>
      <c r="AX89" s="2">
        <v>0.1</v>
      </c>
      <c r="AY89" s="2">
        <v>2.8</v>
      </c>
      <c r="AZ89" s="2">
        <v>0</v>
      </c>
      <c r="BA89" s="2">
        <v>0</v>
      </c>
      <c r="BB89" s="2">
        <v>0</v>
      </c>
      <c r="BC89" s="2">
        <v>0.2</v>
      </c>
      <c r="BD89" s="2">
        <v>0.7</v>
      </c>
      <c r="BE89" s="2">
        <v>153.9</v>
      </c>
    </row>
    <row r="90" spans="1:57" ht="18" customHeight="1">
      <c r="A90" s="329" t="s">
        <v>499</v>
      </c>
      <c r="B90" s="330" t="s">
        <v>618</v>
      </c>
      <c r="C90" s="256">
        <f>入力!E90</f>
        <v>0</v>
      </c>
      <c r="D90" s="4">
        <f t="shared" si="44"/>
        <v>75.8</v>
      </c>
      <c r="E90" s="4">
        <f t="shared" si="45"/>
        <v>0</v>
      </c>
      <c r="F90" s="4">
        <f t="shared" si="46"/>
        <v>0</v>
      </c>
      <c r="G90" s="4">
        <f t="shared" si="47"/>
        <v>0</v>
      </c>
      <c r="H90" s="4">
        <f t="shared" si="48"/>
        <v>0</v>
      </c>
      <c r="I90" s="4">
        <f t="shared" si="49"/>
        <v>0</v>
      </c>
      <c r="J90" s="392"/>
      <c r="K90" s="4">
        <f t="shared" si="51"/>
        <v>0</v>
      </c>
      <c r="L90" s="258">
        <f t="shared" si="37"/>
        <v>0</v>
      </c>
      <c r="M90" s="258">
        <f t="shared" si="38"/>
        <v>0</v>
      </c>
      <c r="N90" s="258">
        <f t="shared" si="39"/>
        <v>0</v>
      </c>
      <c r="O90" s="258">
        <f t="shared" si="40"/>
        <v>0</v>
      </c>
      <c r="P90" s="258">
        <f t="shared" si="41"/>
        <v>0</v>
      </c>
      <c r="Q90" s="258">
        <f t="shared" si="42"/>
        <v>0</v>
      </c>
      <c r="R90" s="373">
        <f t="shared" si="43"/>
        <v>0</v>
      </c>
      <c r="S90" s="260">
        <f>Q$119</f>
        <v>0</v>
      </c>
      <c r="T90" s="261">
        <f t="shared" si="52"/>
        <v>0</v>
      </c>
      <c r="U90" s="108"/>
      <c r="X90" s="358"/>
      <c r="Y90" s="358"/>
      <c r="AB90" s="325" t="s">
        <v>499</v>
      </c>
      <c r="AC90" s="325" t="s">
        <v>618</v>
      </c>
      <c r="AD90" s="326">
        <f t="shared" si="53"/>
        <v>75.8</v>
      </c>
      <c r="AE90" s="326">
        <f t="shared" si="54"/>
        <v>811.8</v>
      </c>
      <c r="AF90" s="326">
        <f t="shared" si="55"/>
        <v>0</v>
      </c>
      <c r="AG90" s="326">
        <f t="shared" si="56"/>
        <v>0</v>
      </c>
      <c r="AH90" s="326">
        <f t="shared" si="57"/>
        <v>0</v>
      </c>
      <c r="AI90" s="326">
        <f t="shared" si="58"/>
        <v>0</v>
      </c>
      <c r="AJ90" s="326">
        <f t="shared" si="59"/>
        <v>0</v>
      </c>
      <c r="AK90" s="326">
        <f t="shared" si="60"/>
        <v>0</v>
      </c>
      <c r="AL90" s="391">
        <f t="shared" si="61"/>
        <v>-736</v>
      </c>
      <c r="AM90" s="326">
        <f t="shared" si="62"/>
        <v>0</v>
      </c>
      <c r="AN90" s="327"/>
      <c r="AO90" s="327"/>
      <c r="AP90" s="327"/>
      <c r="AS90" s="328" t="str">
        <f t="shared" si="63"/>
        <v>151</v>
      </c>
      <c r="AT90" s="2" t="s">
        <v>799</v>
      </c>
      <c r="AU90" s="2">
        <v>131.19999999999999</v>
      </c>
      <c r="AV90" s="2">
        <v>34</v>
      </c>
      <c r="AW90" s="2">
        <v>8.5</v>
      </c>
      <c r="AX90" s="2">
        <v>0</v>
      </c>
      <c r="AY90" s="2">
        <v>1</v>
      </c>
      <c r="AZ90" s="2">
        <v>0</v>
      </c>
      <c r="BA90" s="2">
        <v>0</v>
      </c>
      <c r="BB90" s="2">
        <v>0</v>
      </c>
      <c r="BC90" s="2">
        <v>0.1</v>
      </c>
      <c r="BD90" s="2">
        <v>0.7</v>
      </c>
      <c r="BE90" s="2">
        <v>175.5</v>
      </c>
    </row>
    <row r="91" spans="1:57" ht="18" customHeight="1">
      <c r="A91" s="329" t="s">
        <v>500</v>
      </c>
      <c r="B91" s="330" t="s">
        <v>619</v>
      </c>
      <c r="C91" s="256">
        <f>入力!E91</f>
        <v>0</v>
      </c>
      <c r="D91" s="4">
        <f t="shared" si="44"/>
        <v>228.7</v>
      </c>
      <c r="E91" s="4">
        <f t="shared" si="45"/>
        <v>0</v>
      </c>
      <c r="F91" s="4">
        <f t="shared" si="46"/>
        <v>0</v>
      </c>
      <c r="G91" s="4">
        <f t="shared" si="47"/>
        <v>0</v>
      </c>
      <c r="H91" s="4">
        <f t="shared" si="48"/>
        <v>0</v>
      </c>
      <c r="I91" s="4">
        <f t="shared" si="49"/>
        <v>0</v>
      </c>
      <c r="J91" s="4">
        <f t="shared" si="50"/>
        <v>0</v>
      </c>
      <c r="K91" s="392"/>
      <c r="L91" s="258">
        <f t="shared" si="37"/>
        <v>0</v>
      </c>
      <c r="M91" s="258">
        <f t="shared" si="38"/>
        <v>0</v>
      </c>
      <c r="N91" s="258">
        <f t="shared" si="39"/>
        <v>0</v>
      </c>
      <c r="O91" s="258">
        <f t="shared" si="40"/>
        <v>0</v>
      </c>
      <c r="P91" s="258">
        <f t="shared" si="41"/>
        <v>0</v>
      </c>
      <c r="Q91" s="258">
        <f t="shared" si="42"/>
        <v>0</v>
      </c>
      <c r="R91" s="373">
        <f t="shared" si="43"/>
        <v>0</v>
      </c>
      <c r="S91" s="260">
        <f>R$119</f>
        <v>0</v>
      </c>
      <c r="T91" s="261">
        <f t="shared" si="52"/>
        <v>0</v>
      </c>
      <c r="U91" s="108"/>
      <c r="X91" s="358"/>
      <c r="Y91" s="358"/>
      <c r="AB91" s="325" t="s">
        <v>500</v>
      </c>
      <c r="AC91" s="325" t="s">
        <v>619</v>
      </c>
      <c r="AD91" s="326">
        <f t="shared" si="53"/>
        <v>228.7</v>
      </c>
      <c r="AE91" s="326">
        <f t="shared" si="54"/>
        <v>3045.2</v>
      </c>
      <c r="AF91" s="326">
        <f t="shared" si="55"/>
        <v>0</v>
      </c>
      <c r="AG91" s="326">
        <f t="shared" si="56"/>
        <v>0</v>
      </c>
      <c r="AH91" s="326">
        <f t="shared" si="57"/>
        <v>0</v>
      </c>
      <c r="AI91" s="326">
        <f t="shared" si="58"/>
        <v>0</v>
      </c>
      <c r="AJ91" s="326">
        <f t="shared" si="59"/>
        <v>0</v>
      </c>
      <c r="AK91" s="326">
        <f t="shared" si="60"/>
        <v>0</v>
      </c>
      <c r="AL91" s="326">
        <f t="shared" si="61"/>
        <v>0</v>
      </c>
      <c r="AM91" s="391">
        <f t="shared" si="62"/>
        <v>-2816.5</v>
      </c>
      <c r="AN91" s="327"/>
      <c r="AO91" s="327"/>
      <c r="AP91" s="327"/>
      <c r="AS91" s="328" t="str">
        <f t="shared" si="63"/>
        <v>151</v>
      </c>
      <c r="AT91" s="2" t="s">
        <v>800</v>
      </c>
      <c r="AU91" s="2">
        <v>63.5</v>
      </c>
      <c r="AV91" s="2">
        <v>13.1</v>
      </c>
      <c r="AW91" s="2">
        <v>1.7</v>
      </c>
      <c r="AX91" s="2">
        <v>0</v>
      </c>
      <c r="AY91" s="2">
        <v>2.4</v>
      </c>
      <c r="AZ91" s="2">
        <v>0</v>
      </c>
      <c r="BA91" s="2">
        <v>0</v>
      </c>
      <c r="BB91" s="2">
        <v>0</v>
      </c>
      <c r="BC91" s="2">
        <v>0.1</v>
      </c>
      <c r="BD91" s="2">
        <v>0.4</v>
      </c>
      <c r="BE91" s="2">
        <v>81.3</v>
      </c>
    </row>
    <row r="92" spans="1:57" ht="18" customHeight="1">
      <c r="A92" s="329" t="s">
        <v>501</v>
      </c>
      <c r="B92" s="330" t="s">
        <v>620</v>
      </c>
      <c r="C92" s="256">
        <f>入力!E92</f>
        <v>0</v>
      </c>
      <c r="D92" s="4">
        <f t="shared" si="44"/>
        <v>6751.5</v>
      </c>
      <c r="E92" s="4">
        <f t="shared" si="45"/>
        <v>0</v>
      </c>
      <c r="F92" s="4">
        <f t="shared" si="46"/>
        <v>0</v>
      </c>
      <c r="G92" s="4">
        <f t="shared" si="47"/>
        <v>0</v>
      </c>
      <c r="H92" s="4">
        <f t="shared" si="48"/>
        <v>0</v>
      </c>
      <c r="I92" s="4">
        <f t="shared" si="49"/>
        <v>0</v>
      </c>
      <c r="J92" s="4">
        <f t="shared" si="50"/>
        <v>0</v>
      </c>
      <c r="K92" s="4">
        <f t="shared" si="51"/>
        <v>0</v>
      </c>
      <c r="L92" s="258">
        <f t="shared" si="37"/>
        <v>0</v>
      </c>
      <c r="M92" s="258">
        <f t="shared" si="38"/>
        <v>0</v>
      </c>
      <c r="N92" s="258">
        <f t="shared" si="39"/>
        <v>0</v>
      </c>
      <c r="O92" s="258">
        <f t="shared" si="40"/>
        <v>0</v>
      </c>
      <c r="P92" s="258">
        <f t="shared" si="41"/>
        <v>0</v>
      </c>
      <c r="Q92" s="258">
        <f t="shared" si="42"/>
        <v>0</v>
      </c>
      <c r="R92" s="373">
        <f t="shared" si="43"/>
        <v>0</v>
      </c>
      <c r="S92" s="5"/>
      <c r="T92" s="261">
        <f t="shared" si="52"/>
        <v>0</v>
      </c>
      <c r="U92" s="108"/>
      <c r="X92" s="358"/>
      <c r="Y92" s="358"/>
      <c r="AB92" s="325" t="s">
        <v>501</v>
      </c>
      <c r="AC92" s="325" t="s">
        <v>620</v>
      </c>
      <c r="AD92" s="326">
        <f t="shared" si="53"/>
        <v>6751.5</v>
      </c>
      <c r="AE92" s="326">
        <f t="shared" si="54"/>
        <v>6751.5</v>
      </c>
      <c r="AF92" s="326">
        <f t="shared" si="55"/>
        <v>0</v>
      </c>
      <c r="AG92" s="326">
        <f t="shared" si="56"/>
        <v>0</v>
      </c>
      <c r="AH92" s="326">
        <f t="shared" si="57"/>
        <v>0</v>
      </c>
      <c r="AI92" s="326">
        <f t="shared" si="58"/>
        <v>0</v>
      </c>
      <c r="AJ92" s="326">
        <f t="shared" si="59"/>
        <v>0</v>
      </c>
      <c r="AK92" s="326">
        <f t="shared" si="60"/>
        <v>0</v>
      </c>
      <c r="AL92" s="326">
        <f t="shared" si="61"/>
        <v>0</v>
      </c>
      <c r="AM92" s="326">
        <f t="shared" si="62"/>
        <v>0</v>
      </c>
      <c r="AN92" s="327"/>
      <c r="AO92" s="327"/>
      <c r="AP92" s="327"/>
      <c r="AS92" s="328" t="str">
        <f t="shared" si="63"/>
        <v>151</v>
      </c>
      <c r="AT92" s="2" t="s">
        <v>801</v>
      </c>
      <c r="AU92" s="2">
        <v>217.5</v>
      </c>
      <c r="AV92" s="2">
        <v>0</v>
      </c>
      <c r="AW92" s="2">
        <v>0</v>
      </c>
      <c r="AX92" s="2">
        <v>0</v>
      </c>
      <c r="AY92" s="2">
        <v>0</v>
      </c>
      <c r="AZ92" s="2">
        <v>0</v>
      </c>
      <c r="BA92" s="2">
        <v>0</v>
      </c>
      <c r="BB92" s="2">
        <v>0</v>
      </c>
      <c r="BC92" s="2">
        <v>0</v>
      </c>
      <c r="BD92" s="2">
        <v>0</v>
      </c>
      <c r="BE92" s="2">
        <v>217.5</v>
      </c>
    </row>
    <row r="93" spans="1:57" ht="18" customHeight="1">
      <c r="A93" s="329" t="s">
        <v>502</v>
      </c>
      <c r="B93" s="330" t="s">
        <v>621</v>
      </c>
      <c r="C93" s="256">
        <f>入力!E93</f>
        <v>0</v>
      </c>
      <c r="D93" s="4">
        <f t="shared" si="44"/>
        <v>1534.1</v>
      </c>
      <c r="E93" s="4">
        <f t="shared" si="45"/>
        <v>0</v>
      </c>
      <c r="F93" s="4">
        <f t="shared" si="46"/>
        <v>0</v>
      </c>
      <c r="G93" s="4">
        <f t="shared" si="47"/>
        <v>0</v>
      </c>
      <c r="H93" s="4">
        <f t="shared" si="48"/>
        <v>0</v>
      </c>
      <c r="I93" s="4">
        <f t="shared" si="49"/>
        <v>0</v>
      </c>
      <c r="J93" s="4">
        <f t="shared" si="50"/>
        <v>0</v>
      </c>
      <c r="K93" s="4">
        <f t="shared" si="51"/>
        <v>0</v>
      </c>
      <c r="L93" s="258">
        <f t="shared" si="37"/>
        <v>0</v>
      </c>
      <c r="M93" s="258">
        <f t="shared" si="38"/>
        <v>0</v>
      </c>
      <c r="N93" s="258">
        <f t="shared" si="39"/>
        <v>0</v>
      </c>
      <c r="O93" s="258">
        <f t="shared" si="40"/>
        <v>0</v>
      </c>
      <c r="P93" s="258">
        <f t="shared" si="41"/>
        <v>0</v>
      </c>
      <c r="Q93" s="258">
        <f t="shared" si="42"/>
        <v>0</v>
      </c>
      <c r="R93" s="373">
        <f t="shared" si="43"/>
        <v>0</v>
      </c>
      <c r="S93" s="5"/>
      <c r="T93" s="261">
        <f t="shared" si="52"/>
        <v>0</v>
      </c>
      <c r="U93" s="108"/>
      <c r="X93" s="358"/>
      <c r="Y93" s="358"/>
      <c r="AB93" s="325" t="s">
        <v>502</v>
      </c>
      <c r="AC93" s="325" t="s">
        <v>621</v>
      </c>
      <c r="AD93" s="326">
        <f t="shared" si="53"/>
        <v>1534.1</v>
      </c>
      <c r="AE93" s="326">
        <f t="shared" si="54"/>
        <v>1534.1</v>
      </c>
      <c r="AF93" s="326">
        <f t="shared" si="55"/>
        <v>0</v>
      </c>
      <c r="AG93" s="326">
        <f t="shared" si="56"/>
        <v>0</v>
      </c>
      <c r="AH93" s="326">
        <f t="shared" si="57"/>
        <v>0</v>
      </c>
      <c r="AI93" s="326">
        <f t="shared" si="58"/>
        <v>0</v>
      </c>
      <c r="AJ93" s="326">
        <f t="shared" si="59"/>
        <v>0</v>
      </c>
      <c r="AK93" s="326">
        <f t="shared" si="60"/>
        <v>0</v>
      </c>
      <c r="AL93" s="326">
        <f t="shared" si="61"/>
        <v>0</v>
      </c>
      <c r="AM93" s="326">
        <f t="shared" si="62"/>
        <v>0</v>
      </c>
      <c r="AN93" s="327"/>
      <c r="AO93" s="327"/>
      <c r="AP93" s="327"/>
      <c r="AS93" s="328" t="str">
        <f t="shared" si="63"/>
        <v>151</v>
      </c>
      <c r="AT93" s="2" t="s">
        <v>802</v>
      </c>
      <c r="AU93" s="2">
        <v>660.4</v>
      </c>
      <c r="AV93" s="2">
        <v>129.6</v>
      </c>
      <c r="AW93" s="2">
        <v>80.3</v>
      </c>
      <c r="AX93" s="2">
        <v>0</v>
      </c>
      <c r="AY93" s="2">
        <v>8.1999999999999993</v>
      </c>
      <c r="AZ93" s="2">
        <v>0</v>
      </c>
      <c r="BA93" s="2">
        <v>0.3</v>
      </c>
      <c r="BB93" s="2">
        <v>0</v>
      </c>
      <c r="BC93" s="2">
        <v>0.4</v>
      </c>
      <c r="BD93" s="2">
        <v>10.6</v>
      </c>
      <c r="BE93" s="2">
        <v>890</v>
      </c>
    </row>
    <row r="94" spans="1:57" ht="18" customHeight="1">
      <c r="A94" s="329" t="s">
        <v>503</v>
      </c>
      <c r="B94" s="330" t="s">
        <v>622</v>
      </c>
      <c r="C94" s="256">
        <f>入力!E94</f>
        <v>0</v>
      </c>
      <c r="D94" s="4">
        <f t="shared" si="44"/>
        <v>18074.7</v>
      </c>
      <c r="E94" s="4">
        <f t="shared" si="45"/>
        <v>0</v>
      </c>
      <c r="F94" s="4">
        <f t="shared" si="46"/>
        <v>0</v>
      </c>
      <c r="G94" s="4">
        <f t="shared" si="47"/>
        <v>0</v>
      </c>
      <c r="H94" s="4">
        <f t="shared" si="48"/>
        <v>0</v>
      </c>
      <c r="I94" s="4">
        <f t="shared" si="49"/>
        <v>0</v>
      </c>
      <c r="J94" s="4">
        <f t="shared" si="50"/>
        <v>0</v>
      </c>
      <c r="K94" s="4">
        <f t="shared" si="51"/>
        <v>0</v>
      </c>
      <c r="L94" s="258">
        <f t="shared" si="37"/>
        <v>0</v>
      </c>
      <c r="M94" s="258">
        <f t="shared" si="38"/>
        <v>0</v>
      </c>
      <c r="N94" s="258">
        <f t="shared" si="39"/>
        <v>0</v>
      </c>
      <c r="O94" s="258">
        <f t="shared" si="40"/>
        <v>0</v>
      </c>
      <c r="P94" s="258">
        <f t="shared" si="41"/>
        <v>0</v>
      </c>
      <c r="Q94" s="258">
        <f t="shared" si="42"/>
        <v>0</v>
      </c>
      <c r="R94" s="373">
        <f t="shared" si="43"/>
        <v>0</v>
      </c>
      <c r="S94" s="5"/>
      <c r="T94" s="261">
        <f t="shared" si="52"/>
        <v>0</v>
      </c>
      <c r="U94" s="108"/>
      <c r="X94" s="358"/>
      <c r="Y94" s="358"/>
      <c r="AB94" s="325" t="s">
        <v>503</v>
      </c>
      <c r="AC94" s="325" t="s">
        <v>622</v>
      </c>
      <c r="AD94" s="326">
        <f t="shared" si="53"/>
        <v>18074.7</v>
      </c>
      <c r="AE94" s="326">
        <f t="shared" si="54"/>
        <v>18074.7</v>
      </c>
      <c r="AF94" s="326">
        <f t="shared" si="55"/>
        <v>0</v>
      </c>
      <c r="AG94" s="326">
        <f t="shared" si="56"/>
        <v>0</v>
      </c>
      <c r="AH94" s="326">
        <f t="shared" si="57"/>
        <v>0</v>
      </c>
      <c r="AI94" s="326">
        <f t="shared" si="58"/>
        <v>0</v>
      </c>
      <c r="AJ94" s="326">
        <f t="shared" si="59"/>
        <v>0</v>
      </c>
      <c r="AK94" s="326">
        <f t="shared" si="60"/>
        <v>0</v>
      </c>
      <c r="AL94" s="326">
        <f t="shared" si="61"/>
        <v>0</v>
      </c>
      <c r="AM94" s="326">
        <f t="shared" si="62"/>
        <v>0</v>
      </c>
      <c r="AN94" s="327"/>
      <c r="AO94" s="327"/>
      <c r="AP94" s="327"/>
      <c r="AS94" s="328" t="str">
        <f t="shared" si="63"/>
        <v>152</v>
      </c>
      <c r="AT94" s="2" t="s">
        <v>803</v>
      </c>
      <c r="AU94" s="2">
        <v>2029.4</v>
      </c>
      <c r="AV94" s="2">
        <v>504</v>
      </c>
      <c r="AW94" s="2">
        <v>1448.5</v>
      </c>
      <c r="AX94" s="2">
        <v>0.1</v>
      </c>
      <c r="AY94" s="2">
        <v>110.3</v>
      </c>
      <c r="AZ94" s="2">
        <v>0.5</v>
      </c>
      <c r="BA94" s="2">
        <v>1.3</v>
      </c>
      <c r="BB94" s="2">
        <v>0.2</v>
      </c>
      <c r="BC94" s="2">
        <v>6.6</v>
      </c>
      <c r="BD94" s="2">
        <v>3.8</v>
      </c>
      <c r="BE94" s="2">
        <v>4104.7</v>
      </c>
    </row>
    <row r="95" spans="1:57" ht="18" customHeight="1">
      <c r="A95" s="329" t="s">
        <v>504</v>
      </c>
      <c r="B95" s="330" t="s">
        <v>623</v>
      </c>
      <c r="C95" s="256">
        <f>入力!E95</f>
        <v>0</v>
      </c>
      <c r="D95" s="4">
        <f t="shared" si="44"/>
        <v>4396.3</v>
      </c>
      <c r="E95" s="4">
        <f t="shared" si="45"/>
        <v>0</v>
      </c>
      <c r="F95" s="4">
        <f t="shared" si="46"/>
        <v>0</v>
      </c>
      <c r="G95" s="4">
        <f t="shared" si="47"/>
        <v>0</v>
      </c>
      <c r="H95" s="4">
        <f t="shared" si="48"/>
        <v>0</v>
      </c>
      <c r="I95" s="4">
        <f t="shared" si="49"/>
        <v>0</v>
      </c>
      <c r="J95" s="4">
        <f t="shared" si="50"/>
        <v>0</v>
      </c>
      <c r="K95" s="4">
        <f t="shared" si="51"/>
        <v>0</v>
      </c>
      <c r="L95" s="258">
        <f t="shared" si="37"/>
        <v>0</v>
      </c>
      <c r="M95" s="258">
        <f t="shared" si="38"/>
        <v>0</v>
      </c>
      <c r="N95" s="258">
        <f t="shared" si="39"/>
        <v>0</v>
      </c>
      <c r="O95" s="258">
        <f t="shared" si="40"/>
        <v>0</v>
      </c>
      <c r="P95" s="258">
        <f t="shared" si="41"/>
        <v>0</v>
      </c>
      <c r="Q95" s="258">
        <f t="shared" si="42"/>
        <v>0</v>
      </c>
      <c r="R95" s="373">
        <f t="shared" si="43"/>
        <v>0</v>
      </c>
      <c r="S95" s="5"/>
      <c r="T95" s="261">
        <f t="shared" si="52"/>
        <v>0</v>
      </c>
      <c r="U95" s="108"/>
      <c r="X95" s="358"/>
      <c r="Y95" s="358"/>
      <c r="AB95" s="325" t="s">
        <v>504</v>
      </c>
      <c r="AC95" s="325" t="s">
        <v>623</v>
      </c>
      <c r="AD95" s="326">
        <f t="shared" si="53"/>
        <v>4396.3</v>
      </c>
      <c r="AE95" s="326">
        <f t="shared" si="54"/>
        <v>4396.3</v>
      </c>
      <c r="AF95" s="326">
        <f t="shared" si="55"/>
        <v>0</v>
      </c>
      <c r="AG95" s="326">
        <f t="shared" si="56"/>
        <v>0</v>
      </c>
      <c r="AH95" s="326">
        <f t="shared" si="57"/>
        <v>0</v>
      </c>
      <c r="AI95" s="326">
        <f t="shared" si="58"/>
        <v>0</v>
      </c>
      <c r="AJ95" s="326">
        <f t="shared" si="59"/>
        <v>0</v>
      </c>
      <c r="AK95" s="326">
        <f t="shared" si="60"/>
        <v>0</v>
      </c>
      <c r="AL95" s="326">
        <f t="shared" si="61"/>
        <v>0</v>
      </c>
      <c r="AM95" s="326">
        <f t="shared" si="62"/>
        <v>0</v>
      </c>
      <c r="AN95" s="327"/>
      <c r="AO95" s="327"/>
      <c r="AP95" s="327"/>
      <c r="AS95" s="328" t="str">
        <f t="shared" si="63"/>
        <v>152</v>
      </c>
      <c r="AT95" s="2" t="s">
        <v>804</v>
      </c>
      <c r="AU95" s="2">
        <v>1719.7</v>
      </c>
      <c r="AV95" s="2">
        <v>649.20000000000005</v>
      </c>
      <c r="AW95" s="2">
        <v>1407.5</v>
      </c>
      <c r="AX95" s="2">
        <v>0.1</v>
      </c>
      <c r="AY95" s="2">
        <v>76.900000000000006</v>
      </c>
      <c r="AZ95" s="2">
        <v>0.4</v>
      </c>
      <c r="BA95" s="2">
        <v>1.9</v>
      </c>
      <c r="BB95" s="2">
        <v>0.4</v>
      </c>
      <c r="BC95" s="2">
        <v>5.5</v>
      </c>
      <c r="BD95" s="2">
        <v>19.8</v>
      </c>
      <c r="BE95" s="2">
        <v>3881.4</v>
      </c>
    </row>
    <row r="96" spans="1:57" ht="18" customHeight="1">
      <c r="A96" s="329" t="s">
        <v>505</v>
      </c>
      <c r="B96" s="330" t="s">
        <v>624</v>
      </c>
      <c r="C96" s="256">
        <f>入力!E96</f>
        <v>0</v>
      </c>
      <c r="D96" s="4">
        <f t="shared" si="44"/>
        <v>31726.5</v>
      </c>
      <c r="E96" s="4">
        <f t="shared" si="45"/>
        <v>1041.0999999999999</v>
      </c>
      <c r="F96" s="4">
        <f t="shared" si="46"/>
        <v>0.3</v>
      </c>
      <c r="G96" s="4">
        <f t="shared" si="47"/>
        <v>95.8</v>
      </c>
      <c r="H96" s="4">
        <f t="shared" si="48"/>
        <v>0</v>
      </c>
      <c r="I96" s="4">
        <f t="shared" si="49"/>
        <v>0.3</v>
      </c>
      <c r="J96" s="4">
        <f t="shared" si="50"/>
        <v>5.5</v>
      </c>
      <c r="K96" s="4">
        <f t="shared" si="51"/>
        <v>33</v>
      </c>
      <c r="L96" s="258">
        <f t="shared" si="37"/>
        <v>0</v>
      </c>
      <c r="M96" s="258">
        <f t="shared" si="38"/>
        <v>0</v>
      </c>
      <c r="N96" s="258">
        <f t="shared" si="39"/>
        <v>0</v>
      </c>
      <c r="O96" s="258">
        <f t="shared" si="40"/>
        <v>0</v>
      </c>
      <c r="P96" s="258">
        <f t="shared" si="41"/>
        <v>0</v>
      </c>
      <c r="Q96" s="258">
        <f t="shared" si="42"/>
        <v>0</v>
      </c>
      <c r="R96" s="373">
        <f t="shared" si="43"/>
        <v>0</v>
      </c>
      <c r="S96" s="5"/>
      <c r="T96" s="261">
        <f t="shared" si="52"/>
        <v>0</v>
      </c>
      <c r="U96" s="108"/>
      <c r="X96" s="358"/>
      <c r="Y96" s="358"/>
      <c r="AB96" s="325" t="s">
        <v>505</v>
      </c>
      <c r="AC96" s="325" t="s">
        <v>624</v>
      </c>
      <c r="AD96" s="326">
        <f t="shared" si="53"/>
        <v>31726.5</v>
      </c>
      <c r="AE96" s="326">
        <f t="shared" si="54"/>
        <v>30550.400000000001</v>
      </c>
      <c r="AF96" s="326">
        <f t="shared" si="55"/>
        <v>386.2</v>
      </c>
      <c r="AG96" s="326">
        <f t="shared" si="56"/>
        <v>654.9</v>
      </c>
      <c r="AH96" s="326">
        <f t="shared" si="57"/>
        <v>0.3</v>
      </c>
      <c r="AI96" s="326">
        <f t="shared" si="58"/>
        <v>95.8</v>
      </c>
      <c r="AJ96" s="326">
        <f t="shared" si="59"/>
        <v>0</v>
      </c>
      <c r="AK96" s="326">
        <f t="shared" si="60"/>
        <v>0.3</v>
      </c>
      <c r="AL96" s="326">
        <f t="shared" si="61"/>
        <v>5.5</v>
      </c>
      <c r="AM96" s="326">
        <f t="shared" si="62"/>
        <v>33</v>
      </c>
      <c r="AN96" s="327"/>
      <c r="AO96" s="327"/>
      <c r="AP96" s="327"/>
      <c r="AS96" s="328" t="str">
        <f t="shared" si="63"/>
        <v>152</v>
      </c>
      <c r="AT96" s="2" t="s">
        <v>805</v>
      </c>
      <c r="AU96" s="2">
        <v>421.7</v>
      </c>
      <c r="AV96" s="2">
        <v>189.1</v>
      </c>
      <c r="AW96" s="2">
        <v>285.8</v>
      </c>
      <c r="AX96" s="2">
        <v>0</v>
      </c>
      <c r="AY96" s="2">
        <v>22.7</v>
      </c>
      <c r="AZ96" s="2">
        <v>0.1</v>
      </c>
      <c r="BA96" s="2">
        <v>0.2</v>
      </c>
      <c r="BB96" s="2">
        <v>0</v>
      </c>
      <c r="BC96" s="2">
        <v>1.1000000000000001</v>
      </c>
      <c r="BD96" s="2">
        <v>0.9</v>
      </c>
      <c r="BE96" s="2">
        <v>921.8</v>
      </c>
    </row>
    <row r="97" spans="1:57" ht="18" customHeight="1">
      <c r="A97" s="329" t="s">
        <v>506</v>
      </c>
      <c r="B97" s="330" t="s">
        <v>625</v>
      </c>
      <c r="C97" s="256">
        <f>入力!E97</f>
        <v>0</v>
      </c>
      <c r="D97" s="4">
        <f t="shared" si="44"/>
        <v>8488</v>
      </c>
      <c r="E97" s="4">
        <f t="shared" si="45"/>
        <v>0</v>
      </c>
      <c r="F97" s="4">
        <f t="shared" si="46"/>
        <v>0</v>
      </c>
      <c r="G97" s="4">
        <f t="shared" si="47"/>
        <v>0</v>
      </c>
      <c r="H97" s="4">
        <f t="shared" si="48"/>
        <v>0</v>
      </c>
      <c r="I97" s="4">
        <f t="shared" si="49"/>
        <v>0</v>
      </c>
      <c r="J97" s="4">
        <f t="shared" si="50"/>
        <v>0</v>
      </c>
      <c r="K97" s="4">
        <f t="shared" si="51"/>
        <v>0</v>
      </c>
      <c r="L97" s="258">
        <f t="shared" si="37"/>
        <v>0</v>
      </c>
      <c r="M97" s="258">
        <f t="shared" si="38"/>
        <v>0</v>
      </c>
      <c r="N97" s="258">
        <f t="shared" si="39"/>
        <v>0</v>
      </c>
      <c r="O97" s="258">
        <f t="shared" si="40"/>
        <v>0</v>
      </c>
      <c r="P97" s="258">
        <f t="shared" si="41"/>
        <v>0</v>
      </c>
      <c r="Q97" s="258">
        <f t="shared" si="42"/>
        <v>0</v>
      </c>
      <c r="R97" s="373">
        <f t="shared" si="43"/>
        <v>0</v>
      </c>
      <c r="S97" s="5"/>
      <c r="T97" s="261">
        <f t="shared" si="52"/>
        <v>0</v>
      </c>
      <c r="U97" s="108"/>
      <c r="X97" s="358"/>
      <c r="Y97" s="358"/>
      <c r="AB97" s="325" t="s">
        <v>506</v>
      </c>
      <c r="AC97" s="325" t="s">
        <v>625</v>
      </c>
      <c r="AD97" s="326">
        <f t="shared" si="53"/>
        <v>8488</v>
      </c>
      <c r="AE97" s="326">
        <f t="shared" si="54"/>
        <v>8488</v>
      </c>
      <c r="AF97" s="326">
        <f t="shared" si="55"/>
        <v>0</v>
      </c>
      <c r="AG97" s="326">
        <f t="shared" si="56"/>
        <v>0</v>
      </c>
      <c r="AH97" s="326">
        <f t="shared" si="57"/>
        <v>0</v>
      </c>
      <c r="AI97" s="326">
        <f t="shared" si="58"/>
        <v>0</v>
      </c>
      <c r="AJ97" s="326">
        <f t="shared" si="59"/>
        <v>0</v>
      </c>
      <c r="AK97" s="326">
        <f t="shared" si="60"/>
        <v>0</v>
      </c>
      <c r="AL97" s="326">
        <f t="shared" si="61"/>
        <v>0</v>
      </c>
      <c r="AM97" s="326">
        <f t="shared" si="62"/>
        <v>0</v>
      </c>
      <c r="AN97" s="327"/>
      <c r="AO97" s="327"/>
      <c r="AP97" s="327"/>
      <c r="AS97" s="328" t="str">
        <f t="shared" si="63"/>
        <v>152</v>
      </c>
      <c r="AT97" s="2" t="s">
        <v>806</v>
      </c>
      <c r="AU97" s="2">
        <v>291.5</v>
      </c>
      <c r="AV97" s="2">
        <v>90</v>
      </c>
      <c r="AW97" s="2">
        <v>180.2</v>
      </c>
      <c r="AX97" s="2">
        <v>0</v>
      </c>
      <c r="AY97" s="2">
        <v>14.8</v>
      </c>
      <c r="AZ97" s="2">
        <v>0.1</v>
      </c>
      <c r="BA97" s="2">
        <v>0.2</v>
      </c>
      <c r="BB97" s="2">
        <v>0</v>
      </c>
      <c r="BC97" s="2">
        <v>0.9</v>
      </c>
      <c r="BD97" s="2">
        <v>0.8</v>
      </c>
      <c r="BE97" s="2">
        <v>578.70000000000005</v>
      </c>
    </row>
    <row r="98" spans="1:57" ht="18" customHeight="1">
      <c r="A98" s="329" t="s">
        <v>507</v>
      </c>
      <c r="B98" s="331" t="s">
        <v>626</v>
      </c>
      <c r="C98" s="256">
        <f>入力!E98</f>
        <v>0</v>
      </c>
      <c r="D98" s="4">
        <f t="shared" si="44"/>
        <v>8851.2999999999993</v>
      </c>
      <c r="E98" s="4">
        <f t="shared" si="45"/>
        <v>1452.7000000000003</v>
      </c>
      <c r="F98" s="4">
        <f t="shared" si="46"/>
        <v>1.2000000000000002</v>
      </c>
      <c r="G98" s="4">
        <f t="shared" si="47"/>
        <v>161.69999999999999</v>
      </c>
      <c r="H98" s="4">
        <f t="shared" si="48"/>
        <v>0.4</v>
      </c>
      <c r="I98" s="4">
        <f t="shared" si="49"/>
        <v>0.2</v>
      </c>
      <c r="J98" s="4">
        <f t="shared" si="50"/>
        <v>10.4</v>
      </c>
      <c r="K98" s="4">
        <f t="shared" si="51"/>
        <v>35.699999999999996</v>
      </c>
      <c r="L98" s="258">
        <f t="shared" si="37"/>
        <v>0</v>
      </c>
      <c r="M98" s="258">
        <f t="shared" si="38"/>
        <v>0</v>
      </c>
      <c r="N98" s="258">
        <f t="shared" si="39"/>
        <v>0</v>
      </c>
      <c r="O98" s="258">
        <f t="shared" si="40"/>
        <v>0</v>
      </c>
      <c r="P98" s="258">
        <f t="shared" si="41"/>
        <v>0</v>
      </c>
      <c r="Q98" s="258">
        <f t="shared" si="42"/>
        <v>0</v>
      </c>
      <c r="R98" s="373">
        <f t="shared" si="43"/>
        <v>0</v>
      </c>
      <c r="S98" s="5"/>
      <c r="T98" s="261">
        <f t="shared" si="52"/>
        <v>0</v>
      </c>
      <c r="U98" s="108"/>
      <c r="X98" s="358"/>
      <c r="Y98" s="358"/>
      <c r="AB98" s="325" t="s">
        <v>507</v>
      </c>
      <c r="AC98" s="325" t="s">
        <v>626</v>
      </c>
      <c r="AD98" s="326">
        <f t="shared" si="53"/>
        <v>8851.2999999999993</v>
      </c>
      <c r="AE98" s="326">
        <f t="shared" si="54"/>
        <v>7189.1</v>
      </c>
      <c r="AF98" s="326">
        <f t="shared" si="55"/>
        <v>267.60000000000002</v>
      </c>
      <c r="AG98" s="326">
        <f t="shared" si="56"/>
        <v>1185.1000000000001</v>
      </c>
      <c r="AH98" s="326">
        <f t="shared" si="57"/>
        <v>1.2000000000000002</v>
      </c>
      <c r="AI98" s="326">
        <f t="shared" si="58"/>
        <v>161.69999999999999</v>
      </c>
      <c r="AJ98" s="326">
        <f t="shared" si="59"/>
        <v>0.4</v>
      </c>
      <c r="AK98" s="326">
        <f t="shared" si="60"/>
        <v>0.2</v>
      </c>
      <c r="AL98" s="326">
        <f t="shared" si="61"/>
        <v>10.4</v>
      </c>
      <c r="AM98" s="326">
        <f t="shared" si="62"/>
        <v>35.699999999999996</v>
      </c>
      <c r="AN98" s="327"/>
      <c r="AO98" s="327"/>
      <c r="AP98" s="327"/>
      <c r="AS98" s="328" t="str">
        <f t="shared" si="63"/>
        <v>152</v>
      </c>
      <c r="AT98" s="2" t="s">
        <v>807</v>
      </c>
      <c r="AU98" s="2">
        <v>182.3</v>
      </c>
      <c r="AV98" s="2">
        <v>52.2</v>
      </c>
      <c r="AW98" s="2">
        <v>50.7</v>
      </c>
      <c r="AX98" s="2">
        <v>0</v>
      </c>
      <c r="AY98" s="2">
        <v>5.4</v>
      </c>
      <c r="AZ98" s="2">
        <v>0</v>
      </c>
      <c r="BA98" s="2">
        <v>0.1</v>
      </c>
      <c r="BB98" s="2">
        <v>0</v>
      </c>
      <c r="BC98" s="2">
        <v>0.3</v>
      </c>
      <c r="BD98" s="2">
        <v>0.6</v>
      </c>
      <c r="BE98" s="2">
        <v>291.7</v>
      </c>
    </row>
    <row r="99" spans="1:57" ht="18" customHeight="1">
      <c r="A99" s="329" t="s">
        <v>508</v>
      </c>
      <c r="B99" s="330" t="s">
        <v>294</v>
      </c>
      <c r="C99" s="256">
        <f>入力!E99</f>
        <v>0</v>
      </c>
      <c r="D99" s="4">
        <f t="shared" si="44"/>
        <v>42626.8</v>
      </c>
      <c r="E99" s="4">
        <f t="shared" si="45"/>
        <v>0</v>
      </c>
      <c r="F99" s="4">
        <f t="shared" si="46"/>
        <v>0</v>
      </c>
      <c r="G99" s="4">
        <f t="shared" si="47"/>
        <v>0</v>
      </c>
      <c r="H99" s="4">
        <f t="shared" si="48"/>
        <v>0</v>
      </c>
      <c r="I99" s="4">
        <f t="shared" si="49"/>
        <v>0</v>
      </c>
      <c r="J99" s="4">
        <f t="shared" si="50"/>
        <v>0</v>
      </c>
      <c r="K99" s="4">
        <f t="shared" si="51"/>
        <v>0</v>
      </c>
      <c r="L99" s="258">
        <f t="shared" si="37"/>
        <v>0</v>
      </c>
      <c r="M99" s="258">
        <f t="shared" si="38"/>
        <v>0</v>
      </c>
      <c r="N99" s="258">
        <f t="shared" si="39"/>
        <v>0</v>
      </c>
      <c r="O99" s="258">
        <f t="shared" si="40"/>
        <v>0</v>
      </c>
      <c r="P99" s="258">
        <f t="shared" si="41"/>
        <v>0</v>
      </c>
      <c r="Q99" s="258">
        <f t="shared" si="42"/>
        <v>0</v>
      </c>
      <c r="R99" s="373">
        <f t="shared" si="43"/>
        <v>0</v>
      </c>
      <c r="S99" s="5"/>
      <c r="T99" s="261">
        <f t="shared" si="52"/>
        <v>0</v>
      </c>
      <c r="U99" s="108"/>
      <c r="X99" s="358"/>
      <c r="Y99" s="358"/>
      <c r="AB99" s="325" t="s">
        <v>508</v>
      </c>
      <c r="AC99" s="325" t="s">
        <v>294</v>
      </c>
      <c r="AD99" s="326">
        <f t="shared" si="53"/>
        <v>42626.8</v>
      </c>
      <c r="AE99" s="326">
        <f t="shared" si="54"/>
        <v>42626.8</v>
      </c>
      <c r="AF99" s="326">
        <f t="shared" si="55"/>
        <v>0</v>
      </c>
      <c r="AG99" s="326">
        <f t="shared" si="56"/>
        <v>0</v>
      </c>
      <c r="AH99" s="326">
        <f t="shared" si="57"/>
        <v>0</v>
      </c>
      <c r="AI99" s="326">
        <f t="shared" si="58"/>
        <v>0</v>
      </c>
      <c r="AJ99" s="326">
        <f t="shared" si="59"/>
        <v>0</v>
      </c>
      <c r="AK99" s="326">
        <f t="shared" si="60"/>
        <v>0</v>
      </c>
      <c r="AL99" s="326">
        <f t="shared" si="61"/>
        <v>0</v>
      </c>
      <c r="AM99" s="326">
        <f t="shared" si="62"/>
        <v>0</v>
      </c>
      <c r="AN99" s="327"/>
      <c r="AO99" s="327"/>
      <c r="AP99" s="327"/>
      <c r="AS99" s="328" t="str">
        <f t="shared" si="63"/>
        <v>152</v>
      </c>
      <c r="AT99" s="2" t="s">
        <v>808</v>
      </c>
      <c r="AU99" s="2">
        <v>1418.8</v>
      </c>
      <c r="AV99" s="2">
        <v>316.2</v>
      </c>
      <c r="AW99" s="2">
        <v>550.1</v>
      </c>
      <c r="AX99" s="2">
        <v>0</v>
      </c>
      <c r="AY99" s="2">
        <v>98.3</v>
      </c>
      <c r="AZ99" s="2">
        <v>0.4</v>
      </c>
      <c r="BA99" s="2">
        <v>0.6</v>
      </c>
      <c r="BB99" s="2">
        <v>0.1</v>
      </c>
      <c r="BC99" s="2">
        <v>5.6</v>
      </c>
      <c r="BD99" s="2">
        <v>25.4</v>
      </c>
      <c r="BE99" s="2">
        <v>2415.6</v>
      </c>
    </row>
    <row r="100" spans="1:57" ht="18" customHeight="1">
      <c r="A100" s="329" t="s">
        <v>509</v>
      </c>
      <c r="B100" s="332" t="s">
        <v>627</v>
      </c>
      <c r="C100" s="256">
        <f>入力!E100</f>
        <v>0</v>
      </c>
      <c r="D100" s="4">
        <f t="shared" si="44"/>
        <v>25729.9</v>
      </c>
      <c r="E100" s="4">
        <f t="shared" si="45"/>
        <v>0</v>
      </c>
      <c r="F100" s="4">
        <f t="shared" si="46"/>
        <v>0</v>
      </c>
      <c r="G100" s="4">
        <f t="shared" si="47"/>
        <v>0.7</v>
      </c>
      <c r="H100" s="4">
        <f t="shared" si="48"/>
        <v>0</v>
      </c>
      <c r="I100" s="4">
        <f t="shared" si="49"/>
        <v>0</v>
      </c>
      <c r="J100" s="4">
        <f t="shared" si="50"/>
        <v>0</v>
      </c>
      <c r="K100" s="4">
        <f t="shared" si="51"/>
        <v>0</v>
      </c>
      <c r="L100" s="258">
        <f t="shared" si="37"/>
        <v>0</v>
      </c>
      <c r="M100" s="258">
        <f t="shared" si="38"/>
        <v>0</v>
      </c>
      <c r="N100" s="258">
        <f t="shared" si="39"/>
        <v>0</v>
      </c>
      <c r="O100" s="258">
        <f t="shared" si="40"/>
        <v>0</v>
      </c>
      <c r="P100" s="258">
        <f t="shared" si="41"/>
        <v>0</v>
      </c>
      <c r="Q100" s="258">
        <f t="shared" si="42"/>
        <v>0</v>
      </c>
      <c r="R100" s="373">
        <f t="shared" si="43"/>
        <v>0</v>
      </c>
      <c r="S100" s="5"/>
      <c r="T100" s="261">
        <f t="shared" si="52"/>
        <v>0</v>
      </c>
      <c r="U100" s="108"/>
      <c r="X100" s="358"/>
      <c r="Y100" s="358"/>
      <c r="AB100" s="325" t="s">
        <v>509</v>
      </c>
      <c r="AC100" s="325" t="s">
        <v>627</v>
      </c>
      <c r="AD100" s="326">
        <f t="shared" si="53"/>
        <v>25729.9</v>
      </c>
      <c r="AE100" s="326">
        <f t="shared" si="54"/>
        <v>25729.200000000001</v>
      </c>
      <c r="AF100" s="326">
        <f t="shared" si="55"/>
        <v>0</v>
      </c>
      <c r="AG100" s="326">
        <f t="shared" si="56"/>
        <v>0</v>
      </c>
      <c r="AH100" s="326">
        <f t="shared" si="57"/>
        <v>0</v>
      </c>
      <c r="AI100" s="326">
        <f t="shared" si="58"/>
        <v>0.7</v>
      </c>
      <c r="AJ100" s="326">
        <f t="shared" si="59"/>
        <v>0</v>
      </c>
      <c r="AK100" s="326">
        <f t="shared" si="60"/>
        <v>0</v>
      </c>
      <c r="AL100" s="326">
        <f t="shared" si="61"/>
        <v>0</v>
      </c>
      <c r="AM100" s="326">
        <f t="shared" si="62"/>
        <v>0</v>
      </c>
      <c r="AN100" s="327"/>
      <c r="AO100" s="327"/>
      <c r="AP100" s="327"/>
      <c r="AS100" s="328" t="str">
        <f t="shared" si="63"/>
        <v>161</v>
      </c>
      <c r="AT100" s="2" t="s">
        <v>809</v>
      </c>
      <c r="AU100" s="2">
        <v>739.9</v>
      </c>
      <c r="AV100" s="2">
        <v>123.6</v>
      </c>
      <c r="AW100" s="2">
        <v>0</v>
      </c>
      <c r="AX100" s="2">
        <v>0</v>
      </c>
      <c r="AY100" s="2">
        <v>79.7</v>
      </c>
      <c r="AZ100" s="2">
        <v>1.1000000000000001</v>
      </c>
      <c r="BA100" s="2">
        <v>4.3</v>
      </c>
      <c r="BB100" s="2">
        <v>0</v>
      </c>
      <c r="BC100" s="2">
        <v>4.0999999999999996</v>
      </c>
      <c r="BD100" s="2">
        <v>6.7</v>
      </c>
      <c r="BE100" s="2">
        <v>959.5</v>
      </c>
    </row>
    <row r="101" spans="1:57" ht="18" customHeight="1">
      <c r="A101" s="329" t="s">
        <v>510</v>
      </c>
      <c r="B101" s="332" t="s">
        <v>628</v>
      </c>
      <c r="C101" s="256">
        <f>入力!E101</f>
        <v>0</v>
      </c>
      <c r="D101" s="4">
        <f t="shared" si="44"/>
        <v>22187.600000000002</v>
      </c>
      <c r="E101" s="4">
        <f t="shared" si="45"/>
        <v>0</v>
      </c>
      <c r="F101" s="4">
        <f t="shared" si="46"/>
        <v>0</v>
      </c>
      <c r="G101" s="4">
        <f t="shared" si="47"/>
        <v>0</v>
      </c>
      <c r="H101" s="4">
        <f t="shared" si="48"/>
        <v>0</v>
      </c>
      <c r="I101" s="4">
        <f t="shared" si="49"/>
        <v>0</v>
      </c>
      <c r="J101" s="4">
        <f t="shared" si="50"/>
        <v>0</v>
      </c>
      <c r="K101" s="4">
        <f t="shared" si="51"/>
        <v>0</v>
      </c>
      <c r="L101" s="258">
        <f t="shared" si="37"/>
        <v>0</v>
      </c>
      <c r="M101" s="258">
        <f t="shared" si="38"/>
        <v>0</v>
      </c>
      <c r="N101" s="258">
        <f t="shared" si="39"/>
        <v>0</v>
      </c>
      <c r="O101" s="258">
        <f t="shared" si="40"/>
        <v>0</v>
      </c>
      <c r="P101" s="258">
        <f t="shared" si="41"/>
        <v>0</v>
      </c>
      <c r="Q101" s="258">
        <f t="shared" si="42"/>
        <v>0</v>
      </c>
      <c r="R101" s="373">
        <f t="shared" si="43"/>
        <v>0</v>
      </c>
      <c r="S101" s="5"/>
      <c r="T101" s="261">
        <f t="shared" si="52"/>
        <v>0</v>
      </c>
      <c r="U101" s="108"/>
      <c r="X101" s="358"/>
      <c r="Y101" s="358"/>
      <c r="AB101" s="325" t="s">
        <v>510</v>
      </c>
      <c r="AC101" s="325" t="s">
        <v>628</v>
      </c>
      <c r="AD101" s="326">
        <f t="shared" si="53"/>
        <v>22187.600000000002</v>
      </c>
      <c r="AE101" s="326">
        <f t="shared" si="54"/>
        <v>22187.600000000002</v>
      </c>
      <c r="AF101" s="326">
        <f t="shared" si="55"/>
        <v>0</v>
      </c>
      <c r="AG101" s="326">
        <f t="shared" si="56"/>
        <v>0</v>
      </c>
      <c r="AH101" s="326">
        <f t="shared" si="57"/>
        <v>0</v>
      </c>
      <c r="AI101" s="326">
        <f t="shared" si="58"/>
        <v>0</v>
      </c>
      <c r="AJ101" s="326">
        <f t="shared" si="59"/>
        <v>0</v>
      </c>
      <c r="AK101" s="326">
        <f t="shared" si="60"/>
        <v>0</v>
      </c>
      <c r="AL101" s="326">
        <f t="shared" si="61"/>
        <v>0</v>
      </c>
      <c r="AM101" s="326">
        <f t="shared" si="62"/>
        <v>0</v>
      </c>
      <c r="AN101" s="327"/>
      <c r="AO101" s="327"/>
      <c r="AP101" s="327"/>
      <c r="AS101" s="328" t="str">
        <f t="shared" si="63"/>
        <v>161</v>
      </c>
      <c r="AT101" s="2" t="s">
        <v>810</v>
      </c>
      <c r="AU101" s="2">
        <v>715.1</v>
      </c>
      <c r="AV101" s="2">
        <v>118.5</v>
      </c>
      <c r="AW101" s="2">
        <v>0</v>
      </c>
      <c r="AX101" s="2">
        <v>0</v>
      </c>
      <c r="AY101" s="2">
        <v>70.900000000000006</v>
      </c>
      <c r="AZ101" s="2">
        <v>1.7</v>
      </c>
      <c r="BA101" s="2">
        <v>0.4</v>
      </c>
      <c r="BB101" s="2">
        <v>0</v>
      </c>
      <c r="BC101" s="2">
        <v>3.8</v>
      </c>
      <c r="BD101" s="2">
        <v>7.8</v>
      </c>
      <c r="BE101" s="2">
        <v>918.2</v>
      </c>
    </row>
    <row r="102" spans="1:57" ht="18" customHeight="1">
      <c r="A102" s="329" t="s">
        <v>511</v>
      </c>
      <c r="B102" s="330" t="s">
        <v>629</v>
      </c>
      <c r="C102" s="256">
        <f>入力!E102</f>
        <v>0</v>
      </c>
      <c r="D102" s="4">
        <f t="shared" si="44"/>
        <v>46499.5</v>
      </c>
      <c r="E102" s="4">
        <f t="shared" si="45"/>
        <v>0</v>
      </c>
      <c r="F102" s="4">
        <f t="shared" si="46"/>
        <v>0</v>
      </c>
      <c r="G102" s="4">
        <f t="shared" si="47"/>
        <v>0</v>
      </c>
      <c r="H102" s="4">
        <f t="shared" si="48"/>
        <v>0</v>
      </c>
      <c r="I102" s="4">
        <f t="shared" si="49"/>
        <v>0</v>
      </c>
      <c r="J102" s="4">
        <f t="shared" si="50"/>
        <v>0</v>
      </c>
      <c r="K102" s="4">
        <f t="shared" si="51"/>
        <v>0</v>
      </c>
      <c r="L102" s="258">
        <f t="shared" si="37"/>
        <v>0</v>
      </c>
      <c r="M102" s="258">
        <f t="shared" si="38"/>
        <v>0</v>
      </c>
      <c r="N102" s="258">
        <f t="shared" si="39"/>
        <v>0</v>
      </c>
      <c r="O102" s="258">
        <f t="shared" si="40"/>
        <v>0</v>
      </c>
      <c r="P102" s="258">
        <f t="shared" si="41"/>
        <v>0</v>
      </c>
      <c r="Q102" s="258">
        <f t="shared" si="42"/>
        <v>0</v>
      </c>
      <c r="R102" s="373">
        <f t="shared" si="43"/>
        <v>0</v>
      </c>
      <c r="T102" s="261">
        <f t="shared" si="52"/>
        <v>0</v>
      </c>
      <c r="U102" s="108"/>
      <c r="X102" s="358"/>
      <c r="Y102" s="358"/>
      <c r="AB102" s="325" t="s">
        <v>511</v>
      </c>
      <c r="AC102" s="325" t="s">
        <v>629</v>
      </c>
      <c r="AD102" s="326">
        <f t="shared" si="53"/>
        <v>46499.5</v>
      </c>
      <c r="AE102" s="326">
        <f t="shared" si="54"/>
        <v>46499.5</v>
      </c>
      <c r="AF102" s="326">
        <f t="shared" si="55"/>
        <v>0</v>
      </c>
      <c r="AG102" s="326">
        <f t="shared" si="56"/>
        <v>0</v>
      </c>
      <c r="AH102" s="326">
        <f t="shared" si="57"/>
        <v>0</v>
      </c>
      <c r="AI102" s="326">
        <f t="shared" si="58"/>
        <v>0</v>
      </c>
      <c r="AJ102" s="326">
        <f t="shared" si="59"/>
        <v>0</v>
      </c>
      <c r="AK102" s="326">
        <f t="shared" si="60"/>
        <v>0</v>
      </c>
      <c r="AL102" s="326">
        <f t="shared" si="61"/>
        <v>0</v>
      </c>
      <c r="AM102" s="326">
        <f t="shared" si="62"/>
        <v>0</v>
      </c>
      <c r="AN102" s="327"/>
      <c r="AO102" s="327"/>
      <c r="AP102" s="327"/>
      <c r="AS102" s="328" t="str">
        <f t="shared" si="63"/>
        <v>161</v>
      </c>
      <c r="AT102" s="2" t="s">
        <v>811</v>
      </c>
      <c r="AU102" s="2">
        <v>348.2</v>
      </c>
      <c r="AV102" s="2">
        <v>58.7</v>
      </c>
      <c r="AW102" s="2">
        <v>0</v>
      </c>
      <c r="AX102" s="2">
        <v>0</v>
      </c>
      <c r="AY102" s="2">
        <v>18.600000000000001</v>
      </c>
      <c r="AZ102" s="2">
        <v>0.3</v>
      </c>
      <c r="BA102" s="2">
        <v>1.1000000000000001</v>
      </c>
      <c r="BB102" s="2">
        <v>0</v>
      </c>
      <c r="BC102" s="2">
        <v>1</v>
      </c>
      <c r="BD102" s="2">
        <v>0</v>
      </c>
      <c r="BE102" s="2">
        <v>428</v>
      </c>
    </row>
    <row r="103" spans="1:57" ht="18" customHeight="1">
      <c r="A103" s="329" t="s">
        <v>512</v>
      </c>
      <c r="B103" s="330" t="s">
        <v>630</v>
      </c>
      <c r="C103" s="256">
        <f>入力!E103</f>
        <v>0</v>
      </c>
      <c r="D103" s="4">
        <f t="shared" si="44"/>
        <v>1989.6999999999998</v>
      </c>
      <c r="E103" s="4">
        <f t="shared" si="45"/>
        <v>0</v>
      </c>
      <c r="F103" s="4">
        <f t="shared" si="46"/>
        <v>0</v>
      </c>
      <c r="G103" s="4">
        <f t="shared" si="47"/>
        <v>0</v>
      </c>
      <c r="H103" s="4">
        <f t="shared" si="48"/>
        <v>0</v>
      </c>
      <c r="I103" s="4">
        <f t="shared" si="49"/>
        <v>0</v>
      </c>
      <c r="J103" s="4">
        <f t="shared" si="50"/>
        <v>0</v>
      </c>
      <c r="K103" s="4">
        <f t="shared" si="51"/>
        <v>0</v>
      </c>
      <c r="L103" s="258">
        <f t="shared" si="37"/>
        <v>0</v>
      </c>
      <c r="M103" s="258">
        <f t="shared" si="38"/>
        <v>0</v>
      </c>
      <c r="N103" s="258">
        <f t="shared" si="39"/>
        <v>0</v>
      </c>
      <c r="O103" s="258">
        <f t="shared" si="40"/>
        <v>0</v>
      </c>
      <c r="P103" s="258">
        <f t="shared" si="41"/>
        <v>0</v>
      </c>
      <c r="Q103" s="258">
        <f t="shared" si="42"/>
        <v>0</v>
      </c>
      <c r="R103" s="373">
        <f t="shared" si="43"/>
        <v>0</v>
      </c>
      <c r="S103" s="5"/>
      <c r="T103" s="261">
        <f t="shared" si="52"/>
        <v>0</v>
      </c>
      <c r="U103" s="108"/>
      <c r="X103" s="358"/>
      <c r="Y103" s="358"/>
      <c r="AB103" s="325" t="s">
        <v>512</v>
      </c>
      <c r="AC103" s="325" t="s">
        <v>630</v>
      </c>
      <c r="AD103" s="326">
        <f t="shared" si="53"/>
        <v>1989.6999999999998</v>
      </c>
      <c r="AE103" s="326">
        <f t="shared" si="54"/>
        <v>1989.6999999999998</v>
      </c>
      <c r="AF103" s="326">
        <f t="shared" si="55"/>
        <v>0</v>
      </c>
      <c r="AG103" s="326">
        <f t="shared" si="56"/>
        <v>0</v>
      </c>
      <c r="AH103" s="326">
        <f t="shared" si="57"/>
        <v>0</v>
      </c>
      <c r="AI103" s="326">
        <f t="shared" si="58"/>
        <v>0</v>
      </c>
      <c r="AJ103" s="326">
        <f t="shared" si="59"/>
        <v>0</v>
      </c>
      <c r="AK103" s="326">
        <f t="shared" si="60"/>
        <v>0</v>
      </c>
      <c r="AL103" s="326">
        <f t="shared" si="61"/>
        <v>0</v>
      </c>
      <c r="AM103" s="326">
        <f t="shared" si="62"/>
        <v>0</v>
      </c>
      <c r="AN103" s="327"/>
      <c r="AO103" s="327"/>
      <c r="AP103" s="327"/>
      <c r="AS103" s="328" t="str">
        <f t="shared" si="63"/>
        <v>161</v>
      </c>
      <c r="AT103" s="2" t="s">
        <v>812</v>
      </c>
      <c r="AU103" s="2">
        <v>1536.9</v>
      </c>
      <c r="AV103" s="2">
        <v>256.5</v>
      </c>
      <c r="AW103" s="2">
        <v>57.5</v>
      </c>
      <c r="AX103" s="2">
        <v>0.2</v>
      </c>
      <c r="AY103" s="2">
        <v>83.1</v>
      </c>
      <c r="AZ103" s="2">
        <v>1.8</v>
      </c>
      <c r="BA103" s="2">
        <v>0.8</v>
      </c>
      <c r="BB103" s="2">
        <v>0</v>
      </c>
      <c r="BC103" s="2">
        <v>4.7</v>
      </c>
      <c r="BD103" s="2">
        <v>9.8000000000000007</v>
      </c>
      <c r="BE103" s="2">
        <v>1951.3</v>
      </c>
    </row>
    <row r="104" spans="1:57" ht="18" customHeight="1">
      <c r="A104" s="329" t="s">
        <v>513</v>
      </c>
      <c r="B104" s="330" t="s">
        <v>631</v>
      </c>
      <c r="C104" s="256">
        <f>入力!E104</f>
        <v>0</v>
      </c>
      <c r="D104" s="4">
        <f t="shared" si="44"/>
        <v>11875.5</v>
      </c>
      <c r="E104" s="4">
        <f t="shared" si="45"/>
        <v>0</v>
      </c>
      <c r="F104" s="4">
        <f t="shared" si="46"/>
        <v>0</v>
      </c>
      <c r="G104" s="4">
        <f t="shared" si="47"/>
        <v>0</v>
      </c>
      <c r="H104" s="4">
        <f t="shared" si="48"/>
        <v>0</v>
      </c>
      <c r="I104" s="4">
        <f t="shared" si="49"/>
        <v>0</v>
      </c>
      <c r="J104" s="4">
        <f t="shared" si="50"/>
        <v>0</v>
      </c>
      <c r="K104" s="4">
        <f t="shared" si="51"/>
        <v>0</v>
      </c>
      <c r="L104" s="258">
        <f t="shared" si="37"/>
        <v>0</v>
      </c>
      <c r="M104" s="258">
        <f t="shared" si="38"/>
        <v>0</v>
      </c>
      <c r="N104" s="258">
        <f t="shared" si="39"/>
        <v>0</v>
      </c>
      <c r="O104" s="258">
        <f t="shared" si="40"/>
        <v>0</v>
      </c>
      <c r="P104" s="258">
        <f t="shared" si="41"/>
        <v>0</v>
      </c>
      <c r="Q104" s="258">
        <f t="shared" si="42"/>
        <v>0</v>
      </c>
      <c r="R104" s="373">
        <f t="shared" si="43"/>
        <v>0</v>
      </c>
      <c r="S104" s="5"/>
      <c r="T104" s="261">
        <f t="shared" si="52"/>
        <v>0</v>
      </c>
      <c r="U104" s="108"/>
      <c r="X104" s="358"/>
      <c r="Y104" s="358"/>
      <c r="AB104" s="325" t="s">
        <v>513</v>
      </c>
      <c r="AC104" s="325" t="s">
        <v>631</v>
      </c>
      <c r="AD104" s="326">
        <f t="shared" si="53"/>
        <v>11875.5</v>
      </c>
      <c r="AE104" s="326">
        <f t="shared" si="54"/>
        <v>11875.5</v>
      </c>
      <c r="AF104" s="326">
        <f t="shared" si="55"/>
        <v>0</v>
      </c>
      <c r="AG104" s="326">
        <f t="shared" si="56"/>
        <v>0</v>
      </c>
      <c r="AH104" s="326">
        <f t="shared" si="57"/>
        <v>0</v>
      </c>
      <c r="AI104" s="326">
        <f t="shared" si="58"/>
        <v>0</v>
      </c>
      <c r="AJ104" s="326">
        <f t="shared" si="59"/>
        <v>0</v>
      </c>
      <c r="AK104" s="326">
        <f t="shared" si="60"/>
        <v>0</v>
      </c>
      <c r="AL104" s="326">
        <f t="shared" si="61"/>
        <v>0</v>
      </c>
      <c r="AM104" s="326">
        <f t="shared" si="62"/>
        <v>0</v>
      </c>
      <c r="AN104" s="327"/>
      <c r="AO104" s="327"/>
      <c r="AP104" s="327"/>
      <c r="AS104" s="328" t="str">
        <f t="shared" si="63"/>
        <v>162</v>
      </c>
      <c r="AT104" s="2" t="s">
        <v>813</v>
      </c>
      <c r="AU104" s="2">
        <v>1075.5999999999999</v>
      </c>
      <c r="AV104" s="2">
        <v>435.6</v>
      </c>
      <c r="AW104" s="2">
        <v>442.8</v>
      </c>
      <c r="AX104" s="2">
        <v>0.2</v>
      </c>
      <c r="AY104" s="2">
        <v>40.799999999999997</v>
      </c>
      <c r="AZ104" s="2">
        <v>0.3</v>
      </c>
      <c r="BA104" s="2">
        <v>0.9</v>
      </c>
      <c r="BB104" s="2">
        <v>0.1</v>
      </c>
      <c r="BC104" s="2">
        <v>2.4</v>
      </c>
      <c r="BD104" s="2">
        <v>4.8</v>
      </c>
      <c r="BE104" s="2">
        <v>2003.6</v>
      </c>
    </row>
    <row r="105" spans="1:57" ht="18" customHeight="1">
      <c r="A105" s="329" t="s">
        <v>514</v>
      </c>
      <c r="B105" s="330" t="s">
        <v>632</v>
      </c>
      <c r="C105" s="256">
        <f>入力!E105</f>
        <v>0</v>
      </c>
      <c r="D105" s="4">
        <f t="shared" si="44"/>
        <v>11597.2</v>
      </c>
      <c r="E105" s="4">
        <f t="shared" si="45"/>
        <v>0</v>
      </c>
      <c r="F105" s="4">
        <f t="shared" si="46"/>
        <v>0</v>
      </c>
      <c r="G105" s="4">
        <f t="shared" si="47"/>
        <v>0</v>
      </c>
      <c r="H105" s="4">
        <f t="shared" si="48"/>
        <v>0</v>
      </c>
      <c r="I105" s="4">
        <f t="shared" si="49"/>
        <v>0</v>
      </c>
      <c r="J105" s="4">
        <f t="shared" si="50"/>
        <v>0</v>
      </c>
      <c r="K105" s="4">
        <f t="shared" si="51"/>
        <v>0</v>
      </c>
      <c r="L105" s="258">
        <f t="shared" si="37"/>
        <v>0</v>
      </c>
      <c r="M105" s="258">
        <f t="shared" si="38"/>
        <v>0</v>
      </c>
      <c r="N105" s="258">
        <f t="shared" si="39"/>
        <v>0</v>
      </c>
      <c r="O105" s="258">
        <f t="shared" si="40"/>
        <v>0</v>
      </c>
      <c r="P105" s="258">
        <f t="shared" si="41"/>
        <v>0</v>
      </c>
      <c r="Q105" s="258">
        <f t="shared" si="42"/>
        <v>0</v>
      </c>
      <c r="R105" s="373">
        <f t="shared" si="43"/>
        <v>0</v>
      </c>
      <c r="S105" s="5"/>
      <c r="T105" s="261">
        <f t="shared" si="52"/>
        <v>0</v>
      </c>
      <c r="U105" s="108"/>
      <c r="X105" s="357"/>
      <c r="Y105" s="357"/>
      <c r="AB105" s="325" t="s">
        <v>514</v>
      </c>
      <c r="AC105" s="325" t="s">
        <v>632</v>
      </c>
      <c r="AD105" s="326">
        <f t="shared" si="53"/>
        <v>11597.2</v>
      </c>
      <c r="AE105" s="326">
        <f t="shared" si="54"/>
        <v>11597.2</v>
      </c>
      <c r="AF105" s="326">
        <f t="shared" si="55"/>
        <v>0</v>
      </c>
      <c r="AG105" s="326">
        <f t="shared" si="56"/>
        <v>0</v>
      </c>
      <c r="AH105" s="326">
        <f t="shared" si="57"/>
        <v>0</v>
      </c>
      <c r="AI105" s="326">
        <f t="shared" si="58"/>
        <v>0</v>
      </c>
      <c r="AJ105" s="326">
        <f t="shared" si="59"/>
        <v>0</v>
      </c>
      <c r="AK105" s="326">
        <f t="shared" si="60"/>
        <v>0</v>
      </c>
      <c r="AL105" s="326">
        <f t="shared" si="61"/>
        <v>0</v>
      </c>
      <c r="AM105" s="326">
        <f t="shared" si="62"/>
        <v>0</v>
      </c>
      <c r="AN105" s="327"/>
      <c r="AO105" s="327"/>
      <c r="AP105" s="327"/>
      <c r="AS105" s="328" t="str">
        <f t="shared" si="63"/>
        <v>162</v>
      </c>
      <c r="AT105" s="2" t="s">
        <v>814</v>
      </c>
      <c r="AU105" s="2">
        <v>631.9</v>
      </c>
      <c r="AV105" s="2">
        <v>301.3</v>
      </c>
      <c r="AW105" s="2">
        <v>149.6</v>
      </c>
      <c r="AX105" s="2">
        <v>0.1</v>
      </c>
      <c r="AY105" s="2">
        <v>18.2</v>
      </c>
      <c r="AZ105" s="2">
        <v>0.2</v>
      </c>
      <c r="BA105" s="2">
        <v>0.3</v>
      </c>
      <c r="BB105" s="2">
        <v>0</v>
      </c>
      <c r="BC105" s="2">
        <v>1.1000000000000001</v>
      </c>
      <c r="BD105" s="2">
        <v>2.4</v>
      </c>
      <c r="BE105" s="2">
        <v>1105.2</v>
      </c>
    </row>
    <row r="106" spans="1:57" ht="18" customHeight="1">
      <c r="A106" s="329" t="s">
        <v>515</v>
      </c>
      <c r="B106" s="330" t="s">
        <v>401</v>
      </c>
      <c r="C106" s="256">
        <f>入力!E106</f>
        <v>0</v>
      </c>
      <c r="D106" s="4">
        <f t="shared" si="44"/>
        <v>4876.7999999999993</v>
      </c>
      <c r="E106" s="4">
        <f t="shared" si="45"/>
        <v>0</v>
      </c>
      <c r="F106" s="4">
        <f t="shared" si="46"/>
        <v>0</v>
      </c>
      <c r="G106" s="4">
        <f t="shared" si="47"/>
        <v>0</v>
      </c>
      <c r="H106" s="4">
        <f t="shared" si="48"/>
        <v>0</v>
      </c>
      <c r="I106" s="4">
        <f t="shared" si="49"/>
        <v>0</v>
      </c>
      <c r="J106" s="4">
        <f t="shared" si="50"/>
        <v>0</v>
      </c>
      <c r="K106" s="4">
        <f t="shared" si="51"/>
        <v>0</v>
      </c>
      <c r="L106" s="258">
        <f t="shared" si="37"/>
        <v>0</v>
      </c>
      <c r="M106" s="258">
        <f t="shared" si="38"/>
        <v>0</v>
      </c>
      <c r="N106" s="258">
        <f t="shared" si="39"/>
        <v>0</v>
      </c>
      <c r="O106" s="258">
        <f t="shared" si="40"/>
        <v>0</v>
      </c>
      <c r="P106" s="258">
        <f t="shared" si="41"/>
        <v>0</v>
      </c>
      <c r="Q106" s="258">
        <f t="shared" si="42"/>
        <v>0</v>
      </c>
      <c r="R106" s="373">
        <f t="shared" si="43"/>
        <v>0</v>
      </c>
      <c r="S106" s="5"/>
      <c r="T106" s="261">
        <f t="shared" si="52"/>
        <v>0</v>
      </c>
      <c r="U106" s="108"/>
      <c r="X106" s="357"/>
      <c r="Y106" s="357"/>
      <c r="AB106" s="325" t="s">
        <v>515</v>
      </c>
      <c r="AC106" s="325" t="s">
        <v>401</v>
      </c>
      <c r="AD106" s="326">
        <f t="shared" si="53"/>
        <v>4876.7999999999993</v>
      </c>
      <c r="AE106" s="326">
        <f t="shared" si="54"/>
        <v>4876.7999999999993</v>
      </c>
      <c r="AF106" s="326">
        <f t="shared" si="55"/>
        <v>0</v>
      </c>
      <c r="AG106" s="326">
        <f t="shared" si="56"/>
        <v>0</v>
      </c>
      <c r="AH106" s="326">
        <f t="shared" si="57"/>
        <v>0</v>
      </c>
      <c r="AI106" s="326">
        <f t="shared" si="58"/>
        <v>0</v>
      </c>
      <c r="AJ106" s="326">
        <f t="shared" si="59"/>
        <v>0</v>
      </c>
      <c r="AK106" s="326">
        <f t="shared" si="60"/>
        <v>0</v>
      </c>
      <c r="AL106" s="326">
        <f t="shared" si="61"/>
        <v>0</v>
      </c>
      <c r="AM106" s="326">
        <f t="shared" si="62"/>
        <v>0</v>
      </c>
      <c r="AN106" s="327"/>
      <c r="AO106" s="327"/>
      <c r="AP106" s="327"/>
      <c r="AS106" s="328" t="str">
        <f t="shared" si="63"/>
        <v>162</v>
      </c>
      <c r="AT106" s="2" t="s">
        <v>815</v>
      </c>
      <c r="AU106" s="2">
        <v>320.10000000000002</v>
      </c>
      <c r="AV106" s="2">
        <v>168.6</v>
      </c>
      <c r="AW106" s="2">
        <v>0</v>
      </c>
      <c r="AX106" s="2">
        <v>0.2</v>
      </c>
      <c r="AY106" s="2">
        <v>32.200000000000003</v>
      </c>
      <c r="AZ106" s="2">
        <v>0.1</v>
      </c>
      <c r="BA106" s="2">
        <v>0.4</v>
      </c>
      <c r="BB106" s="2">
        <v>0</v>
      </c>
      <c r="BC106" s="2">
        <v>2</v>
      </c>
      <c r="BD106" s="2">
        <v>4</v>
      </c>
      <c r="BE106" s="2">
        <v>527.6</v>
      </c>
    </row>
    <row r="107" spans="1:57" ht="18" customHeight="1">
      <c r="A107" s="329" t="s">
        <v>516</v>
      </c>
      <c r="B107" s="330" t="s">
        <v>633</v>
      </c>
      <c r="C107" s="256">
        <f>入力!E107</f>
        <v>0</v>
      </c>
      <c r="D107" s="4">
        <f t="shared" si="44"/>
        <v>8957</v>
      </c>
      <c r="E107" s="4">
        <f t="shared" si="45"/>
        <v>0</v>
      </c>
      <c r="F107" s="4">
        <f t="shared" si="46"/>
        <v>0</v>
      </c>
      <c r="G107" s="4">
        <f t="shared" si="47"/>
        <v>0</v>
      </c>
      <c r="H107" s="4">
        <f t="shared" si="48"/>
        <v>0</v>
      </c>
      <c r="I107" s="4">
        <f t="shared" si="49"/>
        <v>0</v>
      </c>
      <c r="J107" s="4">
        <f t="shared" si="50"/>
        <v>0</v>
      </c>
      <c r="K107" s="4">
        <f t="shared" si="51"/>
        <v>0</v>
      </c>
      <c r="L107" s="258">
        <f t="shared" ref="L107:L118" si="64">$C107*E107/$D107</f>
        <v>0</v>
      </c>
      <c r="M107" s="258">
        <f t="shared" ref="M107:M118" si="65">$C107*F107/$D107</f>
        <v>0</v>
      </c>
      <c r="N107" s="258">
        <f t="shared" ref="N107:N118" si="66">$C107*G107/$D107</f>
        <v>0</v>
      </c>
      <c r="O107" s="258">
        <f t="shared" ref="O107:O118" si="67">$C107*H107/$D107</f>
        <v>0</v>
      </c>
      <c r="P107" s="258">
        <f t="shared" ref="P107:P118" si="68">$C107*I107/$D107</f>
        <v>0</v>
      </c>
      <c r="Q107" s="258">
        <f t="shared" ref="Q107:Q118" si="69">$C107*J107/$D107</f>
        <v>0</v>
      </c>
      <c r="R107" s="373">
        <f t="shared" ref="R107:R118" si="70">$C107*K107/$D107</f>
        <v>0</v>
      </c>
      <c r="S107" s="5"/>
      <c r="T107" s="261">
        <f t="shared" si="52"/>
        <v>0</v>
      </c>
      <c r="U107" s="108"/>
      <c r="X107" s="357"/>
      <c r="Y107" s="357"/>
      <c r="AB107" s="325" t="s">
        <v>516</v>
      </c>
      <c r="AC107" s="325" t="s">
        <v>633</v>
      </c>
      <c r="AD107" s="326">
        <f t="shared" si="53"/>
        <v>8957</v>
      </c>
      <c r="AE107" s="326">
        <f t="shared" si="54"/>
        <v>8957</v>
      </c>
      <c r="AF107" s="326">
        <f t="shared" si="55"/>
        <v>0</v>
      </c>
      <c r="AG107" s="326">
        <f t="shared" si="56"/>
        <v>0</v>
      </c>
      <c r="AH107" s="326">
        <f t="shared" si="57"/>
        <v>0</v>
      </c>
      <c r="AI107" s="326">
        <f t="shared" si="58"/>
        <v>0</v>
      </c>
      <c r="AJ107" s="326">
        <f t="shared" si="59"/>
        <v>0</v>
      </c>
      <c r="AK107" s="326">
        <f t="shared" si="60"/>
        <v>0</v>
      </c>
      <c r="AL107" s="326">
        <f t="shared" si="61"/>
        <v>0</v>
      </c>
      <c r="AM107" s="326">
        <f t="shared" si="62"/>
        <v>0</v>
      </c>
      <c r="AN107" s="327"/>
      <c r="AO107" s="327"/>
      <c r="AP107" s="327"/>
      <c r="AS107" s="328" t="str">
        <f t="shared" si="63"/>
        <v>162</v>
      </c>
      <c r="AT107" s="2" t="s">
        <v>816</v>
      </c>
      <c r="AU107" s="2">
        <v>440</v>
      </c>
      <c r="AV107" s="2">
        <v>205.7</v>
      </c>
      <c r="AW107" s="2">
        <v>139.6</v>
      </c>
      <c r="AX107" s="2">
        <v>0.1</v>
      </c>
      <c r="AY107" s="2">
        <v>15.4</v>
      </c>
      <c r="AZ107" s="2">
        <v>0.1</v>
      </c>
      <c r="BA107" s="2">
        <v>0.3</v>
      </c>
      <c r="BB107" s="2">
        <v>0</v>
      </c>
      <c r="BC107" s="2">
        <v>0.9</v>
      </c>
      <c r="BD107" s="2">
        <v>1.9</v>
      </c>
      <c r="BE107" s="2">
        <v>804</v>
      </c>
    </row>
    <row r="108" spans="1:57" ht="18" customHeight="1">
      <c r="A108" s="329" t="s">
        <v>517</v>
      </c>
      <c r="B108" s="330" t="s">
        <v>634</v>
      </c>
      <c r="C108" s="256">
        <f>入力!E108</f>
        <v>0</v>
      </c>
      <c r="D108" s="4">
        <f t="shared" si="44"/>
        <v>9906.9</v>
      </c>
      <c r="E108" s="4">
        <f t="shared" si="45"/>
        <v>0</v>
      </c>
      <c r="F108" s="4">
        <f t="shared" si="46"/>
        <v>0</v>
      </c>
      <c r="G108" s="4">
        <f t="shared" si="47"/>
        <v>0</v>
      </c>
      <c r="H108" s="4">
        <f t="shared" si="48"/>
        <v>0</v>
      </c>
      <c r="I108" s="4">
        <f t="shared" si="49"/>
        <v>0</v>
      </c>
      <c r="J108" s="4">
        <f t="shared" si="50"/>
        <v>0</v>
      </c>
      <c r="K108" s="4">
        <f t="shared" si="51"/>
        <v>0</v>
      </c>
      <c r="L108" s="258">
        <f t="shared" si="64"/>
        <v>0</v>
      </c>
      <c r="M108" s="258">
        <f t="shared" si="65"/>
        <v>0</v>
      </c>
      <c r="N108" s="258">
        <f t="shared" si="66"/>
        <v>0</v>
      </c>
      <c r="O108" s="258">
        <f t="shared" si="67"/>
        <v>0</v>
      </c>
      <c r="P108" s="258">
        <f t="shared" si="68"/>
        <v>0</v>
      </c>
      <c r="Q108" s="258">
        <f t="shared" si="69"/>
        <v>0</v>
      </c>
      <c r="R108" s="373">
        <f t="shared" si="70"/>
        <v>0</v>
      </c>
      <c r="S108" s="5"/>
      <c r="T108" s="261">
        <f t="shared" si="52"/>
        <v>0</v>
      </c>
      <c r="U108" s="108"/>
      <c r="X108" s="357"/>
      <c r="Y108" s="357"/>
      <c r="AB108" s="325" t="s">
        <v>517</v>
      </c>
      <c r="AC108" s="325" t="s">
        <v>634</v>
      </c>
      <c r="AD108" s="326">
        <f t="shared" si="53"/>
        <v>9906.9</v>
      </c>
      <c r="AE108" s="326">
        <f t="shared" si="54"/>
        <v>9906.9</v>
      </c>
      <c r="AF108" s="326">
        <f t="shared" si="55"/>
        <v>0</v>
      </c>
      <c r="AG108" s="326">
        <f t="shared" si="56"/>
        <v>0</v>
      </c>
      <c r="AH108" s="326">
        <f t="shared" si="57"/>
        <v>0</v>
      </c>
      <c r="AI108" s="326">
        <f t="shared" si="58"/>
        <v>0</v>
      </c>
      <c r="AJ108" s="326">
        <f t="shared" si="59"/>
        <v>0</v>
      </c>
      <c r="AK108" s="326">
        <f t="shared" si="60"/>
        <v>0</v>
      </c>
      <c r="AL108" s="326">
        <f t="shared" si="61"/>
        <v>0</v>
      </c>
      <c r="AM108" s="326">
        <f t="shared" si="62"/>
        <v>0</v>
      </c>
      <c r="AN108" s="327"/>
      <c r="AO108" s="327"/>
      <c r="AP108" s="327"/>
      <c r="AS108" s="328" t="str">
        <f t="shared" si="63"/>
        <v>163</v>
      </c>
      <c r="AT108" s="2" t="s">
        <v>817</v>
      </c>
      <c r="AU108" s="2">
        <v>564.4</v>
      </c>
      <c r="AV108" s="2">
        <v>84.4</v>
      </c>
      <c r="AW108" s="2">
        <v>0</v>
      </c>
      <c r="AX108" s="2">
        <v>0.4</v>
      </c>
      <c r="AY108" s="2">
        <v>40.5</v>
      </c>
      <c r="AZ108" s="2">
        <v>1.3</v>
      </c>
      <c r="BA108" s="2">
        <v>5.4</v>
      </c>
      <c r="BB108" s="2">
        <v>0</v>
      </c>
      <c r="BC108" s="2">
        <v>2.5</v>
      </c>
      <c r="BD108" s="2">
        <v>21.8</v>
      </c>
      <c r="BE108" s="2">
        <v>720.6</v>
      </c>
    </row>
    <row r="109" spans="1:57" ht="18" customHeight="1">
      <c r="A109" s="329" t="s">
        <v>518</v>
      </c>
      <c r="B109" s="330" t="s">
        <v>635</v>
      </c>
      <c r="C109" s="256">
        <f>入力!E109</f>
        <v>0</v>
      </c>
      <c r="D109" s="4">
        <f t="shared" si="44"/>
        <v>13037</v>
      </c>
      <c r="E109" s="4">
        <f t="shared" si="45"/>
        <v>0</v>
      </c>
      <c r="F109" s="4">
        <f t="shared" si="46"/>
        <v>0</v>
      </c>
      <c r="G109" s="4">
        <f t="shared" si="47"/>
        <v>0</v>
      </c>
      <c r="H109" s="4">
        <f t="shared" si="48"/>
        <v>0</v>
      </c>
      <c r="I109" s="4">
        <f t="shared" si="49"/>
        <v>0</v>
      </c>
      <c r="J109" s="4">
        <f t="shared" si="50"/>
        <v>0</v>
      </c>
      <c r="K109" s="4">
        <f t="shared" si="51"/>
        <v>0</v>
      </c>
      <c r="L109" s="258">
        <f t="shared" si="64"/>
        <v>0</v>
      </c>
      <c r="M109" s="258">
        <f t="shared" si="65"/>
        <v>0</v>
      </c>
      <c r="N109" s="258">
        <f t="shared" si="66"/>
        <v>0</v>
      </c>
      <c r="O109" s="258">
        <f t="shared" si="67"/>
        <v>0</v>
      </c>
      <c r="P109" s="258">
        <f t="shared" si="68"/>
        <v>0</v>
      </c>
      <c r="Q109" s="258">
        <f t="shared" si="69"/>
        <v>0</v>
      </c>
      <c r="R109" s="373">
        <f t="shared" si="70"/>
        <v>0</v>
      </c>
      <c r="S109" s="5"/>
      <c r="T109" s="261">
        <f t="shared" si="52"/>
        <v>0</v>
      </c>
      <c r="U109" s="108"/>
      <c r="X109" s="357"/>
      <c r="Y109" s="357"/>
      <c r="AB109" s="325" t="s">
        <v>518</v>
      </c>
      <c r="AC109" s="325" t="s">
        <v>635</v>
      </c>
      <c r="AD109" s="326">
        <f t="shared" si="53"/>
        <v>13037</v>
      </c>
      <c r="AE109" s="326">
        <f t="shared" si="54"/>
        <v>13037</v>
      </c>
      <c r="AF109" s="326">
        <f t="shared" si="55"/>
        <v>0</v>
      </c>
      <c r="AG109" s="326">
        <f t="shared" si="56"/>
        <v>0</v>
      </c>
      <c r="AH109" s="326">
        <f t="shared" si="57"/>
        <v>0</v>
      </c>
      <c r="AI109" s="326">
        <f t="shared" si="58"/>
        <v>0</v>
      </c>
      <c r="AJ109" s="326">
        <f t="shared" si="59"/>
        <v>0</v>
      </c>
      <c r="AK109" s="326">
        <f t="shared" si="60"/>
        <v>0</v>
      </c>
      <c r="AL109" s="326">
        <f t="shared" si="61"/>
        <v>0</v>
      </c>
      <c r="AM109" s="326">
        <f t="shared" si="62"/>
        <v>0</v>
      </c>
      <c r="AN109" s="327"/>
      <c r="AO109" s="327"/>
      <c r="AP109" s="327"/>
      <c r="AS109" s="328" t="str">
        <f t="shared" si="63"/>
        <v>163</v>
      </c>
      <c r="AT109" s="2" t="s">
        <v>818</v>
      </c>
      <c r="AU109" s="2">
        <v>1.2</v>
      </c>
      <c r="AV109" s="2">
        <v>0</v>
      </c>
      <c r="AW109" s="2">
        <v>0</v>
      </c>
      <c r="AX109" s="2">
        <v>0</v>
      </c>
      <c r="AY109" s="2">
        <v>0</v>
      </c>
      <c r="AZ109" s="2">
        <v>0</v>
      </c>
      <c r="BA109" s="2">
        <v>0</v>
      </c>
      <c r="BB109" s="2">
        <v>0</v>
      </c>
      <c r="BC109" s="2">
        <v>0</v>
      </c>
      <c r="BD109" s="2">
        <v>0</v>
      </c>
      <c r="BE109" s="2">
        <v>1.2</v>
      </c>
    </row>
    <row r="110" spans="1:57" ht="18" customHeight="1">
      <c r="A110" s="329" t="s">
        <v>519</v>
      </c>
      <c r="B110" s="330" t="s">
        <v>636</v>
      </c>
      <c r="C110" s="256">
        <f>入力!E110</f>
        <v>0</v>
      </c>
      <c r="D110" s="4">
        <f t="shared" si="44"/>
        <v>56759.199999999997</v>
      </c>
      <c r="E110" s="4">
        <f t="shared" si="45"/>
        <v>0</v>
      </c>
      <c r="F110" s="4">
        <f t="shared" si="46"/>
        <v>0</v>
      </c>
      <c r="G110" s="4">
        <f t="shared" si="47"/>
        <v>0</v>
      </c>
      <c r="H110" s="4">
        <f t="shared" si="48"/>
        <v>0</v>
      </c>
      <c r="I110" s="4">
        <f t="shared" si="49"/>
        <v>0</v>
      </c>
      <c r="J110" s="4">
        <f t="shared" si="50"/>
        <v>0</v>
      </c>
      <c r="K110" s="4">
        <f t="shared" si="51"/>
        <v>0</v>
      </c>
      <c r="L110" s="258">
        <f t="shared" si="64"/>
        <v>0</v>
      </c>
      <c r="M110" s="258">
        <f t="shared" si="65"/>
        <v>0</v>
      </c>
      <c r="N110" s="258">
        <f t="shared" si="66"/>
        <v>0</v>
      </c>
      <c r="O110" s="258">
        <f t="shared" si="67"/>
        <v>0</v>
      </c>
      <c r="P110" s="258">
        <f t="shared" si="68"/>
        <v>0</v>
      </c>
      <c r="Q110" s="258">
        <f t="shared" si="69"/>
        <v>0</v>
      </c>
      <c r="R110" s="373">
        <f t="shared" si="70"/>
        <v>0</v>
      </c>
      <c r="S110" s="5"/>
      <c r="T110" s="261">
        <f t="shared" si="52"/>
        <v>0</v>
      </c>
      <c r="U110" s="108"/>
      <c r="X110" s="357"/>
      <c r="Y110" s="357"/>
      <c r="AB110" s="325" t="s">
        <v>519</v>
      </c>
      <c r="AC110" s="325" t="s">
        <v>636</v>
      </c>
      <c r="AD110" s="326">
        <f t="shared" si="53"/>
        <v>56759.199999999997</v>
      </c>
      <c r="AE110" s="326">
        <f t="shared" si="54"/>
        <v>56759.199999999997</v>
      </c>
      <c r="AF110" s="326">
        <f t="shared" si="55"/>
        <v>0</v>
      </c>
      <c r="AG110" s="326">
        <f t="shared" si="56"/>
        <v>0</v>
      </c>
      <c r="AH110" s="326">
        <f t="shared" si="57"/>
        <v>0</v>
      </c>
      <c r="AI110" s="326">
        <f t="shared" si="58"/>
        <v>0</v>
      </c>
      <c r="AJ110" s="326">
        <f t="shared" si="59"/>
        <v>0</v>
      </c>
      <c r="AK110" s="326">
        <f t="shared" si="60"/>
        <v>0</v>
      </c>
      <c r="AL110" s="326">
        <f t="shared" si="61"/>
        <v>0</v>
      </c>
      <c r="AM110" s="326">
        <f t="shared" si="62"/>
        <v>0</v>
      </c>
      <c r="AN110" s="327"/>
      <c r="AO110" s="327"/>
      <c r="AP110" s="327"/>
      <c r="AS110" s="328" t="str">
        <f t="shared" si="63"/>
        <v>163</v>
      </c>
      <c r="AT110" s="2" t="s">
        <v>819</v>
      </c>
      <c r="AU110" s="2">
        <v>1599</v>
      </c>
      <c r="AV110" s="2">
        <v>428.6</v>
      </c>
      <c r="AW110" s="2">
        <v>147.9</v>
      </c>
      <c r="AX110" s="2">
        <v>6.1</v>
      </c>
      <c r="AY110" s="2">
        <v>130.19999999999999</v>
      </c>
      <c r="AZ110" s="2">
        <v>1.7</v>
      </c>
      <c r="BA110" s="2">
        <v>5.9</v>
      </c>
      <c r="BB110" s="2">
        <v>0</v>
      </c>
      <c r="BC110" s="2">
        <v>12.2</v>
      </c>
      <c r="BD110" s="2">
        <v>26.7</v>
      </c>
      <c r="BE110" s="2">
        <v>2358.3000000000002</v>
      </c>
    </row>
    <row r="111" spans="1:57" ht="18" customHeight="1">
      <c r="A111" s="329" t="s">
        <v>520</v>
      </c>
      <c r="B111" s="330" t="s">
        <v>637</v>
      </c>
      <c r="C111" s="256">
        <f>入力!E111</f>
        <v>0</v>
      </c>
      <c r="D111" s="4">
        <f t="shared" si="44"/>
        <v>3391.8</v>
      </c>
      <c r="E111" s="4">
        <f t="shared" si="45"/>
        <v>0</v>
      </c>
      <c r="F111" s="4">
        <f t="shared" si="46"/>
        <v>0</v>
      </c>
      <c r="G111" s="4">
        <f t="shared" si="47"/>
        <v>0</v>
      </c>
      <c r="H111" s="4">
        <f t="shared" si="48"/>
        <v>0</v>
      </c>
      <c r="I111" s="4">
        <f t="shared" si="49"/>
        <v>0</v>
      </c>
      <c r="J111" s="4">
        <f t="shared" si="50"/>
        <v>0</v>
      </c>
      <c r="K111" s="4">
        <f t="shared" si="51"/>
        <v>0</v>
      </c>
      <c r="L111" s="258">
        <f t="shared" si="64"/>
        <v>0</v>
      </c>
      <c r="M111" s="258">
        <f t="shared" si="65"/>
        <v>0</v>
      </c>
      <c r="N111" s="258">
        <f t="shared" si="66"/>
        <v>0</v>
      </c>
      <c r="O111" s="258">
        <f t="shared" si="67"/>
        <v>0</v>
      </c>
      <c r="P111" s="258">
        <f t="shared" si="68"/>
        <v>0</v>
      </c>
      <c r="Q111" s="258">
        <f t="shared" si="69"/>
        <v>0</v>
      </c>
      <c r="R111" s="373">
        <f t="shared" si="70"/>
        <v>0</v>
      </c>
      <c r="S111" s="5"/>
      <c r="T111" s="261">
        <f t="shared" si="52"/>
        <v>0</v>
      </c>
      <c r="U111" s="108"/>
      <c r="X111" s="357"/>
      <c r="Y111" s="357"/>
      <c r="AB111" s="325" t="s">
        <v>520</v>
      </c>
      <c r="AC111" s="325" t="s">
        <v>637</v>
      </c>
      <c r="AD111" s="326">
        <f t="shared" si="53"/>
        <v>3391.8</v>
      </c>
      <c r="AE111" s="326">
        <f t="shared" si="54"/>
        <v>3391.8</v>
      </c>
      <c r="AF111" s="326">
        <f t="shared" si="55"/>
        <v>0</v>
      </c>
      <c r="AG111" s="326">
        <f t="shared" si="56"/>
        <v>0</v>
      </c>
      <c r="AH111" s="326">
        <f t="shared" si="57"/>
        <v>0</v>
      </c>
      <c r="AI111" s="326">
        <f t="shared" si="58"/>
        <v>0</v>
      </c>
      <c r="AJ111" s="326">
        <f t="shared" si="59"/>
        <v>0</v>
      </c>
      <c r="AK111" s="326">
        <f t="shared" si="60"/>
        <v>0</v>
      </c>
      <c r="AL111" s="326">
        <f t="shared" si="61"/>
        <v>0</v>
      </c>
      <c r="AM111" s="326">
        <f t="shared" si="62"/>
        <v>0</v>
      </c>
      <c r="AN111" s="327"/>
      <c r="AO111" s="327"/>
      <c r="AP111" s="327"/>
      <c r="AS111" s="328" t="str">
        <f t="shared" si="63"/>
        <v>163</v>
      </c>
      <c r="AT111" s="2" t="s">
        <v>820</v>
      </c>
      <c r="AU111" s="2">
        <v>842.2</v>
      </c>
      <c r="AV111" s="2">
        <v>223.9</v>
      </c>
      <c r="AW111" s="2">
        <v>0</v>
      </c>
      <c r="AX111" s="2">
        <v>5.4</v>
      </c>
      <c r="AY111" s="2">
        <v>78.5</v>
      </c>
      <c r="AZ111" s="2">
        <v>1.2</v>
      </c>
      <c r="BA111" s="2">
        <v>3.7</v>
      </c>
      <c r="BB111" s="2">
        <v>0</v>
      </c>
      <c r="BC111" s="2">
        <v>8.6</v>
      </c>
      <c r="BD111" s="2">
        <v>17.899999999999999</v>
      </c>
      <c r="BE111" s="2">
        <v>1181.4000000000001</v>
      </c>
    </row>
    <row r="112" spans="1:57" ht="18" customHeight="1">
      <c r="A112" s="329" t="s">
        <v>521</v>
      </c>
      <c r="B112" s="330" t="s">
        <v>638</v>
      </c>
      <c r="C112" s="256">
        <f>入力!E112</f>
        <v>0</v>
      </c>
      <c r="D112" s="4">
        <f t="shared" si="44"/>
        <v>16807.599999999999</v>
      </c>
      <c r="E112" s="4">
        <f t="shared" si="45"/>
        <v>0</v>
      </c>
      <c r="F112" s="4">
        <f t="shared" si="46"/>
        <v>0</v>
      </c>
      <c r="G112" s="4">
        <f t="shared" si="47"/>
        <v>0</v>
      </c>
      <c r="H112" s="4">
        <f t="shared" si="48"/>
        <v>0</v>
      </c>
      <c r="I112" s="4">
        <f t="shared" si="49"/>
        <v>0</v>
      </c>
      <c r="J112" s="4">
        <f t="shared" si="50"/>
        <v>0</v>
      </c>
      <c r="K112" s="4">
        <f t="shared" si="51"/>
        <v>0</v>
      </c>
      <c r="L112" s="258">
        <f t="shared" si="64"/>
        <v>0</v>
      </c>
      <c r="M112" s="258">
        <f t="shared" si="65"/>
        <v>0</v>
      </c>
      <c r="N112" s="258">
        <f t="shared" si="66"/>
        <v>0</v>
      </c>
      <c r="O112" s="258">
        <f t="shared" si="67"/>
        <v>0</v>
      </c>
      <c r="P112" s="258">
        <f t="shared" si="68"/>
        <v>0</v>
      </c>
      <c r="Q112" s="258">
        <f t="shared" si="69"/>
        <v>0</v>
      </c>
      <c r="R112" s="373">
        <f t="shared" si="70"/>
        <v>0</v>
      </c>
      <c r="S112" s="5"/>
      <c r="T112" s="261">
        <f t="shared" si="52"/>
        <v>0</v>
      </c>
      <c r="U112" s="108"/>
      <c r="X112" s="357"/>
      <c r="Y112" s="357"/>
      <c r="AB112" s="325" t="s">
        <v>521</v>
      </c>
      <c r="AC112" s="325" t="s">
        <v>638</v>
      </c>
      <c r="AD112" s="326">
        <f t="shared" si="53"/>
        <v>16807.599999999999</v>
      </c>
      <c r="AE112" s="326">
        <f t="shared" si="54"/>
        <v>16807.599999999999</v>
      </c>
      <c r="AF112" s="326">
        <f t="shared" si="55"/>
        <v>0</v>
      </c>
      <c r="AG112" s="326">
        <f t="shared" si="56"/>
        <v>0</v>
      </c>
      <c r="AH112" s="326">
        <f t="shared" si="57"/>
        <v>0</v>
      </c>
      <c r="AI112" s="326">
        <f t="shared" si="58"/>
        <v>0</v>
      </c>
      <c r="AJ112" s="326">
        <f t="shared" si="59"/>
        <v>0</v>
      </c>
      <c r="AK112" s="326">
        <f t="shared" si="60"/>
        <v>0</v>
      </c>
      <c r="AL112" s="326">
        <f t="shared" si="61"/>
        <v>0</v>
      </c>
      <c r="AM112" s="326">
        <f t="shared" si="62"/>
        <v>0</v>
      </c>
      <c r="AN112" s="327"/>
      <c r="AO112" s="327"/>
      <c r="AP112" s="327"/>
      <c r="AS112" s="328" t="str">
        <f t="shared" si="63"/>
        <v>163</v>
      </c>
      <c r="AT112" s="2" t="s">
        <v>821</v>
      </c>
      <c r="AU112" s="2">
        <v>724.1</v>
      </c>
      <c r="AV112" s="2">
        <v>100.7</v>
      </c>
      <c r="AW112" s="2">
        <v>0</v>
      </c>
      <c r="AX112" s="2">
        <v>0.3</v>
      </c>
      <c r="AY112" s="2">
        <v>40.700000000000003</v>
      </c>
      <c r="AZ112" s="2">
        <v>0.5</v>
      </c>
      <c r="BA112" s="2">
        <v>1.8</v>
      </c>
      <c r="BB112" s="2">
        <v>0</v>
      </c>
      <c r="BC112" s="2">
        <v>2.2999999999999998</v>
      </c>
      <c r="BD112" s="2">
        <v>9.1999999999999993</v>
      </c>
      <c r="BE112" s="2">
        <v>879.6</v>
      </c>
    </row>
    <row r="113" spans="1:57" ht="18" customHeight="1">
      <c r="A113" s="329" t="s">
        <v>522</v>
      </c>
      <c r="B113" s="331" t="s">
        <v>639</v>
      </c>
      <c r="C113" s="256">
        <f>入力!E113</f>
        <v>0</v>
      </c>
      <c r="D113" s="4">
        <f t="shared" si="44"/>
        <v>4359.2</v>
      </c>
      <c r="E113" s="4">
        <f t="shared" si="45"/>
        <v>0</v>
      </c>
      <c r="F113" s="4">
        <f t="shared" si="46"/>
        <v>0</v>
      </c>
      <c r="G113" s="4">
        <f t="shared" si="47"/>
        <v>0</v>
      </c>
      <c r="H113" s="4">
        <f t="shared" si="48"/>
        <v>0</v>
      </c>
      <c r="I113" s="4">
        <f t="shared" si="49"/>
        <v>0</v>
      </c>
      <c r="J113" s="4">
        <f t="shared" si="50"/>
        <v>0</v>
      </c>
      <c r="K113" s="4">
        <f t="shared" si="51"/>
        <v>0</v>
      </c>
      <c r="L113" s="258">
        <f t="shared" si="64"/>
        <v>0</v>
      </c>
      <c r="M113" s="258">
        <f t="shared" si="65"/>
        <v>0</v>
      </c>
      <c r="N113" s="258">
        <f t="shared" si="66"/>
        <v>0</v>
      </c>
      <c r="O113" s="258">
        <f t="shared" si="67"/>
        <v>0</v>
      </c>
      <c r="P113" s="258">
        <f t="shared" si="68"/>
        <v>0</v>
      </c>
      <c r="Q113" s="258">
        <f t="shared" si="69"/>
        <v>0</v>
      </c>
      <c r="R113" s="373">
        <f t="shared" si="70"/>
        <v>0</v>
      </c>
      <c r="S113" s="5"/>
      <c r="T113" s="261">
        <f t="shared" si="52"/>
        <v>0</v>
      </c>
      <c r="U113" s="108"/>
      <c r="X113" s="357"/>
      <c r="Y113" s="357"/>
      <c r="AB113" s="325" t="s">
        <v>522</v>
      </c>
      <c r="AC113" s="325" t="s">
        <v>639</v>
      </c>
      <c r="AD113" s="326">
        <f t="shared" si="53"/>
        <v>4359.2</v>
      </c>
      <c r="AE113" s="326">
        <f t="shared" si="54"/>
        <v>4359.2</v>
      </c>
      <c r="AF113" s="326">
        <f t="shared" si="55"/>
        <v>0</v>
      </c>
      <c r="AG113" s="326">
        <f t="shared" si="56"/>
        <v>0</v>
      </c>
      <c r="AH113" s="326">
        <f t="shared" si="57"/>
        <v>0</v>
      </c>
      <c r="AI113" s="326">
        <f t="shared" si="58"/>
        <v>0</v>
      </c>
      <c r="AJ113" s="326">
        <f t="shared" si="59"/>
        <v>0</v>
      </c>
      <c r="AK113" s="326">
        <f t="shared" si="60"/>
        <v>0</v>
      </c>
      <c r="AL113" s="326">
        <f t="shared" si="61"/>
        <v>0</v>
      </c>
      <c r="AM113" s="326">
        <f t="shared" si="62"/>
        <v>0</v>
      </c>
      <c r="AN113" s="327"/>
      <c r="AO113" s="327"/>
      <c r="AP113" s="327"/>
      <c r="AS113" s="328" t="str">
        <f t="shared" si="63"/>
        <v>163</v>
      </c>
      <c r="AT113" s="2" t="s">
        <v>822</v>
      </c>
      <c r="AU113" s="2">
        <v>383.2</v>
      </c>
      <c r="AV113" s="2">
        <v>53</v>
      </c>
      <c r="AW113" s="2">
        <v>0.3</v>
      </c>
      <c r="AX113" s="2">
        <v>0.2</v>
      </c>
      <c r="AY113" s="2">
        <v>23.4</v>
      </c>
      <c r="AZ113" s="2">
        <v>0.3</v>
      </c>
      <c r="BA113" s="2">
        <v>1.2</v>
      </c>
      <c r="BB113" s="2">
        <v>0</v>
      </c>
      <c r="BC113" s="2">
        <v>1.3</v>
      </c>
      <c r="BD113" s="2">
        <v>5.3</v>
      </c>
      <c r="BE113" s="2">
        <v>468.2</v>
      </c>
    </row>
    <row r="114" spans="1:57" ht="18" customHeight="1">
      <c r="A114" s="329" t="s">
        <v>523</v>
      </c>
      <c r="B114" s="331" t="s">
        <v>640</v>
      </c>
      <c r="C114" s="256">
        <f>入力!E114</f>
        <v>0</v>
      </c>
      <c r="D114" s="4">
        <f t="shared" si="44"/>
        <v>8577.7999999999993</v>
      </c>
      <c r="E114" s="4">
        <f t="shared" si="45"/>
        <v>0</v>
      </c>
      <c r="F114" s="4">
        <f t="shared" si="46"/>
        <v>0</v>
      </c>
      <c r="G114" s="4">
        <f t="shared" si="47"/>
        <v>0</v>
      </c>
      <c r="H114" s="4">
        <f t="shared" si="48"/>
        <v>0</v>
      </c>
      <c r="I114" s="4">
        <f t="shared" si="49"/>
        <v>0</v>
      </c>
      <c r="J114" s="4">
        <f t="shared" si="50"/>
        <v>0</v>
      </c>
      <c r="K114" s="4">
        <f t="shared" si="51"/>
        <v>0</v>
      </c>
      <c r="L114" s="258">
        <f t="shared" si="64"/>
        <v>0</v>
      </c>
      <c r="M114" s="258">
        <f t="shared" si="65"/>
        <v>0</v>
      </c>
      <c r="N114" s="258">
        <f t="shared" si="66"/>
        <v>0</v>
      </c>
      <c r="O114" s="258">
        <f t="shared" si="67"/>
        <v>0</v>
      </c>
      <c r="P114" s="258">
        <f t="shared" si="68"/>
        <v>0</v>
      </c>
      <c r="Q114" s="258">
        <f t="shared" si="69"/>
        <v>0</v>
      </c>
      <c r="R114" s="373">
        <f t="shared" si="70"/>
        <v>0</v>
      </c>
      <c r="S114" s="5"/>
      <c r="T114" s="261">
        <f t="shared" si="52"/>
        <v>0</v>
      </c>
      <c r="U114" s="108"/>
      <c r="X114" s="357"/>
      <c r="Y114" s="357"/>
      <c r="AB114" s="325" t="s">
        <v>523</v>
      </c>
      <c r="AC114" s="325" t="s">
        <v>640</v>
      </c>
      <c r="AD114" s="326">
        <f t="shared" si="53"/>
        <v>8577.7999999999993</v>
      </c>
      <c r="AE114" s="326">
        <f t="shared" si="54"/>
        <v>8577.7999999999993</v>
      </c>
      <c r="AF114" s="326">
        <f t="shared" si="55"/>
        <v>0</v>
      </c>
      <c r="AG114" s="326">
        <f t="shared" si="56"/>
        <v>0</v>
      </c>
      <c r="AH114" s="326">
        <f t="shared" si="57"/>
        <v>0</v>
      </c>
      <c r="AI114" s="326">
        <f t="shared" si="58"/>
        <v>0</v>
      </c>
      <c r="AJ114" s="326">
        <f t="shared" si="59"/>
        <v>0</v>
      </c>
      <c r="AK114" s="326">
        <f t="shared" si="60"/>
        <v>0</v>
      </c>
      <c r="AL114" s="326">
        <f t="shared" si="61"/>
        <v>0</v>
      </c>
      <c r="AM114" s="326">
        <f t="shared" si="62"/>
        <v>0</v>
      </c>
      <c r="AN114" s="327"/>
      <c r="AO114" s="327"/>
      <c r="AP114" s="327"/>
      <c r="AS114" s="328" t="str">
        <f t="shared" si="63"/>
        <v>164</v>
      </c>
      <c r="AT114" s="2" t="s">
        <v>823</v>
      </c>
      <c r="AU114" s="2">
        <v>1335.5</v>
      </c>
      <c r="AV114" s="2">
        <v>173.8</v>
      </c>
      <c r="AW114" s="2">
        <v>2</v>
      </c>
      <c r="AX114" s="2">
        <v>0</v>
      </c>
      <c r="AY114" s="2">
        <v>92.5</v>
      </c>
      <c r="AZ114" s="2">
        <v>3.6</v>
      </c>
      <c r="BA114" s="2">
        <v>1.9</v>
      </c>
      <c r="BB114" s="2">
        <v>0</v>
      </c>
      <c r="BC114" s="2">
        <v>5.0999999999999996</v>
      </c>
      <c r="BD114" s="2">
        <v>30.5</v>
      </c>
      <c r="BE114" s="2">
        <v>1644.8</v>
      </c>
    </row>
    <row r="115" spans="1:57" ht="18" customHeight="1">
      <c r="A115" s="329" t="s">
        <v>681</v>
      </c>
      <c r="B115" s="331" t="s">
        <v>682</v>
      </c>
      <c r="C115" s="256">
        <f>入力!E115</f>
        <v>0</v>
      </c>
      <c r="D115" s="4">
        <f t="shared" si="44"/>
        <v>536.70000000000005</v>
      </c>
      <c r="E115" s="4">
        <f t="shared" si="45"/>
        <v>0</v>
      </c>
      <c r="F115" s="4">
        <f t="shared" si="46"/>
        <v>0</v>
      </c>
      <c r="G115" s="4">
        <f t="shared" si="47"/>
        <v>0</v>
      </c>
      <c r="H115" s="4">
        <f t="shared" si="48"/>
        <v>0</v>
      </c>
      <c r="I115" s="4">
        <f t="shared" si="49"/>
        <v>0</v>
      </c>
      <c r="J115" s="4">
        <f t="shared" si="50"/>
        <v>0</v>
      </c>
      <c r="K115" s="4">
        <f t="shared" si="51"/>
        <v>0</v>
      </c>
      <c r="L115" s="258">
        <f t="shared" ref="L115:R115" si="71">$C115*E115/$D115</f>
        <v>0</v>
      </c>
      <c r="M115" s="258">
        <f t="shared" si="71"/>
        <v>0</v>
      </c>
      <c r="N115" s="258">
        <f t="shared" si="71"/>
        <v>0</v>
      </c>
      <c r="O115" s="258">
        <f t="shared" si="71"/>
        <v>0</v>
      </c>
      <c r="P115" s="258">
        <f t="shared" si="71"/>
        <v>0</v>
      </c>
      <c r="Q115" s="258">
        <f t="shared" si="71"/>
        <v>0</v>
      </c>
      <c r="R115" s="373">
        <f t="shared" si="71"/>
        <v>0</v>
      </c>
      <c r="S115" s="5"/>
      <c r="T115" s="261">
        <f>C115-SUM(L115:R115)+S115</f>
        <v>0</v>
      </c>
      <c r="U115" s="108"/>
      <c r="X115" s="357"/>
      <c r="Y115" s="357"/>
      <c r="AB115" s="325" t="s">
        <v>681</v>
      </c>
      <c r="AC115" s="325" t="s">
        <v>682</v>
      </c>
      <c r="AD115" s="326">
        <f t="shared" si="53"/>
        <v>536.70000000000005</v>
      </c>
      <c r="AE115" s="326">
        <f t="shared" si="54"/>
        <v>536.70000000000005</v>
      </c>
      <c r="AF115" s="326">
        <f t="shared" si="55"/>
        <v>0</v>
      </c>
      <c r="AG115" s="326">
        <f t="shared" si="56"/>
        <v>0</v>
      </c>
      <c r="AH115" s="326">
        <f t="shared" si="57"/>
        <v>0</v>
      </c>
      <c r="AI115" s="326">
        <f t="shared" si="58"/>
        <v>0</v>
      </c>
      <c r="AJ115" s="326">
        <f t="shared" si="59"/>
        <v>0</v>
      </c>
      <c r="AK115" s="326">
        <f t="shared" si="60"/>
        <v>0</v>
      </c>
      <c r="AL115" s="326">
        <f t="shared" si="61"/>
        <v>0</v>
      </c>
      <c r="AM115" s="326">
        <f t="shared" si="62"/>
        <v>0</v>
      </c>
      <c r="AN115" s="327"/>
      <c r="AO115" s="327"/>
      <c r="AP115" s="327"/>
      <c r="AS115" s="328" t="str">
        <f t="shared" si="63"/>
        <v>164</v>
      </c>
      <c r="AT115" s="2" t="s">
        <v>824</v>
      </c>
      <c r="AU115" s="2">
        <v>643</v>
      </c>
      <c r="AV115" s="2">
        <v>85.5</v>
      </c>
      <c r="AW115" s="2">
        <v>26.6</v>
      </c>
      <c r="AX115" s="2">
        <v>0.6</v>
      </c>
      <c r="AY115" s="2">
        <v>76.3</v>
      </c>
      <c r="AZ115" s="2">
        <v>2.2999999999999998</v>
      </c>
      <c r="BA115" s="2">
        <v>1.3</v>
      </c>
      <c r="BB115" s="2">
        <v>0</v>
      </c>
      <c r="BC115" s="2">
        <v>4.5999999999999996</v>
      </c>
      <c r="BD115" s="2">
        <v>16.399999999999999</v>
      </c>
      <c r="BE115" s="2">
        <v>856.5</v>
      </c>
    </row>
    <row r="116" spans="1:57" ht="18" customHeight="1">
      <c r="A116" s="329" t="s">
        <v>524</v>
      </c>
      <c r="B116" s="330" t="s">
        <v>641</v>
      </c>
      <c r="C116" s="256">
        <f>入力!E116</f>
        <v>0</v>
      </c>
      <c r="D116" s="4">
        <f t="shared" si="44"/>
        <v>6342.4</v>
      </c>
      <c r="E116" s="4">
        <f t="shared" si="45"/>
        <v>1</v>
      </c>
      <c r="F116" s="4">
        <f t="shared" si="46"/>
        <v>0</v>
      </c>
      <c r="G116" s="4">
        <f t="shared" si="47"/>
        <v>0.4</v>
      </c>
      <c r="H116" s="4">
        <f t="shared" si="48"/>
        <v>0</v>
      </c>
      <c r="I116" s="4">
        <f t="shared" si="49"/>
        <v>0</v>
      </c>
      <c r="J116" s="4">
        <f t="shared" si="50"/>
        <v>0</v>
      </c>
      <c r="K116" s="4">
        <f t="shared" si="51"/>
        <v>0</v>
      </c>
      <c r="L116" s="258">
        <f t="shared" si="64"/>
        <v>0</v>
      </c>
      <c r="M116" s="258">
        <f t="shared" si="65"/>
        <v>0</v>
      </c>
      <c r="N116" s="258">
        <f t="shared" si="66"/>
        <v>0</v>
      </c>
      <c r="O116" s="258">
        <f t="shared" si="67"/>
        <v>0</v>
      </c>
      <c r="P116" s="258">
        <f t="shared" si="68"/>
        <v>0</v>
      </c>
      <c r="Q116" s="258">
        <f t="shared" si="69"/>
        <v>0</v>
      </c>
      <c r="R116" s="373">
        <f t="shared" si="70"/>
        <v>0</v>
      </c>
      <c r="S116" s="5"/>
      <c r="T116" s="300">
        <f t="shared" si="52"/>
        <v>0</v>
      </c>
      <c r="U116" s="108"/>
      <c r="X116" s="357"/>
      <c r="Y116" s="357"/>
      <c r="AB116" s="325" t="s">
        <v>524</v>
      </c>
      <c r="AC116" s="325" t="s">
        <v>641</v>
      </c>
      <c r="AD116" s="326">
        <f t="shared" si="53"/>
        <v>6342.4</v>
      </c>
      <c r="AE116" s="326">
        <f t="shared" si="54"/>
        <v>6341.1</v>
      </c>
      <c r="AF116" s="326">
        <f t="shared" si="55"/>
        <v>1</v>
      </c>
      <c r="AG116" s="326">
        <f t="shared" si="56"/>
        <v>0</v>
      </c>
      <c r="AH116" s="326">
        <f t="shared" si="57"/>
        <v>0</v>
      </c>
      <c r="AI116" s="326">
        <f t="shared" si="58"/>
        <v>0.4</v>
      </c>
      <c r="AJ116" s="326">
        <f t="shared" si="59"/>
        <v>0</v>
      </c>
      <c r="AK116" s="326">
        <f t="shared" si="60"/>
        <v>0</v>
      </c>
      <c r="AL116" s="326">
        <f t="shared" si="61"/>
        <v>0</v>
      </c>
      <c r="AM116" s="326">
        <f t="shared" si="62"/>
        <v>0</v>
      </c>
      <c r="AN116" s="327"/>
      <c r="AO116" s="327"/>
      <c r="AP116" s="327"/>
      <c r="AS116" s="328" t="str">
        <f t="shared" si="63"/>
        <v>164</v>
      </c>
      <c r="AT116" s="2" t="s">
        <v>825</v>
      </c>
      <c r="AU116" s="2">
        <v>874.1</v>
      </c>
      <c r="AV116" s="2">
        <v>199.4</v>
      </c>
      <c r="AW116" s="2">
        <v>145</v>
      </c>
      <c r="AX116" s="2">
        <v>2.2000000000000002</v>
      </c>
      <c r="AY116" s="2">
        <v>74.2</v>
      </c>
      <c r="AZ116" s="2">
        <v>1.8</v>
      </c>
      <c r="BA116" s="2">
        <v>3.4</v>
      </c>
      <c r="BB116" s="2">
        <v>0</v>
      </c>
      <c r="BC116" s="2">
        <v>5.8</v>
      </c>
      <c r="BD116" s="2">
        <v>16.8</v>
      </c>
      <c r="BE116" s="2">
        <v>1322.6</v>
      </c>
    </row>
    <row r="117" spans="1:57" ht="18" customHeight="1">
      <c r="A117" s="329" t="s">
        <v>525</v>
      </c>
      <c r="B117" s="330" t="s">
        <v>402</v>
      </c>
      <c r="C117" s="256">
        <f>入力!E117</f>
        <v>0</v>
      </c>
      <c r="D117" s="4">
        <f t="shared" si="44"/>
        <v>1482.1</v>
      </c>
      <c r="E117" s="4">
        <f t="shared" si="45"/>
        <v>0</v>
      </c>
      <c r="F117" s="4">
        <f t="shared" si="46"/>
        <v>0</v>
      </c>
      <c r="G117" s="4">
        <f t="shared" si="47"/>
        <v>0</v>
      </c>
      <c r="H117" s="4">
        <f t="shared" si="48"/>
        <v>0</v>
      </c>
      <c r="I117" s="4">
        <f t="shared" si="49"/>
        <v>0</v>
      </c>
      <c r="J117" s="4">
        <f t="shared" si="50"/>
        <v>0</v>
      </c>
      <c r="K117" s="4">
        <f t="shared" si="51"/>
        <v>0</v>
      </c>
      <c r="L117" s="258">
        <f t="shared" si="64"/>
        <v>0</v>
      </c>
      <c r="M117" s="258">
        <f t="shared" si="65"/>
        <v>0</v>
      </c>
      <c r="N117" s="258">
        <f t="shared" si="66"/>
        <v>0</v>
      </c>
      <c r="O117" s="258">
        <f t="shared" si="67"/>
        <v>0</v>
      </c>
      <c r="P117" s="258">
        <f t="shared" si="68"/>
        <v>0</v>
      </c>
      <c r="Q117" s="258">
        <f t="shared" si="69"/>
        <v>0</v>
      </c>
      <c r="R117" s="373">
        <f t="shared" si="70"/>
        <v>0</v>
      </c>
      <c r="S117" s="5"/>
      <c r="T117" s="261">
        <f t="shared" si="52"/>
        <v>0</v>
      </c>
      <c r="U117" s="108"/>
      <c r="X117" s="357"/>
      <c r="Y117" s="357"/>
      <c r="AB117" s="325" t="s">
        <v>525</v>
      </c>
      <c r="AC117" s="325" t="s">
        <v>402</v>
      </c>
      <c r="AD117" s="326">
        <f t="shared" si="53"/>
        <v>1482.1</v>
      </c>
      <c r="AE117" s="326">
        <f t="shared" si="54"/>
        <v>1482.1</v>
      </c>
      <c r="AF117" s="326">
        <f t="shared" si="55"/>
        <v>0</v>
      </c>
      <c r="AG117" s="326">
        <f t="shared" si="56"/>
        <v>0</v>
      </c>
      <c r="AH117" s="326">
        <f t="shared" si="57"/>
        <v>0</v>
      </c>
      <c r="AI117" s="326">
        <f t="shared" si="58"/>
        <v>0</v>
      </c>
      <c r="AJ117" s="326">
        <f t="shared" si="59"/>
        <v>0</v>
      </c>
      <c r="AK117" s="326">
        <f t="shared" si="60"/>
        <v>0</v>
      </c>
      <c r="AL117" s="326">
        <f t="shared" si="61"/>
        <v>0</v>
      </c>
      <c r="AM117" s="326">
        <f t="shared" si="62"/>
        <v>0</v>
      </c>
      <c r="AN117" s="327"/>
      <c r="AO117" s="327"/>
      <c r="AP117" s="327"/>
      <c r="AS117" s="328" t="str">
        <f t="shared" si="63"/>
        <v>164</v>
      </c>
      <c r="AT117" s="2" t="s">
        <v>826</v>
      </c>
      <c r="AU117" s="2">
        <v>840.4</v>
      </c>
      <c r="AV117" s="2">
        <v>117.8</v>
      </c>
      <c r="AW117" s="2">
        <v>161.19999999999999</v>
      </c>
      <c r="AX117" s="2">
        <v>0.5</v>
      </c>
      <c r="AY117" s="2">
        <v>80.099999999999994</v>
      </c>
      <c r="AZ117" s="2">
        <v>2.2999999999999998</v>
      </c>
      <c r="BA117" s="2">
        <v>4</v>
      </c>
      <c r="BB117" s="2">
        <v>0</v>
      </c>
      <c r="BC117" s="2">
        <v>4.5999999999999996</v>
      </c>
      <c r="BD117" s="2">
        <v>11.7</v>
      </c>
      <c r="BE117" s="2">
        <v>1222.5</v>
      </c>
    </row>
    <row r="118" spans="1:57" ht="18" customHeight="1">
      <c r="A118" s="333" t="s">
        <v>526</v>
      </c>
      <c r="B118" s="334" t="s">
        <v>403</v>
      </c>
      <c r="C118" s="256">
        <f>入力!E118</f>
        <v>0</v>
      </c>
      <c r="D118" s="4">
        <f t="shared" si="44"/>
        <v>9499.7999999999993</v>
      </c>
      <c r="E118" s="4">
        <f t="shared" si="45"/>
        <v>149.69999999999999</v>
      </c>
      <c r="F118" s="4">
        <f t="shared" si="46"/>
        <v>16.7</v>
      </c>
      <c r="G118" s="4">
        <f t="shared" si="47"/>
        <v>24.4</v>
      </c>
      <c r="H118" s="4">
        <f t="shared" si="48"/>
        <v>47.6</v>
      </c>
      <c r="I118" s="4">
        <f t="shared" si="49"/>
        <v>0.2</v>
      </c>
      <c r="J118" s="4">
        <f t="shared" si="50"/>
        <v>28.7</v>
      </c>
      <c r="K118" s="4">
        <f t="shared" si="51"/>
        <v>224.8</v>
      </c>
      <c r="L118" s="258">
        <f t="shared" si="64"/>
        <v>0</v>
      </c>
      <c r="M118" s="258">
        <f t="shared" si="65"/>
        <v>0</v>
      </c>
      <c r="N118" s="258">
        <f t="shared" si="66"/>
        <v>0</v>
      </c>
      <c r="O118" s="258">
        <f t="shared" si="67"/>
        <v>0</v>
      </c>
      <c r="P118" s="258">
        <f t="shared" si="68"/>
        <v>0</v>
      </c>
      <c r="Q118" s="258">
        <f t="shared" si="69"/>
        <v>0</v>
      </c>
      <c r="R118" s="373">
        <f t="shared" si="70"/>
        <v>0</v>
      </c>
      <c r="S118" s="5"/>
      <c r="T118" s="261">
        <f t="shared" si="52"/>
        <v>0</v>
      </c>
      <c r="U118" s="108"/>
      <c r="X118" s="357"/>
      <c r="Y118" s="357"/>
      <c r="AB118" s="325" t="s">
        <v>526</v>
      </c>
      <c r="AC118" s="325" t="s">
        <v>403</v>
      </c>
      <c r="AD118" s="326">
        <f t="shared" si="53"/>
        <v>9499.7999999999993</v>
      </c>
      <c r="AE118" s="326">
        <f t="shared" si="54"/>
        <v>9007.7000000000007</v>
      </c>
      <c r="AF118" s="326">
        <f t="shared" si="55"/>
        <v>78.7</v>
      </c>
      <c r="AG118" s="326">
        <f t="shared" si="56"/>
        <v>71</v>
      </c>
      <c r="AH118" s="326">
        <f t="shared" si="57"/>
        <v>16.7</v>
      </c>
      <c r="AI118" s="326">
        <f t="shared" si="58"/>
        <v>24.4</v>
      </c>
      <c r="AJ118" s="326">
        <f t="shared" si="59"/>
        <v>47.6</v>
      </c>
      <c r="AK118" s="326">
        <f t="shared" si="60"/>
        <v>0.2</v>
      </c>
      <c r="AL118" s="326">
        <f t="shared" si="61"/>
        <v>28.7</v>
      </c>
      <c r="AM118" s="326">
        <f t="shared" si="62"/>
        <v>224.8</v>
      </c>
      <c r="AN118" s="327"/>
      <c r="AO118" s="327"/>
      <c r="AP118" s="327"/>
      <c r="AS118" s="328" t="str">
        <f t="shared" si="63"/>
        <v>191</v>
      </c>
      <c r="AT118" s="2" t="s">
        <v>827</v>
      </c>
      <c r="AU118" s="2">
        <v>4172.7</v>
      </c>
      <c r="AV118" s="2">
        <v>191.6</v>
      </c>
      <c r="AW118" s="2">
        <v>75.7</v>
      </c>
      <c r="AX118" s="2">
        <v>0.3</v>
      </c>
      <c r="AY118" s="2">
        <v>158.69999999999999</v>
      </c>
      <c r="AZ118" s="2">
        <v>0</v>
      </c>
      <c r="BA118" s="2">
        <v>0</v>
      </c>
      <c r="BB118" s="2">
        <v>0</v>
      </c>
      <c r="BC118" s="2">
        <v>8.1999999999999993</v>
      </c>
      <c r="BD118" s="2">
        <v>57.5</v>
      </c>
      <c r="BE118" s="2">
        <v>4664.5</v>
      </c>
    </row>
    <row r="119" spans="1:57" ht="18" customHeight="1" thickBot="1">
      <c r="A119" s="140"/>
      <c r="B119" s="335" t="s">
        <v>295</v>
      </c>
      <c r="C119" s="257">
        <f>入力!E119</f>
        <v>0</v>
      </c>
      <c r="D119" s="6">
        <f t="shared" ref="D119:T119" si="72">SUM(D11:D118)</f>
        <v>1119352.9000000004</v>
      </c>
      <c r="E119" s="6">
        <f t="shared" si="72"/>
        <v>90162.299999999959</v>
      </c>
      <c r="F119" s="6">
        <f t="shared" si="72"/>
        <v>109.49999999999996</v>
      </c>
      <c r="G119" s="6">
        <f t="shared" si="72"/>
        <v>10614.300000000001</v>
      </c>
      <c r="H119" s="6">
        <f t="shared" si="72"/>
        <v>1156.5000000000005</v>
      </c>
      <c r="I119" s="6">
        <f t="shared" si="72"/>
        <v>10.999999999999996</v>
      </c>
      <c r="J119" s="6">
        <f t="shared" si="72"/>
        <v>736.39999999999986</v>
      </c>
      <c r="K119" s="6">
        <f t="shared" si="72"/>
        <v>2816.2999999999997</v>
      </c>
      <c r="L119" s="259">
        <f t="shared" si="72"/>
        <v>0</v>
      </c>
      <c r="M119" s="259">
        <f t="shared" si="72"/>
        <v>0</v>
      </c>
      <c r="N119" s="259">
        <f t="shared" si="72"/>
        <v>0</v>
      </c>
      <c r="O119" s="259">
        <f t="shared" si="72"/>
        <v>0</v>
      </c>
      <c r="P119" s="259">
        <f t="shared" si="72"/>
        <v>0</v>
      </c>
      <c r="Q119" s="259">
        <f t="shared" si="72"/>
        <v>0</v>
      </c>
      <c r="R119" s="259">
        <f t="shared" si="72"/>
        <v>0</v>
      </c>
      <c r="S119" s="263">
        <f t="shared" si="72"/>
        <v>0</v>
      </c>
      <c r="T119" s="262">
        <f t="shared" si="72"/>
        <v>0</v>
      </c>
      <c r="X119" s="357"/>
      <c r="Y119" s="357"/>
      <c r="AD119" s="336">
        <f>SUM(AD11:AD118)</f>
        <v>1119352.9000000004</v>
      </c>
      <c r="AE119" s="336"/>
      <c r="AF119" s="336">
        <f t="shared" ref="AF119:AM119" si="73">SUM(AF11:AF118)</f>
        <v>9.9999999998559019E-2</v>
      </c>
      <c r="AG119" s="336">
        <f t="shared" si="73"/>
        <v>-0.19999999999686224</v>
      </c>
      <c r="AH119" s="336">
        <f t="shared" si="73"/>
        <v>-0.90000000000005187</v>
      </c>
      <c r="AI119" s="336">
        <f t="shared" si="73"/>
        <v>1.815436689867056E-12</v>
      </c>
      <c r="AJ119" s="336">
        <f t="shared" si="73"/>
        <v>-0.29999999999972715</v>
      </c>
      <c r="AK119" s="336">
        <f t="shared" si="73"/>
        <v>-1.0000000000000029</v>
      </c>
      <c r="AL119" s="336">
        <f t="shared" si="73"/>
        <v>0.39999999999983871</v>
      </c>
      <c r="AM119" s="336">
        <f t="shared" si="73"/>
        <v>-0.20000000000027285</v>
      </c>
      <c r="AO119" s="327"/>
      <c r="AS119" s="328" t="str">
        <f t="shared" si="63"/>
        <v>201</v>
      </c>
      <c r="AT119" s="2" t="s">
        <v>828</v>
      </c>
      <c r="AU119" s="2">
        <v>403.3</v>
      </c>
      <c r="AV119" s="2">
        <v>51.3</v>
      </c>
      <c r="AW119" s="2">
        <v>65.7</v>
      </c>
      <c r="AX119" s="2">
        <v>0.2</v>
      </c>
      <c r="AY119" s="2">
        <v>11.7</v>
      </c>
      <c r="AZ119" s="2">
        <v>0.8</v>
      </c>
      <c r="BA119" s="2">
        <v>9</v>
      </c>
      <c r="BB119" s="2">
        <v>0</v>
      </c>
      <c r="BC119" s="2">
        <v>0.9</v>
      </c>
      <c r="BD119" s="2">
        <v>3</v>
      </c>
      <c r="BE119" s="2">
        <v>545.9</v>
      </c>
    </row>
    <row r="120" spans="1:57" ht="16.5" customHeight="1">
      <c r="B120" s="526" t="s">
        <v>115</v>
      </c>
      <c r="C120" s="527"/>
      <c r="D120" s="2" t="s">
        <v>143</v>
      </c>
      <c r="E120" s="115"/>
      <c r="F120" s="115"/>
      <c r="G120" s="115"/>
      <c r="H120" s="115"/>
      <c r="I120" s="115"/>
      <c r="J120" s="115"/>
      <c r="K120" s="115"/>
      <c r="AS120" s="328" t="str">
        <f t="shared" si="63"/>
        <v>202</v>
      </c>
      <c r="AT120" s="2" t="s">
        <v>829</v>
      </c>
      <c r="AU120" s="2">
        <v>496.6</v>
      </c>
      <c r="AV120" s="2">
        <v>73.599999999999994</v>
      </c>
      <c r="AW120" s="2">
        <v>0</v>
      </c>
      <c r="AX120" s="2">
        <v>0.1</v>
      </c>
      <c r="AY120" s="2">
        <v>8.9</v>
      </c>
      <c r="AZ120" s="2">
        <v>2.4</v>
      </c>
      <c r="BA120" s="2">
        <v>0.2</v>
      </c>
      <c r="BB120" s="2">
        <v>0</v>
      </c>
      <c r="BC120" s="2">
        <v>0.9</v>
      </c>
      <c r="BD120" s="2">
        <v>2.5</v>
      </c>
      <c r="BE120" s="2">
        <v>585.20000000000005</v>
      </c>
    </row>
    <row r="121" spans="1:57" ht="16.5" customHeight="1">
      <c r="D121" s="2" t="s">
        <v>144</v>
      </c>
      <c r="L121" s="3"/>
      <c r="AS121" s="328" t="str">
        <f t="shared" si="63"/>
        <v>202</v>
      </c>
      <c r="AT121" s="2" t="s">
        <v>830</v>
      </c>
      <c r="AU121" s="2">
        <v>260.5</v>
      </c>
      <c r="AV121" s="2">
        <v>52.1</v>
      </c>
      <c r="AW121" s="2">
        <v>0</v>
      </c>
      <c r="AX121" s="2">
        <v>0</v>
      </c>
      <c r="AY121" s="2">
        <v>4.3</v>
      </c>
      <c r="AZ121" s="2">
        <v>0</v>
      </c>
      <c r="BA121" s="2">
        <v>0.1</v>
      </c>
      <c r="BB121" s="2">
        <v>0</v>
      </c>
      <c r="BC121" s="2">
        <v>0.2</v>
      </c>
      <c r="BD121" s="2">
        <v>0.6</v>
      </c>
      <c r="BE121" s="2">
        <v>317.89999999999998</v>
      </c>
    </row>
    <row r="122" spans="1:57" ht="16.5" customHeight="1">
      <c r="L122" s="3"/>
      <c r="AS122" s="328" t="str">
        <f t="shared" si="63"/>
        <v>202</v>
      </c>
      <c r="AT122" s="2" t="s">
        <v>831</v>
      </c>
      <c r="AU122" s="2">
        <v>375</v>
      </c>
      <c r="AV122" s="2">
        <v>55.2</v>
      </c>
      <c r="AW122" s="2">
        <v>0</v>
      </c>
      <c r="AX122" s="2">
        <v>0.5</v>
      </c>
      <c r="AY122" s="2">
        <v>22</v>
      </c>
      <c r="AZ122" s="2">
        <v>1.6</v>
      </c>
      <c r="BA122" s="2">
        <v>0.1</v>
      </c>
      <c r="BB122" s="2">
        <v>0</v>
      </c>
      <c r="BC122" s="2">
        <v>1.8</v>
      </c>
      <c r="BD122" s="2">
        <v>1.6</v>
      </c>
      <c r="BE122" s="2">
        <v>457.9</v>
      </c>
    </row>
    <row r="123" spans="1:57" ht="16.5" customHeight="1">
      <c r="AS123" s="328" t="str">
        <f t="shared" si="63"/>
        <v>202</v>
      </c>
      <c r="AT123" s="2" t="s">
        <v>832</v>
      </c>
      <c r="AU123" s="2">
        <v>32.799999999999997</v>
      </c>
      <c r="AV123" s="2">
        <v>6.9</v>
      </c>
      <c r="AW123" s="2">
        <v>0</v>
      </c>
      <c r="AX123" s="2">
        <v>0</v>
      </c>
      <c r="AY123" s="2">
        <v>2</v>
      </c>
      <c r="AZ123" s="2">
        <v>0.2</v>
      </c>
      <c r="BA123" s="2">
        <v>4.0999999999999996</v>
      </c>
      <c r="BB123" s="2">
        <v>0</v>
      </c>
      <c r="BC123" s="2">
        <v>0.1</v>
      </c>
      <c r="BD123" s="2">
        <v>3.6</v>
      </c>
      <c r="BE123" s="2">
        <v>49.8</v>
      </c>
    </row>
    <row r="124" spans="1:57" ht="18" customHeight="1">
      <c r="AS124" s="328" t="str">
        <f t="shared" si="63"/>
        <v>202</v>
      </c>
      <c r="AT124" s="2" t="s">
        <v>833</v>
      </c>
      <c r="AU124" s="2">
        <v>52.3</v>
      </c>
      <c r="AV124" s="2">
        <v>9.4</v>
      </c>
      <c r="AW124" s="2">
        <v>15</v>
      </c>
      <c r="AX124" s="2">
        <v>0</v>
      </c>
      <c r="AY124" s="2">
        <v>1</v>
      </c>
      <c r="AZ124" s="2">
        <v>0</v>
      </c>
      <c r="BA124" s="2">
        <v>0</v>
      </c>
      <c r="BB124" s="2">
        <v>0</v>
      </c>
      <c r="BC124" s="2">
        <v>0.1</v>
      </c>
      <c r="BD124" s="2">
        <v>0.3</v>
      </c>
      <c r="BE124" s="2">
        <v>78.3</v>
      </c>
    </row>
    <row r="125" spans="1:57" ht="18" customHeight="1">
      <c r="AS125" s="328" t="str">
        <f t="shared" si="63"/>
        <v>202</v>
      </c>
      <c r="AT125" s="2" t="s">
        <v>834</v>
      </c>
      <c r="AU125" s="2">
        <v>1542.7</v>
      </c>
      <c r="AV125" s="2">
        <v>227.2</v>
      </c>
      <c r="AW125" s="2">
        <v>0</v>
      </c>
      <c r="AX125" s="2">
        <v>1.7</v>
      </c>
      <c r="AY125" s="2">
        <v>65.400000000000006</v>
      </c>
      <c r="AZ125" s="2">
        <v>9.6999999999999993</v>
      </c>
      <c r="BA125" s="2">
        <v>0.7</v>
      </c>
      <c r="BB125" s="2">
        <v>0</v>
      </c>
      <c r="BC125" s="2">
        <v>6</v>
      </c>
      <c r="BD125" s="2">
        <v>15.6</v>
      </c>
      <c r="BE125" s="2">
        <v>1869.1</v>
      </c>
    </row>
    <row r="126" spans="1:57" ht="18" customHeight="1">
      <c r="AS126" s="328" t="str">
        <f t="shared" si="63"/>
        <v>203</v>
      </c>
      <c r="AT126" s="2" t="s">
        <v>835</v>
      </c>
      <c r="AU126" s="2">
        <v>1364.3</v>
      </c>
      <c r="AV126" s="2">
        <v>15.5</v>
      </c>
      <c r="AW126" s="2">
        <v>0</v>
      </c>
      <c r="AX126" s="2">
        <v>0.3</v>
      </c>
      <c r="AY126" s="2">
        <v>38.5</v>
      </c>
      <c r="AZ126" s="2">
        <v>5.0999999999999996</v>
      </c>
      <c r="BA126" s="2">
        <v>0.5</v>
      </c>
      <c r="BB126" s="2">
        <v>0</v>
      </c>
      <c r="BC126" s="2">
        <v>2.8</v>
      </c>
      <c r="BD126" s="2">
        <v>6.5</v>
      </c>
      <c r="BE126" s="2">
        <v>1433.5</v>
      </c>
    </row>
    <row r="127" spans="1:57" ht="18" customHeight="1">
      <c r="AS127" s="328" t="str">
        <f t="shared" si="63"/>
        <v>203</v>
      </c>
      <c r="AT127" s="2" t="s">
        <v>836</v>
      </c>
      <c r="AU127" s="2">
        <v>723.2</v>
      </c>
      <c r="AV127" s="2">
        <v>37.6</v>
      </c>
      <c r="AW127" s="2">
        <v>0</v>
      </c>
      <c r="AX127" s="2">
        <v>0.5</v>
      </c>
      <c r="AY127" s="2">
        <v>42.8</v>
      </c>
      <c r="AZ127" s="2">
        <v>7</v>
      </c>
      <c r="BA127" s="2">
        <v>0.5</v>
      </c>
      <c r="BB127" s="2">
        <v>0</v>
      </c>
      <c r="BC127" s="2">
        <v>3.5</v>
      </c>
      <c r="BD127" s="2">
        <v>7.2</v>
      </c>
      <c r="BE127" s="2">
        <v>822.2</v>
      </c>
    </row>
    <row r="128" spans="1:57" ht="18" customHeight="1">
      <c r="AS128" s="328" t="str">
        <f t="shared" si="63"/>
        <v>204</v>
      </c>
      <c r="AT128" s="2" t="s">
        <v>837</v>
      </c>
      <c r="AU128" s="2">
        <v>2051.6</v>
      </c>
      <c r="AV128" s="2">
        <v>259.7</v>
      </c>
      <c r="AW128" s="2">
        <v>0</v>
      </c>
      <c r="AX128" s="2">
        <v>1</v>
      </c>
      <c r="AY128" s="2">
        <v>42.8</v>
      </c>
      <c r="AZ128" s="2">
        <v>7.6</v>
      </c>
      <c r="BA128" s="2">
        <v>0.6</v>
      </c>
      <c r="BB128" s="2">
        <v>0</v>
      </c>
      <c r="BC128" s="2">
        <v>3.9</v>
      </c>
      <c r="BD128" s="2">
        <v>8.1999999999999993</v>
      </c>
      <c r="BE128" s="2">
        <v>2375.5</v>
      </c>
    </row>
    <row r="129" spans="45:57" ht="18" customHeight="1">
      <c r="AS129" s="328" t="str">
        <f t="shared" si="63"/>
        <v>204</v>
      </c>
      <c r="AT129" s="2" t="s">
        <v>838</v>
      </c>
      <c r="AU129" s="2">
        <v>1931.8</v>
      </c>
      <c r="AV129" s="2">
        <v>46.2</v>
      </c>
      <c r="AW129" s="2">
        <v>0.2</v>
      </c>
      <c r="AX129" s="2">
        <v>1.5</v>
      </c>
      <c r="AY129" s="2">
        <v>71.599999999999994</v>
      </c>
      <c r="AZ129" s="2">
        <v>12.7</v>
      </c>
      <c r="BA129" s="2">
        <v>1.2</v>
      </c>
      <c r="BB129" s="2">
        <v>0</v>
      </c>
      <c r="BC129" s="2">
        <v>6.5</v>
      </c>
      <c r="BD129" s="2">
        <v>13</v>
      </c>
      <c r="BE129" s="2">
        <v>2084.6</v>
      </c>
    </row>
    <row r="130" spans="45:57" ht="18" customHeight="1">
      <c r="AS130" s="328" t="str">
        <f t="shared" si="63"/>
        <v>204</v>
      </c>
      <c r="AT130" s="2" t="s">
        <v>839</v>
      </c>
      <c r="AU130" s="2">
        <v>438.6</v>
      </c>
      <c r="AV130" s="2">
        <v>46.9</v>
      </c>
      <c r="AW130" s="2">
        <v>0</v>
      </c>
      <c r="AX130" s="2">
        <v>0.1</v>
      </c>
      <c r="AY130" s="2">
        <v>13.6</v>
      </c>
      <c r="AZ130" s="2">
        <v>0.1</v>
      </c>
      <c r="BA130" s="2">
        <v>0.3</v>
      </c>
      <c r="BB130" s="2">
        <v>0</v>
      </c>
      <c r="BC130" s="2">
        <v>0.8</v>
      </c>
      <c r="BD130" s="2">
        <v>4.3</v>
      </c>
      <c r="BE130" s="2">
        <v>504.7</v>
      </c>
    </row>
    <row r="131" spans="45:57" ht="18" customHeight="1">
      <c r="AS131" s="328" t="str">
        <f t="shared" si="63"/>
        <v>204</v>
      </c>
      <c r="AT131" s="2" t="s">
        <v>840</v>
      </c>
      <c r="AU131" s="2">
        <v>232.5</v>
      </c>
      <c r="AV131" s="2">
        <v>33.799999999999997</v>
      </c>
      <c r="AW131" s="2">
        <v>0</v>
      </c>
      <c r="AX131" s="2">
        <v>0</v>
      </c>
      <c r="AY131" s="2">
        <v>6.5</v>
      </c>
      <c r="AZ131" s="2">
        <v>1.2</v>
      </c>
      <c r="BA131" s="2">
        <v>0.1</v>
      </c>
      <c r="BB131" s="2">
        <v>0</v>
      </c>
      <c r="BC131" s="2">
        <v>0.5</v>
      </c>
      <c r="BD131" s="2">
        <v>1.2</v>
      </c>
      <c r="BE131" s="2">
        <v>275.89999999999998</v>
      </c>
    </row>
    <row r="132" spans="45:57" ht="18" customHeight="1">
      <c r="AS132" s="328" t="str">
        <f t="shared" si="63"/>
        <v>204</v>
      </c>
      <c r="AT132" s="2" t="s">
        <v>841</v>
      </c>
      <c r="AU132" s="2">
        <v>101.6</v>
      </c>
      <c r="AV132" s="2">
        <v>15.1</v>
      </c>
      <c r="AW132" s="2">
        <v>0</v>
      </c>
      <c r="AX132" s="2">
        <v>0</v>
      </c>
      <c r="AY132" s="2">
        <v>2.6</v>
      </c>
      <c r="AZ132" s="2">
        <v>0</v>
      </c>
      <c r="BA132" s="2">
        <v>0</v>
      </c>
      <c r="BB132" s="2">
        <v>0</v>
      </c>
      <c r="BC132" s="2">
        <v>0.2</v>
      </c>
      <c r="BD132" s="2">
        <v>0.4</v>
      </c>
      <c r="BE132" s="2">
        <v>119.9</v>
      </c>
    </row>
    <row r="133" spans="45:57" ht="18" customHeight="1">
      <c r="AS133" s="328" t="str">
        <f t="shared" si="63"/>
        <v>204</v>
      </c>
      <c r="AT133" s="2" t="s">
        <v>842</v>
      </c>
      <c r="AU133" s="2">
        <v>1672.8</v>
      </c>
      <c r="AV133" s="2">
        <v>250.3</v>
      </c>
      <c r="AW133" s="2">
        <v>0</v>
      </c>
      <c r="AX133" s="2">
        <v>0.2</v>
      </c>
      <c r="AY133" s="2">
        <v>39.200000000000003</v>
      </c>
      <c r="AZ133" s="2">
        <v>4.4000000000000004</v>
      </c>
      <c r="BA133" s="2">
        <v>0.7</v>
      </c>
      <c r="BB133" s="2">
        <v>0.1</v>
      </c>
      <c r="BC133" s="2">
        <v>3.1</v>
      </c>
      <c r="BD133" s="2">
        <v>7.3</v>
      </c>
      <c r="BE133" s="2">
        <v>1978.1</v>
      </c>
    </row>
    <row r="134" spans="45:57" ht="18" customHeight="1">
      <c r="AS134" s="328" t="str">
        <f t="shared" si="63"/>
        <v>205</v>
      </c>
      <c r="AT134" s="2" t="s">
        <v>843</v>
      </c>
      <c r="AU134" s="2">
        <v>382.3</v>
      </c>
      <c r="AV134" s="2">
        <v>56.7</v>
      </c>
      <c r="AW134" s="2">
        <v>0</v>
      </c>
      <c r="AX134" s="2">
        <v>0.1</v>
      </c>
      <c r="AY134" s="2">
        <v>11.4</v>
      </c>
      <c r="AZ134" s="2">
        <v>0.1</v>
      </c>
      <c r="BA134" s="2">
        <v>0.2</v>
      </c>
      <c r="BB134" s="2">
        <v>0</v>
      </c>
      <c r="BC134" s="2">
        <v>0.6</v>
      </c>
      <c r="BD134" s="2">
        <v>4.3</v>
      </c>
      <c r="BE134" s="2">
        <v>455.8</v>
      </c>
    </row>
    <row r="135" spans="45:57" ht="18" customHeight="1">
      <c r="AS135" s="328" t="str">
        <f t="shared" si="63"/>
        <v>205</v>
      </c>
      <c r="AT135" s="2" t="s">
        <v>844</v>
      </c>
      <c r="AU135" s="2">
        <v>1217.7</v>
      </c>
      <c r="AV135" s="2">
        <v>170.1</v>
      </c>
      <c r="AW135" s="2">
        <v>0</v>
      </c>
      <c r="AX135" s="2">
        <v>0.2</v>
      </c>
      <c r="AY135" s="2">
        <v>33.9</v>
      </c>
      <c r="AZ135" s="2">
        <v>0.2</v>
      </c>
      <c r="BA135" s="2">
        <v>0.7</v>
      </c>
      <c r="BB135" s="2">
        <v>0</v>
      </c>
      <c r="BC135" s="2">
        <v>1.9</v>
      </c>
      <c r="BD135" s="2">
        <v>12</v>
      </c>
      <c r="BE135" s="2">
        <v>1436.7</v>
      </c>
    </row>
    <row r="136" spans="45:57" ht="18" customHeight="1">
      <c r="AS136" s="328" t="str">
        <f t="shared" si="63"/>
        <v>205</v>
      </c>
      <c r="AT136" s="2" t="s">
        <v>845</v>
      </c>
      <c r="AU136" s="2">
        <v>525.20000000000005</v>
      </c>
      <c r="AV136" s="2">
        <v>69.900000000000006</v>
      </c>
      <c r="AW136" s="2">
        <v>0</v>
      </c>
      <c r="AX136" s="2">
        <v>0.1</v>
      </c>
      <c r="AY136" s="2">
        <v>10.6</v>
      </c>
      <c r="AZ136" s="2">
        <v>0.1</v>
      </c>
      <c r="BA136" s="2">
        <v>0.2</v>
      </c>
      <c r="BB136" s="2">
        <v>0</v>
      </c>
      <c r="BC136" s="2">
        <v>0.7</v>
      </c>
      <c r="BD136" s="2">
        <v>3.9</v>
      </c>
      <c r="BE136" s="2">
        <v>610.70000000000005</v>
      </c>
    </row>
    <row r="137" spans="45:57" ht="18" customHeight="1">
      <c r="AS137" s="328" t="str">
        <f t="shared" si="63"/>
        <v>205</v>
      </c>
      <c r="AT137" s="2" t="s">
        <v>846</v>
      </c>
      <c r="AU137" s="2">
        <v>545.1</v>
      </c>
      <c r="AV137" s="2">
        <v>216.7</v>
      </c>
      <c r="AW137" s="2">
        <v>0</v>
      </c>
      <c r="AX137" s="2">
        <v>0.2</v>
      </c>
      <c r="AY137" s="2">
        <v>27.8</v>
      </c>
      <c r="AZ137" s="2">
        <v>0.2</v>
      </c>
      <c r="BA137" s="2">
        <v>0.5</v>
      </c>
      <c r="BB137" s="2">
        <v>0</v>
      </c>
      <c r="BC137" s="2">
        <v>1.5</v>
      </c>
      <c r="BD137" s="2">
        <v>9.9</v>
      </c>
      <c r="BE137" s="2">
        <v>801.8</v>
      </c>
    </row>
    <row r="138" spans="45:57" ht="18" customHeight="1">
      <c r="AS138" s="328" t="str">
        <f t="shared" si="63"/>
        <v>206</v>
      </c>
      <c r="AT138" s="2" t="s">
        <v>847</v>
      </c>
      <c r="AU138" s="2">
        <v>446.5</v>
      </c>
      <c r="AV138" s="2">
        <v>106</v>
      </c>
      <c r="AW138" s="2">
        <v>0</v>
      </c>
      <c r="AX138" s="2">
        <v>0</v>
      </c>
      <c r="AY138" s="2">
        <v>17.100000000000001</v>
      </c>
      <c r="AZ138" s="2">
        <v>0</v>
      </c>
      <c r="BA138" s="2">
        <v>0</v>
      </c>
      <c r="BB138" s="2">
        <v>0</v>
      </c>
      <c r="BC138" s="2">
        <v>0.9</v>
      </c>
      <c r="BD138" s="2">
        <v>4.9000000000000004</v>
      </c>
      <c r="BE138" s="2">
        <v>575.4</v>
      </c>
    </row>
    <row r="139" spans="45:57" ht="18" customHeight="1">
      <c r="AS139" s="328" t="str">
        <f t="shared" si="63"/>
        <v>207</v>
      </c>
      <c r="AT139" s="2" t="s">
        <v>848</v>
      </c>
      <c r="AU139" s="2">
        <v>13217.5</v>
      </c>
      <c r="AV139" s="2">
        <v>2293.6999999999998</v>
      </c>
      <c r="AW139" s="2">
        <v>1176.5</v>
      </c>
      <c r="AX139" s="2">
        <v>7.1</v>
      </c>
      <c r="AY139" s="2">
        <v>395.2</v>
      </c>
      <c r="AZ139" s="2">
        <v>1.9</v>
      </c>
      <c r="BA139" s="2">
        <v>4.9000000000000004</v>
      </c>
      <c r="BB139" s="2">
        <v>0.5</v>
      </c>
      <c r="BC139" s="2">
        <v>28</v>
      </c>
      <c r="BD139" s="2">
        <v>41.5</v>
      </c>
      <c r="BE139" s="2">
        <v>17166.599999999999</v>
      </c>
    </row>
    <row r="140" spans="45:57" ht="18" customHeight="1">
      <c r="AS140" s="328" t="str">
        <f t="shared" ref="AS140:AS203" si="74">LEFT(AT140,3)</f>
        <v>208</v>
      </c>
      <c r="AT140" s="2" t="s">
        <v>849</v>
      </c>
      <c r="AU140" s="2">
        <v>135.6</v>
      </c>
      <c r="AV140" s="2">
        <v>33.200000000000003</v>
      </c>
      <c r="AW140" s="2">
        <v>0</v>
      </c>
      <c r="AX140" s="2">
        <v>0</v>
      </c>
      <c r="AY140" s="2">
        <v>3</v>
      </c>
      <c r="AZ140" s="2">
        <v>0</v>
      </c>
      <c r="BA140" s="2">
        <v>0</v>
      </c>
      <c r="BB140" s="2">
        <v>0</v>
      </c>
      <c r="BC140" s="2">
        <v>0.2</v>
      </c>
      <c r="BD140" s="2">
        <v>0.3</v>
      </c>
      <c r="BE140" s="2">
        <v>172.4</v>
      </c>
    </row>
    <row r="141" spans="45:57" ht="18" customHeight="1">
      <c r="AS141" s="328" t="str">
        <f t="shared" si="74"/>
        <v>208</v>
      </c>
      <c r="AT141" s="2" t="s">
        <v>850</v>
      </c>
      <c r="AU141" s="2">
        <v>748.5</v>
      </c>
      <c r="AV141" s="2">
        <v>336.6</v>
      </c>
      <c r="AW141" s="2">
        <v>214.5</v>
      </c>
      <c r="AX141" s="2">
        <v>0.9</v>
      </c>
      <c r="AY141" s="2">
        <v>15.4</v>
      </c>
      <c r="AZ141" s="2">
        <v>0.1</v>
      </c>
      <c r="BA141" s="2">
        <v>0.6</v>
      </c>
      <c r="BB141" s="2">
        <v>0</v>
      </c>
      <c r="BC141" s="2">
        <v>1.5</v>
      </c>
      <c r="BD141" s="2">
        <v>3.3</v>
      </c>
      <c r="BE141" s="2">
        <v>1321.4</v>
      </c>
    </row>
    <row r="142" spans="45:57" ht="18" customHeight="1">
      <c r="AS142" s="328" t="str">
        <f t="shared" si="74"/>
        <v>208</v>
      </c>
      <c r="AT142" s="2" t="s">
        <v>851</v>
      </c>
      <c r="AU142" s="2">
        <v>451.3</v>
      </c>
      <c r="AV142" s="2">
        <v>68</v>
      </c>
      <c r="AW142" s="2">
        <v>46.9</v>
      </c>
      <c r="AX142" s="2">
        <v>0.4</v>
      </c>
      <c r="AY142" s="2">
        <v>8.6999999999999993</v>
      </c>
      <c r="AZ142" s="2">
        <v>0</v>
      </c>
      <c r="BA142" s="2">
        <v>0.1</v>
      </c>
      <c r="BB142" s="2">
        <v>0</v>
      </c>
      <c r="BC142" s="2">
        <v>0.8</v>
      </c>
      <c r="BD142" s="2">
        <v>1.2</v>
      </c>
      <c r="BE142" s="2">
        <v>577.4</v>
      </c>
    </row>
    <row r="143" spans="45:57" ht="18" customHeight="1">
      <c r="AS143" s="328" t="str">
        <f t="shared" si="74"/>
        <v>208</v>
      </c>
      <c r="AT143" s="2" t="s">
        <v>852</v>
      </c>
      <c r="AU143" s="2">
        <v>1811.3</v>
      </c>
      <c r="AV143" s="2">
        <v>1277.0999999999999</v>
      </c>
      <c r="AW143" s="2">
        <v>1235.5999999999999</v>
      </c>
      <c r="AX143" s="2">
        <v>0.1</v>
      </c>
      <c r="AY143" s="2">
        <v>34.5</v>
      </c>
      <c r="AZ143" s="2">
        <v>0.3</v>
      </c>
      <c r="BA143" s="2">
        <v>0.8</v>
      </c>
      <c r="BB143" s="2">
        <v>0.1</v>
      </c>
      <c r="BC143" s="2">
        <v>2</v>
      </c>
      <c r="BD143" s="2">
        <v>7.3</v>
      </c>
      <c r="BE143" s="2">
        <v>4369</v>
      </c>
    </row>
    <row r="144" spans="45:57" ht="18" customHeight="1">
      <c r="AS144" s="328" t="str">
        <f t="shared" si="74"/>
        <v>208</v>
      </c>
      <c r="AT144" s="2" t="s">
        <v>853</v>
      </c>
      <c r="AU144" s="2">
        <v>1004.4</v>
      </c>
      <c r="AV144" s="2">
        <v>273.89999999999998</v>
      </c>
      <c r="AW144" s="2">
        <v>7.7</v>
      </c>
      <c r="AX144" s="2">
        <v>0.4</v>
      </c>
      <c r="AY144" s="2">
        <v>15</v>
      </c>
      <c r="AZ144" s="2">
        <v>0.1</v>
      </c>
      <c r="BA144" s="2">
        <v>0.4</v>
      </c>
      <c r="BB144" s="2">
        <v>0</v>
      </c>
      <c r="BC144" s="2">
        <v>1</v>
      </c>
      <c r="BD144" s="2">
        <v>2.7</v>
      </c>
      <c r="BE144" s="2">
        <v>1305.7</v>
      </c>
    </row>
    <row r="145" spans="45:57" ht="18" customHeight="1">
      <c r="AS145" s="328" t="str">
        <f t="shared" si="74"/>
        <v>208</v>
      </c>
      <c r="AT145" s="2" t="s">
        <v>854</v>
      </c>
      <c r="AU145" s="2">
        <v>264.3</v>
      </c>
      <c r="AV145" s="2">
        <v>39</v>
      </c>
      <c r="AW145" s="2">
        <v>0.2</v>
      </c>
      <c r="AX145" s="2">
        <v>0.1</v>
      </c>
      <c r="AY145" s="2">
        <v>6.1</v>
      </c>
      <c r="AZ145" s="2">
        <v>0</v>
      </c>
      <c r="BA145" s="2">
        <v>0.1</v>
      </c>
      <c r="BB145" s="2">
        <v>0</v>
      </c>
      <c r="BC145" s="2">
        <v>0.4</v>
      </c>
      <c r="BD145" s="2">
        <v>0.9</v>
      </c>
      <c r="BE145" s="2">
        <v>311.2</v>
      </c>
    </row>
    <row r="146" spans="45:57" ht="18" customHeight="1">
      <c r="AS146" s="328" t="str">
        <f t="shared" si="74"/>
        <v>208</v>
      </c>
      <c r="AT146" s="2" t="s">
        <v>855</v>
      </c>
      <c r="AU146" s="2">
        <v>347.7</v>
      </c>
      <c r="AV146" s="2">
        <v>52.6</v>
      </c>
      <c r="AW146" s="2">
        <v>124.4</v>
      </c>
      <c r="AX146" s="2">
        <v>0.3</v>
      </c>
      <c r="AY146" s="2">
        <v>10.6</v>
      </c>
      <c r="AZ146" s="2">
        <v>0.1</v>
      </c>
      <c r="BA146" s="2">
        <v>0.2</v>
      </c>
      <c r="BB146" s="2">
        <v>0</v>
      </c>
      <c r="BC146" s="2">
        <v>0.8</v>
      </c>
      <c r="BD146" s="2">
        <v>1.5</v>
      </c>
      <c r="BE146" s="2">
        <v>538.1</v>
      </c>
    </row>
    <row r="147" spans="45:57" ht="18" customHeight="1">
      <c r="AS147" s="328" t="str">
        <f t="shared" si="74"/>
        <v>208</v>
      </c>
      <c r="AT147" s="2" t="s">
        <v>856</v>
      </c>
      <c r="AU147" s="2">
        <v>371.3</v>
      </c>
      <c r="AV147" s="2">
        <v>70.7</v>
      </c>
      <c r="AW147" s="2">
        <v>5.6</v>
      </c>
      <c r="AX147" s="2">
        <v>0</v>
      </c>
      <c r="AY147" s="2">
        <v>8.8000000000000007</v>
      </c>
      <c r="AZ147" s="2">
        <v>0</v>
      </c>
      <c r="BA147" s="2">
        <v>0.1</v>
      </c>
      <c r="BB147" s="2">
        <v>0</v>
      </c>
      <c r="BC147" s="2">
        <v>0.4</v>
      </c>
      <c r="BD147" s="2">
        <v>1.1000000000000001</v>
      </c>
      <c r="BE147" s="2">
        <v>458.1</v>
      </c>
    </row>
    <row r="148" spans="45:57" ht="18" customHeight="1">
      <c r="AS148" s="328" t="str">
        <f t="shared" si="74"/>
        <v>208</v>
      </c>
      <c r="AT148" s="2" t="s">
        <v>857</v>
      </c>
      <c r="AU148" s="2">
        <v>378.1</v>
      </c>
      <c r="AV148" s="2">
        <v>94.4</v>
      </c>
      <c r="AW148" s="2">
        <v>33.700000000000003</v>
      </c>
      <c r="AX148" s="2">
        <v>0.6</v>
      </c>
      <c r="AY148" s="2">
        <v>24.6</v>
      </c>
      <c r="AZ148" s="2">
        <v>0.2</v>
      </c>
      <c r="BA148" s="2">
        <v>0.6</v>
      </c>
      <c r="BB148" s="2">
        <v>0.1</v>
      </c>
      <c r="BC148" s="2">
        <v>1.8</v>
      </c>
      <c r="BD148" s="2">
        <v>3.3</v>
      </c>
      <c r="BE148" s="2">
        <v>537.29999999999995</v>
      </c>
    </row>
    <row r="149" spans="45:57" ht="18" customHeight="1">
      <c r="AS149" s="328" t="str">
        <f t="shared" si="74"/>
        <v>208</v>
      </c>
      <c r="AT149" s="2" t="s">
        <v>858</v>
      </c>
      <c r="AU149" s="2">
        <v>550.70000000000005</v>
      </c>
      <c r="AV149" s="2">
        <v>81.599999999999994</v>
      </c>
      <c r="AW149" s="2">
        <v>0</v>
      </c>
      <c r="AX149" s="2">
        <v>0.1</v>
      </c>
      <c r="AY149" s="2">
        <v>13.5</v>
      </c>
      <c r="AZ149" s="2">
        <v>0.1</v>
      </c>
      <c r="BA149" s="2">
        <v>0.2</v>
      </c>
      <c r="BB149" s="2">
        <v>0</v>
      </c>
      <c r="BC149" s="2">
        <v>0.7</v>
      </c>
      <c r="BD149" s="2">
        <v>1.9</v>
      </c>
      <c r="BE149" s="2">
        <v>648.9</v>
      </c>
    </row>
    <row r="150" spans="45:57" ht="18" customHeight="1">
      <c r="AS150" s="328" t="str">
        <f t="shared" si="74"/>
        <v>208</v>
      </c>
      <c r="AT150" s="2" t="s">
        <v>859</v>
      </c>
      <c r="AU150" s="2">
        <v>2333.3000000000002</v>
      </c>
      <c r="AV150" s="2">
        <v>359.9</v>
      </c>
      <c r="AW150" s="2">
        <v>364.5</v>
      </c>
      <c r="AX150" s="2">
        <v>0.4</v>
      </c>
      <c r="AY150" s="2">
        <v>57</v>
      </c>
      <c r="AZ150" s="2">
        <v>0.3</v>
      </c>
      <c r="BA150" s="2">
        <v>0.9</v>
      </c>
      <c r="BB150" s="2">
        <v>0</v>
      </c>
      <c r="BC150" s="2">
        <v>3.5</v>
      </c>
      <c r="BD150" s="2">
        <v>8.1</v>
      </c>
      <c r="BE150" s="2">
        <v>3127.9</v>
      </c>
    </row>
    <row r="151" spans="45:57" ht="18" customHeight="1">
      <c r="AS151" s="328" t="str">
        <f t="shared" si="74"/>
        <v>211</v>
      </c>
      <c r="AT151" s="2" t="s">
        <v>860</v>
      </c>
      <c r="AU151" s="2">
        <v>4996</v>
      </c>
      <c r="AV151" s="2">
        <v>408</v>
      </c>
      <c r="AW151" s="2">
        <v>1338.1</v>
      </c>
      <c r="AX151" s="2">
        <v>3.9</v>
      </c>
      <c r="AY151" s="2">
        <v>13.1</v>
      </c>
      <c r="AZ151" s="2">
        <v>33.700000000000003</v>
      </c>
      <c r="BA151" s="2">
        <v>1.5</v>
      </c>
      <c r="BB151" s="2">
        <v>0</v>
      </c>
      <c r="BC151" s="2">
        <v>8.1999999999999993</v>
      </c>
      <c r="BD151" s="2">
        <v>31.9</v>
      </c>
      <c r="BE151" s="2">
        <v>6834.3</v>
      </c>
    </row>
    <row r="152" spans="45:57" ht="18" customHeight="1">
      <c r="AS152" s="328" t="str">
        <f t="shared" si="74"/>
        <v>211</v>
      </c>
      <c r="AT152" s="2" t="s">
        <v>861</v>
      </c>
      <c r="AU152" s="2">
        <v>639.1</v>
      </c>
      <c r="AV152" s="2">
        <v>6.9</v>
      </c>
      <c r="AW152" s="2">
        <v>0</v>
      </c>
      <c r="AX152" s="2">
        <v>1</v>
      </c>
      <c r="AY152" s="2">
        <v>10.199999999999999</v>
      </c>
      <c r="AZ152" s="2">
        <v>4.8</v>
      </c>
      <c r="BA152" s="2">
        <v>0.5</v>
      </c>
      <c r="BB152" s="2">
        <v>0</v>
      </c>
      <c r="BC152" s="2">
        <v>1.9</v>
      </c>
      <c r="BD152" s="2">
        <v>2.8</v>
      </c>
      <c r="BE152" s="2">
        <v>667.3</v>
      </c>
    </row>
    <row r="153" spans="45:57" ht="18" customHeight="1">
      <c r="AS153" s="328" t="str">
        <f t="shared" si="74"/>
        <v>211</v>
      </c>
      <c r="AT153" s="2" t="s">
        <v>862</v>
      </c>
      <c r="AU153" s="2">
        <v>755.4</v>
      </c>
      <c r="AV153" s="2">
        <v>65.2</v>
      </c>
      <c r="AW153" s="2">
        <v>314.5</v>
      </c>
      <c r="AX153" s="2">
        <v>0.7</v>
      </c>
      <c r="AY153" s="2">
        <v>13.8</v>
      </c>
      <c r="AZ153" s="2">
        <v>4</v>
      </c>
      <c r="BA153" s="2">
        <v>0.3</v>
      </c>
      <c r="BB153" s="2">
        <v>0</v>
      </c>
      <c r="BC153" s="2">
        <v>1.8</v>
      </c>
      <c r="BD153" s="2">
        <v>1.7</v>
      </c>
      <c r="BE153" s="2">
        <v>1157.3</v>
      </c>
    </row>
    <row r="154" spans="45:57" ht="18" customHeight="1">
      <c r="AS154" s="328" t="str">
        <f t="shared" si="74"/>
        <v>211</v>
      </c>
      <c r="AT154" s="2" t="s">
        <v>863</v>
      </c>
      <c r="AU154" s="2">
        <v>2750.4</v>
      </c>
      <c r="AV154" s="2">
        <v>237.2</v>
      </c>
      <c r="AW154" s="2">
        <v>363.4</v>
      </c>
      <c r="AX154" s="2">
        <v>2.5</v>
      </c>
      <c r="AY154" s="2">
        <v>25.5</v>
      </c>
      <c r="AZ154" s="2">
        <v>7.1</v>
      </c>
      <c r="BA154" s="2">
        <v>0.7</v>
      </c>
      <c r="BB154" s="2">
        <v>0</v>
      </c>
      <c r="BC154" s="2">
        <v>4.0999999999999996</v>
      </c>
      <c r="BD154" s="2">
        <v>3.4</v>
      </c>
      <c r="BE154" s="2">
        <v>3394.4</v>
      </c>
    </row>
    <row r="155" spans="45:57" ht="18" customHeight="1">
      <c r="AS155" s="328" t="str">
        <f t="shared" si="74"/>
        <v>211</v>
      </c>
      <c r="AT155" s="2" t="s">
        <v>864</v>
      </c>
      <c r="AU155" s="2">
        <v>585.20000000000005</v>
      </c>
      <c r="AV155" s="2">
        <v>16.2</v>
      </c>
      <c r="AW155" s="2">
        <v>0</v>
      </c>
      <c r="AX155" s="2">
        <v>0.6</v>
      </c>
      <c r="AY155" s="2">
        <v>4.3</v>
      </c>
      <c r="AZ155" s="2">
        <v>15.1</v>
      </c>
      <c r="BA155" s="2">
        <v>0.3</v>
      </c>
      <c r="BB155" s="2">
        <v>0</v>
      </c>
      <c r="BC155" s="2">
        <v>2.7</v>
      </c>
      <c r="BD155" s="2">
        <v>1.5</v>
      </c>
      <c r="BE155" s="2">
        <v>625.79999999999995</v>
      </c>
    </row>
    <row r="156" spans="45:57" ht="18" customHeight="1">
      <c r="AS156" s="328" t="str">
        <f t="shared" si="74"/>
        <v>211</v>
      </c>
      <c r="AT156" s="2" t="s">
        <v>865</v>
      </c>
      <c r="AU156" s="2">
        <v>809.8</v>
      </c>
      <c r="AV156" s="2">
        <v>19.399999999999999</v>
      </c>
      <c r="AW156" s="2">
        <v>0</v>
      </c>
      <c r="AX156" s="2">
        <v>0.8</v>
      </c>
      <c r="AY156" s="2">
        <v>5</v>
      </c>
      <c r="AZ156" s="2">
        <v>17</v>
      </c>
      <c r="BA156" s="2">
        <v>0.3</v>
      </c>
      <c r="BB156" s="2">
        <v>0</v>
      </c>
      <c r="BC156" s="2">
        <v>3.1</v>
      </c>
      <c r="BD156" s="2">
        <v>1.7</v>
      </c>
      <c r="BE156" s="2">
        <v>857.1</v>
      </c>
    </row>
    <row r="157" spans="45:57" ht="18" customHeight="1">
      <c r="AS157" s="328" t="str">
        <f t="shared" si="74"/>
        <v>211</v>
      </c>
      <c r="AT157" s="2" t="s">
        <v>866</v>
      </c>
      <c r="AU157" s="2">
        <v>1439.6</v>
      </c>
      <c r="AV157" s="2">
        <v>0.9</v>
      </c>
      <c r="AW157" s="2">
        <v>0</v>
      </c>
      <c r="AX157" s="2">
        <v>1</v>
      </c>
      <c r="AY157" s="2">
        <v>1.8</v>
      </c>
      <c r="AZ157" s="2">
        <v>2</v>
      </c>
      <c r="BA157" s="2">
        <v>0.6</v>
      </c>
      <c r="BB157" s="2">
        <v>0</v>
      </c>
      <c r="BC157" s="2">
        <v>1.1000000000000001</v>
      </c>
      <c r="BD157" s="2">
        <v>3.4</v>
      </c>
      <c r="BE157" s="2">
        <v>1450.3</v>
      </c>
    </row>
    <row r="158" spans="45:57" ht="18" customHeight="1">
      <c r="AS158" s="328" t="str">
        <f t="shared" si="74"/>
        <v>211</v>
      </c>
      <c r="AT158" s="2" t="s">
        <v>867</v>
      </c>
      <c r="AU158" s="2">
        <v>665.1</v>
      </c>
      <c r="AV158" s="2">
        <v>88.6</v>
      </c>
      <c r="AW158" s="2">
        <v>477.3</v>
      </c>
      <c r="AX158" s="2">
        <v>0</v>
      </c>
      <c r="AY158" s="2">
        <v>39.700000000000003</v>
      </c>
      <c r="AZ158" s="2">
        <v>15.2</v>
      </c>
      <c r="BA158" s="2">
        <v>0.2</v>
      </c>
      <c r="BB158" s="2">
        <v>0</v>
      </c>
      <c r="BC158" s="2">
        <v>3.9</v>
      </c>
      <c r="BD158" s="2">
        <v>0.9</v>
      </c>
      <c r="BE158" s="2">
        <v>1291</v>
      </c>
    </row>
    <row r="159" spans="45:57" ht="18" customHeight="1">
      <c r="AS159" s="328" t="str">
        <f t="shared" si="74"/>
        <v>211</v>
      </c>
      <c r="AT159" s="2" t="s">
        <v>868</v>
      </c>
      <c r="AU159" s="2">
        <v>1374.6</v>
      </c>
      <c r="AV159" s="2">
        <v>38.700000000000003</v>
      </c>
      <c r="AW159" s="2">
        <v>167</v>
      </c>
      <c r="AX159" s="2">
        <v>0.5</v>
      </c>
      <c r="AY159" s="2">
        <v>62.5</v>
      </c>
      <c r="AZ159" s="2">
        <v>4.4000000000000004</v>
      </c>
      <c r="BA159" s="2">
        <v>0.3</v>
      </c>
      <c r="BB159" s="2">
        <v>0</v>
      </c>
      <c r="BC159" s="2">
        <v>3.4</v>
      </c>
      <c r="BD159" s="2">
        <v>1.5</v>
      </c>
      <c r="BE159" s="2">
        <v>1652.9</v>
      </c>
    </row>
    <row r="160" spans="45:57" ht="18" customHeight="1">
      <c r="AS160" s="328" t="str">
        <f t="shared" si="74"/>
        <v>212</v>
      </c>
      <c r="AT160" s="2" t="s">
        <v>869</v>
      </c>
      <c r="AU160" s="2">
        <v>791.4</v>
      </c>
      <c r="AV160" s="2">
        <v>6.5</v>
      </c>
      <c r="AW160" s="2">
        <v>0</v>
      </c>
      <c r="AX160" s="2">
        <v>0</v>
      </c>
      <c r="AY160" s="2">
        <v>25.3</v>
      </c>
      <c r="AZ160" s="2">
        <v>5.9</v>
      </c>
      <c r="BA160" s="2">
        <v>8.6</v>
      </c>
      <c r="BB160" s="2">
        <v>0</v>
      </c>
      <c r="BC160" s="2">
        <v>1.8</v>
      </c>
      <c r="BD160" s="2">
        <v>0.6</v>
      </c>
      <c r="BE160" s="2">
        <v>840</v>
      </c>
    </row>
    <row r="161" spans="45:57" ht="18" customHeight="1">
      <c r="AS161" s="328" t="str">
        <f t="shared" si="74"/>
        <v>212</v>
      </c>
      <c r="AT161" s="2" t="s">
        <v>870</v>
      </c>
      <c r="AU161" s="2">
        <v>290.60000000000002</v>
      </c>
      <c r="AV161" s="2">
        <v>19.3</v>
      </c>
      <c r="AW161" s="2">
        <v>1</v>
      </c>
      <c r="AX161" s="2">
        <v>0</v>
      </c>
      <c r="AY161" s="2">
        <v>0</v>
      </c>
      <c r="AZ161" s="2">
        <v>0</v>
      </c>
      <c r="BA161" s="2">
        <v>0.1</v>
      </c>
      <c r="BB161" s="2">
        <v>0</v>
      </c>
      <c r="BC161" s="2">
        <v>0</v>
      </c>
      <c r="BD161" s="2">
        <v>0.1</v>
      </c>
      <c r="BE161" s="2">
        <v>311.10000000000002</v>
      </c>
    </row>
    <row r="162" spans="45:57" ht="18" customHeight="1">
      <c r="AS162" s="328" t="str">
        <f t="shared" si="74"/>
        <v>212</v>
      </c>
      <c r="AT162" s="2" t="s">
        <v>871</v>
      </c>
      <c r="AU162" s="2">
        <v>482.1</v>
      </c>
      <c r="AV162" s="2">
        <v>11.7</v>
      </c>
      <c r="AW162" s="2">
        <v>0</v>
      </c>
      <c r="AX162" s="2">
        <v>0.1</v>
      </c>
      <c r="AY162" s="2">
        <v>31.5</v>
      </c>
      <c r="AZ162" s="2">
        <v>1.5</v>
      </c>
      <c r="BA162" s="2">
        <v>3.9</v>
      </c>
      <c r="BB162" s="2">
        <v>0</v>
      </c>
      <c r="BC162" s="2">
        <v>1.9</v>
      </c>
      <c r="BD162" s="2">
        <v>1</v>
      </c>
      <c r="BE162" s="2">
        <v>533.6</v>
      </c>
    </row>
    <row r="163" spans="45:57" ht="18" customHeight="1">
      <c r="AS163" s="328" t="str">
        <f t="shared" si="74"/>
        <v>221</v>
      </c>
      <c r="AT163" s="2" t="s">
        <v>872</v>
      </c>
      <c r="AU163" s="2">
        <v>3628.4</v>
      </c>
      <c r="AV163" s="2">
        <v>967.6</v>
      </c>
      <c r="AW163" s="2">
        <v>75</v>
      </c>
      <c r="AX163" s="2">
        <v>0.5</v>
      </c>
      <c r="AY163" s="2">
        <v>63.5</v>
      </c>
      <c r="AZ163" s="2">
        <v>0.4</v>
      </c>
      <c r="BA163" s="2">
        <v>1.2</v>
      </c>
      <c r="BB163" s="2">
        <v>0</v>
      </c>
      <c r="BC163" s="2">
        <v>3.6</v>
      </c>
      <c r="BD163" s="2">
        <v>23</v>
      </c>
      <c r="BE163" s="2">
        <v>4763.3</v>
      </c>
    </row>
    <row r="164" spans="45:57" ht="18" customHeight="1">
      <c r="AS164" s="328" t="str">
        <f t="shared" si="74"/>
        <v>221</v>
      </c>
      <c r="AT164" s="2" t="s">
        <v>873</v>
      </c>
      <c r="AU164" s="2">
        <v>828.9</v>
      </c>
      <c r="AV164" s="2">
        <v>180.5</v>
      </c>
      <c r="AW164" s="2">
        <v>9.5</v>
      </c>
      <c r="AX164" s="2">
        <v>0.2</v>
      </c>
      <c r="AY164" s="2">
        <v>21.3</v>
      </c>
      <c r="AZ164" s="2">
        <v>0.2</v>
      </c>
      <c r="BA164" s="2">
        <v>0.5</v>
      </c>
      <c r="BB164" s="2">
        <v>0</v>
      </c>
      <c r="BC164" s="2">
        <v>1.3</v>
      </c>
      <c r="BD164" s="2">
        <v>8.1</v>
      </c>
      <c r="BE164" s="2">
        <v>1050.5</v>
      </c>
    </row>
    <row r="165" spans="45:57" ht="18" customHeight="1">
      <c r="AS165" s="328" t="str">
        <f t="shared" si="74"/>
        <v>221</v>
      </c>
      <c r="AT165" s="2" t="s">
        <v>874</v>
      </c>
      <c r="AU165" s="2">
        <v>569</v>
      </c>
      <c r="AV165" s="2">
        <v>142.6</v>
      </c>
      <c r="AW165" s="2">
        <v>5.8</v>
      </c>
      <c r="AX165" s="2">
        <v>0.1</v>
      </c>
      <c r="AY165" s="2">
        <v>11.5</v>
      </c>
      <c r="AZ165" s="2">
        <v>0.1</v>
      </c>
      <c r="BA165" s="2">
        <v>0.2</v>
      </c>
      <c r="BB165" s="2">
        <v>0</v>
      </c>
      <c r="BC165" s="2">
        <v>0.7</v>
      </c>
      <c r="BD165" s="2">
        <v>4</v>
      </c>
      <c r="BE165" s="2">
        <v>734</v>
      </c>
    </row>
    <row r="166" spans="45:57" ht="18" customHeight="1">
      <c r="AS166" s="328" t="str">
        <f t="shared" si="74"/>
        <v>221</v>
      </c>
      <c r="AT166" s="2" t="s">
        <v>875</v>
      </c>
      <c r="AU166" s="2">
        <v>3008.8</v>
      </c>
      <c r="AV166" s="2">
        <v>441.7</v>
      </c>
      <c r="AW166" s="2">
        <v>0</v>
      </c>
      <c r="AX166" s="2">
        <v>0.5</v>
      </c>
      <c r="AY166" s="2">
        <v>45.7</v>
      </c>
      <c r="AZ166" s="2">
        <v>0.3</v>
      </c>
      <c r="BA166" s="2">
        <v>0.9</v>
      </c>
      <c r="BB166" s="2">
        <v>0</v>
      </c>
      <c r="BC166" s="2">
        <v>2.8</v>
      </c>
      <c r="BD166" s="2">
        <v>27.2</v>
      </c>
      <c r="BE166" s="2">
        <v>3527.9</v>
      </c>
    </row>
    <row r="167" spans="45:57" ht="18" customHeight="1">
      <c r="AS167" s="328" t="str">
        <f t="shared" si="74"/>
        <v>221</v>
      </c>
      <c r="AT167" s="2" t="s">
        <v>876</v>
      </c>
      <c r="AU167" s="2">
        <v>309.10000000000002</v>
      </c>
      <c r="AV167" s="2">
        <v>44.1</v>
      </c>
      <c r="AW167" s="2">
        <v>2</v>
      </c>
      <c r="AX167" s="2">
        <v>0.1</v>
      </c>
      <c r="AY167" s="2">
        <v>8.1</v>
      </c>
      <c r="AZ167" s="2">
        <v>0</v>
      </c>
      <c r="BA167" s="2">
        <v>0.2</v>
      </c>
      <c r="BB167" s="2">
        <v>0</v>
      </c>
      <c r="BC167" s="2">
        <v>0.5</v>
      </c>
      <c r="BD167" s="2">
        <v>2.1</v>
      </c>
      <c r="BE167" s="2">
        <v>366.2</v>
      </c>
    </row>
    <row r="168" spans="45:57" ht="18" customHeight="1">
      <c r="AS168" s="328" t="str">
        <f t="shared" si="74"/>
        <v>221</v>
      </c>
      <c r="AT168" s="2" t="s">
        <v>877</v>
      </c>
      <c r="AU168" s="2">
        <v>1390.4</v>
      </c>
      <c r="AV168" s="2">
        <v>77.599999999999994</v>
      </c>
      <c r="AW168" s="2">
        <v>133.19999999999999</v>
      </c>
      <c r="AX168" s="2">
        <v>0.1</v>
      </c>
      <c r="AY168" s="2">
        <v>84</v>
      </c>
      <c r="AZ168" s="2">
        <v>0.2</v>
      </c>
      <c r="BA168" s="2">
        <v>1.7</v>
      </c>
      <c r="BB168" s="2">
        <v>0</v>
      </c>
      <c r="BC168" s="2">
        <v>4.3</v>
      </c>
      <c r="BD168" s="2">
        <v>28.9</v>
      </c>
      <c r="BE168" s="2">
        <v>1720.2</v>
      </c>
    </row>
    <row r="169" spans="45:57" ht="18" customHeight="1">
      <c r="AS169" s="328" t="str">
        <f t="shared" si="74"/>
        <v>221</v>
      </c>
      <c r="AT169" s="2" t="s">
        <v>878</v>
      </c>
      <c r="AU169" s="2">
        <v>432.5</v>
      </c>
      <c r="AV169" s="2">
        <v>90.5</v>
      </c>
      <c r="AW169" s="2">
        <v>188.6</v>
      </c>
      <c r="AX169" s="2">
        <v>0</v>
      </c>
      <c r="AY169" s="2">
        <v>106.9</v>
      </c>
      <c r="AZ169" s="2">
        <v>0</v>
      </c>
      <c r="BA169" s="2">
        <v>0.3</v>
      </c>
      <c r="BB169" s="2">
        <v>0.1</v>
      </c>
      <c r="BC169" s="2">
        <v>5.7</v>
      </c>
      <c r="BD169" s="2">
        <v>1.6</v>
      </c>
      <c r="BE169" s="2">
        <v>826.2</v>
      </c>
    </row>
    <row r="170" spans="45:57" ht="18" customHeight="1">
      <c r="AS170" s="328" t="str">
        <f t="shared" si="74"/>
        <v>221</v>
      </c>
      <c r="AT170" s="2" t="s">
        <v>879</v>
      </c>
      <c r="AU170" s="2">
        <v>2005.6</v>
      </c>
      <c r="AV170" s="2">
        <v>368.7</v>
      </c>
      <c r="AW170" s="2">
        <v>64</v>
      </c>
      <c r="AX170" s="2">
        <v>0.2</v>
      </c>
      <c r="AY170" s="2">
        <v>38.200000000000003</v>
      </c>
      <c r="AZ170" s="2">
        <v>0.2</v>
      </c>
      <c r="BA170" s="2">
        <v>0.7</v>
      </c>
      <c r="BB170" s="2">
        <v>0</v>
      </c>
      <c r="BC170" s="2">
        <v>2.2000000000000002</v>
      </c>
      <c r="BD170" s="2">
        <v>13.3</v>
      </c>
      <c r="BE170" s="2">
        <v>2493.1999999999998</v>
      </c>
    </row>
    <row r="171" spans="45:57" ht="18" customHeight="1">
      <c r="AS171" s="328" t="str">
        <f t="shared" si="74"/>
        <v>222</v>
      </c>
      <c r="AT171" s="2" t="s">
        <v>880</v>
      </c>
      <c r="AU171" s="2">
        <v>1148.0999999999999</v>
      </c>
      <c r="AV171" s="2">
        <v>99.7</v>
      </c>
      <c r="AW171" s="2">
        <v>1.8</v>
      </c>
      <c r="AX171" s="2">
        <v>0.2</v>
      </c>
      <c r="AY171" s="2">
        <v>41.8</v>
      </c>
      <c r="AZ171" s="2">
        <v>3.1</v>
      </c>
      <c r="BA171" s="2">
        <v>0.7</v>
      </c>
      <c r="BB171" s="2">
        <v>0</v>
      </c>
      <c r="BC171" s="2">
        <v>3</v>
      </c>
      <c r="BD171" s="2">
        <v>4.4000000000000004</v>
      </c>
      <c r="BE171" s="2">
        <v>1302.7</v>
      </c>
    </row>
    <row r="172" spans="45:57" ht="18" customHeight="1">
      <c r="AS172" s="328" t="str">
        <f t="shared" si="74"/>
        <v>222</v>
      </c>
      <c r="AT172" s="2" t="s">
        <v>881</v>
      </c>
      <c r="AU172" s="2">
        <v>441.4</v>
      </c>
      <c r="AV172" s="2">
        <v>129.5</v>
      </c>
      <c r="AW172" s="2">
        <v>297.8</v>
      </c>
      <c r="AX172" s="2">
        <v>0</v>
      </c>
      <c r="AY172" s="2">
        <v>9</v>
      </c>
      <c r="AZ172" s="2">
        <v>0</v>
      </c>
      <c r="BA172" s="2">
        <v>0.2</v>
      </c>
      <c r="BB172" s="2">
        <v>0</v>
      </c>
      <c r="BC172" s="2">
        <v>0.6</v>
      </c>
      <c r="BD172" s="2">
        <v>0.9</v>
      </c>
      <c r="BE172" s="2">
        <v>879.5</v>
      </c>
    </row>
    <row r="173" spans="45:57" ht="18" customHeight="1">
      <c r="AS173" s="328" t="str">
        <f t="shared" si="74"/>
        <v>222</v>
      </c>
      <c r="AT173" s="2" t="s">
        <v>882</v>
      </c>
      <c r="AU173" s="2">
        <v>1843.6</v>
      </c>
      <c r="AV173" s="2">
        <v>254.4</v>
      </c>
      <c r="AW173" s="2">
        <v>115.8</v>
      </c>
      <c r="AX173" s="2">
        <v>0.2</v>
      </c>
      <c r="AY173" s="2">
        <v>48.9</v>
      </c>
      <c r="AZ173" s="2">
        <v>3.6</v>
      </c>
      <c r="BA173" s="2">
        <v>0.8</v>
      </c>
      <c r="BB173" s="2">
        <v>0</v>
      </c>
      <c r="BC173" s="2">
        <v>3.1</v>
      </c>
      <c r="BD173" s="2">
        <v>5.3</v>
      </c>
      <c r="BE173" s="2">
        <v>2275.6999999999998</v>
      </c>
    </row>
    <row r="174" spans="45:57" ht="18" customHeight="1">
      <c r="AS174" s="328" t="str">
        <f t="shared" si="74"/>
        <v>231</v>
      </c>
      <c r="AT174" s="2" t="s">
        <v>883</v>
      </c>
      <c r="AU174" s="2">
        <v>228.3</v>
      </c>
      <c r="AV174" s="2">
        <v>67.2</v>
      </c>
      <c r="AW174" s="2">
        <v>148.80000000000001</v>
      </c>
      <c r="AX174" s="2">
        <v>0</v>
      </c>
      <c r="AY174" s="2">
        <v>7.8</v>
      </c>
      <c r="AZ174" s="2">
        <v>0</v>
      </c>
      <c r="BA174" s="2">
        <v>0.1</v>
      </c>
      <c r="BB174" s="2">
        <v>0</v>
      </c>
      <c r="BC174" s="2">
        <v>0.6</v>
      </c>
      <c r="BD174" s="2">
        <v>0.9</v>
      </c>
      <c r="BE174" s="2">
        <v>453.8</v>
      </c>
    </row>
    <row r="175" spans="45:57" ht="18" customHeight="1">
      <c r="AS175" s="328" t="str">
        <f t="shared" si="74"/>
        <v>231</v>
      </c>
      <c r="AT175" s="2" t="s">
        <v>884</v>
      </c>
      <c r="AU175" s="2">
        <v>868.3</v>
      </c>
      <c r="AV175" s="2">
        <v>203.9</v>
      </c>
      <c r="AW175" s="2">
        <v>359.8</v>
      </c>
      <c r="AX175" s="2">
        <v>0</v>
      </c>
      <c r="AY175" s="2">
        <v>23.4</v>
      </c>
      <c r="AZ175" s="2">
        <v>0.9</v>
      </c>
      <c r="BA175" s="2">
        <v>0.5</v>
      </c>
      <c r="BB175" s="2">
        <v>0</v>
      </c>
      <c r="BC175" s="2">
        <v>1.4</v>
      </c>
      <c r="BD175" s="2">
        <v>5.3</v>
      </c>
      <c r="BE175" s="2">
        <v>1463.6</v>
      </c>
    </row>
    <row r="176" spans="45:57" ht="18" customHeight="1">
      <c r="AS176" s="328" t="str">
        <f t="shared" si="74"/>
        <v>251</v>
      </c>
      <c r="AT176" s="2" t="s">
        <v>885</v>
      </c>
      <c r="AU176" s="2">
        <v>599.79999999999995</v>
      </c>
      <c r="AV176" s="2">
        <v>64.2</v>
      </c>
      <c r="AW176" s="2">
        <v>4</v>
      </c>
      <c r="AX176" s="2">
        <v>0</v>
      </c>
      <c r="AY176" s="2">
        <v>21.6</v>
      </c>
      <c r="AZ176" s="2">
        <v>1.7</v>
      </c>
      <c r="BA176" s="2">
        <v>1.2</v>
      </c>
      <c r="BB176" s="2">
        <v>0</v>
      </c>
      <c r="BC176" s="2">
        <v>1.3</v>
      </c>
      <c r="BD176" s="2">
        <v>4.4000000000000004</v>
      </c>
      <c r="BE176" s="2">
        <v>698.2</v>
      </c>
    </row>
    <row r="177" spans="45:57" ht="18" customHeight="1">
      <c r="AS177" s="328" t="str">
        <f t="shared" si="74"/>
        <v>251</v>
      </c>
      <c r="AT177" s="2" t="s">
        <v>886</v>
      </c>
      <c r="AU177" s="2">
        <v>233.5</v>
      </c>
      <c r="AV177" s="2">
        <v>37</v>
      </c>
      <c r="AW177" s="2">
        <v>0</v>
      </c>
      <c r="AX177" s="2">
        <v>0.1</v>
      </c>
      <c r="AY177" s="2">
        <v>10.9</v>
      </c>
      <c r="AZ177" s="2">
        <v>0.8</v>
      </c>
      <c r="BA177" s="2">
        <v>0.6</v>
      </c>
      <c r="BB177" s="2">
        <v>0</v>
      </c>
      <c r="BC177" s="2">
        <v>0.7</v>
      </c>
      <c r="BD177" s="2">
        <v>2.4</v>
      </c>
      <c r="BE177" s="2">
        <v>285.8</v>
      </c>
    </row>
    <row r="178" spans="45:57" ht="18" customHeight="1">
      <c r="AS178" s="328" t="str">
        <f t="shared" si="74"/>
        <v>251</v>
      </c>
      <c r="AT178" s="2" t="s">
        <v>887</v>
      </c>
      <c r="AU178" s="2">
        <v>170</v>
      </c>
      <c r="AV178" s="2">
        <v>12.1</v>
      </c>
      <c r="AW178" s="2">
        <v>0</v>
      </c>
      <c r="AX178" s="2">
        <v>0</v>
      </c>
      <c r="AY178" s="2">
        <v>6.3</v>
      </c>
      <c r="AZ178" s="2">
        <v>0.5</v>
      </c>
      <c r="BA178" s="2">
        <v>0.4</v>
      </c>
      <c r="BB178" s="2">
        <v>0</v>
      </c>
      <c r="BC178" s="2">
        <v>0.4</v>
      </c>
      <c r="BD178" s="2">
        <v>1.3</v>
      </c>
      <c r="BE178" s="2">
        <v>191.1</v>
      </c>
    </row>
    <row r="179" spans="45:57" ht="18" customHeight="1">
      <c r="AS179" s="328" t="str">
        <f t="shared" si="74"/>
        <v>251</v>
      </c>
      <c r="AT179" s="2" t="s">
        <v>888</v>
      </c>
      <c r="AU179" s="2">
        <v>436.2</v>
      </c>
      <c r="AV179" s="2">
        <v>51.1</v>
      </c>
      <c r="AW179" s="2">
        <v>120.7</v>
      </c>
      <c r="AX179" s="2">
        <v>0.4</v>
      </c>
      <c r="AY179" s="2">
        <v>38.6</v>
      </c>
      <c r="AZ179" s="2">
        <v>2.5</v>
      </c>
      <c r="BA179" s="2">
        <v>1.4</v>
      </c>
      <c r="BB179" s="2">
        <v>0</v>
      </c>
      <c r="BC179" s="2">
        <v>2.5</v>
      </c>
      <c r="BD179" s="2">
        <v>12.3</v>
      </c>
      <c r="BE179" s="2">
        <v>665.8</v>
      </c>
    </row>
    <row r="180" spans="45:57" ht="18" customHeight="1">
      <c r="AS180" s="328" t="str">
        <f t="shared" si="74"/>
        <v>252</v>
      </c>
      <c r="AT180" s="2" t="s">
        <v>889</v>
      </c>
      <c r="AU180" s="2">
        <v>376.4</v>
      </c>
      <c r="AV180" s="2">
        <v>61.8</v>
      </c>
      <c r="AW180" s="2">
        <v>0.2</v>
      </c>
      <c r="AX180" s="2">
        <v>1.1000000000000001</v>
      </c>
      <c r="AY180" s="2">
        <v>49</v>
      </c>
      <c r="AZ180" s="2">
        <v>19</v>
      </c>
      <c r="BA180" s="2">
        <v>7.2</v>
      </c>
      <c r="BB180" s="2">
        <v>0</v>
      </c>
      <c r="BC180" s="2">
        <v>5.9</v>
      </c>
      <c r="BD180" s="2">
        <v>0.7</v>
      </c>
      <c r="BE180" s="2">
        <v>521.20000000000005</v>
      </c>
    </row>
    <row r="181" spans="45:57" ht="18" customHeight="1">
      <c r="AS181" s="328" t="str">
        <f t="shared" si="74"/>
        <v>252</v>
      </c>
      <c r="AT181" s="2" t="s">
        <v>890</v>
      </c>
      <c r="AU181" s="2">
        <v>1276.4000000000001</v>
      </c>
      <c r="AV181" s="2">
        <v>409.4</v>
      </c>
      <c r="AW181" s="2">
        <v>0</v>
      </c>
      <c r="AX181" s="2">
        <v>0</v>
      </c>
      <c r="AY181" s="2">
        <v>69.900000000000006</v>
      </c>
      <c r="AZ181" s="2">
        <v>0</v>
      </c>
      <c r="BA181" s="2">
        <v>0</v>
      </c>
      <c r="BB181" s="2">
        <v>0</v>
      </c>
      <c r="BC181" s="2">
        <v>0</v>
      </c>
      <c r="BD181" s="2">
        <v>0</v>
      </c>
      <c r="BE181" s="2">
        <v>1755.7</v>
      </c>
    </row>
    <row r="182" spans="45:57" ht="18" customHeight="1">
      <c r="AS182" s="328" t="str">
        <f t="shared" si="74"/>
        <v>252</v>
      </c>
      <c r="AT182" s="2" t="s">
        <v>891</v>
      </c>
      <c r="AU182" s="2">
        <v>1165.9000000000001</v>
      </c>
      <c r="AV182" s="2">
        <v>368.7</v>
      </c>
      <c r="AW182" s="2">
        <v>0.7</v>
      </c>
      <c r="AX182" s="2">
        <v>0</v>
      </c>
      <c r="AY182" s="2">
        <v>65.3</v>
      </c>
      <c r="AZ182" s="2">
        <v>3.3</v>
      </c>
      <c r="BA182" s="2">
        <v>2.2999999999999998</v>
      </c>
      <c r="BB182" s="2">
        <v>0</v>
      </c>
      <c r="BC182" s="2">
        <v>3.7</v>
      </c>
      <c r="BD182" s="2">
        <v>1.3</v>
      </c>
      <c r="BE182" s="2">
        <v>1611.2</v>
      </c>
    </row>
    <row r="183" spans="45:57" ht="18" customHeight="1">
      <c r="AS183" s="328" t="str">
        <f t="shared" si="74"/>
        <v>253</v>
      </c>
      <c r="AT183" s="2" t="s">
        <v>892</v>
      </c>
      <c r="AU183" s="2">
        <v>168.6</v>
      </c>
      <c r="AV183" s="2">
        <v>52.8</v>
      </c>
      <c r="AW183" s="2">
        <v>0</v>
      </c>
      <c r="AX183" s="2">
        <v>0</v>
      </c>
      <c r="AY183" s="2">
        <v>6.3</v>
      </c>
      <c r="AZ183" s="2">
        <v>0.3</v>
      </c>
      <c r="BA183" s="2">
        <v>0.5</v>
      </c>
      <c r="BB183" s="2">
        <v>0</v>
      </c>
      <c r="BC183" s="2">
        <v>0.4</v>
      </c>
      <c r="BD183" s="2">
        <v>0.5</v>
      </c>
      <c r="BE183" s="2">
        <v>229.4</v>
      </c>
    </row>
    <row r="184" spans="45:57" ht="18" customHeight="1">
      <c r="AS184" s="328" t="str">
        <f t="shared" si="74"/>
        <v>253</v>
      </c>
      <c r="AT184" s="2" t="s">
        <v>893</v>
      </c>
      <c r="AU184" s="2">
        <v>451.6</v>
      </c>
      <c r="AV184" s="2">
        <v>29.7</v>
      </c>
      <c r="AW184" s="2">
        <v>0</v>
      </c>
      <c r="AX184" s="2">
        <v>0</v>
      </c>
      <c r="AY184" s="2">
        <v>11.1</v>
      </c>
      <c r="AZ184" s="2">
        <v>0.9</v>
      </c>
      <c r="BA184" s="2">
        <v>0.5</v>
      </c>
      <c r="BB184" s="2">
        <v>0</v>
      </c>
      <c r="BC184" s="2">
        <v>0.7</v>
      </c>
      <c r="BD184" s="2">
        <v>0.3</v>
      </c>
      <c r="BE184" s="2">
        <v>494.7</v>
      </c>
    </row>
    <row r="185" spans="45:57" ht="18" customHeight="1">
      <c r="AS185" s="328" t="str">
        <f t="shared" si="74"/>
        <v>253</v>
      </c>
      <c r="AT185" s="2" t="s">
        <v>894</v>
      </c>
      <c r="AU185" s="2">
        <v>98.6</v>
      </c>
      <c r="AV185" s="2">
        <v>29.8</v>
      </c>
      <c r="AW185" s="2">
        <v>51.9</v>
      </c>
      <c r="AX185" s="2">
        <v>0</v>
      </c>
      <c r="AY185" s="2">
        <v>4</v>
      </c>
      <c r="AZ185" s="2">
        <v>0.2</v>
      </c>
      <c r="BA185" s="2">
        <v>0.3</v>
      </c>
      <c r="BB185" s="2">
        <v>0</v>
      </c>
      <c r="BC185" s="2">
        <v>0.2</v>
      </c>
      <c r="BD185" s="2">
        <v>0.3</v>
      </c>
      <c r="BE185" s="2">
        <v>185.4</v>
      </c>
    </row>
    <row r="186" spans="45:57" ht="18" customHeight="1">
      <c r="AS186" s="328" t="str">
        <f t="shared" si="74"/>
        <v>259</v>
      </c>
      <c r="AT186" s="2" t="s">
        <v>895</v>
      </c>
      <c r="AU186" s="2">
        <v>270.89999999999998</v>
      </c>
      <c r="AV186" s="2">
        <v>60</v>
      </c>
      <c r="AW186" s="2">
        <v>0</v>
      </c>
      <c r="AX186" s="2">
        <v>0.1</v>
      </c>
      <c r="AY186" s="2">
        <v>15</v>
      </c>
      <c r="AZ186" s="2">
        <v>0.7</v>
      </c>
      <c r="BA186" s="2">
        <v>0.5</v>
      </c>
      <c r="BB186" s="2">
        <v>0</v>
      </c>
      <c r="BC186" s="2">
        <v>0.9</v>
      </c>
      <c r="BD186" s="2">
        <v>0.3</v>
      </c>
      <c r="BE186" s="2">
        <v>348.4</v>
      </c>
    </row>
    <row r="187" spans="45:57" ht="18" customHeight="1">
      <c r="AS187" s="328" t="str">
        <f t="shared" si="74"/>
        <v>259</v>
      </c>
      <c r="AT187" s="2" t="s">
        <v>896</v>
      </c>
      <c r="AU187" s="2">
        <v>168.5</v>
      </c>
      <c r="AV187" s="2">
        <v>58.2</v>
      </c>
      <c r="AW187" s="2">
        <v>0.2</v>
      </c>
      <c r="AX187" s="2">
        <v>0</v>
      </c>
      <c r="AY187" s="2">
        <v>13.3</v>
      </c>
      <c r="AZ187" s="2">
        <v>0.5</v>
      </c>
      <c r="BA187" s="2">
        <v>0.4</v>
      </c>
      <c r="BB187" s="2">
        <v>0</v>
      </c>
      <c r="BC187" s="2">
        <v>0.6</v>
      </c>
      <c r="BD187" s="2">
        <v>0.2</v>
      </c>
      <c r="BE187" s="2">
        <v>242</v>
      </c>
    </row>
    <row r="188" spans="45:57" ht="18" customHeight="1">
      <c r="AS188" s="328" t="str">
        <f t="shared" si="74"/>
        <v>259</v>
      </c>
      <c r="AT188" s="2" t="s">
        <v>897</v>
      </c>
      <c r="AU188" s="2">
        <v>388.2</v>
      </c>
      <c r="AV188" s="2">
        <v>45.7</v>
      </c>
      <c r="AW188" s="2">
        <v>0</v>
      </c>
      <c r="AX188" s="2">
        <v>0.1</v>
      </c>
      <c r="AY188" s="2">
        <v>15.7</v>
      </c>
      <c r="AZ188" s="2">
        <v>1.2</v>
      </c>
      <c r="BA188" s="2">
        <v>0.6</v>
      </c>
      <c r="BB188" s="2">
        <v>0</v>
      </c>
      <c r="BC188" s="2">
        <v>1</v>
      </c>
      <c r="BD188" s="2">
        <v>0.5</v>
      </c>
      <c r="BE188" s="2">
        <v>453</v>
      </c>
    </row>
    <row r="189" spans="45:57" ht="18" customHeight="1">
      <c r="AS189" s="328" t="str">
        <f t="shared" si="74"/>
        <v>259</v>
      </c>
      <c r="AT189" s="2" t="s">
        <v>898</v>
      </c>
      <c r="AU189" s="2">
        <v>288.3</v>
      </c>
      <c r="AV189" s="2">
        <v>52.3</v>
      </c>
      <c r="AW189" s="2">
        <v>0.8</v>
      </c>
      <c r="AX189" s="2">
        <v>0.1</v>
      </c>
      <c r="AY189" s="2">
        <v>16.600000000000001</v>
      </c>
      <c r="AZ189" s="2">
        <v>2.5</v>
      </c>
      <c r="BA189" s="2">
        <v>0.5</v>
      </c>
      <c r="BB189" s="2">
        <v>0</v>
      </c>
      <c r="BC189" s="2">
        <v>1.2</v>
      </c>
      <c r="BD189" s="2">
        <v>18.100000000000001</v>
      </c>
      <c r="BE189" s="2">
        <v>380.5</v>
      </c>
    </row>
    <row r="190" spans="45:57" ht="18" customHeight="1">
      <c r="AS190" s="328" t="str">
        <f t="shared" si="74"/>
        <v>259</v>
      </c>
      <c r="AT190" s="2" t="s">
        <v>899</v>
      </c>
      <c r="AU190" s="2">
        <v>1086.0999999999999</v>
      </c>
      <c r="AV190" s="2">
        <v>144</v>
      </c>
      <c r="AW190" s="2">
        <v>45.3</v>
      </c>
      <c r="AX190" s="2">
        <v>0</v>
      </c>
      <c r="AY190" s="2">
        <v>132.80000000000001</v>
      </c>
      <c r="AZ190" s="2">
        <v>4.2</v>
      </c>
      <c r="BA190" s="2">
        <v>4.2</v>
      </c>
      <c r="BB190" s="2">
        <v>0</v>
      </c>
      <c r="BC190" s="2">
        <v>7.2</v>
      </c>
      <c r="BD190" s="2">
        <v>23.8</v>
      </c>
      <c r="BE190" s="2">
        <v>1447.7</v>
      </c>
    </row>
    <row r="191" spans="45:57" ht="18" customHeight="1">
      <c r="AS191" s="328" t="str">
        <f t="shared" si="74"/>
        <v>261</v>
      </c>
      <c r="AT191" s="2" t="s">
        <v>900</v>
      </c>
      <c r="AU191" s="2">
        <v>2153.1999999999998</v>
      </c>
      <c r="AV191" s="2">
        <v>25.6</v>
      </c>
      <c r="AW191" s="2">
        <v>0</v>
      </c>
      <c r="AX191" s="2">
        <v>0.2</v>
      </c>
      <c r="AY191" s="2">
        <v>50.9</v>
      </c>
      <c r="AZ191" s="2">
        <v>3.1</v>
      </c>
      <c r="BA191" s="2">
        <v>8.1999999999999993</v>
      </c>
      <c r="BB191" s="2">
        <v>0</v>
      </c>
      <c r="BC191" s="2">
        <v>3.2</v>
      </c>
      <c r="BD191" s="2">
        <v>10.7</v>
      </c>
      <c r="BE191" s="2">
        <v>2255.1999999999998</v>
      </c>
    </row>
    <row r="192" spans="45:57" ht="18" customHeight="1">
      <c r="AS192" s="328" t="str">
        <f t="shared" si="74"/>
        <v>261</v>
      </c>
      <c r="AT192" s="2" t="s">
        <v>901</v>
      </c>
      <c r="AU192" s="2">
        <v>421.5</v>
      </c>
      <c r="AV192" s="2">
        <v>27.2</v>
      </c>
      <c r="AW192" s="2">
        <v>0</v>
      </c>
      <c r="AX192" s="2">
        <v>0</v>
      </c>
      <c r="AY192" s="2">
        <v>10.3</v>
      </c>
      <c r="AZ192" s="2">
        <v>0.6</v>
      </c>
      <c r="BA192" s="2">
        <v>1.8</v>
      </c>
      <c r="BB192" s="2">
        <v>0</v>
      </c>
      <c r="BC192" s="2">
        <v>0.6</v>
      </c>
      <c r="BD192" s="2">
        <v>2.2000000000000002</v>
      </c>
      <c r="BE192" s="2">
        <v>464.3</v>
      </c>
    </row>
    <row r="193" spans="45:57" ht="18" customHeight="1">
      <c r="AS193" s="328" t="str">
        <f t="shared" si="74"/>
        <v>261</v>
      </c>
      <c r="AT193" s="2" t="s">
        <v>902</v>
      </c>
      <c r="AU193" s="2">
        <v>3210.3</v>
      </c>
      <c r="AV193" s="2">
        <v>3.4</v>
      </c>
      <c r="AW193" s="2">
        <v>0</v>
      </c>
      <c r="AX193" s="2">
        <v>0</v>
      </c>
      <c r="AY193" s="2">
        <v>0.8</v>
      </c>
      <c r="AZ193" s="2">
        <v>0</v>
      </c>
      <c r="BA193" s="2">
        <v>0.1</v>
      </c>
      <c r="BB193" s="2">
        <v>0</v>
      </c>
      <c r="BC193" s="2">
        <v>0</v>
      </c>
      <c r="BD193" s="2">
        <v>0</v>
      </c>
      <c r="BE193" s="2">
        <v>3214.7</v>
      </c>
    </row>
    <row r="194" spans="45:57" ht="18" customHeight="1">
      <c r="AS194" s="328" t="str">
        <f t="shared" si="74"/>
        <v>261</v>
      </c>
      <c r="AT194" s="2" t="s">
        <v>903</v>
      </c>
      <c r="AU194" s="2">
        <v>1205.3</v>
      </c>
      <c r="AV194" s="2">
        <v>1.8</v>
      </c>
      <c r="AW194" s="2">
        <v>0</v>
      </c>
      <c r="AX194" s="2">
        <v>0</v>
      </c>
      <c r="AY194" s="2">
        <v>0.4</v>
      </c>
      <c r="AZ194" s="2">
        <v>0</v>
      </c>
      <c r="BA194" s="2">
        <v>0</v>
      </c>
      <c r="BB194" s="2">
        <v>0</v>
      </c>
      <c r="BC194" s="2">
        <v>0</v>
      </c>
      <c r="BD194" s="2">
        <v>0</v>
      </c>
      <c r="BE194" s="2">
        <v>1207.5999999999999</v>
      </c>
    </row>
    <row r="195" spans="45:57" ht="18" customHeight="1">
      <c r="AS195" s="328" t="str">
        <f t="shared" si="74"/>
        <v>261</v>
      </c>
      <c r="AT195" s="2" t="s">
        <v>904</v>
      </c>
      <c r="AU195" s="2">
        <v>11</v>
      </c>
      <c r="AV195" s="2">
        <v>0</v>
      </c>
      <c r="AW195" s="2">
        <v>0</v>
      </c>
      <c r="AX195" s="2">
        <v>0</v>
      </c>
      <c r="AY195" s="2">
        <v>0</v>
      </c>
      <c r="AZ195" s="2">
        <v>0</v>
      </c>
      <c r="BA195" s="2">
        <v>0</v>
      </c>
      <c r="BB195" s="2">
        <v>0</v>
      </c>
      <c r="BC195" s="2">
        <v>0</v>
      </c>
      <c r="BD195" s="2">
        <v>0</v>
      </c>
      <c r="BE195" s="2">
        <v>11</v>
      </c>
    </row>
    <row r="196" spans="45:57" ht="18" customHeight="1">
      <c r="AS196" s="328" t="str">
        <f t="shared" si="74"/>
        <v>262</v>
      </c>
      <c r="AT196" s="2" t="s">
        <v>905</v>
      </c>
      <c r="AU196" s="2">
        <v>6316.3</v>
      </c>
      <c r="AV196" s="2">
        <v>430.5</v>
      </c>
      <c r="AW196" s="2">
        <v>0</v>
      </c>
      <c r="AX196" s="2">
        <v>0.1</v>
      </c>
      <c r="AY196" s="2">
        <v>209.4</v>
      </c>
      <c r="AZ196" s="2">
        <v>12.7</v>
      </c>
      <c r="BA196" s="2">
        <v>37.6</v>
      </c>
      <c r="BB196" s="2">
        <v>0</v>
      </c>
      <c r="BC196" s="2">
        <v>12.2</v>
      </c>
      <c r="BD196" s="2">
        <v>44</v>
      </c>
      <c r="BE196" s="2">
        <v>7062.7</v>
      </c>
    </row>
    <row r="197" spans="45:57" ht="18" customHeight="1">
      <c r="AS197" s="328" t="str">
        <f t="shared" si="74"/>
        <v>262</v>
      </c>
      <c r="AT197" s="2" t="s">
        <v>906</v>
      </c>
      <c r="AU197" s="2">
        <v>977.2</v>
      </c>
      <c r="AV197" s="2">
        <v>79.3</v>
      </c>
      <c r="AW197" s="2">
        <v>0</v>
      </c>
      <c r="AX197" s="2">
        <v>0</v>
      </c>
      <c r="AY197" s="2">
        <v>29</v>
      </c>
      <c r="AZ197" s="2">
        <v>1.8</v>
      </c>
      <c r="BA197" s="2">
        <v>5.4</v>
      </c>
      <c r="BB197" s="2">
        <v>0</v>
      </c>
      <c r="BC197" s="2">
        <v>1.7</v>
      </c>
      <c r="BD197" s="2">
        <v>6.1</v>
      </c>
      <c r="BE197" s="2">
        <v>1100.4000000000001</v>
      </c>
    </row>
    <row r="198" spans="45:57" ht="18" customHeight="1">
      <c r="AS198" s="328" t="str">
        <f t="shared" si="74"/>
        <v>262</v>
      </c>
      <c r="AT198" s="2" t="s">
        <v>907</v>
      </c>
      <c r="AU198" s="2">
        <v>2604.6999999999998</v>
      </c>
      <c r="AV198" s="2">
        <v>234.8</v>
      </c>
      <c r="AW198" s="2">
        <v>0</v>
      </c>
      <c r="AX198" s="2">
        <v>0.1</v>
      </c>
      <c r="AY198" s="2">
        <v>66.099999999999994</v>
      </c>
      <c r="AZ198" s="2">
        <v>4.8</v>
      </c>
      <c r="BA198" s="2">
        <v>15.1</v>
      </c>
      <c r="BB198" s="2">
        <v>0</v>
      </c>
      <c r="BC198" s="2">
        <v>3.8</v>
      </c>
      <c r="BD198" s="2">
        <v>13.3</v>
      </c>
      <c r="BE198" s="2">
        <v>2942.7</v>
      </c>
    </row>
    <row r="199" spans="45:57" ht="18" customHeight="1">
      <c r="AS199" s="328" t="str">
        <f t="shared" si="74"/>
        <v>262</v>
      </c>
      <c r="AT199" s="2" t="s">
        <v>908</v>
      </c>
      <c r="AU199" s="2">
        <v>1236.9000000000001</v>
      </c>
      <c r="AV199" s="2">
        <v>117.8</v>
      </c>
      <c r="AW199" s="2">
        <v>0</v>
      </c>
      <c r="AX199" s="2">
        <v>0</v>
      </c>
      <c r="AY199" s="2">
        <v>27.8</v>
      </c>
      <c r="AZ199" s="2">
        <v>1.7</v>
      </c>
      <c r="BA199" s="2">
        <v>5.9</v>
      </c>
      <c r="BB199" s="2">
        <v>0</v>
      </c>
      <c r="BC199" s="2">
        <v>1.6</v>
      </c>
      <c r="BD199" s="2">
        <v>5.8</v>
      </c>
      <c r="BE199" s="2">
        <v>1397.6</v>
      </c>
    </row>
    <row r="200" spans="45:57" ht="18" customHeight="1">
      <c r="AS200" s="328" t="str">
        <f t="shared" si="74"/>
        <v>263</v>
      </c>
      <c r="AT200" s="2" t="s">
        <v>909</v>
      </c>
      <c r="AU200" s="2">
        <v>354.9</v>
      </c>
      <c r="AV200" s="2">
        <v>14.7</v>
      </c>
      <c r="AW200" s="2">
        <v>0</v>
      </c>
      <c r="AX200" s="2">
        <v>0</v>
      </c>
      <c r="AY200" s="2">
        <v>8.4</v>
      </c>
      <c r="AZ200" s="2">
        <v>0.5</v>
      </c>
      <c r="BA200" s="2">
        <v>1.7</v>
      </c>
      <c r="BB200" s="2">
        <v>0</v>
      </c>
      <c r="BC200" s="2">
        <v>0.5</v>
      </c>
      <c r="BD200" s="2">
        <v>1.7</v>
      </c>
      <c r="BE200" s="2">
        <v>382.4</v>
      </c>
    </row>
    <row r="201" spans="45:57" ht="18" customHeight="1">
      <c r="AS201" s="328" t="str">
        <f t="shared" si="74"/>
        <v>263</v>
      </c>
      <c r="AT201" s="2" t="s">
        <v>910</v>
      </c>
      <c r="AU201" s="2">
        <v>76.400000000000006</v>
      </c>
      <c r="AV201" s="2">
        <v>2</v>
      </c>
      <c r="AW201" s="2">
        <v>0</v>
      </c>
      <c r="AX201" s="2">
        <v>0</v>
      </c>
      <c r="AY201" s="2">
        <v>2.7</v>
      </c>
      <c r="AZ201" s="2">
        <v>0.2</v>
      </c>
      <c r="BA201" s="2">
        <v>1</v>
      </c>
      <c r="BB201" s="2">
        <v>0</v>
      </c>
      <c r="BC201" s="2">
        <v>0.2</v>
      </c>
      <c r="BD201" s="2">
        <v>0.6</v>
      </c>
      <c r="BE201" s="2">
        <v>83</v>
      </c>
    </row>
    <row r="202" spans="45:57" ht="18" customHeight="1">
      <c r="AS202" s="328" t="str">
        <f t="shared" si="74"/>
        <v>263</v>
      </c>
      <c r="AT202" s="2" t="s">
        <v>911</v>
      </c>
      <c r="AU202" s="2">
        <v>1169.2</v>
      </c>
      <c r="AV202" s="2">
        <v>27.4</v>
      </c>
      <c r="AW202" s="2">
        <v>0</v>
      </c>
      <c r="AX202" s="2">
        <v>0.1</v>
      </c>
      <c r="AY202" s="2">
        <v>42.7</v>
      </c>
      <c r="AZ202" s="2">
        <v>2.6</v>
      </c>
      <c r="BA202" s="2">
        <v>10.1</v>
      </c>
      <c r="BB202" s="2">
        <v>0</v>
      </c>
      <c r="BC202" s="2">
        <v>2.6</v>
      </c>
      <c r="BD202" s="2">
        <v>8.9</v>
      </c>
      <c r="BE202" s="2">
        <v>1263.5999999999999</v>
      </c>
    </row>
    <row r="203" spans="45:57" ht="18" customHeight="1">
      <c r="AS203" s="328" t="str">
        <f t="shared" si="74"/>
        <v>269</v>
      </c>
      <c r="AT203" s="2" t="s">
        <v>912</v>
      </c>
      <c r="AU203" s="2">
        <v>1716</v>
      </c>
      <c r="AV203" s="2">
        <v>45.1</v>
      </c>
      <c r="AW203" s="2">
        <v>0</v>
      </c>
      <c r="AX203" s="2">
        <v>0.1</v>
      </c>
      <c r="AY203" s="2">
        <v>45.3</v>
      </c>
      <c r="AZ203" s="2">
        <v>2.8</v>
      </c>
      <c r="BA203" s="2">
        <v>9.8000000000000007</v>
      </c>
      <c r="BB203" s="2">
        <v>0</v>
      </c>
      <c r="BC203" s="2">
        <v>2.7</v>
      </c>
      <c r="BD203" s="2">
        <v>9.6</v>
      </c>
      <c r="BE203" s="2">
        <v>1831.3</v>
      </c>
    </row>
    <row r="204" spans="45:57" ht="18" customHeight="1">
      <c r="AS204" s="328" t="str">
        <f t="shared" ref="AS204:AS267" si="75">LEFT(AT204,3)</f>
        <v>269</v>
      </c>
      <c r="AT204" s="2" t="s">
        <v>913</v>
      </c>
      <c r="AU204" s="2">
        <v>473.8</v>
      </c>
      <c r="AV204" s="2">
        <v>38</v>
      </c>
      <c r="AW204" s="2">
        <v>0</v>
      </c>
      <c r="AX204" s="2">
        <v>0</v>
      </c>
      <c r="AY204" s="2">
        <v>8.3000000000000007</v>
      </c>
      <c r="AZ204" s="2">
        <v>0.4</v>
      </c>
      <c r="BA204" s="2">
        <v>1.5</v>
      </c>
      <c r="BB204" s="2">
        <v>0</v>
      </c>
      <c r="BC204" s="2">
        <v>0.4</v>
      </c>
      <c r="BD204" s="2">
        <v>1.5</v>
      </c>
      <c r="BE204" s="2">
        <v>523.79999999999995</v>
      </c>
    </row>
    <row r="205" spans="45:57" ht="18" customHeight="1">
      <c r="AS205" s="328" t="str">
        <f t="shared" si="75"/>
        <v>271</v>
      </c>
      <c r="AT205" s="2" t="s">
        <v>914</v>
      </c>
      <c r="AU205" s="2">
        <v>1089.8</v>
      </c>
      <c r="AV205" s="2">
        <v>39.9</v>
      </c>
      <c r="AW205" s="2">
        <v>0</v>
      </c>
      <c r="AX205" s="2">
        <v>0.1</v>
      </c>
      <c r="AY205" s="2">
        <v>25.2</v>
      </c>
      <c r="AZ205" s="2">
        <v>0.2</v>
      </c>
      <c r="BA205" s="2">
        <v>1.1000000000000001</v>
      </c>
      <c r="BB205" s="2">
        <v>0</v>
      </c>
      <c r="BC205" s="2">
        <v>1.5</v>
      </c>
      <c r="BD205" s="2">
        <v>17.100000000000001</v>
      </c>
      <c r="BE205" s="2">
        <v>1174.8</v>
      </c>
    </row>
    <row r="206" spans="45:57" ht="18" customHeight="1">
      <c r="AS206" s="328" t="str">
        <f t="shared" si="75"/>
        <v>271</v>
      </c>
      <c r="AT206" s="2" t="s">
        <v>915</v>
      </c>
      <c r="AU206" s="2">
        <v>309.39999999999998</v>
      </c>
      <c r="AV206" s="2">
        <v>9.4</v>
      </c>
      <c r="AW206" s="2">
        <v>0</v>
      </c>
      <c r="AX206" s="2">
        <v>0</v>
      </c>
      <c r="AY206" s="2">
        <v>6.3</v>
      </c>
      <c r="AZ206" s="2">
        <v>0</v>
      </c>
      <c r="BA206" s="2">
        <v>0.4</v>
      </c>
      <c r="BB206" s="2">
        <v>0</v>
      </c>
      <c r="BC206" s="2">
        <v>0.4</v>
      </c>
      <c r="BD206" s="2">
        <v>4.0999999999999996</v>
      </c>
      <c r="BE206" s="2">
        <v>329.9</v>
      </c>
    </row>
    <row r="207" spans="45:57" ht="18" customHeight="1">
      <c r="AS207" s="328" t="str">
        <f t="shared" si="75"/>
        <v>271</v>
      </c>
      <c r="AT207" s="2" t="s">
        <v>916</v>
      </c>
      <c r="AU207" s="2">
        <v>941.3</v>
      </c>
      <c r="AV207" s="2">
        <v>79.3</v>
      </c>
      <c r="AW207" s="2">
        <v>0</v>
      </c>
      <c r="AX207" s="2">
        <v>0.1</v>
      </c>
      <c r="AY207" s="2">
        <v>36.9</v>
      </c>
      <c r="AZ207" s="2">
        <v>0.3</v>
      </c>
      <c r="BA207" s="2">
        <v>1</v>
      </c>
      <c r="BB207" s="2">
        <v>0</v>
      </c>
      <c r="BC207" s="2">
        <v>2</v>
      </c>
      <c r="BD207" s="2">
        <v>23.5</v>
      </c>
      <c r="BE207" s="2">
        <v>1084.2</v>
      </c>
    </row>
    <row r="208" spans="45:57" ht="18" customHeight="1">
      <c r="AS208" s="328" t="str">
        <f t="shared" si="75"/>
        <v>271</v>
      </c>
      <c r="AT208" s="2" t="s">
        <v>917</v>
      </c>
      <c r="AU208" s="2">
        <v>3009.8</v>
      </c>
      <c r="AV208" s="2">
        <v>261.60000000000002</v>
      </c>
      <c r="AW208" s="2">
        <v>240.9</v>
      </c>
      <c r="AX208" s="2">
        <v>0.3</v>
      </c>
      <c r="AY208" s="2">
        <v>55.7</v>
      </c>
      <c r="AZ208" s="2">
        <v>0.4</v>
      </c>
      <c r="BA208" s="2">
        <v>3.5</v>
      </c>
      <c r="BB208" s="2">
        <v>0</v>
      </c>
      <c r="BC208" s="2">
        <v>3.2</v>
      </c>
      <c r="BD208" s="2">
        <v>35.4</v>
      </c>
      <c r="BE208" s="2">
        <v>3610.8</v>
      </c>
    </row>
    <row r="209" spans="45:57" ht="18" customHeight="1">
      <c r="AS209" s="328" t="str">
        <f t="shared" si="75"/>
        <v>271</v>
      </c>
      <c r="AT209" s="2" t="s">
        <v>918</v>
      </c>
      <c r="AU209" s="2">
        <v>740.9</v>
      </c>
      <c r="AV209" s="2">
        <v>0</v>
      </c>
      <c r="AW209" s="2">
        <v>0</v>
      </c>
      <c r="AX209" s="2">
        <v>0</v>
      </c>
      <c r="AY209" s="2">
        <v>0</v>
      </c>
      <c r="AZ209" s="2">
        <v>0</v>
      </c>
      <c r="BA209" s="2">
        <v>0</v>
      </c>
      <c r="BB209" s="2">
        <v>0</v>
      </c>
      <c r="BC209" s="2">
        <v>0</v>
      </c>
      <c r="BD209" s="2">
        <v>0</v>
      </c>
      <c r="BE209" s="2">
        <v>740.9</v>
      </c>
    </row>
    <row r="210" spans="45:57" ht="18" customHeight="1">
      <c r="AS210" s="328" t="str">
        <f t="shared" si="75"/>
        <v>272</v>
      </c>
      <c r="AT210" s="2" t="s">
        <v>919</v>
      </c>
      <c r="AU210" s="2">
        <v>1795</v>
      </c>
      <c r="AV210" s="2">
        <v>125.9</v>
      </c>
      <c r="AW210" s="2">
        <v>0</v>
      </c>
      <c r="AX210" s="2">
        <v>0.1</v>
      </c>
      <c r="AY210" s="2">
        <v>16.3</v>
      </c>
      <c r="AZ210" s="2">
        <v>0.1</v>
      </c>
      <c r="BA210" s="2">
        <v>1.1000000000000001</v>
      </c>
      <c r="BB210" s="2">
        <v>0</v>
      </c>
      <c r="BC210" s="2">
        <v>0.9</v>
      </c>
      <c r="BD210" s="2">
        <v>11.4</v>
      </c>
      <c r="BE210" s="2">
        <v>1950.7</v>
      </c>
    </row>
    <row r="211" spans="45:57" ht="18" customHeight="1">
      <c r="AS211" s="328" t="str">
        <f t="shared" si="75"/>
        <v>272</v>
      </c>
      <c r="AT211" s="2" t="s">
        <v>920</v>
      </c>
      <c r="AU211" s="2">
        <v>175.2</v>
      </c>
      <c r="AV211" s="2">
        <v>8.8000000000000007</v>
      </c>
      <c r="AW211" s="2">
        <v>0</v>
      </c>
      <c r="AX211" s="2">
        <v>0</v>
      </c>
      <c r="AY211" s="2">
        <v>1.2</v>
      </c>
      <c r="AZ211" s="2">
        <v>0</v>
      </c>
      <c r="BA211" s="2">
        <v>0.1</v>
      </c>
      <c r="BB211" s="2">
        <v>0</v>
      </c>
      <c r="BC211" s="2">
        <v>0.1</v>
      </c>
      <c r="BD211" s="2">
        <v>0.8</v>
      </c>
      <c r="BE211" s="2">
        <v>186.2</v>
      </c>
    </row>
    <row r="212" spans="45:57" ht="18" customHeight="1">
      <c r="AS212" s="328" t="str">
        <f t="shared" si="75"/>
        <v>272</v>
      </c>
      <c r="AT212" s="2" t="s">
        <v>921</v>
      </c>
      <c r="AU212" s="2">
        <v>698.2</v>
      </c>
      <c r="AV212" s="2">
        <v>84.4</v>
      </c>
      <c r="AW212" s="2">
        <v>0</v>
      </c>
      <c r="AX212" s="2">
        <v>0</v>
      </c>
      <c r="AY212" s="2">
        <v>12.9</v>
      </c>
      <c r="AZ212" s="2">
        <v>0.1</v>
      </c>
      <c r="BA212" s="2">
        <v>0.8</v>
      </c>
      <c r="BB212" s="2">
        <v>0</v>
      </c>
      <c r="BC212" s="2">
        <v>0.7</v>
      </c>
      <c r="BD212" s="2">
        <v>8.6999999999999993</v>
      </c>
      <c r="BE212" s="2">
        <v>805.8</v>
      </c>
    </row>
    <row r="213" spans="45:57" ht="18" customHeight="1">
      <c r="AS213" s="328" t="str">
        <f t="shared" si="75"/>
        <v>272</v>
      </c>
      <c r="AT213" s="2" t="s">
        <v>922</v>
      </c>
      <c r="AU213" s="2">
        <v>952.4</v>
      </c>
      <c r="AV213" s="2">
        <v>83.9</v>
      </c>
      <c r="AW213" s="2">
        <v>7.5</v>
      </c>
      <c r="AX213" s="2">
        <v>0</v>
      </c>
      <c r="AY213" s="2">
        <v>17.5</v>
      </c>
      <c r="AZ213" s="2">
        <v>0.1</v>
      </c>
      <c r="BA213" s="2">
        <v>1.1000000000000001</v>
      </c>
      <c r="BB213" s="2">
        <v>0</v>
      </c>
      <c r="BC213" s="2">
        <v>1</v>
      </c>
      <c r="BD213" s="2">
        <v>11.2</v>
      </c>
      <c r="BE213" s="2">
        <v>1074.7</v>
      </c>
    </row>
    <row r="214" spans="45:57" ht="18" customHeight="1">
      <c r="AS214" s="328" t="str">
        <f t="shared" si="75"/>
        <v>272</v>
      </c>
      <c r="AT214" s="2" t="s">
        <v>923</v>
      </c>
      <c r="AU214" s="2">
        <v>985.8</v>
      </c>
      <c r="AV214" s="2">
        <v>70</v>
      </c>
      <c r="AW214" s="2">
        <v>0</v>
      </c>
      <c r="AX214" s="2">
        <v>0</v>
      </c>
      <c r="AY214" s="2">
        <v>22.8</v>
      </c>
      <c r="AZ214" s="2">
        <v>0.2</v>
      </c>
      <c r="BA214" s="2">
        <v>1.4</v>
      </c>
      <c r="BB214" s="2">
        <v>0</v>
      </c>
      <c r="BC214" s="2">
        <v>1.2</v>
      </c>
      <c r="BD214" s="2">
        <v>15.1</v>
      </c>
      <c r="BE214" s="2">
        <v>1096.5999999999999</v>
      </c>
    </row>
    <row r="215" spans="45:57" ht="18" customHeight="1">
      <c r="AS215" s="328" t="str">
        <f t="shared" si="75"/>
        <v>272</v>
      </c>
      <c r="AT215" s="2" t="s">
        <v>924</v>
      </c>
      <c r="AU215" s="2">
        <v>193.4</v>
      </c>
      <c r="AV215" s="2">
        <v>0</v>
      </c>
      <c r="AW215" s="2">
        <v>0</v>
      </c>
      <c r="AX215" s="2">
        <v>0</v>
      </c>
      <c r="AY215" s="2">
        <v>30.6</v>
      </c>
      <c r="AZ215" s="2">
        <v>0.1</v>
      </c>
      <c r="BA215" s="2">
        <v>0.9</v>
      </c>
      <c r="BB215" s="2">
        <v>0</v>
      </c>
      <c r="BC215" s="2">
        <v>1.6</v>
      </c>
      <c r="BD215" s="2">
        <v>0</v>
      </c>
      <c r="BE215" s="2">
        <v>226.5</v>
      </c>
    </row>
    <row r="216" spans="45:57" ht="18" customHeight="1">
      <c r="AS216" s="328" t="str">
        <f t="shared" si="75"/>
        <v>272</v>
      </c>
      <c r="AT216" s="2" t="s">
        <v>925</v>
      </c>
      <c r="AU216" s="2">
        <v>1223.7</v>
      </c>
      <c r="AV216" s="2">
        <v>136.30000000000001</v>
      </c>
      <c r="AW216" s="2">
        <v>0</v>
      </c>
      <c r="AX216" s="2">
        <v>0</v>
      </c>
      <c r="AY216" s="2">
        <v>40.4</v>
      </c>
      <c r="AZ216" s="2">
        <v>0.2</v>
      </c>
      <c r="BA216" s="2">
        <v>2.4</v>
      </c>
      <c r="BB216" s="2">
        <v>0</v>
      </c>
      <c r="BC216" s="2">
        <v>2.2000000000000002</v>
      </c>
      <c r="BD216" s="2">
        <v>26.5</v>
      </c>
      <c r="BE216" s="2">
        <v>1431.8</v>
      </c>
    </row>
    <row r="217" spans="45:57" ht="18" customHeight="1">
      <c r="AS217" s="328" t="str">
        <f t="shared" si="75"/>
        <v>281</v>
      </c>
      <c r="AT217" s="2" t="s">
        <v>926</v>
      </c>
      <c r="AU217" s="2">
        <v>2874.1</v>
      </c>
      <c r="AV217" s="2">
        <v>79.3</v>
      </c>
      <c r="AW217" s="2">
        <v>0</v>
      </c>
      <c r="AX217" s="2">
        <v>0.1</v>
      </c>
      <c r="AY217" s="2">
        <v>235.4</v>
      </c>
      <c r="AZ217" s="2">
        <v>0.4</v>
      </c>
      <c r="BA217" s="2">
        <v>0.5</v>
      </c>
      <c r="BB217" s="2">
        <v>0</v>
      </c>
      <c r="BC217" s="2">
        <v>12</v>
      </c>
      <c r="BD217" s="2">
        <v>3.6</v>
      </c>
      <c r="BE217" s="2">
        <v>3205.2</v>
      </c>
    </row>
    <row r="218" spans="45:57" ht="18" customHeight="1">
      <c r="AS218" s="328" t="str">
        <f t="shared" si="75"/>
        <v>281</v>
      </c>
      <c r="AT218" s="2" t="s">
        <v>927</v>
      </c>
      <c r="AU218" s="2">
        <v>2151.1</v>
      </c>
      <c r="AV218" s="2">
        <v>323.39999999999998</v>
      </c>
      <c r="AW218" s="2">
        <v>25.4</v>
      </c>
      <c r="AX218" s="2">
        <v>0.6</v>
      </c>
      <c r="AY218" s="2">
        <v>103.8</v>
      </c>
      <c r="AZ218" s="2">
        <v>0.5</v>
      </c>
      <c r="BA218" s="2">
        <v>0.6</v>
      </c>
      <c r="BB218" s="2">
        <v>0</v>
      </c>
      <c r="BC218" s="2">
        <v>5.8</v>
      </c>
      <c r="BD218" s="2">
        <v>4.4000000000000004</v>
      </c>
      <c r="BE218" s="2">
        <v>2615.6</v>
      </c>
    </row>
    <row r="219" spans="45:57" ht="18" customHeight="1">
      <c r="AS219" s="328" t="str">
        <f t="shared" si="75"/>
        <v>289</v>
      </c>
      <c r="AT219" s="2" t="s">
        <v>928</v>
      </c>
      <c r="AU219" s="2">
        <v>760.5</v>
      </c>
      <c r="AV219" s="2">
        <v>64.2</v>
      </c>
      <c r="AW219" s="2">
        <v>44.2</v>
      </c>
      <c r="AX219" s="2">
        <v>0.1</v>
      </c>
      <c r="AY219" s="2">
        <v>14.2</v>
      </c>
      <c r="AZ219" s="2">
        <v>0</v>
      </c>
      <c r="BA219" s="2">
        <v>0.4</v>
      </c>
      <c r="BB219" s="2">
        <v>0</v>
      </c>
      <c r="BC219" s="2">
        <v>0.8</v>
      </c>
      <c r="BD219" s="2">
        <v>12.6</v>
      </c>
      <c r="BE219" s="2">
        <v>896.9</v>
      </c>
    </row>
    <row r="220" spans="45:57" ht="18" customHeight="1">
      <c r="AS220" s="328" t="str">
        <f t="shared" si="75"/>
        <v>289</v>
      </c>
      <c r="AT220" s="2" t="s">
        <v>929</v>
      </c>
      <c r="AU220" s="2">
        <v>1400.5</v>
      </c>
      <c r="AV220" s="2">
        <v>255.3</v>
      </c>
      <c r="AW220" s="2">
        <v>0.2</v>
      </c>
      <c r="AX220" s="2">
        <v>0.2</v>
      </c>
      <c r="AY220" s="2">
        <v>34.9</v>
      </c>
      <c r="AZ220" s="2">
        <v>0.3</v>
      </c>
      <c r="BA220" s="2">
        <v>0.5</v>
      </c>
      <c r="BB220" s="2">
        <v>0</v>
      </c>
      <c r="BC220" s="2">
        <v>2</v>
      </c>
      <c r="BD220" s="2">
        <v>2.6</v>
      </c>
      <c r="BE220" s="2">
        <v>1696.3</v>
      </c>
    </row>
    <row r="221" spans="45:57" ht="18" customHeight="1">
      <c r="AS221" s="328" t="str">
        <f t="shared" si="75"/>
        <v>289</v>
      </c>
      <c r="AT221" s="2" t="s">
        <v>930</v>
      </c>
      <c r="AU221" s="2">
        <v>1138.5</v>
      </c>
      <c r="AV221" s="2">
        <v>66.5</v>
      </c>
      <c r="AW221" s="2">
        <v>2.9</v>
      </c>
      <c r="AX221" s="2">
        <v>0</v>
      </c>
      <c r="AY221" s="2">
        <v>41.5</v>
      </c>
      <c r="AZ221" s="2">
        <v>0.2</v>
      </c>
      <c r="BA221" s="2">
        <v>1.9</v>
      </c>
      <c r="BB221" s="2">
        <v>0</v>
      </c>
      <c r="BC221" s="2">
        <v>2.1</v>
      </c>
      <c r="BD221" s="2">
        <v>5.5</v>
      </c>
      <c r="BE221" s="2">
        <v>1259.3</v>
      </c>
    </row>
    <row r="222" spans="45:57" ht="18" customHeight="1">
      <c r="AS222" s="328" t="str">
        <f t="shared" si="75"/>
        <v>289</v>
      </c>
      <c r="AT222" s="2" t="s">
        <v>931</v>
      </c>
      <c r="AU222" s="2">
        <v>451.5</v>
      </c>
      <c r="AV222" s="2">
        <v>14.5</v>
      </c>
      <c r="AW222" s="2">
        <v>4.7</v>
      </c>
      <c r="AX222" s="2">
        <v>0.1</v>
      </c>
      <c r="AY222" s="2">
        <v>12.2</v>
      </c>
      <c r="AZ222" s="2">
        <v>0</v>
      </c>
      <c r="BA222" s="2">
        <v>0.2</v>
      </c>
      <c r="BB222" s="2">
        <v>0</v>
      </c>
      <c r="BC222" s="2">
        <v>0.7</v>
      </c>
      <c r="BD222" s="2">
        <v>1</v>
      </c>
      <c r="BE222" s="2">
        <v>484.8</v>
      </c>
    </row>
    <row r="223" spans="45:57" ht="18" customHeight="1">
      <c r="AS223" s="328" t="str">
        <f t="shared" si="75"/>
        <v>289</v>
      </c>
      <c r="AT223" s="2" t="s">
        <v>932</v>
      </c>
      <c r="AU223" s="2">
        <v>280.2</v>
      </c>
      <c r="AV223" s="2">
        <v>17.600000000000001</v>
      </c>
      <c r="AW223" s="2">
        <v>0</v>
      </c>
      <c r="AX223" s="2">
        <v>0</v>
      </c>
      <c r="AY223" s="2">
        <v>3.8</v>
      </c>
      <c r="AZ223" s="2">
        <v>0</v>
      </c>
      <c r="BA223" s="2">
        <v>0.1</v>
      </c>
      <c r="BB223" s="2">
        <v>0</v>
      </c>
      <c r="BC223" s="2">
        <v>0.2</v>
      </c>
      <c r="BD223" s="2">
        <v>0.6</v>
      </c>
      <c r="BE223" s="2">
        <v>302.5</v>
      </c>
    </row>
    <row r="224" spans="45:57" ht="18" customHeight="1">
      <c r="AS224" s="328" t="str">
        <f t="shared" si="75"/>
        <v>289</v>
      </c>
      <c r="AT224" s="2" t="s">
        <v>933</v>
      </c>
      <c r="AU224" s="2">
        <v>352.6</v>
      </c>
      <c r="AV224" s="2">
        <v>123.3</v>
      </c>
      <c r="AW224" s="2">
        <v>47.1</v>
      </c>
      <c r="AX224" s="2">
        <v>0.3</v>
      </c>
      <c r="AY224" s="2">
        <v>16.8</v>
      </c>
      <c r="AZ224" s="2">
        <v>0.3</v>
      </c>
      <c r="BA224" s="2">
        <v>0.1</v>
      </c>
      <c r="BB224" s="2">
        <v>0</v>
      </c>
      <c r="BC224" s="2">
        <v>1.2</v>
      </c>
      <c r="BD224" s="2">
        <v>1.9</v>
      </c>
      <c r="BE224" s="2">
        <v>543.6</v>
      </c>
    </row>
    <row r="225" spans="45:57" ht="18" customHeight="1">
      <c r="AS225" s="328" t="str">
        <f t="shared" si="75"/>
        <v>289</v>
      </c>
      <c r="AT225" s="2" t="s">
        <v>934</v>
      </c>
      <c r="AU225" s="2">
        <v>3768.5</v>
      </c>
      <c r="AV225" s="2">
        <v>257.89999999999998</v>
      </c>
      <c r="AW225" s="2">
        <v>223.3</v>
      </c>
      <c r="AX225" s="2">
        <v>0.6</v>
      </c>
      <c r="AY225" s="2">
        <v>139.5</v>
      </c>
      <c r="AZ225" s="2">
        <v>11.9</v>
      </c>
      <c r="BA225" s="2">
        <v>1.3</v>
      </c>
      <c r="BB225" s="2">
        <v>0</v>
      </c>
      <c r="BC225" s="2">
        <v>8.9</v>
      </c>
      <c r="BD225" s="2">
        <v>11.7</v>
      </c>
      <c r="BE225" s="2">
        <v>4423.6000000000004</v>
      </c>
    </row>
    <row r="226" spans="45:57" ht="18" customHeight="1">
      <c r="AS226" s="328" t="str">
        <f t="shared" si="75"/>
        <v>291</v>
      </c>
      <c r="AT226" s="2" t="s">
        <v>935</v>
      </c>
      <c r="AU226" s="2">
        <v>569.9</v>
      </c>
      <c r="AV226" s="2">
        <v>89.2</v>
      </c>
      <c r="AW226" s="2">
        <v>0</v>
      </c>
      <c r="AX226" s="2">
        <v>0</v>
      </c>
      <c r="AY226" s="2">
        <v>7.5</v>
      </c>
      <c r="AZ226" s="2">
        <v>0</v>
      </c>
      <c r="BA226" s="2">
        <v>0.2</v>
      </c>
      <c r="BB226" s="2">
        <v>0</v>
      </c>
      <c r="BC226" s="2">
        <v>0.4</v>
      </c>
      <c r="BD226" s="2">
        <v>1.2</v>
      </c>
      <c r="BE226" s="2">
        <v>668.4</v>
      </c>
    </row>
    <row r="227" spans="45:57" ht="18" customHeight="1">
      <c r="AS227" s="328" t="str">
        <f t="shared" si="75"/>
        <v>291</v>
      </c>
      <c r="AT227" s="2" t="s">
        <v>936</v>
      </c>
      <c r="AU227" s="2">
        <v>661.1</v>
      </c>
      <c r="AV227" s="2">
        <v>73.599999999999994</v>
      </c>
      <c r="AW227" s="2">
        <v>0</v>
      </c>
      <c r="AX227" s="2">
        <v>0</v>
      </c>
      <c r="AY227" s="2">
        <v>10.6</v>
      </c>
      <c r="AZ227" s="2">
        <v>0</v>
      </c>
      <c r="BA227" s="2">
        <v>0.3</v>
      </c>
      <c r="BB227" s="2">
        <v>0</v>
      </c>
      <c r="BC227" s="2">
        <v>0.5</v>
      </c>
      <c r="BD227" s="2">
        <v>1.7</v>
      </c>
      <c r="BE227" s="2">
        <v>747.9</v>
      </c>
    </row>
    <row r="228" spans="45:57" ht="18" customHeight="1">
      <c r="AS228" s="328" t="str">
        <f t="shared" si="75"/>
        <v>291</v>
      </c>
      <c r="AT228" s="2" t="s">
        <v>937</v>
      </c>
      <c r="AU228" s="2">
        <v>1229.0999999999999</v>
      </c>
      <c r="AV228" s="2">
        <v>290.7</v>
      </c>
      <c r="AW228" s="2">
        <v>0</v>
      </c>
      <c r="AX228" s="2">
        <v>0</v>
      </c>
      <c r="AY228" s="2">
        <v>16.100000000000001</v>
      </c>
      <c r="AZ228" s="2">
        <v>0.1</v>
      </c>
      <c r="BA228" s="2">
        <v>0.4</v>
      </c>
      <c r="BB228" s="2">
        <v>0</v>
      </c>
      <c r="BC228" s="2">
        <v>0.8</v>
      </c>
      <c r="BD228" s="2">
        <v>2.6</v>
      </c>
      <c r="BE228" s="2">
        <v>1539.7</v>
      </c>
    </row>
    <row r="229" spans="45:57" ht="18" customHeight="1">
      <c r="AS229" s="328" t="str">
        <f t="shared" si="75"/>
        <v>291</v>
      </c>
      <c r="AT229" s="2" t="s">
        <v>938</v>
      </c>
      <c r="AU229" s="2">
        <v>2493.3000000000002</v>
      </c>
      <c r="AV229" s="2">
        <v>427.3</v>
      </c>
      <c r="AW229" s="2">
        <v>10.4</v>
      </c>
      <c r="AX229" s="2">
        <v>0</v>
      </c>
      <c r="AY229" s="2">
        <v>32.6</v>
      </c>
      <c r="AZ229" s="2">
        <v>0.1</v>
      </c>
      <c r="BA229" s="2">
        <v>1</v>
      </c>
      <c r="BB229" s="2">
        <v>0</v>
      </c>
      <c r="BC229" s="2">
        <v>1.6</v>
      </c>
      <c r="BD229" s="2">
        <v>5.0999999999999996</v>
      </c>
      <c r="BE229" s="2">
        <v>2971.4</v>
      </c>
    </row>
    <row r="230" spans="45:57" ht="18" customHeight="1">
      <c r="AS230" s="328" t="str">
        <f t="shared" si="75"/>
        <v>291</v>
      </c>
      <c r="AT230" s="2" t="s">
        <v>939</v>
      </c>
      <c r="AU230" s="2">
        <v>1566.5</v>
      </c>
      <c r="AV230" s="2">
        <v>185</v>
      </c>
      <c r="AW230" s="2">
        <v>0</v>
      </c>
      <c r="AX230" s="2">
        <v>0</v>
      </c>
      <c r="AY230" s="2">
        <v>22.1</v>
      </c>
      <c r="AZ230" s="2">
        <v>0.1</v>
      </c>
      <c r="BA230" s="2">
        <v>0.7</v>
      </c>
      <c r="BB230" s="2">
        <v>0</v>
      </c>
      <c r="BC230" s="2">
        <v>1.1000000000000001</v>
      </c>
      <c r="BD230" s="2">
        <v>3.6</v>
      </c>
      <c r="BE230" s="2">
        <v>1779.1</v>
      </c>
    </row>
    <row r="231" spans="45:57" ht="18" customHeight="1">
      <c r="AS231" s="328" t="str">
        <f t="shared" si="75"/>
        <v>291</v>
      </c>
      <c r="AT231" s="2" t="s">
        <v>940</v>
      </c>
      <c r="AU231" s="2">
        <v>1686</v>
      </c>
      <c r="AV231" s="2">
        <v>201.3</v>
      </c>
      <c r="AW231" s="2">
        <v>0</v>
      </c>
      <c r="AX231" s="2">
        <v>0</v>
      </c>
      <c r="AY231" s="2">
        <v>22.8</v>
      </c>
      <c r="AZ231" s="2">
        <v>0.1</v>
      </c>
      <c r="BA231" s="2">
        <v>0.7</v>
      </c>
      <c r="BB231" s="2">
        <v>0</v>
      </c>
      <c r="BC231" s="2">
        <v>1.2</v>
      </c>
      <c r="BD231" s="2">
        <v>3.7</v>
      </c>
      <c r="BE231" s="2">
        <v>1915.8</v>
      </c>
    </row>
    <row r="232" spans="45:57" ht="18" customHeight="1">
      <c r="AS232" s="328" t="str">
        <f t="shared" si="75"/>
        <v>291</v>
      </c>
      <c r="AT232" s="2" t="s">
        <v>941</v>
      </c>
      <c r="AU232" s="2">
        <v>1112.7</v>
      </c>
      <c r="AV232" s="2">
        <v>116.3</v>
      </c>
      <c r="AW232" s="2">
        <v>0</v>
      </c>
      <c r="AX232" s="2">
        <v>0</v>
      </c>
      <c r="AY232" s="2">
        <v>13.1</v>
      </c>
      <c r="AZ232" s="2">
        <v>0</v>
      </c>
      <c r="BA232" s="2">
        <v>0.4</v>
      </c>
      <c r="BB232" s="2">
        <v>0.1</v>
      </c>
      <c r="BC232" s="2">
        <v>0.9</v>
      </c>
      <c r="BD232" s="2">
        <v>2.1</v>
      </c>
      <c r="BE232" s="2">
        <v>1245.7</v>
      </c>
    </row>
    <row r="233" spans="45:57" ht="18" customHeight="1">
      <c r="AS233" s="328" t="str">
        <f t="shared" si="75"/>
        <v>291</v>
      </c>
      <c r="AT233" s="2" t="s">
        <v>942</v>
      </c>
      <c r="AU233" s="2">
        <v>2560.6999999999998</v>
      </c>
      <c r="AV233" s="2">
        <v>311.3</v>
      </c>
      <c r="AW233" s="2">
        <v>0.3</v>
      </c>
      <c r="AX233" s="2">
        <v>0.2</v>
      </c>
      <c r="AY233" s="2">
        <v>42.3</v>
      </c>
      <c r="AZ233" s="2">
        <v>0.2</v>
      </c>
      <c r="BA233" s="2">
        <v>1.3</v>
      </c>
      <c r="BB233" s="2">
        <v>0.1</v>
      </c>
      <c r="BC233" s="2">
        <v>2.6</v>
      </c>
      <c r="BD233" s="2">
        <v>7.8</v>
      </c>
      <c r="BE233" s="2">
        <v>2926.9</v>
      </c>
    </row>
    <row r="234" spans="45:57" ht="18" customHeight="1">
      <c r="AS234" s="328" t="str">
        <f t="shared" si="75"/>
        <v>301</v>
      </c>
      <c r="AT234" s="2" t="s">
        <v>943</v>
      </c>
      <c r="AU234" s="2">
        <v>937.1</v>
      </c>
      <c r="AV234" s="2">
        <v>134.4</v>
      </c>
      <c r="AW234" s="2">
        <v>285.5</v>
      </c>
      <c r="AX234" s="2">
        <v>0</v>
      </c>
      <c r="AY234" s="2">
        <v>12.2</v>
      </c>
      <c r="AZ234" s="2">
        <v>0</v>
      </c>
      <c r="BA234" s="2">
        <v>0.4</v>
      </c>
      <c r="BB234" s="2">
        <v>0</v>
      </c>
      <c r="BC234" s="2">
        <v>0.6</v>
      </c>
      <c r="BD234" s="2">
        <v>2.1</v>
      </c>
      <c r="BE234" s="2">
        <v>1372.4</v>
      </c>
    </row>
    <row r="235" spans="45:57" ht="18" customHeight="1">
      <c r="AS235" s="328" t="str">
        <f t="shared" si="75"/>
        <v>301</v>
      </c>
      <c r="AT235" s="2" t="s">
        <v>944</v>
      </c>
      <c r="AU235" s="2">
        <v>2793.6</v>
      </c>
      <c r="AV235" s="2">
        <v>405.8</v>
      </c>
      <c r="AW235" s="2">
        <v>0</v>
      </c>
      <c r="AX235" s="2">
        <v>0</v>
      </c>
      <c r="AY235" s="2">
        <v>32.700000000000003</v>
      </c>
      <c r="AZ235" s="2">
        <v>0.2</v>
      </c>
      <c r="BA235" s="2">
        <v>0.7</v>
      </c>
      <c r="BB235" s="2">
        <v>0</v>
      </c>
      <c r="BC235" s="2">
        <v>1.7</v>
      </c>
      <c r="BD235" s="2">
        <v>5.2</v>
      </c>
      <c r="BE235" s="2">
        <v>3239.8</v>
      </c>
    </row>
    <row r="236" spans="45:57" ht="18" customHeight="1">
      <c r="AS236" s="328" t="str">
        <f t="shared" si="75"/>
        <v>301</v>
      </c>
      <c r="AT236" s="2" t="s">
        <v>945</v>
      </c>
      <c r="AU236" s="2">
        <v>343.8</v>
      </c>
      <c r="AV236" s="2">
        <v>77.5</v>
      </c>
      <c r="AW236" s="2">
        <v>13.5</v>
      </c>
      <c r="AX236" s="2">
        <v>0</v>
      </c>
      <c r="AY236" s="2">
        <v>4.5</v>
      </c>
      <c r="AZ236" s="2">
        <v>0</v>
      </c>
      <c r="BA236" s="2">
        <v>0.1</v>
      </c>
      <c r="BB236" s="2">
        <v>0</v>
      </c>
      <c r="BC236" s="2">
        <v>0.2</v>
      </c>
      <c r="BD236" s="2">
        <v>0.7</v>
      </c>
      <c r="BE236" s="2">
        <v>440.4</v>
      </c>
    </row>
    <row r="237" spans="45:57" ht="18" customHeight="1">
      <c r="AS237" s="328" t="str">
        <f t="shared" si="75"/>
        <v>301</v>
      </c>
      <c r="AT237" s="2" t="s">
        <v>946</v>
      </c>
      <c r="AU237" s="2">
        <v>1325.9</v>
      </c>
      <c r="AV237" s="2">
        <v>160.6</v>
      </c>
      <c r="AW237" s="2">
        <v>0</v>
      </c>
      <c r="AX237" s="2">
        <v>0</v>
      </c>
      <c r="AY237" s="2">
        <v>17</v>
      </c>
      <c r="AZ237" s="2">
        <v>0</v>
      </c>
      <c r="BA237" s="2">
        <v>0.4</v>
      </c>
      <c r="BB237" s="2">
        <v>0</v>
      </c>
      <c r="BC237" s="2">
        <v>0.9</v>
      </c>
      <c r="BD237" s="2">
        <v>2.8</v>
      </c>
      <c r="BE237" s="2">
        <v>1507.7</v>
      </c>
    </row>
    <row r="238" spans="45:57" ht="18" customHeight="1">
      <c r="AS238" s="328" t="str">
        <f t="shared" si="75"/>
        <v>301</v>
      </c>
      <c r="AT238" s="2" t="s">
        <v>947</v>
      </c>
      <c r="AU238" s="2">
        <v>1040.8</v>
      </c>
      <c r="AV238" s="2">
        <v>126.4</v>
      </c>
      <c r="AW238" s="2">
        <v>0</v>
      </c>
      <c r="AX238" s="2">
        <v>0</v>
      </c>
      <c r="AY238" s="2">
        <v>13.3</v>
      </c>
      <c r="AZ238" s="2">
        <v>0.1</v>
      </c>
      <c r="BA238" s="2">
        <v>0.3</v>
      </c>
      <c r="BB238" s="2">
        <v>0</v>
      </c>
      <c r="BC238" s="2">
        <v>0.7</v>
      </c>
      <c r="BD238" s="2">
        <v>2.2000000000000002</v>
      </c>
      <c r="BE238" s="2">
        <v>1183.7</v>
      </c>
    </row>
    <row r="239" spans="45:57" ht="18" customHeight="1">
      <c r="AS239" s="328" t="str">
        <f t="shared" si="75"/>
        <v>301</v>
      </c>
      <c r="AT239" s="2" t="s">
        <v>948</v>
      </c>
      <c r="AU239" s="2">
        <v>631.9</v>
      </c>
      <c r="AV239" s="2">
        <v>75.5</v>
      </c>
      <c r="AW239" s="2">
        <v>0</v>
      </c>
      <c r="AX239" s="2">
        <v>0</v>
      </c>
      <c r="AY239" s="2">
        <v>6.7</v>
      </c>
      <c r="AZ239" s="2">
        <v>0</v>
      </c>
      <c r="BA239" s="2">
        <v>0.2</v>
      </c>
      <c r="BB239" s="2">
        <v>0</v>
      </c>
      <c r="BC239" s="2">
        <v>0.3</v>
      </c>
      <c r="BD239" s="2">
        <v>1.1000000000000001</v>
      </c>
      <c r="BE239" s="2">
        <v>715.6</v>
      </c>
    </row>
    <row r="240" spans="45:57" ht="18" customHeight="1">
      <c r="AS240" s="328" t="str">
        <f t="shared" si="75"/>
        <v>301</v>
      </c>
      <c r="AT240" s="2" t="s">
        <v>949</v>
      </c>
      <c r="AU240" s="2">
        <v>1685</v>
      </c>
      <c r="AV240" s="2">
        <v>244.9</v>
      </c>
      <c r="AW240" s="2">
        <v>0</v>
      </c>
      <c r="AX240" s="2">
        <v>0</v>
      </c>
      <c r="AY240" s="2">
        <v>24.1</v>
      </c>
      <c r="AZ240" s="2">
        <v>0.1</v>
      </c>
      <c r="BA240" s="2">
        <v>0.6</v>
      </c>
      <c r="BB240" s="2">
        <v>0</v>
      </c>
      <c r="BC240" s="2">
        <v>1.2</v>
      </c>
      <c r="BD240" s="2">
        <v>4.2</v>
      </c>
      <c r="BE240" s="2">
        <v>1960.2</v>
      </c>
    </row>
    <row r="241" spans="45:57" ht="18" customHeight="1">
      <c r="AS241" s="328" t="str">
        <f t="shared" si="75"/>
        <v>301</v>
      </c>
      <c r="AT241" s="2" t="s">
        <v>950</v>
      </c>
      <c r="AU241" s="2">
        <v>835.6</v>
      </c>
      <c r="AV241" s="2">
        <v>111.5</v>
      </c>
      <c r="AW241" s="2">
        <v>0</v>
      </c>
      <c r="AX241" s="2">
        <v>0</v>
      </c>
      <c r="AY241" s="2">
        <v>13</v>
      </c>
      <c r="AZ241" s="2">
        <v>0.1</v>
      </c>
      <c r="BA241" s="2">
        <v>0.4</v>
      </c>
      <c r="BB241" s="2">
        <v>0</v>
      </c>
      <c r="BC241" s="2">
        <v>0.6</v>
      </c>
      <c r="BD241" s="2">
        <v>2.1</v>
      </c>
      <c r="BE241" s="2">
        <v>963.3</v>
      </c>
    </row>
    <row r="242" spans="45:57" ht="18" customHeight="1">
      <c r="AS242" s="328" t="str">
        <f t="shared" si="75"/>
        <v>301</v>
      </c>
      <c r="AT242" s="2" t="s">
        <v>951</v>
      </c>
      <c r="AU242" s="2">
        <v>879.1</v>
      </c>
      <c r="AV242" s="2">
        <v>145.30000000000001</v>
      </c>
      <c r="AW242" s="2">
        <v>1.4</v>
      </c>
      <c r="AX242" s="2">
        <v>0.2</v>
      </c>
      <c r="AY242" s="2">
        <v>8.6</v>
      </c>
      <c r="AZ242" s="2">
        <v>0.2</v>
      </c>
      <c r="BA242" s="2">
        <v>0.2</v>
      </c>
      <c r="BB242" s="2">
        <v>0</v>
      </c>
      <c r="BC242" s="2">
        <v>0.8</v>
      </c>
      <c r="BD242" s="2">
        <v>2.1</v>
      </c>
      <c r="BE242" s="2">
        <v>1037.9000000000001</v>
      </c>
    </row>
    <row r="243" spans="45:57" ht="18" customHeight="1">
      <c r="AS243" s="328" t="str">
        <f t="shared" si="75"/>
        <v>301</v>
      </c>
      <c r="AT243" s="2" t="s">
        <v>952</v>
      </c>
      <c r="AU243" s="2">
        <v>3944.7</v>
      </c>
      <c r="AV243" s="2">
        <v>568.1</v>
      </c>
      <c r="AW243" s="2">
        <v>0</v>
      </c>
      <c r="AX243" s="2">
        <v>0</v>
      </c>
      <c r="AY243" s="2">
        <v>50.4</v>
      </c>
      <c r="AZ243" s="2">
        <v>0</v>
      </c>
      <c r="BA243" s="2">
        <v>1.2</v>
      </c>
      <c r="BB243" s="2">
        <v>0</v>
      </c>
      <c r="BC243" s="2">
        <v>2.6</v>
      </c>
      <c r="BD243" s="2">
        <v>8.1999999999999993</v>
      </c>
      <c r="BE243" s="2">
        <v>4575.2</v>
      </c>
    </row>
    <row r="244" spans="45:57" ht="18" customHeight="1">
      <c r="AS244" s="328" t="str">
        <f t="shared" si="75"/>
        <v>301</v>
      </c>
      <c r="AT244" s="2" t="s">
        <v>953</v>
      </c>
      <c r="AU244" s="2">
        <v>1329.6</v>
      </c>
      <c r="AV244" s="2">
        <v>163.30000000000001</v>
      </c>
      <c r="AW244" s="2">
        <v>0</v>
      </c>
      <c r="AX244" s="2">
        <v>0</v>
      </c>
      <c r="AY244" s="2">
        <v>14.9</v>
      </c>
      <c r="AZ244" s="2">
        <v>0.4</v>
      </c>
      <c r="BA244" s="2">
        <v>0.6</v>
      </c>
      <c r="BB244" s="2">
        <v>0</v>
      </c>
      <c r="BC244" s="2">
        <v>0.8</v>
      </c>
      <c r="BD244" s="2">
        <v>3.4</v>
      </c>
      <c r="BE244" s="2">
        <v>1513.1</v>
      </c>
    </row>
    <row r="245" spans="45:57" ht="18" customHeight="1">
      <c r="AS245" s="328" t="str">
        <f t="shared" si="75"/>
        <v>301</v>
      </c>
      <c r="AT245" s="2" t="s">
        <v>954</v>
      </c>
      <c r="AU245" s="2">
        <v>293.7</v>
      </c>
      <c r="AV245" s="2">
        <v>42.9</v>
      </c>
      <c r="AW245" s="2">
        <v>0</v>
      </c>
      <c r="AX245" s="2">
        <v>0</v>
      </c>
      <c r="AY245" s="2">
        <v>3.3</v>
      </c>
      <c r="AZ245" s="2">
        <v>0</v>
      </c>
      <c r="BA245" s="2">
        <v>0.1</v>
      </c>
      <c r="BB245" s="2">
        <v>0</v>
      </c>
      <c r="BC245" s="2">
        <v>0.2</v>
      </c>
      <c r="BD245" s="2">
        <v>0.5</v>
      </c>
      <c r="BE245" s="2">
        <v>340.6</v>
      </c>
    </row>
    <row r="246" spans="45:57" ht="18" customHeight="1">
      <c r="AS246" s="328" t="str">
        <f t="shared" si="75"/>
        <v>301</v>
      </c>
      <c r="AT246" s="2" t="s">
        <v>955</v>
      </c>
      <c r="AU246" s="2">
        <v>851.3</v>
      </c>
      <c r="AV246" s="2">
        <v>98.5</v>
      </c>
      <c r="AW246" s="2">
        <v>0</v>
      </c>
      <c r="AX246" s="2">
        <v>0</v>
      </c>
      <c r="AY246" s="2">
        <v>9.1</v>
      </c>
      <c r="AZ246" s="2">
        <v>0</v>
      </c>
      <c r="BA246" s="2">
        <v>0.2</v>
      </c>
      <c r="BB246" s="2">
        <v>0</v>
      </c>
      <c r="BC246" s="2">
        <v>0.5</v>
      </c>
      <c r="BD246" s="2">
        <v>1.5</v>
      </c>
      <c r="BE246" s="2">
        <v>960.9</v>
      </c>
    </row>
    <row r="247" spans="45:57" ht="18" customHeight="1">
      <c r="AS247" s="328" t="str">
        <f t="shared" si="75"/>
        <v>301</v>
      </c>
      <c r="AT247" s="2" t="s">
        <v>956</v>
      </c>
      <c r="AU247" s="2">
        <v>1727</v>
      </c>
      <c r="AV247" s="2">
        <v>246.5</v>
      </c>
      <c r="AW247" s="2">
        <v>0</v>
      </c>
      <c r="AX247" s="2">
        <v>0</v>
      </c>
      <c r="AY247" s="2">
        <v>15.9</v>
      </c>
      <c r="AZ247" s="2">
        <v>0.1</v>
      </c>
      <c r="BA247" s="2">
        <v>0.6</v>
      </c>
      <c r="BB247" s="2">
        <v>0</v>
      </c>
      <c r="BC247" s="2">
        <v>0.8</v>
      </c>
      <c r="BD247" s="2">
        <v>2.2999999999999998</v>
      </c>
      <c r="BE247" s="2">
        <v>1993.3</v>
      </c>
    </row>
    <row r="248" spans="45:57" ht="18" customHeight="1">
      <c r="AS248" s="328" t="str">
        <f t="shared" si="75"/>
        <v>311</v>
      </c>
      <c r="AT248" s="2" t="s">
        <v>957</v>
      </c>
      <c r="AU248" s="2">
        <v>418.7</v>
      </c>
      <c r="AV248" s="2">
        <v>75.400000000000006</v>
      </c>
      <c r="AW248" s="2">
        <v>0.6</v>
      </c>
      <c r="AX248" s="2">
        <v>0</v>
      </c>
      <c r="AY248" s="2">
        <v>4.5</v>
      </c>
      <c r="AZ248" s="2">
        <v>0</v>
      </c>
      <c r="BA248" s="2">
        <v>0.1</v>
      </c>
      <c r="BB248" s="2">
        <v>0</v>
      </c>
      <c r="BC248" s="2">
        <v>0.3</v>
      </c>
      <c r="BD248" s="2">
        <v>0.6</v>
      </c>
      <c r="BE248" s="2">
        <v>500.2</v>
      </c>
    </row>
    <row r="249" spans="45:57" ht="18" customHeight="1">
      <c r="AS249" s="328" t="str">
        <f t="shared" si="75"/>
        <v>311</v>
      </c>
      <c r="AT249" s="2" t="s">
        <v>958</v>
      </c>
      <c r="AU249" s="2">
        <v>538.79999999999995</v>
      </c>
      <c r="AV249" s="2">
        <v>123.5</v>
      </c>
      <c r="AW249" s="2">
        <v>8.4</v>
      </c>
      <c r="AX249" s="2">
        <v>0</v>
      </c>
      <c r="AY249" s="2">
        <v>8.3000000000000007</v>
      </c>
      <c r="AZ249" s="2">
        <v>0</v>
      </c>
      <c r="BA249" s="2">
        <v>0.2</v>
      </c>
      <c r="BB249" s="2">
        <v>0</v>
      </c>
      <c r="BC249" s="2">
        <v>0.5</v>
      </c>
      <c r="BD249" s="2">
        <v>1.1000000000000001</v>
      </c>
      <c r="BE249" s="2">
        <v>680.8</v>
      </c>
    </row>
    <row r="250" spans="45:57" ht="18" customHeight="1">
      <c r="AS250" s="328" t="str">
        <f t="shared" si="75"/>
        <v>311</v>
      </c>
      <c r="AT250" s="2" t="s">
        <v>959</v>
      </c>
      <c r="AU250" s="2">
        <v>1311.2</v>
      </c>
      <c r="AV250" s="2">
        <v>207.4</v>
      </c>
      <c r="AW250" s="2">
        <v>0</v>
      </c>
      <c r="AX250" s="2">
        <v>0</v>
      </c>
      <c r="AY250" s="2">
        <v>24.2</v>
      </c>
      <c r="AZ250" s="2">
        <v>0.1</v>
      </c>
      <c r="BA250" s="2">
        <v>0.4</v>
      </c>
      <c r="BB250" s="2">
        <v>0</v>
      </c>
      <c r="BC250" s="2">
        <v>1.3</v>
      </c>
      <c r="BD250" s="2">
        <v>3.3</v>
      </c>
      <c r="BE250" s="2">
        <v>1547.8</v>
      </c>
    </row>
    <row r="251" spans="45:57" ht="18" customHeight="1">
      <c r="AS251" s="328" t="str">
        <f t="shared" si="75"/>
        <v>311</v>
      </c>
      <c r="AT251" s="2" t="s">
        <v>960</v>
      </c>
      <c r="AU251" s="2">
        <v>2109.4</v>
      </c>
      <c r="AV251" s="2">
        <v>280.3</v>
      </c>
      <c r="AW251" s="2">
        <v>375.2</v>
      </c>
      <c r="AX251" s="2">
        <v>0</v>
      </c>
      <c r="AY251" s="2">
        <v>31.7</v>
      </c>
      <c r="AZ251" s="2">
        <v>0.1</v>
      </c>
      <c r="BA251" s="2">
        <v>0.8</v>
      </c>
      <c r="BB251" s="2">
        <v>0</v>
      </c>
      <c r="BC251" s="2">
        <v>2.2999999999999998</v>
      </c>
      <c r="BD251" s="2">
        <v>4.4000000000000004</v>
      </c>
      <c r="BE251" s="2">
        <v>2804.3</v>
      </c>
    </row>
    <row r="252" spans="45:57" ht="18" customHeight="1">
      <c r="AS252" s="328" t="str">
        <f t="shared" si="75"/>
        <v>311</v>
      </c>
      <c r="AT252" s="2" t="s">
        <v>961</v>
      </c>
      <c r="AU252" s="2">
        <v>2581.6</v>
      </c>
      <c r="AV252" s="2">
        <v>911</v>
      </c>
      <c r="AW252" s="2">
        <v>0</v>
      </c>
      <c r="AX252" s="2">
        <v>0</v>
      </c>
      <c r="AY252" s="2">
        <v>38.9</v>
      </c>
      <c r="AZ252" s="2">
        <v>0.1</v>
      </c>
      <c r="BA252" s="2">
        <v>0.9</v>
      </c>
      <c r="BB252" s="2">
        <v>0.1</v>
      </c>
      <c r="BC252" s="2">
        <v>2.2000000000000002</v>
      </c>
      <c r="BD252" s="2">
        <v>4.8</v>
      </c>
      <c r="BE252" s="2">
        <v>3539.7</v>
      </c>
    </row>
    <row r="253" spans="45:57" ht="18" customHeight="1">
      <c r="AS253" s="328" t="str">
        <f t="shared" si="75"/>
        <v>311</v>
      </c>
      <c r="AT253" s="2" t="s">
        <v>962</v>
      </c>
      <c r="AU253" s="2">
        <v>547.5</v>
      </c>
      <c r="AV253" s="2">
        <v>67.400000000000006</v>
      </c>
      <c r="AW253" s="2">
        <v>43.8</v>
      </c>
      <c r="AX253" s="2">
        <v>0</v>
      </c>
      <c r="AY253" s="2">
        <v>9.9</v>
      </c>
      <c r="AZ253" s="2">
        <v>0</v>
      </c>
      <c r="BA253" s="2">
        <v>0.3</v>
      </c>
      <c r="BB253" s="2">
        <v>0</v>
      </c>
      <c r="BC253" s="2">
        <v>0.7</v>
      </c>
      <c r="BD253" s="2">
        <v>1.5</v>
      </c>
      <c r="BE253" s="2">
        <v>671.3</v>
      </c>
    </row>
    <row r="254" spans="45:57" ht="18" customHeight="1">
      <c r="AS254" s="328" t="str">
        <f t="shared" si="75"/>
        <v>311</v>
      </c>
      <c r="AT254" s="2" t="s">
        <v>963</v>
      </c>
      <c r="AU254" s="2">
        <v>357.8</v>
      </c>
      <c r="AV254" s="2">
        <v>0</v>
      </c>
      <c r="AW254" s="2">
        <v>0</v>
      </c>
      <c r="AX254" s="2">
        <v>0</v>
      </c>
      <c r="AY254" s="2">
        <v>12.1</v>
      </c>
      <c r="AZ254" s="2">
        <v>0</v>
      </c>
      <c r="BA254" s="2">
        <v>0.1</v>
      </c>
      <c r="BB254" s="2">
        <v>0</v>
      </c>
      <c r="BC254" s="2">
        <v>0.6</v>
      </c>
      <c r="BD254" s="2">
        <v>0</v>
      </c>
      <c r="BE254" s="2">
        <v>370.8</v>
      </c>
    </row>
    <row r="255" spans="45:57" ht="18" customHeight="1">
      <c r="AS255" s="328" t="str">
        <f t="shared" si="75"/>
        <v>321</v>
      </c>
      <c r="AT255" s="2" t="s">
        <v>964</v>
      </c>
      <c r="AU255" s="2">
        <v>1064.5</v>
      </c>
      <c r="AV255" s="2">
        <v>110.4</v>
      </c>
      <c r="AW255" s="2">
        <v>0</v>
      </c>
      <c r="AX255" s="2">
        <v>0</v>
      </c>
      <c r="AY255" s="2">
        <v>11.1</v>
      </c>
      <c r="AZ255" s="2">
        <v>0.1</v>
      </c>
      <c r="BA255" s="2">
        <v>0.5</v>
      </c>
      <c r="BB255" s="2">
        <v>0.2</v>
      </c>
      <c r="BC255" s="2">
        <v>0.8</v>
      </c>
      <c r="BD255" s="2">
        <v>2.2999999999999998</v>
      </c>
      <c r="BE255" s="2">
        <v>1190</v>
      </c>
    </row>
    <row r="256" spans="45:57" ht="18" customHeight="1">
      <c r="AS256" s="328" t="str">
        <f t="shared" si="75"/>
        <v>321</v>
      </c>
      <c r="AT256" s="2" t="s">
        <v>965</v>
      </c>
      <c r="AU256" s="2">
        <v>5706.9</v>
      </c>
      <c r="AV256" s="2">
        <v>436.7</v>
      </c>
      <c r="AW256" s="2">
        <v>0.3</v>
      </c>
      <c r="AX256" s="2">
        <v>0</v>
      </c>
      <c r="AY256" s="2">
        <v>36.5</v>
      </c>
      <c r="AZ256" s="2">
        <v>0.2</v>
      </c>
      <c r="BA256" s="2">
        <v>1.2</v>
      </c>
      <c r="BB256" s="2">
        <v>0.8</v>
      </c>
      <c r="BC256" s="2">
        <v>2.7</v>
      </c>
      <c r="BD256" s="2">
        <v>7.7</v>
      </c>
      <c r="BE256" s="2">
        <v>6193.1</v>
      </c>
    </row>
    <row r="257" spans="45:57" ht="18" customHeight="1">
      <c r="AS257" s="328" t="str">
        <f t="shared" si="75"/>
        <v>321</v>
      </c>
      <c r="AT257" s="2" t="s">
        <v>966</v>
      </c>
      <c r="AU257" s="2">
        <v>1172.9000000000001</v>
      </c>
      <c r="AV257" s="2">
        <v>99</v>
      </c>
      <c r="AW257" s="2">
        <v>0</v>
      </c>
      <c r="AX257" s="2">
        <v>0</v>
      </c>
      <c r="AY257" s="2">
        <v>8.4</v>
      </c>
      <c r="AZ257" s="2">
        <v>0</v>
      </c>
      <c r="BA257" s="2">
        <v>0.4</v>
      </c>
      <c r="BB257" s="2">
        <v>0.3</v>
      </c>
      <c r="BC257" s="2">
        <v>1.6</v>
      </c>
      <c r="BD257" s="2">
        <v>1.8</v>
      </c>
      <c r="BE257" s="2">
        <v>1284.5</v>
      </c>
    </row>
    <row r="258" spans="45:57" ht="18" customHeight="1">
      <c r="AS258" s="328" t="str">
        <f t="shared" si="75"/>
        <v>321</v>
      </c>
      <c r="AT258" s="2" t="s">
        <v>967</v>
      </c>
      <c r="AU258" s="2">
        <v>128.69999999999999</v>
      </c>
      <c r="AV258" s="2">
        <v>11.6</v>
      </c>
      <c r="AW258" s="2">
        <v>0</v>
      </c>
      <c r="AX258" s="2">
        <v>0</v>
      </c>
      <c r="AY258" s="2">
        <v>0.7</v>
      </c>
      <c r="AZ258" s="2">
        <v>0</v>
      </c>
      <c r="BA258" s="2">
        <v>0</v>
      </c>
      <c r="BB258" s="2">
        <v>0</v>
      </c>
      <c r="BC258" s="2">
        <v>0.1</v>
      </c>
      <c r="BD258" s="2">
        <v>0.2</v>
      </c>
      <c r="BE258" s="2">
        <v>141.30000000000001</v>
      </c>
    </row>
    <row r="259" spans="45:57" ht="18" customHeight="1">
      <c r="AS259" s="328" t="str">
        <f t="shared" si="75"/>
        <v>329</v>
      </c>
      <c r="AT259" s="2" t="s">
        <v>968</v>
      </c>
      <c r="AU259" s="2">
        <v>231.5</v>
      </c>
      <c r="AV259" s="2">
        <v>56.4</v>
      </c>
      <c r="AW259" s="2">
        <v>12.6</v>
      </c>
      <c r="AX259" s="2">
        <v>0</v>
      </c>
      <c r="AY259" s="2">
        <v>5</v>
      </c>
      <c r="AZ259" s="2">
        <v>0</v>
      </c>
      <c r="BA259" s="2">
        <v>0.2</v>
      </c>
      <c r="BB259" s="2">
        <v>0</v>
      </c>
      <c r="BC259" s="2">
        <v>0.3</v>
      </c>
      <c r="BD259" s="2">
        <v>0.6</v>
      </c>
      <c r="BE259" s="2">
        <v>306.5</v>
      </c>
    </row>
    <row r="260" spans="45:57" ht="18" customHeight="1">
      <c r="AS260" s="328" t="str">
        <f t="shared" si="75"/>
        <v>329</v>
      </c>
      <c r="AT260" s="2" t="s">
        <v>969</v>
      </c>
      <c r="AU260" s="2">
        <v>1814.8</v>
      </c>
      <c r="AV260" s="2">
        <v>103.1</v>
      </c>
      <c r="AW260" s="2">
        <v>6</v>
      </c>
      <c r="AX260" s="2">
        <v>0</v>
      </c>
      <c r="AY260" s="2">
        <v>16.3</v>
      </c>
      <c r="AZ260" s="2">
        <v>0.1</v>
      </c>
      <c r="BA260" s="2">
        <v>0.5</v>
      </c>
      <c r="BB260" s="2">
        <v>0.1</v>
      </c>
      <c r="BC260" s="2">
        <v>1.2</v>
      </c>
      <c r="BD260" s="2">
        <v>3.8</v>
      </c>
      <c r="BE260" s="2">
        <v>1945.9</v>
      </c>
    </row>
    <row r="261" spans="45:57" ht="18" customHeight="1">
      <c r="AS261" s="328" t="str">
        <f t="shared" si="75"/>
        <v>329</v>
      </c>
      <c r="AT261" s="2" t="s">
        <v>970</v>
      </c>
      <c r="AU261" s="2">
        <v>6562.7</v>
      </c>
      <c r="AV261" s="2">
        <v>375</v>
      </c>
      <c r="AW261" s="2">
        <v>20</v>
      </c>
      <c r="AX261" s="2">
        <v>0.1</v>
      </c>
      <c r="AY261" s="2">
        <v>69.400000000000006</v>
      </c>
      <c r="AZ261" s="2">
        <v>0.4</v>
      </c>
      <c r="BA261" s="2">
        <v>2.4</v>
      </c>
      <c r="BB261" s="2">
        <v>0.3</v>
      </c>
      <c r="BC261" s="2">
        <v>4.9000000000000004</v>
      </c>
      <c r="BD261" s="2">
        <v>16.2</v>
      </c>
      <c r="BE261" s="2">
        <v>7051.3</v>
      </c>
    </row>
    <row r="262" spans="45:57" ht="18" customHeight="1">
      <c r="AS262" s="328" t="str">
        <f t="shared" si="75"/>
        <v>331</v>
      </c>
      <c r="AT262" s="2" t="s">
        <v>971</v>
      </c>
      <c r="AU262" s="2">
        <v>499.2</v>
      </c>
      <c r="AV262" s="2">
        <v>52</v>
      </c>
      <c r="AW262" s="2">
        <v>0</v>
      </c>
      <c r="AX262" s="2">
        <v>0</v>
      </c>
      <c r="AY262" s="2">
        <v>4.2</v>
      </c>
      <c r="AZ262" s="2">
        <v>0</v>
      </c>
      <c r="BA262" s="2">
        <v>0.1</v>
      </c>
      <c r="BB262" s="2">
        <v>0</v>
      </c>
      <c r="BC262" s="2">
        <v>0.1</v>
      </c>
      <c r="BD262" s="2">
        <v>0.8</v>
      </c>
      <c r="BE262" s="2">
        <v>556.5</v>
      </c>
    </row>
    <row r="263" spans="45:57" ht="18" customHeight="1">
      <c r="AS263" s="328" t="str">
        <f t="shared" si="75"/>
        <v>331</v>
      </c>
      <c r="AT263" s="2" t="s">
        <v>972</v>
      </c>
      <c r="AU263" s="2">
        <v>965.9</v>
      </c>
      <c r="AV263" s="2">
        <v>133.5</v>
      </c>
      <c r="AW263" s="2">
        <v>0</v>
      </c>
      <c r="AX263" s="2">
        <v>0</v>
      </c>
      <c r="AY263" s="2">
        <v>11.8</v>
      </c>
      <c r="AZ263" s="2">
        <v>0</v>
      </c>
      <c r="BA263" s="2">
        <v>0.4</v>
      </c>
      <c r="BB263" s="2">
        <v>0</v>
      </c>
      <c r="BC263" s="2">
        <v>0.6</v>
      </c>
      <c r="BD263" s="2">
        <v>2.4</v>
      </c>
      <c r="BE263" s="2">
        <v>1114.7</v>
      </c>
    </row>
    <row r="264" spans="45:57" ht="18" customHeight="1">
      <c r="AS264" s="328" t="str">
        <f t="shared" si="75"/>
        <v>331</v>
      </c>
      <c r="AT264" s="2" t="s">
        <v>973</v>
      </c>
      <c r="AU264" s="2">
        <v>432.3</v>
      </c>
      <c r="AV264" s="2">
        <v>43.7</v>
      </c>
      <c r="AW264" s="2">
        <v>0</v>
      </c>
      <c r="AX264" s="2">
        <v>0</v>
      </c>
      <c r="AY264" s="2">
        <v>3.8</v>
      </c>
      <c r="AZ264" s="2">
        <v>0</v>
      </c>
      <c r="BA264" s="2">
        <v>0.1</v>
      </c>
      <c r="BB264" s="2">
        <v>0</v>
      </c>
      <c r="BC264" s="2">
        <v>0.2</v>
      </c>
      <c r="BD264" s="2">
        <v>0.8</v>
      </c>
      <c r="BE264" s="2">
        <v>480.9</v>
      </c>
    </row>
    <row r="265" spans="45:57" ht="18" customHeight="1">
      <c r="AS265" s="328" t="str">
        <f t="shared" si="75"/>
        <v>331</v>
      </c>
      <c r="AT265" s="2" t="s">
        <v>974</v>
      </c>
      <c r="AU265" s="2">
        <v>2574.1999999999998</v>
      </c>
      <c r="AV265" s="2">
        <v>251</v>
      </c>
      <c r="AW265" s="2">
        <v>0</v>
      </c>
      <c r="AX265" s="2">
        <v>0</v>
      </c>
      <c r="AY265" s="2">
        <v>26.4</v>
      </c>
      <c r="AZ265" s="2">
        <v>0.2</v>
      </c>
      <c r="BA265" s="2">
        <v>0.9</v>
      </c>
      <c r="BB265" s="2">
        <v>0</v>
      </c>
      <c r="BC265" s="2">
        <v>1.3</v>
      </c>
      <c r="BD265" s="2">
        <v>5.6</v>
      </c>
      <c r="BE265" s="2">
        <v>2859.7</v>
      </c>
    </row>
    <row r="266" spans="45:57" ht="18" customHeight="1">
      <c r="AS266" s="328" t="str">
        <f t="shared" si="75"/>
        <v>331</v>
      </c>
      <c r="AT266" s="2" t="s">
        <v>975</v>
      </c>
      <c r="AU266" s="2">
        <v>637.29999999999995</v>
      </c>
      <c r="AV266" s="2">
        <v>57.8</v>
      </c>
      <c r="AW266" s="2">
        <v>9.5</v>
      </c>
      <c r="AX266" s="2">
        <v>0</v>
      </c>
      <c r="AY266" s="2">
        <v>12.8</v>
      </c>
      <c r="AZ266" s="2">
        <v>0</v>
      </c>
      <c r="BA266" s="2">
        <v>0.3</v>
      </c>
      <c r="BB266" s="2">
        <v>0</v>
      </c>
      <c r="BC266" s="2">
        <v>0.7</v>
      </c>
      <c r="BD266" s="2">
        <v>1.2</v>
      </c>
      <c r="BE266" s="2">
        <v>719.6</v>
      </c>
    </row>
    <row r="267" spans="45:57" ht="18" customHeight="1">
      <c r="AS267" s="328" t="str">
        <f t="shared" si="75"/>
        <v>331</v>
      </c>
      <c r="AT267" s="2" t="s">
        <v>976</v>
      </c>
      <c r="AU267" s="2">
        <v>3143</v>
      </c>
      <c r="AV267" s="2">
        <v>361</v>
      </c>
      <c r="AW267" s="2">
        <v>0.5</v>
      </c>
      <c r="AX267" s="2">
        <v>0</v>
      </c>
      <c r="AY267" s="2">
        <v>9.6999999999999993</v>
      </c>
      <c r="AZ267" s="2">
        <v>0.1</v>
      </c>
      <c r="BA267" s="2">
        <v>0.4</v>
      </c>
      <c r="BB267" s="2">
        <v>0</v>
      </c>
      <c r="BC267" s="2">
        <v>0.5</v>
      </c>
      <c r="BD267" s="2">
        <v>2.1</v>
      </c>
      <c r="BE267" s="2">
        <v>3517.3</v>
      </c>
    </row>
    <row r="268" spans="45:57" ht="18" customHeight="1">
      <c r="AS268" s="328" t="str">
        <f t="shared" ref="AS268:AS331" si="76">LEFT(AT268,3)</f>
        <v>331</v>
      </c>
      <c r="AT268" s="2" t="s">
        <v>977</v>
      </c>
      <c r="AU268" s="2">
        <v>1223.5</v>
      </c>
      <c r="AV268" s="2">
        <v>120.9</v>
      </c>
      <c r="AW268" s="2">
        <v>0</v>
      </c>
      <c r="AX268" s="2">
        <v>0</v>
      </c>
      <c r="AY268" s="2">
        <v>20</v>
      </c>
      <c r="AZ268" s="2">
        <v>0.1</v>
      </c>
      <c r="BA268" s="2">
        <v>0.4</v>
      </c>
      <c r="BB268" s="2">
        <v>0</v>
      </c>
      <c r="BC268" s="2">
        <v>1</v>
      </c>
      <c r="BD268" s="2">
        <v>2.1</v>
      </c>
      <c r="BE268" s="2">
        <v>1368.1</v>
      </c>
    </row>
    <row r="269" spans="45:57" ht="18" customHeight="1">
      <c r="AS269" s="328" t="str">
        <f t="shared" si="76"/>
        <v>332</v>
      </c>
      <c r="AT269" s="2" t="s">
        <v>978</v>
      </c>
      <c r="AU269" s="2">
        <v>1351.3</v>
      </c>
      <c r="AV269" s="2">
        <v>320.8</v>
      </c>
      <c r="AW269" s="2">
        <v>325.7</v>
      </c>
      <c r="AX269" s="2">
        <v>0.1</v>
      </c>
      <c r="AY269" s="2">
        <v>11.4</v>
      </c>
      <c r="AZ269" s="2">
        <v>0.1</v>
      </c>
      <c r="BA269" s="2">
        <v>0.3</v>
      </c>
      <c r="BB269" s="2">
        <v>0</v>
      </c>
      <c r="BC269" s="2">
        <v>0.7</v>
      </c>
      <c r="BD269" s="2">
        <v>2.1</v>
      </c>
      <c r="BE269" s="2">
        <v>2012.4</v>
      </c>
    </row>
    <row r="270" spans="45:57" ht="18" customHeight="1">
      <c r="AS270" s="328" t="str">
        <f t="shared" si="76"/>
        <v>332</v>
      </c>
      <c r="AT270" s="2" t="s">
        <v>979</v>
      </c>
      <c r="AU270" s="2">
        <v>2349.4</v>
      </c>
      <c r="AV270" s="2">
        <v>567.70000000000005</v>
      </c>
      <c r="AW270" s="2">
        <v>924.7</v>
      </c>
      <c r="AX270" s="2">
        <v>0.1</v>
      </c>
      <c r="AY270" s="2">
        <v>25.8</v>
      </c>
      <c r="AZ270" s="2">
        <v>0.1</v>
      </c>
      <c r="BA270" s="2">
        <v>0.7</v>
      </c>
      <c r="BB270" s="2">
        <v>0</v>
      </c>
      <c r="BC270" s="2">
        <v>1.7</v>
      </c>
      <c r="BD270" s="2">
        <v>5.2</v>
      </c>
      <c r="BE270" s="2">
        <v>3875.5</v>
      </c>
    </row>
    <row r="271" spans="45:57" ht="18" customHeight="1">
      <c r="AS271" s="328" t="str">
        <f t="shared" si="76"/>
        <v>333</v>
      </c>
      <c r="AT271" s="2" t="s">
        <v>980</v>
      </c>
      <c r="AU271" s="2">
        <v>1404.3</v>
      </c>
      <c r="AV271" s="2">
        <v>241.1</v>
      </c>
      <c r="AW271" s="2">
        <v>0</v>
      </c>
      <c r="AX271" s="2">
        <v>0</v>
      </c>
      <c r="AY271" s="2">
        <v>12.5</v>
      </c>
      <c r="AZ271" s="2">
        <v>0.1</v>
      </c>
      <c r="BA271" s="2">
        <v>0.4</v>
      </c>
      <c r="BB271" s="2">
        <v>0</v>
      </c>
      <c r="BC271" s="2">
        <v>0.7</v>
      </c>
      <c r="BD271" s="2">
        <v>2.7</v>
      </c>
      <c r="BE271" s="2">
        <v>1661.9</v>
      </c>
    </row>
    <row r="272" spans="45:57" ht="18" customHeight="1">
      <c r="AS272" s="328" t="str">
        <f t="shared" si="76"/>
        <v>333</v>
      </c>
      <c r="AT272" s="2" t="s">
        <v>981</v>
      </c>
      <c r="AU272" s="2">
        <v>1839.7</v>
      </c>
      <c r="AV272" s="2">
        <v>233.1</v>
      </c>
      <c r="AW272" s="2">
        <v>0.1</v>
      </c>
      <c r="AX272" s="2">
        <v>0</v>
      </c>
      <c r="AY272" s="2">
        <v>26.4</v>
      </c>
      <c r="AZ272" s="2">
        <v>0.1</v>
      </c>
      <c r="BA272" s="2">
        <v>0.5</v>
      </c>
      <c r="BB272" s="2">
        <v>0</v>
      </c>
      <c r="BC272" s="2">
        <v>1.4</v>
      </c>
      <c r="BD272" s="2">
        <v>3.3</v>
      </c>
      <c r="BE272" s="2">
        <v>2104.5</v>
      </c>
    </row>
    <row r="273" spans="45:57" ht="18" customHeight="1">
      <c r="AS273" s="328" t="str">
        <f t="shared" si="76"/>
        <v>339</v>
      </c>
      <c r="AT273" s="2" t="s">
        <v>982</v>
      </c>
      <c r="AU273" s="2">
        <v>194.3</v>
      </c>
      <c r="AV273" s="2">
        <v>27.3</v>
      </c>
      <c r="AW273" s="2">
        <v>58.2</v>
      </c>
      <c r="AX273" s="2">
        <v>0</v>
      </c>
      <c r="AY273" s="2">
        <v>1.7</v>
      </c>
      <c r="AZ273" s="2">
        <v>0</v>
      </c>
      <c r="BA273" s="2">
        <v>0.1</v>
      </c>
      <c r="BB273" s="2">
        <v>0</v>
      </c>
      <c r="BC273" s="2">
        <v>0.1</v>
      </c>
      <c r="BD273" s="2">
        <v>0.3</v>
      </c>
      <c r="BE273" s="2">
        <v>281.89999999999998</v>
      </c>
    </row>
    <row r="274" spans="45:57" ht="18" customHeight="1">
      <c r="AS274" s="328" t="str">
        <f t="shared" si="76"/>
        <v>339</v>
      </c>
      <c r="AT274" s="2" t="s">
        <v>983</v>
      </c>
      <c r="AU274" s="2">
        <v>1276.7</v>
      </c>
      <c r="AV274" s="2">
        <v>238.8</v>
      </c>
      <c r="AW274" s="2">
        <v>84.7</v>
      </c>
      <c r="AX274" s="2">
        <v>0</v>
      </c>
      <c r="AY274" s="2">
        <v>15.6</v>
      </c>
      <c r="AZ274" s="2">
        <v>0.1</v>
      </c>
      <c r="BA274" s="2">
        <v>0.6</v>
      </c>
      <c r="BB274" s="2">
        <v>0.1</v>
      </c>
      <c r="BC274" s="2">
        <v>1</v>
      </c>
      <c r="BD274" s="2">
        <v>2.9</v>
      </c>
      <c r="BE274" s="2">
        <v>1620.5</v>
      </c>
    </row>
    <row r="275" spans="45:57" ht="18" customHeight="1">
      <c r="AS275" s="328" t="str">
        <f t="shared" si="76"/>
        <v>339</v>
      </c>
      <c r="AT275" s="2" t="s">
        <v>984</v>
      </c>
      <c r="AU275" s="2">
        <v>1148.4000000000001</v>
      </c>
      <c r="AV275" s="2">
        <v>273</v>
      </c>
      <c r="AW275" s="2">
        <v>115.9</v>
      </c>
      <c r="AX275" s="2">
        <v>0.6</v>
      </c>
      <c r="AY275" s="2">
        <v>8.1</v>
      </c>
      <c r="AZ275" s="2">
        <v>0</v>
      </c>
      <c r="BA275" s="2">
        <v>0.3</v>
      </c>
      <c r="BB275" s="2">
        <v>0</v>
      </c>
      <c r="BC275" s="2">
        <v>1.1000000000000001</v>
      </c>
      <c r="BD275" s="2">
        <v>1.9</v>
      </c>
      <c r="BE275" s="2">
        <v>1549.4</v>
      </c>
    </row>
    <row r="276" spans="45:57" ht="18" customHeight="1">
      <c r="AS276" s="328" t="str">
        <f t="shared" si="76"/>
        <v>339</v>
      </c>
      <c r="AT276" s="2" t="s">
        <v>985</v>
      </c>
      <c r="AU276" s="2">
        <v>961.8</v>
      </c>
      <c r="AV276" s="2">
        <v>245.2</v>
      </c>
      <c r="AW276" s="2">
        <v>10.3</v>
      </c>
      <c r="AX276" s="2">
        <v>0</v>
      </c>
      <c r="AY276" s="2">
        <v>24.7</v>
      </c>
      <c r="AZ276" s="2">
        <v>0.1</v>
      </c>
      <c r="BA276" s="2">
        <v>1.3</v>
      </c>
      <c r="BB276" s="2">
        <v>0.5</v>
      </c>
      <c r="BC276" s="2">
        <v>2.1</v>
      </c>
      <c r="BD276" s="2">
        <v>5.0999999999999996</v>
      </c>
      <c r="BE276" s="2">
        <v>1251.0999999999999</v>
      </c>
    </row>
    <row r="277" spans="45:57" ht="18" customHeight="1">
      <c r="AS277" s="328" t="str">
        <f t="shared" si="76"/>
        <v>341</v>
      </c>
      <c r="AT277" s="2" t="s">
        <v>986</v>
      </c>
      <c r="AU277" s="2">
        <v>1433.8</v>
      </c>
      <c r="AV277" s="2">
        <v>342.1</v>
      </c>
      <c r="AW277" s="2">
        <v>212</v>
      </c>
      <c r="AX277" s="2">
        <v>0</v>
      </c>
      <c r="AY277" s="2">
        <v>9.4</v>
      </c>
      <c r="AZ277" s="2">
        <v>0.1</v>
      </c>
      <c r="BA277" s="2">
        <v>0.5</v>
      </c>
      <c r="BB277" s="2">
        <v>0</v>
      </c>
      <c r="BC277" s="2">
        <v>0.5</v>
      </c>
      <c r="BD277" s="2">
        <v>2.1</v>
      </c>
      <c r="BE277" s="2">
        <v>2000.5</v>
      </c>
    </row>
    <row r="278" spans="45:57" ht="18" customHeight="1">
      <c r="AS278" s="328" t="str">
        <f t="shared" si="76"/>
        <v>341</v>
      </c>
      <c r="AT278" s="2" t="s">
        <v>987</v>
      </c>
      <c r="AU278" s="2">
        <v>1854.3</v>
      </c>
      <c r="AV278" s="2">
        <v>263</v>
      </c>
      <c r="AW278" s="2">
        <v>147.4</v>
      </c>
      <c r="AX278" s="2">
        <v>0</v>
      </c>
      <c r="AY278" s="2">
        <v>16.5</v>
      </c>
      <c r="AZ278" s="2">
        <v>0.1</v>
      </c>
      <c r="BA278" s="2">
        <v>0.7</v>
      </c>
      <c r="BB278" s="2">
        <v>0</v>
      </c>
      <c r="BC278" s="2">
        <v>1</v>
      </c>
      <c r="BD278" s="2">
        <v>3.6</v>
      </c>
      <c r="BE278" s="2">
        <v>2286.6</v>
      </c>
    </row>
    <row r="279" spans="45:57" ht="18" customHeight="1">
      <c r="AS279" s="328" t="str">
        <f t="shared" si="76"/>
        <v>341</v>
      </c>
      <c r="AT279" s="2" t="s">
        <v>988</v>
      </c>
      <c r="AU279" s="2">
        <v>1729.9</v>
      </c>
      <c r="AV279" s="2">
        <v>182.5</v>
      </c>
      <c r="AW279" s="2">
        <v>57.5</v>
      </c>
      <c r="AX279" s="2">
        <v>0</v>
      </c>
      <c r="AY279" s="2">
        <v>17.2</v>
      </c>
      <c r="AZ279" s="2">
        <v>0.1</v>
      </c>
      <c r="BA279" s="2">
        <v>0.7</v>
      </c>
      <c r="BB279" s="2">
        <v>0</v>
      </c>
      <c r="BC279" s="2">
        <v>1</v>
      </c>
      <c r="BD279" s="2">
        <v>3.7</v>
      </c>
      <c r="BE279" s="2">
        <v>1992.7</v>
      </c>
    </row>
    <row r="280" spans="45:57" ht="18" customHeight="1">
      <c r="AS280" s="328" t="str">
        <f t="shared" si="76"/>
        <v>341</v>
      </c>
      <c r="AT280" s="2" t="s">
        <v>989</v>
      </c>
      <c r="AU280" s="2">
        <v>400.2</v>
      </c>
      <c r="AV280" s="2">
        <v>92.7</v>
      </c>
      <c r="AW280" s="2">
        <v>97.9</v>
      </c>
      <c r="AX280" s="2">
        <v>0</v>
      </c>
      <c r="AY280" s="2">
        <v>3.4</v>
      </c>
      <c r="AZ280" s="2">
        <v>0</v>
      </c>
      <c r="BA280" s="2">
        <v>0.1</v>
      </c>
      <c r="BB280" s="2">
        <v>0</v>
      </c>
      <c r="BC280" s="2">
        <v>0.2</v>
      </c>
      <c r="BD280" s="2">
        <v>0.6</v>
      </c>
      <c r="BE280" s="2">
        <v>595.29999999999995</v>
      </c>
    </row>
    <row r="281" spans="45:57" ht="18" customHeight="1">
      <c r="AS281" s="328" t="str">
        <f t="shared" si="76"/>
        <v>341</v>
      </c>
      <c r="AT281" s="2" t="s">
        <v>990</v>
      </c>
      <c r="AU281" s="2">
        <v>512.1</v>
      </c>
      <c r="AV281" s="2">
        <v>52.8</v>
      </c>
      <c r="AW281" s="2">
        <v>0.3</v>
      </c>
      <c r="AX281" s="2">
        <v>0.1</v>
      </c>
      <c r="AY281" s="2">
        <v>7.7</v>
      </c>
      <c r="AZ281" s="2">
        <v>0</v>
      </c>
      <c r="BA281" s="2">
        <v>0.1</v>
      </c>
      <c r="BB281" s="2">
        <v>0</v>
      </c>
      <c r="BC281" s="2">
        <v>0.4</v>
      </c>
      <c r="BD281" s="2">
        <v>0.9</v>
      </c>
      <c r="BE281" s="2">
        <v>574.5</v>
      </c>
    </row>
    <row r="282" spans="45:57" ht="18" customHeight="1">
      <c r="AS282" s="328" t="str">
        <f t="shared" si="76"/>
        <v>341</v>
      </c>
      <c r="AT282" s="2" t="s">
        <v>991</v>
      </c>
      <c r="AU282" s="2">
        <v>595.6</v>
      </c>
      <c r="AV282" s="2">
        <v>112.2</v>
      </c>
      <c r="AW282" s="2">
        <v>65.8</v>
      </c>
      <c r="AX282" s="2">
        <v>0</v>
      </c>
      <c r="AY282" s="2">
        <v>7.2</v>
      </c>
      <c r="AZ282" s="2">
        <v>0</v>
      </c>
      <c r="BA282" s="2">
        <v>0.2</v>
      </c>
      <c r="BB282" s="2">
        <v>0</v>
      </c>
      <c r="BC282" s="2">
        <v>0.4</v>
      </c>
      <c r="BD282" s="2">
        <v>1.2</v>
      </c>
      <c r="BE282" s="2">
        <v>782.7</v>
      </c>
    </row>
    <row r="283" spans="45:57" ht="18" customHeight="1">
      <c r="AS283" s="328" t="str">
        <f t="shared" si="76"/>
        <v>341</v>
      </c>
      <c r="AT283" s="2" t="s">
        <v>992</v>
      </c>
      <c r="AU283" s="2">
        <v>512.79999999999995</v>
      </c>
      <c r="AV283" s="2">
        <v>118.8</v>
      </c>
      <c r="AW283" s="2">
        <v>106.6</v>
      </c>
      <c r="AX283" s="2">
        <v>0</v>
      </c>
      <c r="AY283" s="2">
        <v>6.5</v>
      </c>
      <c r="AZ283" s="2">
        <v>0</v>
      </c>
      <c r="BA283" s="2">
        <v>0.2</v>
      </c>
      <c r="BB283" s="2">
        <v>0</v>
      </c>
      <c r="BC283" s="2">
        <v>0.5</v>
      </c>
      <c r="BD283" s="2">
        <v>0.8</v>
      </c>
      <c r="BE283" s="2">
        <v>746.2</v>
      </c>
    </row>
    <row r="284" spans="45:57" ht="18" customHeight="1">
      <c r="AS284" s="328" t="str">
        <f t="shared" si="76"/>
        <v>342</v>
      </c>
      <c r="AT284" s="2" t="s">
        <v>993</v>
      </c>
      <c r="AU284" s="2">
        <v>2244.8000000000002</v>
      </c>
      <c r="AV284" s="2">
        <v>345.9</v>
      </c>
      <c r="AW284" s="2">
        <v>316.5</v>
      </c>
      <c r="AX284" s="2">
        <v>0</v>
      </c>
      <c r="AY284" s="2">
        <v>13.7</v>
      </c>
      <c r="AZ284" s="2">
        <v>0.1</v>
      </c>
      <c r="BA284" s="2">
        <v>0.7</v>
      </c>
      <c r="BB284" s="2">
        <v>0</v>
      </c>
      <c r="BC284" s="2">
        <v>0.8</v>
      </c>
      <c r="BD284" s="2">
        <v>3</v>
      </c>
      <c r="BE284" s="2">
        <v>2925.6</v>
      </c>
    </row>
    <row r="285" spans="45:57" ht="18" customHeight="1">
      <c r="AS285" s="328" t="str">
        <f t="shared" si="76"/>
        <v>342</v>
      </c>
      <c r="AT285" s="2" t="s">
        <v>994</v>
      </c>
      <c r="AU285" s="2">
        <v>603.1</v>
      </c>
      <c r="AV285" s="2">
        <v>118.5</v>
      </c>
      <c r="AW285" s="2">
        <v>0</v>
      </c>
      <c r="AX285" s="2">
        <v>0</v>
      </c>
      <c r="AY285" s="2">
        <v>2.7</v>
      </c>
      <c r="AZ285" s="2">
        <v>0</v>
      </c>
      <c r="BA285" s="2">
        <v>0.1</v>
      </c>
      <c r="BB285" s="2">
        <v>0</v>
      </c>
      <c r="BC285" s="2">
        <v>0.2</v>
      </c>
      <c r="BD285" s="2">
        <v>0.6</v>
      </c>
      <c r="BE285" s="2">
        <v>725.3</v>
      </c>
    </row>
    <row r="286" spans="45:57" ht="18" customHeight="1">
      <c r="AS286" s="328" t="str">
        <f t="shared" si="76"/>
        <v>342</v>
      </c>
      <c r="AT286" s="2" t="s">
        <v>995</v>
      </c>
      <c r="AU286" s="2">
        <v>1967.8</v>
      </c>
      <c r="AV286" s="2">
        <v>208.9</v>
      </c>
      <c r="AW286" s="2">
        <v>33.200000000000003</v>
      </c>
      <c r="AX286" s="2">
        <v>0</v>
      </c>
      <c r="AY286" s="2">
        <v>14.4</v>
      </c>
      <c r="AZ286" s="2">
        <v>0.1</v>
      </c>
      <c r="BA286" s="2">
        <v>0.7</v>
      </c>
      <c r="BB286" s="2">
        <v>0.1</v>
      </c>
      <c r="BC286" s="2">
        <v>1.1000000000000001</v>
      </c>
      <c r="BD286" s="2">
        <v>3.1</v>
      </c>
      <c r="BE286" s="2">
        <v>2229.4</v>
      </c>
    </row>
    <row r="287" spans="45:57" ht="18" customHeight="1">
      <c r="AS287" s="328" t="str">
        <f t="shared" si="76"/>
        <v>351</v>
      </c>
      <c r="AT287" s="2" t="s">
        <v>996</v>
      </c>
      <c r="AU287" s="2">
        <v>4184.5</v>
      </c>
      <c r="AV287" s="2">
        <v>215.5</v>
      </c>
      <c r="AW287" s="2">
        <v>1013.2</v>
      </c>
      <c r="AX287" s="2">
        <v>0.1</v>
      </c>
      <c r="AY287" s="2">
        <v>68.599999999999994</v>
      </c>
      <c r="AZ287" s="2">
        <v>2.7</v>
      </c>
      <c r="BA287" s="2">
        <v>7.3</v>
      </c>
      <c r="BB287" s="2">
        <v>0</v>
      </c>
      <c r="BC287" s="2">
        <v>3.9</v>
      </c>
      <c r="BD287" s="2">
        <v>6.6</v>
      </c>
      <c r="BE287" s="2">
        <v>5502.3</v>
      </c>
    </row>
    <row r="288" spans="45:57" ht="18" customHeight="1">
      <c r="AS288" s="328" t="str">
        <f t="shared" si="76"/>
        <v>351</v>
      </c>
      <c r="AT288" s="2" t="s">
        <v>997</v>
      </c>
      <c r="AU288" s="2">
        <v>11457</v>
      </c>
      <c r="AV288" s="2">
        <v>583.1</v>
      </c>
      <c r="AW288" s="2">
        <v>1786.4</v>
      </c>
      <c r="AX288" s="2">
        <v>0.2</v>
      </c>
      <c r="AY288" s="2">
        <v>253.2</v>
      </c>
      <c r="AZ288" s="2">
        <v>9.8000000000000007</v>
      </c>
      <c r="BA288" s="2">
        <v>26.9</v>
      </c>
      <c r="BB288" s="2">
        <v>0</v>
      </c>
      <c r="BC288" s="2">
        <v>14.5</v>
      </c>
      <c r="BD288" s="2">
        <v>24.5</v>
      </c>
      <c r="BE288" s="2">
        <v>14155.6</v>
      </c>
    </row>
    <row r="289" spans="45:57" ht="18" customHeight="1">
      <c r="AS289" s="328" t="str">
        <f t="shared" si="76"/>
        <v>352</v>
      </c>
      <c r="AT289" s="2" t="s">
        <v>998</v>
      </c>
      <c r="AU289" s="2">
        <v>3478.4</v>
      </c>
      <c r="AV289" s="2">
        <v>340.6</v>
      </c>
      <c r="AW289" s="2">
        <v>137.1</v>
      </c>
      <c r="AX289" s="2">
        <v>0</v>
      </c>
      <c r="AY289" s="2">
        <v>53.4</v>
      </c>
      <c r="AZ289" s="2">
        <v>2</v>
      </c>
      <c r="BA289" s="2">
        <v>5.6</v>
      </c>
      <c r="BB289" s="2">
        <v>0</v>
      </c>
      <c r="BC289" s="2">
        <v>3</v>
      </c>
      <c r="BD289" s="2">
        <v>6.6</v>
      </c>
      <c r="BE289" s="2">
        <v>4026.7</v>
      </c>
    </row>
    <row r="290" spans="45:57" ht="18" customHeight="1">
      <c r="AS290" s="328" t="str">
        <f t="shared" si="76"/>
        <v>352</v>
      </c>
      <c r="AT290" s="2" t="s">
        <v>999</v>
      </c>
      <c r="AU290" s="2">
        <v>363</v>
      </c>
      <c r="AV290" s="2">
        <v>9.3000000000000007</v>
      </c>
      <c r="AW290" s="2">
        <v>35.9</v>
      </c>
      <c r="AX290" s="2">
        <v>0</v>
      </c>
      <c r="AY290" s="2">
        <v>5.0999999999999996</v>
      </c>
      <c r="AZ290" s="2">
        <v>0.2</v>
      </c>
      <c r="BA290" s="2">
        <v>0.6</v>
      </c>
      <c r="BB290" s="2">
        <v>0</v>
      </c>
      <c r="BC290" s="2">
        <v>0.3</v>
      </c>
      <c r="BD290" s="2">
        <v>0.6</v>
      </c>
      <c r="BE290" s="2">
        <v>415</v>
      </c>
    </row>
    <row r="291" spans="45:57" ht="18" customHeight="1">
      <c r="AS291" s="328" t="str">
        <f t="shared" si="76"/>
        <v>353</v>
      </c>
      <c r="AT291" s="2" t="s">
        <v>1000</v>
      </c>
      <c r="AU291" s="2">
        <v>5823.9</v>
      </c>
      <c r="AV291" s="2">
        <v>190.4</v>
      </c>
      <c r="AW291" s="2">
        <v>1.2</v>
      </c>
      <c r="AX291" s="2">
        <v>0.4</v>
      </c>
      <c r="AY291" s="2">
        <v>104.5</v>
      </c>
      <c r="AZ291" s="2">
        <v>0.4</v>
      </c>
      <c r="BA291" s="2">
        <v>17.3</v>
      </c>
      <c r="BB291" s="2">
        <v>0.4</v>
      </c>
      <c r="BC291" s="2">
        <v>7.1</v>
      </c>
      <c r="BD291" s="2">
        <v>17</v>
      </c>
      <c r="BE291" s="2">
        <v>6162.5</v>
      </c>
    </row>
    <row r="292" spans="45:57" ht="18" customHeight="1">
      <c r="AS292" s="328" t="str">
        <f t="shared" si="76"/>
        <v>353</v>
      </c>
      <c r="AT292" s="2" t="s">
        <v>1001</v>
      </c>
      <c r="AU292" s="2">
        <v>17998.900000000001</v>
      </c>
      <c r="AV292" s="2">
        <v>417.6</v>
      </c>
      <c r="AW292" s="2">
        <v>3.7</v>
      </c>
      <c r="AX292" s="2">
        <v>2.2999999999999998</v>
      </c>
      <c r="AY292" s="2">
        <v>210</v>
      </c>
      <c r="AZ292" s="2">
        <v>15.2</v>
      </c>
      <c r="BA292" s="2">
        <v>47.4</v>
      </c>
      <c r="BB292" s="2">
        <v>0.4</v>
      </c>
      <c r="BC292" s="2">
        <v>18.3</v>
      </c>
      <c r="BD292" s="2">
        <v>39.9</v>
      </c>
      <c r="BE292" s="2">
        <v>18753.599999999999</v>
      </c>
    </row>
    <row r="293" spans="45:57" ht="18" customHeight="1">
      <c r="AS293" s="328" t="str">
        <f t="shared" si="76"/>
        <v>354</v>
      </c>
      <c r="AT293" s="2" t="s">
        <v>1002</v>
      </c>
      <c r="AU293" s="2">
        <v>1359.4</v>
      </c>
      <c r="AV293" s="2">
        <v>111.3</v>
      </c>
      <c r="AW293" s="2">
        <v>0</v>
      </c>
      <c r="AX293" s="2">
        <v>0</v>
      </c>
      <c r="AY293" s="2">
        <v>0</v>
      </c>
      <c r="AZ293" s="2">
        <v>0</v>
      </c>
      <c r="BA293" s="2">
        <v>0</v>
      </c>
      <c r="BB293" s="2">
        <v>0</v>
      </c>
      <c r="BC293" s="2">
        <v>0</v>
      </c>
      <c r="BD293" s="2">
        <v>0</v>
      </c>
      <c r="BE293" s="2">
        <v>1470.7</v>
      </c>
    </row>
    <row r="294" spans="45:57" ht="18" customHeight="1">
      <c r="AS294" s="328" t="str">
        <f t="shared" si="76"/>
        <v>354</v>
      </c>
      <c r="AT294" s="2" t="s">
        <v>1003</v>
      </c>
      <c r="AU294" s="2">
        <v>50</v>
      </c>
      <c r="AV294" s="2">
        <v>4.4000000000000004</v>
      </c>
      <c r="AW294" s="2">
        <v>3.6</v>
      </c>
      <c r="AX294" s="2">
        <v>0</v>
      </c>
      <c r="AY294" s="2">
        <v>0.7</v>
      </c>
      <c r="AZ294" s="2">
        <v>0</v>
      </c>
      <c r="BA294" s="2">
        <v>0</v>
      </c>
      <c r="BB294" s="2">
        <v>0</v>
      </c>
      <c r="BC294" s="2">
        <v>0</v>
      </c>
      <c r="BD294" s="2">
        <v>0.1</v>
      </c>
      <c r="BE294" s="2">
        <v>58.9</v>
      </c>
    </row>
    <row r="295" spans="45:57" ht="18" customHeight="1">
      <c r="AS295" s="328" t="str">
        <f t="shared" si="76"/>
        <v>354</v>
      </c>
      <c r="AT295" s="2" t="s">
        <v>1004</v>
      </c>
      <c r="AU295" s="2">
        <v>732.4</v>
      </c>
      <c r="AV295" s="2">
        <v>37.9</v>
      </c>
      <c r="AW295" s="2">
        <v>0</v>
      </c>
      <c r="AX295" s="2">
        <v>0</v>
      </c>
      <c r="AY295" s="2">
        <v>8.3000000000000007</v>
      </c>
      <c r="AZ295" s="2">
        <v>0</v>
      </c>
      <c r="BA295" s="2">
        <v>0.2</v>
      </c>
      <c r="BB295" s="2">
        <v>0</v>
      </c>
      <c r="BC295" s="2">
        <v>0.4</v>
      </c>
      <c r="BD295" s="2">
        <v>1.3</v>
      </c>
      <c r="BE295" s="2">
        <v>780.6</v>
      </c>
    </row>
    <row r="296" spans="45:57" ht="18" customHeight="1">
      <c r="AS296" s="328" t="str">
        <f t="shared" si="76"/>
        <v>354</v>
      </c>
      <c r="AT296" s="2" t="s">
        <v>1005</v>
      </c>
      <c r="AU296" s="2">
        <v>267.3</v>
      </c>
      <c r="AV296" s="2">
        <v>0</v>
      </c>
      <c r="AW296" s="2">
        <v>0</v>
      </c>
      <c r="AX296" s="2">
        <v>0</v>
      </c>
      <c r="AY296" s="2">
        <v>0</v>
      </c>
      <c r="AZ296" s="2">
        <v>0</v>
      </c>
      <c r="BA296" s="2">
        <v>0</v>
      </c>
      <c r="BB296" s="2">
        <v>0</v>
      </c>
      <c r="BC296" s="2">
        <v>0</v>
      </c>
      <c r="BD296" s="2">
        <v>0</v>
      </c>
      <c r="BE296" s="2">
        <v>267.3</v>
      </c>
    </row>
    <row r="297" spans="45:57" ht="18" customHeight="1">
      <c r="AS297" s="328" t="str">
        <f t="shared" si="76"/>
        <v>359</v>
      </c>
      <c r="AT297" s="2" t="s">
        <v>1006</v>
      </c>
      <c r="AU297" s="2">
        <v>875.6</v>
      </c>
      <c r="AV297" s="2">
        <v>88.5</v>
      </c>
      <c r="AW297" s="2">
        <v>0</v>
      </c>
      <c r="AX297" s="2">
        <v>0.1</v>
      </c>
      <c r="AY297" s="2">
        <v>9.1999999999999993</v>
      </c>
      <c r="AZ297" s="2">
        <v>0.5</v>
      </c>
      <c r="BA297" s="2">
        <v>0.3</v>
      </c>
      <c r="BB297" s="2">
        <v>0</v>
      </c>
      <c r="BC297" s="2">
        <v>0.6</v>
      </c>
      <c r="BD297" s="2">
        <v>1.4</v>
      </c>
      <c r="BE297" s="2">
        <v>976.3</v>
      </c>
    </row>
    <row r="298" spans="45:57" ht="18" customHeight="1">
      <c r="AS298" s="328" t="str">
        <f t="shared" si="76"/>
        <v>359</v>
      </c>
      <c r="AT298" s="2" t="s">
        <v>1007</v>
      </c>
      <c r="AU298" s="2">
        <v>375.4</v>
      </c>
      <c r="AV298" s="2">
        <v>0</v>
      </c>
      <c r="AW298" s="2">
        <v>0</v>
      </c>
      <c r="AX298" s="2">
        <v>0</v>
      </c>
      <c r="AY298" s="2">
        <v>0</v>
      </c>
      <c r="AZ298" s="2">
        <v>0</v>
      </c>
      <c r="BA298" s="2">
        <v>0</v>
      </c>
      <c r="BB298" s="2">
        <v>0</v>
      </c>
      <c r="BC298" s="2">
        <v>0</v>
      </c>
      <c r="BD298" s="2">
        <v>0</v>
      </c>
      <c r="BE298" s="2">
        <v>375.4</v>
      </c>
    </row>
    <row r="299" spans="45:57" ht="18" customHeight="1">
      <c r="AS299" s="328" t="str">
        <f t="shared" si="76"/>
        <v>359</v>
      </c>
      <c r="AT299" s="2" t="s">
        <v>1008</v>
      </c>
      <c r="AU299" s="2">
        <v>2425.1999999999998</v>
      </c>
      <c r="AV299" s="2">
        <v>213.4</v>
      </c>
      <c r="AW299" s="2">
        <v>0</v>
      </c>
      <c r="AX299" s="2">
        <v>0</v>
      </c>
      <c r="AY299" s="2">
        <v>32.700000000000003</v>
      </c>
      <c r="AZ299" s="2">
        <v>0.8</v>
      </c>
      <c r="BA299" s="2">
        <v>0.7</v>
      </c>
      <c r="BB299" s="2">
        <v>0.1</v>
      </c>
      <c r="BC299" s="2">
        <v>2.4</v>
      </c>
      <c r="BD299" s="2">
        <v>4.9000000000000004</v>
      </c>
      <c r="BE299" s="2">
        <v>2680.3</v>
      </c>
    </row>
    <row r="300" spans="45:57" ht="18" customHeight="1">
      <c r="AS300" s="328" t="str">
        <f t="shared" si="76"/>
        <v>359</v>
      </c>
      <c r="AT300" s="2" t="s">
        <v>1009</v>
      </c>
      <c r="AU300" s="2">
        <v>578.20000000000005</v>
      </c>
      <c r="AV300" s="2">
        <v>0</v>
      </c>
      <c r="AW300" s="2">
        <v>0</v>
      </c>
      <c r="AX300" s="2">
        <v>0</v>
      </c>
      <c r="AY300" s="2">
        <v>0</v>
      </c>
      <c r="AZ300" s="2">
        <v>0</v>
      </c>
      <c r="BA300" s="2">
        <v>0</v>
      </c>
      <c r="BB300" s="2">
        <v>0</v>
      </c>
      <c r="BC300" s="2">
        <v>0</v>
      </c>
      <c r="BD300" s="2">
        <v>0</v>
      </c>
      <c r="BE300" s="2">
        <v>578.20000000000005</v>
      </c>
    </row>
    <row r="301" spans="45:57" ht="18" customHeight="1">
      <c r="AS301" s="328" t="str">
        <f t="shared" si="76"/>
        <v>359</v>
      </c>
      <c r="AT301" s="2" t="s">
        <v>1010</v>
      </c>
      <c r="AU301" s="2">
        <v>347.4</v>
      </c>
      <c r="AV301" s="2">
        <v>74.2</v>
      </c>
      <c r="AW301" s="2">
        <v>142.80000000000001</v>
      </c>
      <c r="AX301" s="2">
        <v>0</v>
      </c>
      <c r="AY301" s="2">
        <v>3.3</v>
      </c>
      <c r="AZ301" s="2">
        <v>0.2</v>
      </c>
      <c r="BA301" s="2">
        <v>0.1</v>
      </c>
      <c r="BB301" s="2">
        <v>0</v>
      </c>
      <c r="BC301" s="2">
        <v>0.2</v>
      </c>
      <c r="BD301" s="2">
        <v>0.6</v>
      </c>
      <c r="BE301" s="2">
        <v>568.79999999999995</v>
      </c>
    </row>
    <row r="302" spans="45:57" ht="18" customHeight="1">
      <c r="AS302" s="328" t="str">
        <f t="shared" si="76"/>
        <v>359</v>
      </c>
      <c r="AT302" s="2" t="s">
        <v>1011</v>
      </c>
      <c r="AU302" s="2">
        <v>962</v>
      </c>
      <c r="AV302" s="2">
        <v>135.9</v>
      </c>
      <c r="AW302" s="2">
        <v>0.1</v>
      </c>
      <c r="AX302" s="2">
        <v>0.1</v>
      </c>
      <c r="AY302" s="2">
        <v>15</v>
      </c>
      <c r="AZ302" s="2">
        <v>0.7</v>
      </c>
      <c r="BA302" s="2">
        <v>0.3</v>
      </c>
      <c r="BB302" s="2">
        <v>0</v>
      </c>
      <c r="BC302" s="2">
        <v>0.9</v>
      </c>
      <c r="BD302" s="2">
        <v>2.2000000000000002</v>
      </c>
      <c r="BE302" s="2">
        <v>1117.2</v>
      </c>
    </row>
    <row r="303" spans="45:57" ht="18" customHeight="1">
      <c r="AS303" s="328" t="str">
        <f t="shared" si="76"/>
        <v>391</v>
      </c>
      <c r="AT303" s="2" t="s">
        <v>1012</v>
      </c>
      <c r="AU303" s="2">
        <v>406.7</v>
      </c>
      <c r="AV303" s="2">
        <v>144.30000000000001</v>
      </c>
      <c r="AW303" s="2">
        <v>78.5</v>
      </c>
      <c r="AX303" s="2">
        <v>0</v>
      </c>
      <c r="AY303" s="2">
        <v>11.8</v>
      </c>
      <c r="AZ303" s="2">
        <v>0</v>
      </c>
      <c r="BA303" s="2">
        <v>0.4</v>
      </c>
      <c r="BB303" s="2">
        <v>0</v>
      </c>
      <c r="BC303" s="2">
        <v>0.7</v>
      </c>
      <c r="BD303" s="2">
        <v>1</v>
      </c>
      <c r="BE303" s="2">
        <v>643.4</v>
      </c>
    </row>
    <row r="304" spans="45:57" ht="18" customHeight="1">
      <c r="AS304" s="328" t="str">
        <f t="shared" si="76"/>
        <v>391</v>
      </c>
      <c r="AT304" s="2" t="s">
        <v>1013</v>
      </c>
      <c r="AU304" s="2">
        <v>560.9</v>
      </c>
      <c r="AV304" s="2">
        <v>208.1</v>
      </c>
      <c r="AW304" s="2">
        <v>608.9</v>
      </c>
      <c r="AX304" s="2">
        <v>0</v>
      </c>
      <c r="AY304" s="2">
        <v>28.3</v>
      </c>
      <c r="AZ304" s="2">
        <v>0</v>
      </c>
      <c r="BA304" s="2">
        <v>0.4</v>
      </c>
      <c r="BB304" s="2">
        <v>0</v>
      </c>
      <c r="BC304" s="2">
        <v>1.6</v>
      </c>
      <c r="BD304" s="2">
        <v>2.4</v>
      </c>
      <c r="BE304" s="2">
        <v>1410.7</v>
      </c>
    </row>
    <row r="305" spans="45:57" ht="18" customHeight="1">
      <c r="AS305" s="328" t="str">
        <f t="shared" si="76"/>
        <v>391</v>
      </c>
      <c r="AT305" s="2" t="s">
        <v>1014</v>
      </c>
      <c r="AU305" s="2">
        <v>629.79999999999995</v>
      </c>
      <c r="AV305" s="2">
        <v>129</v>
      </c>
      <c r="AW305" s="2">
        <v>877.2</v>
      </c>
      <c r="AX305" s="2">
        <v>0.4</v>
      </c>
      <c r="AY305" s="2">
        <v>19.399999999999999</v>
      </c>
      <c r="AZ305" s="2">
        <v>0</v>
      </c>
      <c r="BA305" s="2">
        <v>0.4</v>
      </c>
      <c r="BB305" s="2">
        <v>0.1</v>
      </c>
      <c r="BC305" s="2">
        <v>1.5</v>
      </c>
      <c r="BD305" s="2">
        <v>3</v>
      </c>
      <c r="BE305" s="2">
        <v>1660.8</v>
      </c>
    </row>
    <row r="306" spans="45:57" ht="18" customHeight="1">
      <c r="AS306" s="328" t="str">
        <f t="shared" si="76"/>
        <v>391</v>
      </c>
      <c r="AT306" s="2" t="s">
        <v>1015</v>
      </c>
      <c r="AU306" s="2">
        <v>406.2</v>
      </c>
      <c r="AV306" s="2">
        <v>83.7</v>
      </c>
      <c r="AW306" s="2">
        <v>185.9</v>
      </c>
      <c r="AX306" s="2">
        <v>0</v>
      </c>
      <c r="AY306" s="2">
        <v>4.5</v>
      </c>
      <c r="AZ306" s="2">
        <v>0</v>
      </c>
      <c r="BA306" s="2">
        <v>0.1</v>
      </c>
      <c r="BB306" s="2">
        <v>0</v>
      </c>
      <c r="BC306" s="2">
        <v>0.3</v>
      </c>
      <c r="BD306" s="2">
        <v>0.6</v>
      </c>
      <c r="BE306" s="2">
        <v>681.4</v>
      </c>
    </row>
    <row r="307" spans="45:57" ht="18" customHeight="1">
      <c r="AS307" s="328" t="str">
        <f t="shared" si="76"/>
        <v>391</v>
      </c>
      <c r="AT307" s="2" t="s">
        <v>1016</v>
      </c>
      <c r="AU307" s="2">
        <v>127.1</v>
      </c>
      <c r="AV307" s="2">
        <v>36.299999999999997</v>
      </c>
      <c r="AW307" s="2">
        <v>40.799999999999997</v>
      </c>
      <c r="AX307" s="2">
        <v>0</v>
      </c>
      <c r="AY307" s="2">
        <v>6.3</v>
      </c>
      <c r="AZ307" s="2">
        <v>0</v>
      </c>
      <c r="BA307" s="2">
        <v>0.1</v>
      </c>
      <c r="BB307" s="2">
        <v>0</v>
      </c>
      <c r="BC307" s="2">
        <v>0.4</v>
      </c>
      <c r="BD307" s="2">
        <v>0.5</v>
      </c>
      <c r="BE307" s="2">
        <v>211.5</v>
      </c>
    </row>
    <row r="308" spans="45:57" ht="18" customHeight="1">
      <c r="AS308" s="328" t="str">
        <f t="shared" si="76"/>
        <v>391</v>
      </c>
      <c r="AT308" s="2" t="s">
        <v>1017</v>
      </c>
      <c r="AU308" s="2">
        <v>299.8</v>
      </c>
      <c r="AV308" s="2">
        <v>71</v>
      </c>
      <c r="AW308" s="2">
        <v>53.5</v>
      </c>
      <c r="AX308" s="2">
        <v>0</v>
      </c>
      <c r="AY308" s="2">
        <v>12.2</v>
      </c>
      <c r="AZ308" s="2">
        <v>0</v>
      </c>
      <c r="BA308" s="2">
        <v>0.2</v>
      </c>
      <c r="BB308" s="2">
        <v>0</v>
      </c>
      <c r="BC308" s="2">
        <v>0.8</v>
      </c>
      <c r="BD308" s="2">
        <v>1</v>
      </c>
      <c r="BE308" s="2">
        <v>438.7</v>
      </c>
    </row>
    <row r="309" spans="45:57" ht="18" customHeight="1">
      <c r="AS309" s="328" t="str">
        <f t="shared" si="76"/>
        <v>391</v>
      </c>
      <c r="AT309" s="2" t="s">
        <v>1018</v>
      </c>
      <c r="AU309" s="2">
        <v>77.400000000000006</v>
      </c>
      <c r="AV309" s="2">
        <v>28</v>
      </c>
      <c r="AW309" s="2">
        <v>16.5</v>
      </c>
      <c r="AX309" s="2">
        <v>0</v>
      </c>
      <c r="AY309" s="2">
        <v>7.6</v>
      </c>
      <c r="AZ309" s="2">
        <v>0.3</v>
      </c>
      <c r="BA309" s="2">
        <v>0.1</v>
      </c>
      <c r="BB309" s="2">
        <v>0</v>
      </c>
      <c r="BC309" s="2">
        <v>0.4</v>
      </c>
      <c r="BD309" s="2">
        <v>2.9</v>
      </c>
      <c r="BE309" s="2">
        <v>133.30000000000001</v>
      </c>
    </row>
    <row r="310" spans="45:57" ht="18" customHeight="1">
      <c r="AS310" s="328" t="str">
        <f t="shared" si="76"/>
        <v>391</v>
      </c>
      <c r="AT310" s="2" t="s">
        <v>1019</v>
      </c>
      <c r="AU310" s="2">
        <v>363.7</v>
      </c>
      <c r="AV310" s="2">
        <v>0</v>
      </c>
      <c r="AW310" s="2">
        <v>0</v>
      </c>
      <c r="AX310" s="2">
        <v>0.1</v>
      </c>
      <c r="AY310" s="2">
        <v>97.1</v>
      </c>
      <c r="AZ310" s="2">
        <v>0.3</v>
      </c>
      <c r="BA310" s="2">
        <v>2.9</v>
      </c>
      <c r="BB310" s="2">
        <v>0.5</v>
      </c>
      <c r="BC310" s="2">
        <v>6.8</v>
      </c>
      <c r="BD310" s="2">
        <v>14.7</v>
      </c>
      <c r="BE310" s="2">
        <v>486</v>
      </c>
    </row>
    <row r="311" spans="45:57" ht="18" customHeight="1">
      <c r="AS311" s="328" t="str">
        <f t="shared" si="76"/>
        <v>391</v>
      </c>
      <c r="AT311" s="2" t="s">
        <v>1020</v>
      </c>
      <c r="AU311" s="2">
        <v>2343.3000000000002</v>
      </c>
      <c r="AV311" s="2">
        <v>557.9</v>
      </c>
      <c r="AW311" s="2">
        <v>1349.1</v>
      </c>
      <c r="AX311" s="2">
        <v>0.3</v>
      </c>
      <c r="AY311" s="2">
        <v>339.3</v>
      </c>
      <c r="AZ311" s="2">
        <v>2.6</v>
      </c>
      <c r="BA311" s="2">
        <v>1.6</v>
      </c>
      <c r="BB311" s="2">
        <v>0.1</v>
      </c>
      <c r="BC311" s="2">
        <v>16.8</v>
      </c>
      <c r="BD311" s="2">
        <v>6.5</v>
      </c>
      <c r="BE311" s="2">
        <v>4617.5</v>
      </c>
    </row>
    <row r="312" spans="45:57" ht="18" customHeight="1">
      <c r="AS312" s="328" t="str">
        <f t="shared" si="76"/>
        <v>392</v>
      </c>
      <c r="AT312" s="2" t="s">
        <v>1021</v>
      </c>
      <c r="AU312" s="2">
        <v>914.4</v>
      </c>
      <c r="AV312" s="2">
        <v>0</v>
      </c>
      <c r="AW312" s="2">
        <v>0</v>
      </c>
      <c r="AX312" s="2">
        <v>0</v>
      </c>
      <c r="AY312" s="2">
        <v>0</v>
      </c>
      <c r="AZ312" s="2">
        <v>0</v>
      </c>
      <c r="BA312" s="2">
        <v>0</v>
      </c>
      <c r="BB312" s="2">
        <v>0</v>
      </c>
      <c r="BC312" s="2">
        <v>0</v>
      </c>
      <c r="BD312" s="2">
        <v>0</v>
      </c>
      <c r="BE312" s="2">
        <v>914.4</v>
      </c>
    </row>
    <row r="313" spans="45:57" ht="18" customHeight="1">
      <c r="AS313" s="328" t="str">
        <f t="shared" si="76"/>
        <v>411</v>
      </c>
      <c r="AT313" s="2" t="s">
        <v>1022</v>
      </c>
      <c r="AU313" s="2">
        <v>9220.7000000000007</v>
      </c>
      <c r="AV313" s="2">
        <v>0</v>
      </c>
      <c r="AW313" s="2">
        <v>0</v>
      </c>
      <c r="AX313" s="2">
        <v>0</v>
      </c>
      <c r="AY313" s="2">
        <v>0</v>
      </c>
      <c r="AZ313" s="2">
        <v>0</v>
      </c>
      <c r="BA313" s="2">
        <v>0</v>
      </c>
      <c r="BB313" s="2">
        <v>0</v>
      </c>
      <c r="BC313" s="2">
        <v>0</v>
      </c>
      <c r="BD313" s="2">
        <v>0</v>
      </c>
      <c r="BE313" s="2">
        <v>9220.7000000000007</v>
      </c>
    </row>
    <row r="314" spans="45:57" ht="18" customHeight="1">
      <c r="AS314" s="328" t="str">
        <f t="shared" si="76"/>
        <v>411</v>
      </c>
      <c r="AT314" s="2" t="s">
        <v>1023</v>
      </c>
      <c r="AU314" s="2">
        <v>6513.1</v>
      </c>
      <c r="AV314" s="2">
        <v>0</v>
      </c>
      <c r="AW314" s="2">
        <v>0</v>
      </c>
      <c r="AX314" s="2">
        <v>0</v>
      </c>
      <c r="AY314" s="2">
        <v>0</v>
      </c>
      <c r="AZ314" s="2">
        <v>0</v>
      </c>
      <c r="BA314" s="2">
        <v>0</v>
      </c>
      <c r="BB314" s="2">
        <v>0</v>
      </c>
      <c r="BC314" s="2">
        <v>0</v>
      </c>
      <c r="BD314" s="2">
        <v>0</v>
      </c>
      <c r="BE314" s="2">
        <v>6513.1</v>
      </c>
    </row>
    <row r="315" spans="45:57" ht="18" customHeight="1">
      <c r="AS315" s="328" t="str">
        <f t="shared" si="76"/>
        <v>411</v>
      </c>
      <c r="AT315" s="2" t="s">
        <v>1024</v>
      </c>
      <c r="AU315" s="2">
        <v>957.1</v>
      </c>
      <c r="AV315" s="2">
        <v>0</v>
      </c>
      <c r="AW315" s="2">
        <v>0</v>
      </c>
      <c r="AX315" s="2">
        <v>0</v>
      </c>
      <c r="AY315" s="2">
        <v>0</v>
      </c>
      <c r="AZ315" s="2">
        <v>0</v>
      </c>
      <c r="BA315" s="2">
        <v>0</v>
      </c>
      <c r="BB315" s="2">
        <v>0</v>
      </c>
      <c r="BC315" s="2">
        <v>0</v>
      </c>
      <c r="BD315" s="2">
        <v>0</v>
      </c>
      <c r="BE315" s="2">
        <v>957.1</v>
      </c>
    </row>
    <row r="316" spans="45:57" ht="18" customHeight="1">
      <c r="AS316" s="328" t="str">
        <f t="shared" si="76"/>
        <v>411</v>
      </c>
      <c r="AT316" s="2" t="s">
        <v>1025</v>
      </c>
      <c r="AU316" s="2">
        <v>14091.5</v>
      </c>
      <c r="AV316" s="2">
        <v>0</v>
      </c>
      <c r="AW316" s="2">
        <v>0</v>
      </c>
      <c r="AX316" s="2">
        <v>0</v>
      </c>
      <c r="AY316" s="2">
        <v>0</v>
      </c>
      <c r="AZ316" s="2">
        <v>0</v>
      </c>
      <c r="BA316" s="2">
        <v>0</v>
      </c>
      <c r="BB316" s="2">
        <v>0</v>
      </c>
      <c r="BC316" s="2">
        <v>0</v>
      </c>
      <c r="BD316" s="2">
        <v>0</v>
      </c>
      <c r="BE316" s="2">
        <v>14091.5</v>
      </c>
    </row>
    <row r="317" spans="45:57" ht="18" customHeight="1">
      <c r="AS317" s="328" t="str">
        <f t="shared" si="76"/>
        <v>412</v>
      </c>
      <c r="AT317" s="2" t="s">
        <v>1026</v>
      </c>
      <c r="AU317" s="2">
        <v>15521.3</v>
      </c>
      <c r="AV317" s="2">
        <v>0</v>
      </c>
      <c r="AW317" s="2">
        <v>0</v>
      </c>
      <c r="AX317" s="2">
        <v>0</v>
      </c>
      <c r="AY317" s="2">
        <v>0</v>
      </c>
      <c r="AZ317" s="2">
        <v>0</v>
      </c>
      <c r="BA317" s="2">
        <v>0</v>
      </c>
      <c r="BB317" s="2">
        <v>0</v>
      </c>
      <c r="BC317" s="2">
        <v>0</v>
      </c>
      <c r="BD317" s="2">
        <v>0</v>
      </c>
      <c r="BE317" s="2">
        <v>15521.3</v>
      </c>
    </row>
    <row r="318" spans="45:57" ht="18" customHeight="1">
      <c r="AS318" s="328" t="str">
        <f t="shared" si="76"/>
        <v>413</v>
      </c>
      <c r="AT318" s="2" t="s">
        <v>1027</v>
      </c>
      <c r="AU318" s="2">
        <v>5915.6</v>
      </c>
      <c r="AV318" s="2">
        <v>0</v>
      </c>
      <c r="AW318" s="2">
        <v>0</v>
      </c>
      <c r="AX318" s="2">
        <v>0</v>
      </c>
      <c r="AY318" s="2">
        <v>0</v>
      </c>
      <c r="AZ318" s="2">
        <v>0</v>
      </c>
      <c r="BA318" s="2">
        <v>0</v>
      </c>
      <c r="BB318" s="2">
        <v>0</v>
      </c>
      <c r="BC318" s="2">
        <v>0</v>
      </c>
      <c r="BD318" s="2">
        <v>0</v>
      </c>
      <c r="BE318" s="2">
        <v>5915.6</v>
      </c>
    </row>
    <row r="319" spans="45:57" ht="18" customHeight="1">
      <c r="AS319" s="328" t="str">
        <f t="shared" si="76"/>
        <v>413</v>
      </c>
      <c r="AT319" s="2" t="s">
        <v>1028</v>
      </c>
      <c r="AU319" s="2">
        <v>6092</v>
      </c>
      <c r="AV319" s="2">
        <v>0</v>
      </c>
      <c r="AW319" s="2">
        <v>0</v>
      </c>
      <c r="AX319" s="2">
        <v>0</v>
      </c>
      <c r="AY319" s="2">
        <v>0</v>
      </c>
      <c r="AZ319" s="2">
        <v>0</v>
      </c>
      <c r="BA319" s="2">
        <v>0</v>
      </c>
      <c r="BB319" s="2">
        <v>0</v>
      </c>
      <c r="BC319" s="2">
        <v>0</v>
      </c>
      <c r="BD319" s="2">
        <v>0</v>
      </c>
      <c r="BE319" s="2">
        <v>6092</v>
      </c>
    </row>
    <row r="320" spans="45:57" ht="18" customHeight="1">
      <c r="AS320" s="328" t="str">
        <f t="shared" si="76"/>
        <v>413</v>
      </c>
      <c r="AT320" s="2" t="s">
        <v>1029</v>
      </c>
      <c r="AU320" s="2">
        <v>1207.5</v>
      </c>
      <c r="AV320" s="2">
        <v>0</v>
      </c>
      <c r="AW320" s="2">
        <v>0</v>
      </c>
      <c r="AX320" s="2">
        <v>0</v>
      </c>
      <c r="AY320" s="2">
        <v>0</v>
      </c>
      <c r="AZ320" s="2">
        <v>0</v>
      </c>
      <c r="BA320" s="2">
        <v>0</v>
      </c>
      <c r="BB320" s="2">
        <v>0</v>
      </c>
      <c r="BC320" s="2">
        <v>0</v>
      </c>
      <c r="BD320" s="2">
        <v>0</v>
      </c>
      <c r="BE320" s="2">
        <v>1207.5</v>
      </c>
    </row>
    <row r="321" spans="45:57" ht="18" customHeight="1">
      <c r="AS321" s="328" t="str">
        <f t="shared" si="76"/>
        <v>419</v>
      </c>
      <c r="AT321" s="2" t="s">
        <v>1030</v>
      </c>
      <c r="AU321" s="2">
        <v>1534.2</v>
      </c>
      <c r="AV321" s="2">
        <v>0</v>
      </c>
      <c r="AW321" s="2">
        <v>0</v>
      </c>
      <c r="AX321" s="2">
        <v>0</v>
      </c>
      <c r="AY321" s="2">
        <v>0</v>
      </c>
      <c r="AZ321" s="2">
        <v>0</v>
      </c>
      <c r="BA321" s="2">
        <v>0</v>
      </c>
      <c r="BB321" s="2">
        <v>0</v>
      </c>
      <c r="BC321" s="2">
        <v>0</v>
      </c>
      <c r="BD321" s="2">
        <v>0</v>
      </c>
      <c r="BE321" s="2">
        <v>1534.2</v>
      </c>
    </row>
    <row r="322" spans="45:57" ht="18" customHeight="1">
      <c r="AS322" s="328" t="str">
        <f t="shared" si="76"/>
        <v>419</v>
      </c>
      <c r="AT322" s="2" t="s">
        <v>1031</v>
      </c>
      <c r="AU322" s="2">
        <v>2410.9</v>
      </c>
      <c r="AV322" s="2">
        <v>0</v>
      </c>
      <c r="AW322" s="2">
        <v>0</v>
      </c>
      <c r="AX322" s="2">
        <v>0</v>
      </c>
      <c r="AY322" s="2">
        <v>0</v>
      </c>
      <c r="AZ322" s="2">
        <v>0</v>
      </c>
      <c r="BA322" s="2">
        <v>0</v>
      </c>
      <c r="BB322" s="2">
        <v>0</v>
      </c>
      <c r="BC322" s="2">
        <v>0</v>
      </c>
      <c r="BD322" s="2">
        <v>0</v>
      </c>
      <c r="BE322" s="2">
        <v>2410.9</v>
      </c>
    </row>
    <row r="323" spans="45:57" ht="18" customHeight="1">
      <c r="AS323" s="328" t="str">
        <f t="shared" si="76"/>
        <v>419</v>
      </c>
      <c r="AT323" s="2" t="s">
        <v>1032</v>
      </c>
      <c r="AU323" s="2">
        <v>650.6</v>
      </c>
      <c r="AV323" s="2">
        <v>0</v>
      </c>
      <c r="AW323" s="2">
        <v>0</v>
      </c>
      <c r="AX323" s="2">
        <v>0</v>
      </c>
      <c r="AY323" s="2">
        <v>0</v>
      </c>
      <c r="AZ323" s="2">
        <v>0</v>
      </c>
      <c r="BA323" s="2">
        <v>0</v>
      </c>
      <c r="BB323" s="2">
        <v>0</v>
      </c>
      <c r="BC323" s="2">
        <v>0</v>
      </c>
      <c r="BD323" s="2">
        <v>0</v>
      </c>
      <c r="BE323" s="2">
        <v>650.6</v>
      </c>
    </row>
    <row r="324" spans="45:57" ht="18" customHeight="1">
      <c r="AS324" s="328" t="str">
        <f t="shared" si="76"/>
        <v>419</v>
      </c>
      <c r="AT324" s="2" t="s">
        <v>1033</v>
      </c>
      <c r="AU324" s="2">
        <v>4771.8999999999996</v>
      </c>
      <c r="AV324" s="2">
        <v>0</v>
      </c>
      <c r="AW324" s="2">
        <v>0</v>
      </c>
      <c r="AX324" s="2">
        <v>0</v>
      </c>
      <c r="AY324" s="2">
        <v>0</v>
      </c>
      <c r="AZ324" s="2">
        <v>0</v>
      </c>
      <c r="BA324" s="2">
        <v>0</v>
      </c>
      <c r="BB324" s="2">
        <v>0</v>
      </c>
      <c r="BC324" s="2">
        <v>0</v>
      </c>
      <c r="BD324" s="2">
        <v>0</v>
      </c>
      <c r="BE324" s="2">
        <v>4771.8999999999996</v>
      </c>
    </row>
    <row r="325" spans="45:57" ht="18" customHeight="1">
      <c r="AS325" s="328" t="str">
        <f t="shared" si="76"/>
        <v>461</v>
      </c>
      <c r="AT325" s="2" t="s">
        <v>1034</v>
      </c>
      <c r="AU325" s="2">
        <v>20013.5</v>
      </c>
      <c r="AV325" s="2">
        <v>0</v>
      </c>
      <c r="AW325" s="2">
        <v>0</v>
      </c>
      <c r="AX325" s="2">
        <v>0</v>
      </c>
      <c r="AY325" s="2">
        <v>0</v>
      </c>
      <c r="AZ325" s="2">
        <v>0</v>
      </c>
      <c r="BA325" s="2">
        <v>0</v>
      </c>
      <c r="BB325" s="2">
        <v>0</v>
      </c>
      <c r="BC325" s="2">
        <v>0</v>
      </c>
      <c r="BD325" s="2">
        <v>0</v>
      </c>
      <c r="BE325" s="2">
        <v>20013.5</v>
      </c>
    </row>
    <row r="326" spans="45:57" ht="18" customHeight="1">
      <c r="AS326" s="328" t="str">
        <f t="shared" si="76"/>
        <v>462</v>
      </c>
      <c r="AT326" s="2" t="s">
        <v>1035</v>
      </c>
      <c r="AU326" s="2">
        <v>3089.5</v>
      </c>
      <c r="AV326" s="2">
        <v>0</v>
      </c>
      <c r="AW326" s="2">
        <v>0</v>
      </c>
      <c r="AX326" s="2">
        <v>0</v>
      </c>
      <c r="AY326" s="2">
        <v>0</v>
      </c>
      <c r="AZ326" s="2">
        <v>0</v>
      </c>
      <c r="BA326" s="2">
        <v>0</v>
      </c>
      <c r="BB326" s="2">
        <v>0</v>
      </c>
      <c r="BC326" s="2">
        <v>0</v>
      </c>
      <c r="BD326" s="2">
        <v>0</v>
      </c>
      <c r="BE326" s="2">
        <v>3089.5</v>
      </c>
    </row>
    <row r="327" spans="45:57" ht="18" customHeight="1">
      <c r="AS327" s="328" t="str">
        <f t="shared" si="76"/>
        <v>462</v>
      </c>
      <c r="AT327" s="2" t="s">
        <v>1036</v>
      </c>
      <c r="AU327" s="2">
        <v>153.19999999999999</v>
      </c>
      <c r="AV327" s="2">
        <v>0</v>
      </c>
      <c r="AW327" s="2">
        <v>0</v>
      </c>
      <c r="AX327" s="2">
        <v>0</v>
      </c>
      <c r="AY327" s="2">
        <v>0</v>
      </c>
      <c r="AZ327" s="2">
        <v>0</v>
      </c>
      <c r="BA327" s="2">
        <v>0</v>
      </c>
      <c r="BB327" s="2">
        <v>0</v>
      </c>
      <c r="BC327" s="2">
        <v>0</v>
      </c>
      <c r="BD327" s="2">
        <v>0</v>
      </c>
      <c r="BE327" s="2">
        <v>153.19999999999999</v>
      </c>
    </row>
    <row r="328" spans="45:57" ht="18" customHeight="1">
      <c r="AS328" s="328" t="str">
        <f t="shared" si="76"/>
        <v>471</v>
      </c>
      <c r="AT328" s="2" t="s">
        <v>1037</v>
      </c>
      <c r="AU328" s="2">
        <v>2751.4</v>
      </c>
      <c r="AV328" s="2">
        <v>0</v>
      </c>
      <c r="AW328" s="2">
        <v>0</v>
      </c>
      <c r="AX328" s="2">
        <v>0</v>
      </c>
      <c r="AY328" s="2">
        <v>0</v>
      </c>
      <c r="AZ328" s="2">
        <v>0</v>
      </c>
      <c r="BA328" s="2">
        <v>0</v>
      </c>
      <c r="BB328" s="2">
        <v>0</v>
      </c>
      <c r="BC328" s="2">
        <v>0</v>
      </c>
      <c r="BD328" s="2">
        <v>0</v>
      </c>
      <c r="BE328" s="2">
        <v>2751.4</v>
      </c>
    </row>
    <row r="329" spans="45:57" ht="18" customHeight="1">
      <c r="AS329" s="328" t="str">
        <f t="shared" si="76"/>
        <v>471</v>
      </c>
      <c r="AT329" s="2" t="s">
        <v>1038</v>
      </c>
      <c r="AU329" s="2">
        <v>125.3</v>
      </c>
      <c r="AV329" s="2">
        <v>0</v>
      </c>
      <c r="AW329" s="2">
        <v>0</v>
      </c>
      <c r="AX329" s="2">
        <v>0</v>
      </c>
      <c r="AY329" s="2">
        <v>0</v>
      </c>
      <c r="AZ329" s="2">
        <v>0</v>
      </c>
      <c r="BA329" s="2">
        <v>0</v>
      </c>
      <c r="BB329" s="2">
        <v>0</v>
      </c>
      <c r="BC329" s="2">
        <v>0</v>
      </c>
      <c r="BD329" s="2">
        <v>0</v>
      </c>
      <c r="BE329" s="2">
        <v>125.3</v>
      </c>
    </row>
    <row r="330" spans="45:57" ht="18" customHeight="1">
      <c r="AS330" s="328" t="str">
        <f t="shared" si="76"/>
        <v>471</v>
      </c>
      <c r="AT330" s="2" t="s">
        <v>1039</v>
      </c>
      <c r="AU330" s="2">
        <v>1654.6</v>
      </c>
      <c r="AV330" s="2">
        <v>0</v>
      </c>
      <c r="AW330" s="2">
        <v>0</v>
      </c>
      <c r="AX330" s="2">
        <v>0</v>
      </c>
      <c r="AY330" s="2">
        <v>0</v>
      </c>
      <c r="AZ330" s="2">
        <v>0</v>
      </c>
      <c r="BA330" s="2">
        <v>0</v>
      </c>
      <c r="BB330" s="2">
        <v>0</v>
      </c>
      <c r="BC330" s="2">
        <v>0</v>
      </c>
      <c r="BD330" s="2">
        <v>0</v>
      </c>
      <c r="BE330" s="2">
        <v>1654.6</v>
      </c>
    </row>
    <row r="331" spans="45:57" ht="18" customHeight="1">
      <c r="AS331" s="328" t="str">
        <f t="shared" si="76"/>
        <v>481</v>
      </c>
      <c r="AT331" s="2" t="s">
        <v>1040</v>
      </c>
      <c r="AU331" s="2">
        <v>949</v>
      </c>
      <c r="AV331" s="2">
        <v>0</v>
      </c>
      <c r="AW331" s="2">
        <v>0</v>
      </c>
      <c r="AX331" s="2">
        <v>0</v>
      </c>
      <c r="AY331" s="2">
        <v>0</v>
      </c>
      <c r="AZ331" s="2">
        <v>0</v>
      </c>
      <c r="BA331" s="2">
        <v>0</v>
      </c>
      <c r="BB331" s="2">
        <v>0</v>
      </c>
      <c r="BC331" s="2">
        <v>0</v>
      </c>
      <c r="BD331" s="2">
        <v>0</v>
      </c>
      <c r="BE331" s="2">
        <v>949</v>
      </c>
    </row>
    <row r="332" spans="45:57" ht="18" customHeight="1">
      <c r="AS332" s="328" t="str">
        <f t="shared" ref="AS332:AS395" si="77">LEFT(AT332,3)</f>
        <v>481</v>
      </c>
      <c r="AT332" s="2" t="s">
        <v>1041</v>
      </c>
      <c r="AU332" s="2">
        <v>5043.6000000000004</v>
      </c>
      <c r="AV332" s="2">
        <v>0</v>
      </c>
      <c r="AW332" s="2">
        <v>0</v>
      </c>
      <c r="AX332" s="2">
        <v>0</v>
      </c>
      <c r="AY332" s="2">
        <v>0</v>
      </c>
      <c r="AZ332" s="2">
        <v>0</v>
      </c>
      <c r="BA332" s="2">
        <v>0</v>
      </c>
      <c r="BB332" s="2">
        <v>0</v>
      </c>
      <c r="BC332" s="2">
        <v>0</v>
      </c>
      <c r="BD332" s="2">
        <v>0</v>
      </c>
      <c r="BE332" s="2">
        <v>5043.6000000000004</v>
      </c>
    </row>
    <row r="333" spans="45:57" ht="18" customHeight="1">
      <c r="AS333" s="328" t="str">
        <f t="shared" si="77"/>
        <v>511</v>
      </c>
      <c r="AT333" s="2" t="s">
        <v>1042</v>
      </c>
      <c r="AU333" s="2">
        <v>49076.6</v>
      </c>
      <c r="AV333" s="2">
        <v>-47624.800000000003</v>
      </c>
      <c r="AW333" s="2">
        <v>0</v>
      </c>
      <c r="AX333" s="2">
        <v>0</v>
      </c>
      <c r="AY333" s="2">
        <v>0</v>
      </c>
      <c r="AZ333" s="2">
        <v>0</v>
      </c>
      <c r="BA333" s="2">
        <v>0</v>
      </c>
      <c r="BB333" s="2">
        <v>0</v>
      </c>
      <c r="BC333" s="2">
        <v>0</v>
      </c>
      <c r="BD333" s="2">
        <v>0</v>
      </c>
      <c r="BE333" s="2">
        <v>1451.8</v>
      </c>
    </row>
    <row r="334" spans="45:57" ht="18" customHeight="1">
      <c r="AS334" s="328" t="str">
        <f t="shared" si="77"/>
        <v>511</v>
      </c>
      <c r="AT334" s="2" t="s">
        <v>1043</v>
      </c>
      <c r="AU334" s="2">
        <v>43758.3</v>
      </c>
      <c r="AV334" s="2">
        <v>0</v>
      </c>
      <c r="AW334" s="2">
        <v>-42537.599999999999</v>
      </c>
      <c r="AX334" s="2">
        <v>0</v>
      </c>
      <c r="AY334" s="2">
        <v>0</v>
      </c>
      <c r="AZ334" s="2">
        <v>0</v>
      </c>
      <c r="BA334" s="2">
        <v>0</v>
      </c>
      <c r="BB334" s="2">
        <v>0</v>
      </c>
      <c r="BC334" s="2">
        <v>0</v>
      </c>
      <c r="BD334" s="2">
        <v>0</v>
      </c>
      <c r="BE334" s="2">
        <v>1220.7</v>
      </c>
    </row>
    <row r="335" spans="45:57" ht="18" customHeight="1">
      <c r="AS335" s="328" t="str">
        <f t="shared" si="77"/>
        <v>531</v>
      </c>
      <c r="AT335" s="2" t="s">
        <v>1044</v>
      </c>
      <c r="AU335" s="2">
        <v>1944.8</v>
      </c>
      <c r="AV335" s="2">
        <v>0</v>
      </c>
      <c r="AW335" s="2">
        <v>0</v>
      </c>
      <c r="AX335" s="2">
        <v>0</v>
      </c>
      <c r="AY335" s="2">
        <v>0</v>
      </c>
      <c r="AZ335" s="2">
        <v>0</v>
      </c>
      <c r="BA335" s="2">
        <v>0</v>
      </c>
      <c r="BB335" s="2">
        <v>0</v>
      </c>
      <c r="BC335" s="2">
        <v>0</v>
      </c>
      <c r="BD335" s="2">
        <v>0</v>
      </c>
      <c r="BE335" s="2">
        <v>1944.8</v>
      </c>
    </row>
    <row r="336" spans="45:57" ht="18" customHeight="1">
      <c r="AS336" s="328" t="str">
        <f t="shared" si="77"/>
        <v>531</v>
      </c>
      <c r="AT336" s="2" t="s">
        <v>1045</v>
      </c>
      <c r="AU336" s="2">
        <v>10525.6</v>
      </c>
      <c r="AV336" s="2">
        <v>0</v>
      </c>
      <c r="AW336" s="2">
        <v>0</v>
      </c>
      <c r="AX336" s="2">
        <v>0</v>
      </c>
      <c r="AY336" s="2">
        <v>0</v>
      </c>
      <c r="AZ336" s="2">
        <v>0</v>
      </c>
      <c r="BA336" s="2">
        <v>0</v>
      </c>
      <c r="BB336" s="2">
        <v>0</v>
      </c>
      <c r="BC336" s="2">
        <v>0</v>
      </c>
      <c r="BD336" s="2">
        <v>0</v>
      </c>
      <c r="BE336" s="2">
        <v>10525.6</v>
      </c>
    </row>
    <row r="337" spans="45:57" ht="18" customHeight="1">
      <c r="AS337" s="328" t="str">
        <f t="shared" si="77"/>
        <v>531</v>
      </c>
      <c r="AT337" s="2" t="s">
        <v>1046</v>
      </c>
      <c r="AU337" s="2">
        <v>414.6</v>
      </c>
      <c r="AV337" s="2">
        <v>0</v>
      </c>
      <c r="AW337" s="2">
        <v>0</v>
      </c>
      <c r="AX337" s="2">
        <v>0</v>
      </c>
      <c r="AY337" s="2">
        <v>0</v>
      </c>
      <c r="AZ337" s="2">
        <v>0</v>
      </c>
      <c r="BA337" s="2">
        <v>0</v>
      </c>
      <c r="BB337" s="2">
        <v>0</v>
      </c>
      <c r="BC337" s="2">
        <v>0</v>
      </c>
      <c r="BD337" s="2">
        <v>0</v>
      </c>
      <c r="BE337" s="2">
        <v>414.6</v>
      </c>
    </row>
    <row r="338" spans="45:57" ht="18" customHeight="1">
      <c r="AS338" s="328" t="str">
        <f t="shared" si="77"/>
        <v>531</v>
      </c>
      <c r="AT338" s="2" t="s">
        <v>1047</v>
      </c>
      <c r="AU338" s="2">
        <v>11991.1</v>
      </c>
      <c r="AV338" s="2">
        <v>0</v>
      </c>
      <c r="AW338" s="2">
        <v>0</v>
      </c>
      <c r="AX338" s="2">
        <v>0</v>
      </c>
      <c r="AY338" s="2">
        <v>0</v>
      </c>
      <c r="AZ338" s="2">
        <v>0</v>
      </c>
      <c r="BA338" s="2">
        <v>0</v>
      </c>
      <c r="BB338" s="2">
        <v>0</v>
      </c>
      <c r="BC338" s="2">
        <v>0</v>
      </c>
      <c r="BD338" s="2">
        <v>0</v>
      </c>
      <c r="BE338" s="2">
        <v>11991.1</v>
      </c>
    </row>
    <row r="339" spans="45:57" ht="18" customHeight="1">
      <c r="AS339" s="328" t="str">
        <f t="shared" si="77"/>
        <v>531</v>
      </c>
      <c r="AT339" s="2" t="s">
        <v>1048</v>
      </c>
      <c r="AU339" s="2">
        <v>8664.2000000000007</v>
      </c>
      <c r="AV339" s="2">
        <v>0</v>
      </c>
      <c r="AW339" s="2">
        <v>0</v>
      </c>
      <c r="AX339" s="2">
        <v>0</v>
      </c>
      <c r="AY339" s="2">
        <v>0</v>
      </c>
      <c r="AZ339" s="2">
        <v>0</v>
      </c>
      <c r="BA339" s="2">
        <v>0</v>
      </c>
      <c r="BB339" s="2">
        <v>0</v>
      </c>
      <c r="BC339" s="2">
        <v>0</v>
      </c>
      <c r="BD339" s="2">
        <v>0</v>
      </c>
      <c r="BE339" s="2">
        <v>8664.2000000000007</v>
      </c>
    </row>
    <row r="340" spans="45:57" ht="18" customHeight="1">
      <c r="AS340" s="328" t="str">
        <f t="shared" si="77"/>
        <v>531</v>
      </c>
      <c r="AT340" s="2" t="s">
        <v>1049</v>
      </c>
      <c r="AU340" s="2">
        <v>5219.1000000000004</v>
      </c>
      <c r="AV340" s="2">
        <v>0</v>
      </c>
      <c r="AW340" s="2">
        <v>0</v>
      </c>
      <c r="AX340" s="2">
        <v>0</v>
      </c>
      <c r="AY340" s="2">
        <v>0</v>
      </c>
      <c r="AZ340" s="2">
        <v>0</v>
      </c>
      <c r="BA340" s="2">
        <v>0</v>
      </c>
      <c r="BB340" s="2">
        <v>0</v>
      </c>
      <c r="BC340" s="2">
        <v>0</v>
      </c>
      <c r="BD340" s="2">
        <v>0</v>
      </c>
      <c r="BE340" s="2">
        <v>5219.1000000000004</v>
      </c>
    </row>
    <row r="341" spans="45:57" ht="18" customHeight="1">
      <c r="AS341" s="328" t="str">
        <f t="shared" si="77"/>
        <v>551</v>
      </c>
      <c r="AT341" s="2" t="s">
        <v>1050</v>
      </c>
      <c r="AU341" s="2">
        <v>10369.1</v>
      </c>
      <c r="AV341" s="2">
        <v>0</v>
      </c>
      <c r="AW341" s="2">
        <v>0</v>
      </c>
      <c r="AX341" s="2">
        <v>0</v>
      </c>
      <c r="AY341" s="2">
        <v>0</v>
      </c>
      <c r="AZ341" s="2">
        <v>0</v>
      </c>
      <c r="BA341" s="2">
        <v>0</v>
      </c>
      <c r="BB341" s="2">
        <v>0</v>
      </c>
      <c r="BC341" s="2">
        <v>0</v>
      </c>
      <c r="BD341" s="2">
        <v>0</v>
      </c>
      <c r="BE341" s="2">
        <v>10369.1</v>
      </c>
    </row>
    <row r="342" spans="45:57" ht="18" customHeight="1">
      <c r="AS342" s="328" t="str">
        <f t="shared" si="77"/>
        <v>551</v>
      </c>
      <c r="AT342" s="2" t="s">
        <v>1051</v>
      </c>
      <c r="AU342" s="2">
        <v>13030.2</v>
      </c>
      <c r="AV342" s="2">
        <v>0</v>
      </c>
      <c r="AW342" s="2">
        <v>0</v>
      </c>
      <c r="AX342" s="2">
        <v>0</v>
      </c>
      <c r="AY342" s="2">
        <v>0</v>
      </c>
      <c r="AZ342" s="2">
        <v>0</v>
      </c>
      <c r="BA342" s="2">
        <v>0</v>
      </c>
      <c r="BB342" s="2">
        <v>0</v>
      </c>
      <c r="BC342" s="2">
        <v>0</v>
      </c>
      <c r="BD342" s="2">
        <v>0</v>
      </c>
      <c r="BE342" s="2">
        <v>13030.2</v>
      </c>
    </row>
    <row r="343" spans="45:57" ht="18" customHeight="1">
      <c r="AS343" s="328" t="str">
        <f t="shared" si="77"/>
        <v>552</v>
      </c>
      <c r="AT343" s="2" t="s">
        <v>1052</v>
      </c>
      <c r="AU343" s="2">
        <v>14936.5</v>
      </c>
      <c r="AV343" s="2">
        <v>0</v>
      </c>
      <c r="AW343" s="2">
        <v>0</v>
      </c>
      <c r="AX343" s="2">
        <v>0</v>
      </c>
      <c r="AY343" s="2">
        <v>0</v>
      </c>
      <c r="AZ343" s="2">
        <v>0</v>
      </c>
      <c r="BA343" s="2">
        <v>0</v>
      </c>
      <c r="BB343" s="2">
        <v>0</v>
      </c>
      <c r="BC343" s="2">
        <v>0</v>
      </c>
      <c r="BD343" s="2">
        <v>0</v>
      </c>
      <c r="BE343" s="2">
        <v>14936.5</v>
      </c>
    </row>
    <row r="344" spans="45:57" ht="18" customHeight="1">
      <c r="AS344" s="328" t="str">
        <f t="shared" si="77"/>
        <v>553</v>
      </c>
      <c r="AT344" s="2" t="s">
        <v>1053</v>
      </c>
      <c r="AU344" s="2">
        <v>52214.3</v>
      </c>
      <c r="AV344" s="2">
        <v>0</v>
      </c>
      <c r="AW344" s="2">
        <v>0</v>
      </c>
      <c r="AX344" s="2">
        <v>0</v>
      </c>
      <c r="AY344" s="2">
        <v>0</v>
      </c>
      <c r="AZ344" s="2">
        <v>0</v>
      </c>
      <c r="BA344" s="2">
        <v>0</v>
      </c>
      <c r="BB344" s="2">
        <v>0</v>
      </c>
      <c r="BC344" s="2">
        <v>0</v>
      </c>
      <c r="BD344" s="2">
        <v>0</v>
      </c>
      <c r="BE344" s="2">
        <v>52214.3</v>
      </c>
    </row>
    <row r="345" spans="45:57" ht="18" customHeight="1">
      <c r="AS345" s="328" t="str">
        <f t="shared" si="77"/>
        <v>571</v>
      </c>
      <c r="AT345" s="2" t="s">
        <v>1054</v>
      </c>
      <c r="AU345" s="2">
        <v>4698.6000000000004</v>
      </c>
      <c r="AV345" s="2">
        <v>0</v>
      </c>
      <c r="AW345" s="2">
        <v>0</v>
      </c>
      <c r="AX345" s="2">
        <v>0</v>
      </c>
      <c r="AY345" s="2">
        <v>0</v>
      </c>
      <c r="AZ345" s="2">
        <v>0</v>
      </c>
      <c r="BA345" s="2">
        <v>0</v>
      </c>
      <c r="BB345" s="2">
        <v>0</v>
      </c>
      <c r="BC345" s="2">
        <v>0</v>
      </c>
      <c r="BD345" s="2">
        <v>0</v>
      </c>
      <c r="BE345" s="2">
        <v>4698.6000000000004</v>
      </c>
    </row>
    <row r="346" spans="45:57" ht="18" customHeight="1">
      <c r="AS346" s="328" t="str">
        <f t="shared" si="77"/>
        <v>571</v>
      </c>
      <c r="AT346" s="2" t="s">
        <v>1055</v>
      </c>
      <c r="AU346" s="2">
        <v>138.30000000000001</v>
      </c>
      <c r="AV346" s="2">
        <v>0</v>
      </c>
      <c r="AW346" s="2">
        <v>0</v>
      </c>
      <c r="AX346" s="2">
        <v>-110.4</v>
      </c>
      <c r="AY346" s="2">
        <v>0</v>
      </c>
      <c r="AZ346" s="2">
        <v>0</v>
      </c>
      <c r="BA346" s="2">
        <v>0</v>
      </c>
      <c r="BB346" s="2">
        <v>0</v>
      </c>
      <c r="BC346" s="2">
        <v>0</v>
      </c>
      <c r="BD346" s="2">
        <v>0</v>
      </c>
      <c r="BE346" s="2">
        <v>27.9</v>
      </c>
    </row>
    <row r="347" spans="45:57" ht="18" customHeight="1">
      <c r="AS347" s="328" t="str">
        <f t="shared" si="77"/>
        <v>572</v>
      </c>
      <c r="AT347" s="2" t="s">
        <v>1056</v>
      </c>
      <c r="AU347" s="2">
        <v>1130.9000000000001</v>
      </c>
      <c r="AV347" s="2">
        <v>0</v>
      </c>
      <c r="AW347" s="2">
        <v>0</v>
      </c>
      <c r="AX347" s="2">
        <v>0</v>
      </c>
      <c r="AY347" s="2">
        <v>0</v>
      </c>
      <c r="AZ347" s="2">
        <v>0</v>
      </c>
      <c r="BA347" s="2">
        <v>0</v>
      </c>
      <c r="BB347" s="2">
        <v>0</v>
      </c>
      <c r="BC347" s="2">
        <v>0</v>
      </c>
      <c r="BD347" s="2">
        <v>0</v>
      </c>
      <c r="BE347" s="2">
        <v>1130.9000000000001</v>
      </c>
    </row>
    <row r="348" spans="45:57" ht="18" customHeight="1">
      <c r="AS348" s="328" t="str">
        <f t="shared" si="77"/>
        <v>572</v>
      </c>
      <c r="AT348" s="2" t="s">
        <v>1057</v>
      </c>
      <c r="AU348" s="2">
        <v>1179</v>
      </c>
      <c r="AV348" s="2">
        <v>0</v>
      </c>
      <c r="AW348" s="2">
        <v>0</v>
      </c>
      <c r="AX348" s="2">
        <v>0</v>
      </c>
      <c r="AY348" s="2">
        <v>0</v>
      </c>
      <c r="AZ348" s="2">
        <v>0</v>
      </c>
      <c r="BA348" s="2">
        <v>0</v>
      </c>
      <c r="BB348" s="2">
        <v>0</v>
      </c>
      <c r="BC348" s="2">
        <v>0</v>
      </c>
      <c r="BD348" s="2">
        <v>0</v>
      </c>
      <c r="BE348" s="2">
        <v>1179</v>
      </c>
    </row>
    <row r="349" spans="45:57" ht="18" customHeight="1">
      <c r="AS349" s="328" t="str">
        <f t="shared" si="77"/>
        <v>572</v>
      </c>
      <c r="AT349" s="2" t="s">
        <v>1058</v>
      </c>
      <c r="AU349" s="2">
        <v>13698.3</v>
      </c>
      <c r="AV349" s="2">
        <v>0</v>
      </c>
      <c r="AW349" s="2">
        <v>0</v>
      </c>
      <c r="AX349" s="2">
        <v>0</v>
      </c>
      <c r="AY349" s="2">
        <v>-10614.3</v>
      </c>
      <c r="AZ349" s="2">
        <v>0</v>
      </c>
      <c r="BA349" s="2">
        <v>0</v>
      </c>
      <c r="BB349" s="2">
        <v>0</v>
      </c>
      <c r="BC349" s="2">
        <v>0</v>
      </c>
      <c r="BD349" s="2">
        <v>0</v>
      </c>
      <c r="BE349" s="2">
        <v>3084</v>
      </c>
    </row>
    <row r="350" spans="45:57" ht="18" customHeight="1">
      <c r="AS350" s="328" t="str">
        <f t="shared" si="77"/>
        <v>573</v>
      </c>
      <c r="AT350" s="2" t="s">
        <v>1059</v>
      </c>
      <c r="AU350" s="2">
        <v>6111.1</v>
      </c>
      <c r="AV350" s="2">
        <v>0</v>
      </c>
      <c r="AW350" s="2">
        <v>0</v>
      </c>
      <c r="AX350" s="2">
        <v>0</v>
      </c>
      <c r="AY350" s="2">
        <v>0</v>
      </c>
      <c r="AZ350" s="2">
        <v>0</v>
      </c>
      <c r="BA350" s="2">
        <v>0</v>
      </c>
      <c r="BB350" s="2">
        <v>0</v>
      </c>
      <c r="BC350" s="2">
        <v>0</v>
      </c>
      <c r="BD350" s="2">
        <v>0</v>
      </c>
      <c r="BE350" s="2">
        <v>6111.1</v>
      </c>
    </row>
    <row r="351" spans="45:57" ht="18" customHeight="1">
      <c r="AS351" s="328" t="str">
        <f t="shared" si="77"/>
        <v>573</v>
      </c>
      <c r="AT351" s="2" t="s">
        <v>1060</v>
      </c>
      <c r="AU351" s="2">
        <v>3738</v>
      </c>
      <c r="AV351" s="2">
        <v>0</v>
      </c>
      <c r="AW351" s="2">
        <v>0</v>
      </c>
      <c r="AX351" s="2">
        <v>0</v>
      </c>
      <c r="AY351" s="2">
        <v>0</v>
      </c>
      <c r="AZ351" s="2">
        <v>0</v>
      </c>
      <c r="BA351" s="2">
        <v>0</v>
      </c>
      <c r="BB351" s="2">
        <v>0</v>
      </c>
      <c r="BC351" s="2">
        <v>0</v>
      </c>
      <c r="BD351" s="2">
        <v>0</v>
      </c>
      <c r="BE351" s="2">
        <v>3738</v>
      </c>
    </row>
    <row r="352" spans="45:57" ht="18" customHeight="1">
      <c r="AS352" s="328" t="str">
        <f t="shared" si="77"/>
        <v>574</v>
      </c>
      <c r="AT352" s="2" t="s">
        <v>1061</v>
      </c>
      <c r="AU352" s="2">
        <v>4651.8999999999996</v>
      </c>
      <c r="AV352" s="2">
        <v>0</v>
      </c>
      <c r="AW352" s="2">
        <v>0</v>
      </c>
      <c r="AX352" s="2">
        <v>0</v>
      </c>
      <c r="AY352" s="2">
        <v>0</v>
      </c>
      <c r="AZ352" s="2">
        <v>0</v>
      </c>
      <c r="BA352" s="2">
        <v>0</v>
      </c>
      <c r="BB352" s="2">
        <v>0</v>
      </c>
      <c r="BC352" s="2">
        <v>0</v>
      </c>
      <c r="BD352" s="2">
        <v>0</v>
      </c>
      <c r="BE352" s="2">
        <v>4651.8999999999996</v>
      </c>
    </row>
    <row r="353" spans="45:57" ht="18" customHeight="1">
      <c r="AS353" s="328" t="str">
        <f t="shared" si="77"/>
        <v>574</v>
      </c>
      <c r="AT353" s="2" t="s">
        <v>1062</v>
      </c>
      <c r="AU353" s="2">
        <v>71.2</v>
      </c>
      <c r="AV353" s="2">
        <v>0</v>
      </c>
      <c r="AW353" s="2">
        <v>0</v>
      </c>
      <c r="AX353" s="2">
        <v>0</v>
      </c>
      <c r="AY353" s="2">
        <v>0</v>
      </c>
      <c r="AZ353" s="2">
        <v>0</v>
      </c>
      <c r="BA353" s="2">
        <v>0</v>
      </c>
      <c r="BB353" s="2">
        <v>0</v>
      </c>
      <c r="BC353" s="2">
        <v>0</v>
      </c>
      <c r="BD353" s="2">
        <v>0</v>
      </c>
      <c r="BE353" s="2">
        <v>71.2</v>
      </c>
    </row>
    <row r="354" spans="45:57" ht="18" customHeight="1">
      <c r="AS354" s="328" t="str">
        <f t="shared" si="77"/>
        <v>574</v>
      </c>
      <c r="AT354" s="2" t="s">
        <v>1063</v>
      </c>
      <c r="AU354" s="2">
        <v>671.3</v>
      </c>
      <c r="AV354" s="2">
        <v>0</v>
      </c>
      <c r="AW354" s="2">
        <v>0</v>
      </c>
      <c r="AX354" s="2">
        <v>0</v>
      </c>
      <c r="AY354" s="2">
        <v>0</v>
      </c>
      <c r="AZ354" s="2">
        <v>-482.6</v>
      </c>
      <c r="BA354" s="2">
        <v>0</v>
      </c>
      <c r="BB354" s="2">
        <v>0</v>
      </c>
      <c r="BC354" s="2">
        <v>0</v>
      </c>
      <c r="BD354" s="2">
        <v>0</v>
      </c>
      <c r="BE354" s="2">
        <v>188.8</v>
      </c>
    </row>
    <row r="355" spans="45:57" ht="18" customHeight="1">
      <c r="AS355" s="328" t="str">
        <f t="shared" si="77"/>
        <v>574</v>
      </c>
      <c r="AT355" s="2" t="s">
        <v>1064</v>
      </c>
      <c r="AU355" s="2">
        <v>1683.7</v>
      </c>
      <c r="AV355" s="2">
        <v>0</v>
      </c>
      <c r="AW355" s="2">
        <v>0</v>
      </c>
      <c r="AX355" s="2">
        <v>0</v>
      </c>
      <c r="AY355" s="2">
        <v>0</v>
      </c>
      <c r="AZ355" s="2">
        <v>0</v>
      </c>
      <c r="BA355" s="2">
        <v>-674.2</v>
      </c>
      <c r="BB355" s="2">
        <v>0</v>
      </c>
      <c r="BC355" s="2">
        <v>0</v>
      </c>
      <c r="BD355" s="2">
        <v>0</v>
      </c>
      <c r="BE355" s="2">
        <v>1009.5</v>
      </c>
    </row>
    <row r="356" spans="45:57" ht="18" customHeight="1">
      <c r="AS356" s="328" t="str">
        <f t="shared" si="77"/>
        <v>575</v>
      </c>
      <c r="AT356" s="2" t="s">
        <v>1065</v>
      </c>
      <c r="AU356" s="2">
        <v>918.5</v>
      </c>
      <c r="AV356" s="2">
        <v>0</v>
      </c>
      <c r="AW356" s="2">
        <v>0</v>
      </c>
      <c r="AX356" s="2">
        <v>0</v>
      </c>
      <c r="AY356" s="2">
        <v>0</v>
      </c>
      <c r="AZ356" s="2">
        <v>0</v>
      </c>
      <c r="BA356" s="2">
        <v>0</v>
      </c>
      <c r="BB356" s="2">
        <v>0</v>
      </c>
      <c r="BC356" s="2">
        <v>0</v>
      </c>
      <c r="BD356" s="2">
        <v>0</v>
      </c>
      <c r="BE356" s="2">
        <v>918.5</v>
      </c>
    </row>
    <row r="357" spans="45:57" ht="18" customHeight="1">
      <c r="AS357" s="328" t="str">
        <f t="shared" si="77"/>
        <v>575</v>
      </c>
      <c r="AT357" s="2" t="s">
        <v>1066</v>
      </c>
      <c r="AU357" s="2">
        <v>869.4</v>
      </c>
      <c r="AV357" s="2">
        <v>0</v>
      </c>
      <c r="AW357" s="2">
        <v>0</v>
      </c>
      <c r="AX357" s="2">
        <v>0</v>
      </c>
      <c r="AY357" s="2">
        <v>0</v>
      </c>
      <c r="AZ357" s="2">
        <v>0</v>
      </c>
      <c r="BA357" s="2">
        <v>0</v>
      </c>
      <c r="BB357" s="2">
        <v>0</v>
      </c>
      <c r="BC357" s="2">
        <v>0</v>
      </c>
      <c r="BD357" s="2">
        <v>0</v>
      </c>
      <c r="BE357" s="2">
        <v>869.4</v>
      </c>
    </row>
    <row r="358" spans="45:57" ht="18" customHeight="1">
      <c r="AS358" s="328" t="str">
        <f t="shared" si="77"/>
        <v>575</v>
      </c>
      <c r="AT358" s="2" t="s">
        <v>1067</v>
      </c>
      <c r="AU358" s="2">
        <v>58.7</v>
      </c>
      <c r="AV358" s="2">
        <v>0</v>
      </c>
      <c r="AW358" s="2">
        <v>0</v>
      </c>
      <c r="AX358" s="2">
        <v>0</v>
      </c>
      <c r="AY358" s="2">
        <v>0</v>
      </c>
      <c r="AZ358" s="2">
        <v>0</v>
      </c>
      <c r="BA358" s="2">
        <v>0</v>
      </c>
      <c r="BB358" s="2">
        <v>-12</v>
      </c>
      <c r="BC358" s="2">
        <v>0</v>
      </c>
      <c r="BD358" s="2">
        <v>0</v>
      </c>
      <c r="BE358" s="2">
        <v>46.7</v>
      </c>
    </row>
    <row r="359" spans="45:57" ht="18" customHeight="1">
      <c r="AS359" s="328" t="str">
        <f t="shared" si="77"/>
        <v>575</v>
      </c>
      <c r="AT359" s="2" t="s">
        <v>1068</v>
      </c>
      <c r="AU359" s="2">
        <v>29</v>
      </c>
      <c r="AV359" s="2">
        <v>0</v>
      </c>
      <c r="AW359" s="2">
        <v>0</v>
      </c>
      <c r="AX359" s="2">
        <v>0</v>
      </c>
      <c r="AY359" s="2">
        <v>0</v>
      </c>
      <c r="AZ359" s="2">
        <v>0</v>
      </c>
      <c r="BA359" s="2">
        <v>0</v>
      </c>
      <c r="BB359" s="2">
        <v>0</v>
      </c>
      <c r="BC359" s="2">
        <v>0</v>
      </c>
      <c r="BD359" s="2">
        <v>0</v>
      </c>
      <c r="BE359" s="2">
        <v>29</v>
      </c>
    </row>
    <row r="360" spans="45:57" ht="18" customHeight="1">
      <c r="AS360" s="328" t="str">
        <f t="shared" si="77"/>
        <v>576</v>
      </c>
      <c r="AT360" s="2" t="s">
        <v>1069</v>
      </c>
      <c r="AU360" s="2">
        <v>811.8</v>
      </c>
      <c r="AV360" s="2">
        <v>0</v>
      </c>
      <c r="AW360" s="2">
        <v>0</v>
      </c>
      <c r="AX360" s="2">
        <v>0</v>
      </c>
      <c r="AY360" s="2">
        <v>0</v>
      </c>
      <c r="AZ360" s="2">
        <v>0</v>
      </c>
      <c r="BA360" s="2">
        <v>0</v>
      </c>
      <c r="BB360" s="2">
        <v>0</v>
      </c>
      <c r="BC360" s="2">
        <v>-736</v>
      </c>
      <c r="BD360" s="2">
        <v>0</v>
      </c>
      <c r="BE360" s="2">
        <v>75.8</v>
      </c>
    </row>
    <row r="361" spans="45:57" ht="18" customHeight="1">
      <c r="AS361" s="328" t="str">
        <f t="shared" si="77"/>
        <v>577</v>
      </c>
      <c r="AT361" s="2" t="s">
        <v>1070</v>
      </c>
      <c r="AU361" s="2">
        <v>3045.2</v>
      </c>
      <c r="AV361" s="2">
        <v>0</v>
      </c>
      <c r="AW361" s="2">
        <v>0</v>
      </c>
      <c r="AX361" s="2">
        <v>0</v>
      </c>
      <c r="AY361" s="2">
        <v>0</v>
      </c>
      <c r="AZ361" s="2">
        <v>0</v>
      </c>
      <c r="BA361" s="2">
        <v>0</v>
      </c>
      <c r="BB361" s="2">
        <v>0</v>
      </c>
      <c r="BC361" s="2">
        <v>0</v>
      </c>
      <c r="BD361" s="2">
        <v>-2816.5</v>
      </c>
      <c r="BE361" s="2">
        <v>228.7</v>
      </c>
    </row>
    <row r="362" spans="45:57" ht="18" customHeight="1">
      <c r="AS362" s="328" t="str">
        <f t="shared" si="77"/>
        <v>578</v>
      </c>
      <c r="AT362" s="2" t="s">
        <v>1071</v>
      </c>
      <c r="AU362" s="2">
        <v>1214.2</v>
      </c>
      <c r="AV362" s="2">
        <v>0</v>
      </c>
      <c r="AW362" s="2">
        <v>0</v>
      </c>
      <c r="AX362" s="2">
        <v>0</v>
      </c>
      <c r="AY362" s="2">
        <v>0</v>
      </c>
      <c r="AZ362" s="2">
        <v>0</v>
      </c>
      <c r="BA362" s="2">
        <v>0</v>
      </c>
      <c r="BB362" s="2">
        <v>0</v>
      </c>
      <c r="BC362" s="2">
        <v>0</v>
      </c>
      <c r="BD362" s="2">
        <v>0</v>
      </c>
      <c r="BE362" s="2">
        <v>1214.2</v>
      </c>
    </row>
    <row r="363" spans="45:57" ht="18" customHeight="1">
      <c r="AS363" s="328" t="str">
        <f t="shared" si="77"/>
        <v>578</v>
      </c>
      <c r="AT363" s="2" t="s">
        <v>1072</v>
      </c>
      <c r="AU363" s="2">
        <v>3987.1</v>
      </c>
      <c r="AV363" s="2">
        <v>0</v>
      </c>
      <c r="AW363" s="2">
        <v>0</v>
      </c>
      <c r="AX363" s="2">
        <v>0</v>
      </c>
      <c r="AY363" s="2">
        <v>0</v>
      </c>
      <c r="AZ363" s="2">
        <v>0</v>
      </c>
      <c r="BA363" s="2">
        <v>0</v>
      </c>
      <c r="BB363" s="2">
        <v>0</v>
      </c>
      <c r="BC363" s="2">
        <v>0</v>
      </c>
      <c r="BD363" s="2">
        <v>0</v>
      </c>
      <c r="BE363" s="2">
        <v>3987.1</v>
      </c>
    </row>
    <row r="364" spans="45:57" ht="18" customHeight="1">
      <c r="AS364" s="328" t="str">
        <f t="shared" si="77"/>
        <v>578</v>
      </c>
      <c r="AT364" s="2" t="s">
        <v>1073</v>
      </c>
      <c r="AU364" s="2">
        <v>131.30000000000001</v>
      </c>
      <c r="AV364" s="2">
        <v>0</v>
      </c>
      <c r="AW364" s="2">
        <v>0</v>
      </c>
      <c r="AX364" s="2">
        <v>0</v>
      </c>
      <c r="AY364" s="2">
        <v>0</v>
      </c>
      <c r="AZ364" s="2">
        <v>0</v>
      </c>
      <c r="BA364" s="2">
        <v>0</v>
      </c>
      <c r="BB364" s="2">
        <v>0</v>
      </c>
      <c r="BC364" s="2">
        <v>0</v>
      </c>
      <c r="BD364" s="2">
        <v>0</v>
      </c>
      <c r="BE364" s="2">
        <v>131.30000000000001</v>
      </c>
    </row>
    <row r="365" spans="45:57" ht="18" customHeight="1">
      <c r="AS365" s="328" t="str">
        <f t="shared" si="77"/>
        <v>578</v>
      </c>
      <c r="AT365" s="2" t="s">
        <v>1074</v>
      </c>
      <c r="AU365" s="2">
        <v>130.9</v>
      </c>
      <c r="AV365" s="2">
        <v>0</v>
      </c>
      <c r="AW365" s="2">
        <v>0</v>
      </c>
      <c r="AX365" s="2">
        <v>0</v>
      </c>
      <c r="AY365" s="2">
        <v>0</v>
      </c>
      <c r="AZ365" s="2">
        <v>0</v>
      </c>
      <c r="BA365" s="2">
        <v>0</v>
      </c>
      <c r="BB365" s="2">
        <v>0</v>
      </c>
      <c r="BC365" s="2">
        <v>0</v>
      </c>
      <c r="BD365" s="2">
        <v>0</v>
      </c>
      <c r="BE365" s="2">
        <v>130.9</v>
      </c>
    </row>
    <row r="366" spans="45:57" ht="18" customHeight="1">
      <c r="AS366" s="328" t="str">
        <f t="shared" si="77"/>
        <v>578</v>
      </c>
      <c r="AT366" s="2" t="s">
        <v>1075</v>
      </c>
      <c r="AU366" s="2">
        <v>67.5</v>
      </c>
      <c r="AV366" s="2">
        <v>0</v>
      </c>
      <c r="AW366" s="2">
        <v>0</v>
      </c>
      <c r="AX366" s="2">
        <v>0</v>
      </c>
      <c r="AY366" s="2">
        <v>0</v>
      </c>
      <c r="AZ366" s="2">
        <v>0</v>
      </c>
      <c r="BA366" s="2">
        <v>0</v>
      </c>
      <c r="BB366" s="2">
        <v>0</v>
      </c>
      <c r="BC366" s="2">
        <v>0</v>
      </c>
      <c r="BD366" s="2">
        <v>0</v>
      </c>
      <c r="BE366" s="2">
        <v>67.5</v>
      </c>
    </row>
    <row r="367" spans="45:57" ht="18" customHeight="1">
      <c r="AS367" s="328" t="str">
        <f t="shared" si="77"/>
        <v>578</v>
      </c>
      <c r="AT367" s="2" t="s">
        <v>1076</v>
      </c>
      <c r="AU367" s="2">
        <v>23.7</v>
      </c>
      <c r="AV367" s="2">
        <v>0</v>
      </c>
      <c r="AW367" s="2">
        <v>0</v>
      </c>
      <c r="AX367" s="2">
        <v>0</v>
      </c>
      <c r="AY367" s="2">
        <v>0</v>
      </c>
      <c r="AZ367" s="2">
        <v>0</v>
      </c>
      <c r="BA367" s="2">
        <v>0</v>
      </c>
      <c r="BB367" s="2">
        <v>0</v>
      </c>
      <c r="BC367" s="2">
        <v>0</v>
      </c>
      <c r="BD367" s="2">
        <v>0</v>
      </c>
      <c r="BE367" s="2">
        <v>23.7</v>
      </c>
    </row>
    <row r="368" spans="45:57" ht="18" customHeight="1">
      <c r="AS368" s="328" t="str">
        <f t="shared" si="77"/>
        <v>578</v>
      </c>
      <c r="AT368" s="2" t="s">
        <v>1077</v>
      </c>
      <c r="AU368" s="2">
        <v>239.3</v>
      </c>
      <c r="AV368" s="2">
        <v>0</v>
      </c>
      <c r="AW368" s="2">
        <v>0</v>
      </c>
      <c r="AX368" s="2">
        <v>0</v>
      </c>
      <c r="AY368" s="2">
        <v>0</v>
      </c>
      <c r="AZ368" s="2">
        <v>0</v>
      </c>
      <c r="BA368" s="2">
        <v>0</v>
      </c>
      <c r="BB368" s="2">
        <v>0</v>
      </c>
      <c r="BC368" s="2">
        <v>0</v>
      </c>
      <c r="BD368" s="2">
        <v>0</v>
      </c>
      <c r="BE368" s="2">
        <v>239.3</v>
      </c>
    </row>
    <row r="369" spans="45:57" ht="18" customHeight="1">
      <c r="AS369" s="328" t="str">
        <f t="shared" si="77"/>
        <v>578</v>
      </c>
      <c r="AT369" s="2" t="s">
        <v>1078</v>
      </c>
      <c r="AU369" s="2">
        <v>224.5</v>
      </c>
      <c r="AV369" s="2">
        <v>0</v>
      </c>
      <c r="AW369" s="2">
        <v>0</v>
      </c>
      <c r="AX369" s="2">
        <v>0</v>
      </c>
      <c r="AY369" s="2">
        <v>0</v>
      </c>
      <c r="AZ369" s="2">
        <v>0</v>
      </c>
      <c r="BA369" s="2">
        <v>0</v>
      </c>
      <c r="BB369" s="2">
        <v>0</v>
      </c>
      <c r="BC369" s="2">
        <v>0</v>
      </c>
      <c r="BD369" s="2">
        <v>0</v>
      </c>
      <c r="BE369" s="2">
        <v>224.5</v>
      </c>
    </row>
    <row r="370" spans="45:57" ht="18" customHeight="1">
      <c r="AS370" s="328" t="str">
        <f t="shared" si="77"/>
        <v>578</v>
      </c>
      <c r="AT370" s="2" t="s">
        <v>1079</v>
      </c>
      <c r="AU370" s="2">
        <v>733</v>
      </c>
      <c r="AV370" s="2">
        <v>0</v>
      </c>
      <c r="AW370" s="2">
        <v>0</v>
      </c>
      <c r="AX370" s="2">
        <v>0</v>
      </c>
      <c r="AY370" s="2">
        <v>0</v>
      </c>
      <c r="AZ370" s="2">
        <v>0</v>
      </c>
      <c r="BA370" s="2">
        <v>0</v>
      </c>
      <c r="BB370" s="2">
        <v>0</v>
      </c>
      <c r="BC370" s="2">
        <v>0</v>
      </c>
      <c r="BD370" s="2">
        <v>0</v>
      </c>
      <c r="BE370" s="2">
        <v>733</v>
      </c>
    </row>
    <row r="371" spans="45:57" ht="18" customHeight="1">
      <c r="AS371" s="328" t="str">
        <f t="shared" si="77"/>
        <v>579</v>
      </c>
      <c r="AT371" s="2" t="s">
        <v>1080</v>
      </c>
      <c r="AU371" s="2">
        <v>1534.1</v>
      </c>
      <c r="AV371" s="2">
        <v>0</v>
      </c>
      <c r="AW371" s="2">
        <v>0</v>
      </c>
      <c r="AX371" s="2">
        <v>0</v>
      </c>
      <c r="AY371" s="2">
        <v>0</v>
      </c>
      <c r="AZ371" s="2">
        <v>0</v>
      </c>
      <c r="BA371" s="2">
        <v>0</v>
      </c>
      <c r="BB371" s="2">
        <v>0</v>
      </c>
      <c r="BC371" s="2">
        <v>0</v>
      </c>
      <c r="BD371" s="2">
        <v>0</v>
      </c>
      <c r="BE371" s="2">
        <v>1534.1</v>
      </c>
    </row>
    <row r="372" spans="45:57" ht="18" customHeight="1">
      <c r="AS372" s="328" t="str">
        <f t="shared" si="77"/>
        <v>591</v>
      </c>
      <c r="AT372" s="2" t="s">
        <v>1081</v>
      </c>
      <c r="AU372" s="2">
        <v>7219.8</v>
      </c>
      <c r="AV372" s="2">
        <v>0</v>
      </c>
      <c r="AW372" s="2">
        <v>0</v>
      </c>
      <c r="AX372" s="2">
        <v>0</v>
      </c>
      <c r="AY372" s="2">
        <v>0</v>
      </c>
      <c r="AZ372" s="2">
        <v>0</v>
      </c>
      <c r="BA372" s="2">
        <v>0</v>
      </c>
      <c r="BB372" s="2">
        <v>0</v>
      </c>
      <c r="BC372" s="2">
        <v>0</v>
      </c>
      <c r="BD372" s="2">
        <v>0</v>
      </c>
      <c r="BE372" s="2">
        <v>7219.8</v>
      </c>
    </row>
    <row r="373" spans="45:57" ht="18" customHeight="1">
      <c r="AS373" s="328" t="str">
        <f t="shared" si="77"/>
        <v>591</v>
      </c>
      <c r="AT373" s="2" t="s">
        <v>1082</v>
      </c>
      <c r="AU373" s="2">
        <v>9153.2000000000007</v>
      </c>
      <c r="AV373" s="2">
        <v>0</v>
      </c>
      <c r="AW373" s="2">
        <v>0</v>
      </c>
      <c r="AX373" s="2">
        <v>0</v>
      </c>
      <c r="AY373" s="2">
        <v>0</v>
      </c>
      <c r="AZ373" s="2">
        <v>0</v>
      </c>
      <c r="BA373" s="2">
        <v>0</v>
      </c>
      <c r="BB373" s="2">
        <v>0</v>
      </c>
      <c r="BC373" s="2">
        <v>0</v>
      </c>
      <c r="BD373" s="2">
        <v>0</v>
      </c>
      <c r="BE373" s="2">
        <v>9153.2000000000007</v>
      </c>
    </row>
    <row r="374" spans="45:57" ht="18" customHeight="1">
      <c r="AS374" s="328" t="str">
        <f t="shared" si="77"/>
        <v>591</v>
      </c>
      <c r="AT374" s="2" t="s">
        <v>1083</v>
      </c>
      <c r="AU374" s="2">
        <v>1701.7</v>
      </c>
      <c r="AV374" s="2">
        <v>0</v>
      </c>
      <c r="AW374" s="2">
        <v>0</v>
      </c>
      <c r="AX374" s="2">
        <v>0</v>
      </c>
      <c r="AY374" s="2">
        <v>0</v>
      </c>
      <c r="AZ374" s="2">
        <v>0</v>
      </c>
      <c r="BA374" s="2">
        <v>0</v>
      </c>
      <c r="BB374" s="2">
        <v>0</v>
      </c>
      <c r="BC374" s="2">
        <v>0</v>
      </c>
      <c r="BD374" s="2">
        <v>0</v>
      </c>
      <c r="BE374" s="2">
        <v>1701.7</v>
      </c>
    </row>
    <row r="375" spans="45:57" ht="18" customHeight="1">
      <c r="AS375" s="328" t="str">
        <f t="shared" si="77"/>
        <v>592</v>
      </c>
      <c r="AT375" s="2" t="s">
        <v>1084</v>
      </c>
      <c r="AU375" s="2">
        <v>900.4</v>
      </c>
      <c r="AV375" s="2">
        <v>0</v>
      </c>
      <c r="AW375" s="2">
        <v>0</v>
      </c>
      <c r="AX375" s="2">
        <v>0</v>
      </c>
      <c r="AY375" s="2">
        <v>0</v>
      </c>
      <c r="AZ375" s="2">
        <v>0</v>
      </c>
      <c r="BA375" s="2">
        <v>0</v>
      </c>
      <c r="BB375" s="2">
        <v>0</v>
      </c>
      <c r="BC375" s="2">
        <v>0</v>
      </c>
      <c r="BD375" s="2">
        <v>0</v>
      </c>
      <c r="BE375" s="2">
        <v>900.4</v>
      </c>
    </row>
    <row r="376" spans="45:57" ht="18" customHeight="1">
      <c r="AS376" s="328" t="str">
        <f t="shared" si="77"/>
        <v>592</v>
      </c>
      <c r="AT376" s="2" t="s">
        <v>1085</v>
      </c>
      <c r="AU376" s="2">
        <v>2450.4</v>
      </c>
      <c r="AV376" s="2">
        <v>0</v>
      </c>
      <c r="AW376" s="2">
        <v>0</v>
      </c>
      <c r="AX376" s="2">
        <v>0</v>
      </c>
      <c r="AY376" s="2">
        <v>0</v>
      </c>
      <c r="AZ376" s="2">
        <v>0</v>
      </c>
      <c r="BA376" s="2">
        <v>0</v>
      </c>
      <c r="BB376" s="2">
        <v>0</v>
      </c>
      <c r="BC376" s="2">
        <v>0</v>
      </c>
      <c r="BD376" s="2">
        <v>0</v>
      </c>
      <c r="BE376" s="2">
        <v>2450.4</v>
      </c>
    </row>
    <row r="377" spans="45:57" ht="18" customHeight="1">
      <c r="AS377" s="328" t="str">
        <f t="shared" si="77"/>
        <v>592</v>
      </c>
      <c r="AT377" s="2" t="s">
        <v>1086</v>
      </c>
      <c r="AU377" s="2">
        <v>1045.5</v>
      </c>
      <c r="AV377" s="2">
        <v>0</v>
      </c>
      <c r="AW377" s="2">
        <v>0</v>
      </c>
      <c r="AX377" s="2">
        <v>0</v>
      </c>
      <c r="AY377" s="2">
        <v>0</v>
      </c>
      <c r="AZ377" s="2">
        <v>0</v>
      </c>
      <c r="BA377" s="2">
        <v>0</v>
      </c>
      <c r="BB377" s="2">
        <v>0</v>
      </c>
      <c r="BC377" s="2">
        <v>0</v>
      </c>
      <c r="BD377" s="2">
        <v>0</v>
      </c>
      <c r="BE377" s="2">
        <v>1045.5</v>
      </c>
    </row>
    <row r="378" spans="45:57" ht="18" customHeight="1">
      <c r="AS378" s="328" t="str">
        <f t="shared" si="77"/>
        <v>593</v>
      </c>
      <c r="AT378" s="2" t="s">
        <v>1087</v>
      </c>
      <c r="AU378" s="2">
        <v>22287.5</v>
      </c>
      <c r="AV378" s="2">
        <v>386.2</v>
      </c>
      <c r="AW378" s="2">
        <v>654.9</v>
      </c>
      <c r="AX378" s="2">
        <v>0.3</v>
      </c>
      <c r="AY378" s="2">
        <v>95.8</v>
      </c>
      <c r="AZ378" s="2">
        <v>0</v>
      </c>
      <c r="BA378" s="2">
        <v>0</v>
      </c>
      <c r="BB378" s="2">
        <v>0.3</v>
      </c>
      <c r="BC378" s="2">
        <v>5.5</v>
      </c>
      <c r="BD378" s="2">
        <v>33</v>
      </c>
      <c r="BE378" s="2">
        <v>23463.599999999999</v>
      </c>
    </row>
    <row r="379" spans="45:57" ht="18" customHeight="1">
      <c r="AS379" s="328" t="str">
        <f t="shared" si="77"/>
        <v>593</v>
      </c>
      <c r="AT379" s="2" t="s">
        <v>1088</v>
      </c>
      <c r="AU379" s="2">
        <v>8262.9</v>
      </c>
      <c r="AV379" s="2">
        <v>0</v>
      </c>
      <c r="AW379" s="2">
        <v>0</v>
      </c>
      <c r="AX379" s="2">
        <v>0</v>
      </c>
      <c r="AY379" s="2">
        <v>0</v>
      </c>
      <c r="AZ379" s="2">
        <v>0</v>
      </c>
      <c r="BA379" s="2">
        <v>0</v>
      </c>
      <c r="BB379" s="2">
        <v>0</v>
      </c>
      <c r="BC379" s="2">
        <v>0</v>
      </c>
      <c r="BD379" s="2">
        <v>0</v>
      </c>
      <c r="BE379" s="2">
        <v>8262.9</v>
      </c>
    </row>
    <row r="380" spans="45:57" ht="18" customHeight="1">
      <c r="AS380" s="328" t="str">
        <f t="shared" si="77"/>
        <v>594</v>
      </c>
      <c r="AT380" s="2" t="s">
        <v>1089</v>
      </c>
      <c r="AU380" s="2">
        <v>8488</v>
      </c>
      <c r="AV380" s="2">
        <v>0</v>
      </c>
      <c r="AW380" s="2">
        <v>0</v>
      </c>
      <c r="AX380" s="2">
        <v>0</v>
      </c>
      <c r="AY380" s="2">
        <v>0</v>
      </c>
      <c r="AZ380" s="2">
        <v>0</v>
      </c>
      <c r="BA380" s="2">
        <v>0</v>
      </c>
      <c r="BB380" s="2">
        <v>0</v>
      </c>
      <c r="BC380" s="2">
        <v>0</v>
      </c>
      <c r="BD380" s="2">
        <v>0</v>
      </c>
      <c r="BE380" s="2">
        <v>8488</v>
      </c>
    </row>
    <row r="381" spans="45:57" ht="18" customHeight="1">
      <c r="AS381" s="328" t="str">
        <f t="shared" si="77"/>
        <v>595</v>
      </c>
      <c r="AT381" s="2" t="s">
        <v>1090</v>
      </c>
      <c r="AU381" s="2">
        <v>3591.5</v>
      </c>
      <c r="AV381" s="2">
        <v>179.1</v>
      </c>
      <c r="AW381" s="2">
        <v>438.1</v>
      </c>
      <c r="AX381" s="2">
        <v>0</v>
      </c>
      <c r="AY381" s="2">
        <v>15.2</v>
      </c>
      <c r="AZ381" s="2">
        <v>0</v>
      </c>
      <c r="BA381" s="2">
        <v>0.4</v>
      </c>
      <c r="BB381" s="2">
        <v>0.1</v>
      </c>
      <c r="BC381" s="2">
        <v>1.4</v>
      </c>
      <c r="BD381" s="2">
        <v>3.4</v>
      </c>
      <c r="BE381" s="2">
        <v>4229.2</v>
      </c>
    </row>
    <row r="382" spans="45:57" ht="18" customHeight="1">
      <c r="AS382" s="328" t="str">
        <f t="shared" si="77"/>
        <v>595</v>
      </c>
      <c r="AT382" s="2" t="s">
        <v>1091</v>
      </c>
      <c r="AU382" s="2">
        <v>1394.2</v>
      </c>
      <c r="AV382" s="2">
        <v>0</v>
      </c>
      <c r="AW382" s="2">
        <v>386.8</v>
      </c>
      <c r="AX382" s="2">
        <v>0.1</v>
      </c>
      <c r="AY382" s="2">
        <v>65.599999999999994</v>
      </c>
      <c r="AZ382" s="2">
        <v>0</v>
      </c>
      <c r="BA382" s="2">
        <v>0</v>
      </c>
      <c r="BB382" s="2">
        <v>0</v>
      </c>
      <c r="BC382" s="2">
        <v>3.5</v>
      </c>
      <c r="BD382" s="2">
        <v>0</v>
      </c>
      <c r="BE382" s="2">
        <v>1850.2</v>
      </c>
    </row>
    <row r="383" spans="45:57" ht="18" customHeight="1">
      <c r="AS383" s="328" t="str">
        <f t="shared" si="77"/>
        <v>595</v>
      </c>
      <c r="AT383" s="2" t="s">
        <v>1092</v>
      </c>
      <c r="AU383" s="2">
        <v>2203.4</v>
      </c>
      <c r="AV383" s="2">
        <v>88.5</v>
      </c>
      <c r="AW383" s="2">
        <v>360.2</v>
      </c>
      <c r="AX383" s="2">
        <v>1.1000000000000001</v>
      </c>
      <c r="AY383" s="2">
        <v>80.900000000000006</v>
      </c>
      <c r="AZ383" s="2">
        <v>0</v>
      </c>
      <c r="BA383" s="2">
        <v>0</v>
      </c>
      <c r="BB383" s="2">
        <v>0.1</v>
      </c>
      <c r="BC383" s="2">
        <v>5.5</v>
      </c>
      <c r="BD383" s="2">
        <v>32.299999999999997</v>
      </c>
      <c r="BE383" s="2">
        <v>2771.9</v>
      </c>
    </row>
    <row r="384" spans="45:57" ht="18" customHeight="1">
      <c r="AS384" s="328" t="str">
        <f t="shared" si="77"/>
        <v>611</v>
      </c>
      <c r="AT384" s="2" t="s">
        <v>1093</v>
      </c>
      <c r="AU384" s="2">
        <v>15411</v>
      </c>
      <c r="AV384" s="2">
        <v>0</v>
      </c>
      <c r="AW384" s="2">
        <v>0</v>
      </c>
      <c r="AX384" s="2">
        <v>0</v>
      </c>
      <c r="AY384" s="2">
        <v>0</v>
      </c>
      <c r="AZ384" s="2">
        <v>0</v>
      </c>
      <c r="BA384" s="2">
        <v>0</v>
      </c>
      <c r="BB384" s="2">
        <v>0</v>
      </c>
      <c r="BC384" s="2">
        <v>0</v>
      </c>
      <c r="BD384" s="2">
        <v>0</v>
      </c>
      <c r="BE384" s="2">
        <v>15411</v>
      </c>
    </row>
    <row r="385" spans="45:57" ht="18" customHeight="1">
      <c r="AS385" s="328" t="str">
        <f t="shared" si="77"/>
        <v>611</v>
      </c>
      <c r="AT385" s="2" t="s">
        <v>1094</v>
      </c>
      <c r="AU385" s="2">
        <v>27215.8</v>
      </c>
      <c r="AV385" s="2">
        <v>0</v>
      </c>
      <c r="AW385" s="2">
        <v>0</v>
      </c>
      <c r="AX385" s="2">
        <v>0</v>
      </c>
      <c r="AY385" s="2">
        <v>0</v>
      </c>
      <c r="AZ385" s="2">
        <v>0</v>
      </c>
      <c r="BA385" s="2">
        <v>0</v>
      </c>
      <c r="BB385" s="2">
        <v>0</v>
      </c>
      <c r="BC385" s="2">
        <v>0</v>
      </c>
      <c r="BD385" s="2">
        <v>0</v>
      </c>
      <c r="BE385" s="2">
        <v>27215.8</v>
      </c>
    </row>
    <row r="386" spans="45:57" ht="18" customHeight="1">
      <c r="AS386" s="328" t="str">
        <f t="shared" si="77"/>
        <v>631</v>
      </c>
      <c r="AT386" s="2" t="s">
        <v>1095</v>
      </c>
      <c r="AU386" s="2">
        <v>14922.5</v>
      </c>
      <c r="AV386" s="2">
        <v>0</v>
      </c>
      <c r="AW386" s="2">
        <v>0</v>
      </c>
      <c r="AX386" s="2">
        <v>0</v>
      </c>
      <c r="AY386" s="2">
        <v>0</v>
      </c>
      <c r="AZ386" s="2">
        <v>0</v>
      </c>
      <c r="BA386" s="2">
        <v>0</v>
      </c>
      <c r="BB386" s="2">
        <v>0</v>
      </c>
      <c r="BC386" s="2">
        <v>0</v>
      </c>
      <c r="BD386" s="2">
        <v>0</v>
      </c>
      <c r="BE386" s="2">
        <v>14922.5</v>
      </c>
    </row>
    <row r="387" spans="45:57" ht="18" customHeight="1">
      <c r="AS387" s="328" t="str">
        <f t="shared" si="77"/>
        <v>631</v>
      </c>
      <c r="AT387" s="2" t="s">
        <v>1096</v>
      </c>
      <c r="AU387" s="2">
        <v>7353.7</v>
      </c>
      <c r="AV387" s="2">
        <v>0</v>
      </c>
      <c r="AW387" s="2">
        <v>0</v>
      </c>
      <c r="AX387" s="2">
        <v>0</v>
      </c>
      <c r="AY387" s="2">
        <v>0</v>
      </c>
      <c r="AZ387" s="2">
        <v>0</v>
      </c>
      <c r="BA387" s="2">
        <v>0</v>
      </c>
      <c r="BB387" s="2">
        <v>0</v>
      </c>
      <c r="BC387" s="2">
        <v>0</v>
      </c>
      <c r="BD387" s="2">
        <v>0</v>
      </c>
      <c r="BE387" s="2">
        <v>7353.7</v>
      </c>
    </row>
    <row r="388" spans="45:57" ht="18" customHeight="1">
      <c r="AS388" s="328" t="str">
        <f t="shared" si="77"/>
        <v>631</v>
      </c>
      <c r="AT388" s="2" t="s">
        <v>1097</v>
      </c>
      <c r="AU388" s="2">
        <v>699.7</v>
      </c>
      <c r="AV388" s="2">
        <v>0</v>
      </c>
      <c r="AW388" s="2">
        <v>0</v>
      </c>
      <c r="AX388" s="2">
        <v>0</v>
      </c>
      <c r="AY388" s="2">
        <v>0.6</v>
      </c>
      <c r="AZ388" s="2">
        <v>0</v>
      </c>
      <c r="BA388" s="2">
        <v>0</v>
      </c>
      <c r="BB388" s="2">
        <v>0</v>
      </c>
      <c r="BC388" s="2">
        <v>0</v>
      </c>
      <c r="BD388" s="2">
        <v>0</v>
      </c>
      <c r="BE388" s="2">
        <v>700.3</v>
      </c>
    </row>
    <row r="389" spans="45:57" ht="18" customHeight="1">
      <c r="AS389" s="328" t="str">
        <f t="shared" si="77"/>
        <v>631</v>
      </c>
      <c r="AT389" s="2" t="s">
        <v>1098</v>
      </c>
      <c r="AU389" s="2">
        <v>7.1</v>
      </c>
      <c r="AV389" s="2">
        <v>0</v>
      </c>
      <c r="AW389" s="2">
        <v>0</v>
      </c>
      <c r="AX389" s="2">
        <v>0</v>
      </c>
      <c r="AY389" s="2">
        <v>0.1</v>
      </c>
      <c r="AZ389" s="2">
        <v>0</v>
      </c>
      <c r="BA389" s="2">
        <v>0</v>
      </c>
      <c r="BB389" s="2">
        <v>0</v>
      </c>
      <c r="BC389" s="2">
        <v>0</v>
      </c>
      <c r="BD389" s="2">
        <v>0</v>
      </c>
      <c r="BE389" s="2">
        <v>7.2</v>
      </c>
    </row>
    <row r="390" spans="45:57" ht="18" customHeight="1">
      <c r="AS390" s="328" t="str">
        <f t="shared" si="77"/>
        <v>631</v>
      </c>
      <c r="AT390" s="2" t="s">
        <v>1099</v>
      </c>
      <c r="AU390" s="2">
        <v>925.9</v>
      </c>
      <c r="AV390" s="2">
        <v>0</v>
      </c>
      <c r="AW390" s="2">
        <v>0</v>
      </c>
      <c r="AX390" s="2">
        <v>0</v>
      </c>
      <c r="AY390" s="2">
        <v>0</v>
      </c>
      <c r="AZ390" s="2">
        <v>0</v>
      </c>
      <c r="BA390" s="2">
        <v>0</v>
      </c>
      <c r="BB390" s="2">
        <v>0</v>
      </c>
      <c r="BC390" s="2">
        <v>0</v>
      </c>
      <c r="BD390" s="2">
        <v>0</v>
      </c>
      <c r="BE390" s="2">
        <v>925.9</v>
      </c>
    </row>
    <row r="391" spans="45:57" ht="18" customHeight="1">
      <c r="AS391" s="328" t="str">
        <f t="shared" si="77"/>
        <v>631</v>
      </c>
      <c r="AT391" s="2" t="s">
        <v>1100</v>
      </c>
      <c r="AU391" s="2">
        <v>302.7</v>
      </c>
      <c r="AV391" s="2">
        <v>0</v>
      </c>
      <c r="AW391" s="2">
        <v>0</v>
      </c>
      <c r="AX391" s="2">
        <v>0</v>
      </c>
      <c r="AY391" s="2">
        <v>0</v>
      </c>
      <c r="AZ391" s="2">
        <v>0</v>
      </c>
      <c r="BA391" s="2">
        <v>0</v>
      </c>
      <c r="BB391" s="2">
        <v>0</v>
      </c>
      <c r="BC391" s="2">
        <v>0</v>
      </c>
      <c r="BD391" s="2">
        <v>0</v>
      </c>
      <c r="BE391" s="2">
        <v>302.7</v>
      </c>
    </row>
    <row r="392" spans="45:57" ht="18" customHeight="1">
      <c r="AS392" s="328" t="str">
        <f t="shared" si="77"/>
        <v>631</v>
      </c>
      <c r="AT392" s="2" t="s">
        <v>1101</v>
      </c>
      <c r="AU392" s="2">
        <v>516.6</v>
      </c>
      <c r="AV392" s="2">
        <v>0</v>
      </c>
      <c r="AW392" s="2">
        <v>0</v>
      </c>
      <c r="AX392" s="2">
        <v>0</v>
      </c>
      <c r="AY392" s="2">
        <v>0</v>
      </c>
      <c r="AZ392" s="2">
        <v>0</v>
      </c>
      <c r="BA392" s="2">
        <v>0</v>
      </c>
      <c r="BB392" s="2">
        <v>0</v>
      </c>
      <c r="BC392" s="2">
        <v>0</v>
      </c>
      <c r="BD392" s="2">
        <v>0</v>
      </c>
      <c r="BE392" s="2">
        <v>516.6</v>
      </c>
    </row>
    <row r="393" spans="45:57" ht="18" customHeight="1">
      <c r="AS393" s="328" t="str">
        <f t="shared" si="77"/>
        <v>631</v>
      </c>
      <c r="AT393" s="2" t="s">
        <v>1102</v>
      </c>
      <c r="AU393" s="2">
        <v>1001</v>
      </c>
      <c r="AV393" s="2">
        <v>0</v>
      </c>
      <c r="AW393" s="2">
        <v>0</v>
      </c>
      <c r="AX393" s="2">
        <v>0</v>
      </c>
      <c r="AY393" s="2">
        <v>0</v>
      </c>
      <c r="AZ393" s="2">
        <v>0</v>
      </c>
      <c r="BA393" s="2">
        <v>0</v>
      </c>
      <c r="BB393" s="2">
        <v>0</v>
      </c>
      <c r="BC393" s="2">
        <v>0</v>
      </c>
      <c r="BD393" s="2">
        <v>0</v>
      </c>
      <c r="BE393" s="2">
        <v>1001</v>
      </c>
    </row>
    <row r="394" spans="45:57" ht="18" customHeight="1">
      <c r="AS394" s="328" t="str">
        <f t="shared" si="77"/>
        <v>632</v>
      </c>
      <c r="AT394" s="2" t="s">
        <v>1103</v>
      </c>
      <c r="AU394" s="2">
        <v>4393.8</v>
      </c>
      <c r="AV394" s="2">
        <v>0</v>
      </c>
      <c r="AW394" s="2">
        <v>0</v>
      </c>
      <c r="AX394" s="2">
        <v>0</v>
      </c>
      <c r="AY394" s="2">
        <v>0</v>
      </c>
      <c r="AZ394" s="2">
        <v>0</v>
      </c>
      <c r="BA394" s="2">
        <v>0</v>
      </c>
      <c r="BB394" s="2">
        <v>0</v>
      </c>
      <c r="BC394" s="2">
        <v>0</v>
      </c>
      <c r="BD394" s="2">
        <v>0</v>
      </c>
      <c r="BE394" s="2">
        <v>4393.8</v>
      </c>
    </row>
    <row r="395" spans="45:57" ht="18" customHeight="1">
      <c r="AS395" s="328" t="str">
        <f t="shared" si="77"/>
        <v>632</v>
      </c>
      <c r="AT395" s="2" t="s">
        <v>1104</v>
      </c>
      <c r="AU395" s="2">
        <v>295.89999999999998</v>
      </c>
      <c r="AV395" s="2">
        <v>0</v>
      </c>
      <c r="AW395" s="2">
        <v>0</v>
      </c>
      <c r="AX395" s="2">
        <v>0</v>
      </c>
      <c r="AY395" s="2">
        <v>0</v>
      </c>
      <c r="AZ395" s="2">
        <v>0</v>
      </c>
      <c r="BA395" s="2">
        <v>0</v>
      </c>
      <c r="BB395" s="2">
        <v>0</v>
      </c>
      <c r="BC395" s="2">
        <v>0</v>
      </c>
      <c r="BD395" s="2">
        <v>0</v>
      </c>
      <c r="BE395" s="2">
        <v>295.89999999999998</v>
      </c>
    </row>
    <row r="396" spans="45:57" ht="18" customHeight="1">
      <c r="AS396" s="328" t="str">
        <f t="shared" ref="AS396:AS455" si="78">LEFT(AT396,3)</f>
        <v>632</v>
      </c>
      <c r="AT396" s="2" t="s">
        <v>1105</v>
      </c>
      <c r="AU396" s="2">
        <v>1099.4000000000001</v>
      </c>
      <c r="AV396" s="2">
        <v>0</v>
      </c>
      <c r="AW396" s="2">
        <v>0</v>
      </c>
      <c r="AX396" s="2">
        <v>0</v>
      </c>
      <c r="AY396" s="2">
        <v>0</v>
      </c>
      <c r="AZ396" s="2">
        <v>0</v>
      </c>
      <c r="BA396" s="2">
        <v>0</v>
      </c>
      <c r="BB396" s="2">
        <v>0</v>
      </c>
      <c r="BC396" s="2">
        <v>0</v>
      </c>
      <c r="BD396" s="2">
        <v>0</v>
      </c>
      <c r="BE396" s="2">
        <v>1099.4000000000001</v>
      </c>
    </row>
    <row r="397" spans="45:57" ht="18" customHeight="1">
      <c r="AS397" s="328" t="str">
        <f t="shared" si="78"/>
        <v>632</v>
      </c>
      <c r="AT397" s="2" t="s">
        <v>1106</v>
      </c>
      <c r="AU397" s="2">
        <v>546.29999999999995</v>
      </c>
      <c r="AV397" s="2">
        <v>0</v>
      </c>
      <c r="AW397" s="2">
        <v>0</v>
      </c>
      <c r="AX397" s="2">
        <v>0</v>
      </c>
      <c r="AY397" s="2">
        <v>0</v>
      </c>
      <c r="AZ397" s="2">
        <v>0</v>
      </c>
      <c r="BA397" s="2">
        <v>0</v>
      </c>
      <c r="BB397" s="2">
        <v>0</v>
      </c>
      <c r="BC397" s="2">
        <v>0</v>
      </c>
      <c r="BD397" s="2">
        <v>0</v>
      </c>
      <c r="BE397" s="2">
        <v>546.29999999999995</v>
      </c>
    </row>
    <row r="398" spans="45:57" ht="18" customHeight="1">
      <c r="AS398" s="328" t="str">
        <f t="shared" si="78"/>
        <v>632</v>
      </c>
      <c r="AT398" s="2" t="s">
        <v>1107</v>
      </c>
      <c r="AU398" s="2">
        <v>580</v>
      </c>
      <c r="AV398" s="2">
        <v>0</v>
      </c>
      <c r="AW398" s="2">
        <v>0</v>
      </c>
      <c r="AX398" s="2">
        <v>0</v>
      </c>
      <c r="AY398" s="2">
        <v>0</v>
      </c>
      <c r="AZ398" s="2">
        <v>0</v>
      </c>
      <c r="BA398" s="2">
        <v>0</v>
      </c>
      <c r="BB398" s="2">
        <v>0</v>
      </c>
      <c r="BC398" s="2">
        <v>0</v>
      </c>
      <c r="BD398" s="2">
        <v>0</v>
      </c>
      <c r="BE398" s="2">
        <v>580</v>
      </c>
    </row>
    <row r="399" spans="45:57" ht="18" customHeight="1">
      <c r="AS399" s="328" t="str">
        <f t="shared" si="78"/>
        <v>632</v>
      </c>
      <c r="AT399" s="2" t="s">
        <v>1108</v>
      </c>
      <c r="AU399" s="2">
        <v>10.1</v>
      </c>
      <c r="AV399" s="2">
        <v>0</v>
      </c>
      <c r="AW399" s="2">
        <v>0</v>
      </c>
      <c r="AX399" s="2">
        <v>0</v>
      </c>
      <c r="AY399" s="2">
        <v>0</v>
      </c>
      <c r="AZ399" s="2">
        <v>0</v>
      </c>
      <c r="BA399" s="2">
        <v>0</v>
      </c>
      <c r="BB399" s="2">
        <v>0</v>
      </c>
      <c r="BC399" s="2">
        <v>0</v>
      </c>
      <c r="BD399" s="2">
        <v>0</v>
      </c>
      <c r="BE399" s="2">
        <v>10.1</v>
      </c>
    </row>
    <row r="400" spans="45:57" ht="18" customHeight="1">
      <c r="AS400" s="328" t="str">
        <f t="shared" si="78"/>
        <v>632</v>
      </c>
      <c r="AT400" s="2" t="s">
        <v>1109</v>
      </c>
      <c r="AU400" s="2">
        <v>15262.1</v>
      </c>
      <c r="AV400" s="2">
        <v>0</v>
      </c>
      <c r="AW400" s="2">
        <v>0</v>
      </c>
      <c r="AX400" s="2">
        <v>0</v>
      </c>
      <c r="AY400" s="2">
        <v>0</v>
      </c>
      <c r="AZ400" s="2">
        <v>0</v>
      </c>
      <c r="BA400" s="2">
        <v>0</v>
      </c>
      <c r="BB400" s="2">
        <v>0</v>
      </c>
      <c r="BC400" s="2">
        <v>0</v>
      </c>
      <c r="BD400" s="2">
        <v>0</v>
      </c>
      <c r="BE400" s="2">
        <v>15262.1</v>
      </c>
    </row>
    <row r="401" spans="45:57" ht="18" customHeight="1">
      <c r="AS401" s="328" t="str">
        <f t="shared" si="78"/>
        <v>641</v>
      </c>
      <c r="AT401" s="2" t="s">
        <v>1110</v>
      </c>
      <c r="AU401" s="2">
        <v>23611.599999999999</v>
      </c>
      <c r="AV401" s="2">
        <v>0</v>
      </c>
      <c r="AW401" s="2">
        <v>0</v>
      </c>
      <c r="AX401" s="2">
        <v>0</v>
      </c>
      <c r="AY401" s="2">
        <v>0</v>
      </c>
      <c r="AZ401" s="2">
        <v>0</v>
      </c>
      <c r="BA401" s="2">
        <v>0</v>
      </c>
      <c r="BB401" s="2">
        <v>0</v>
      </c>
      <c r="BC401" s="2">
        <v>0</v>
      </c>
      <c r="BD401" s="2">
        <v>0</v>
      </c>
      <c r="BE401" s="2">
        <v>23611.599999999999</v>
      </c>
    </row>
    <row r="402" spans="45:57" ht="18" customHeight="1">
      <c r="AS402" s="328" t="str">
        <f t="shared" si="78"/>
        <v>641</v>
      </c>
      <c r="AT402" s="2" t="s">
        <v>1111</v>
      </c>
      <c r="AU402" s="2">
        <v>9458.7000000000007</v>
      </c>
      <c r="AV402" s="2">
        <v>0</v>
      </c>
      <c r="AW402" s="2">
        <v>0</v>
      </c>
      <c r="AX402" s="2">
        <v>0</v>
      </c>
      <c r="AY402" s="2">
        <v>0</v>
      </c>
      <c r="AZ402" s="2">
        <v>0</v>
      </c>
      <c r="BA402" s="2">
        <v>0</v>
      </c>
      <c r="BB402" s="2">
        <v>0</v>
      </c>
      <c r="BC402" s="2">
        <v>0</v>
      </c>
      <c r="BD402" s="2">
        <v>0</v>
      </c>
      <c r="BE402" s="2">
        <v>9458.7000000000007</v>
      </c>
    </row>
    <row r="403" spans="45:57" ht="18" customHeight="1">
      <c r="AS403" s="328" t="str">
        <f t="shared" si="78"/>
        <v>641</v>
      </c>
      <c r="AT403" s="2" t="s">
        <v>1112</v>
      </c>
      <c r="AU403" s="2">
        <v>3810.3</v>
      </c>
      <c r="AV403" s="2">
        <v>0</v>
      </c>
      <c r="AW403" s="2">
        <v>0</v>
      </c>
      <c r="AX403" s="2">
        <v>0</v>
      </c>
      <c r="AY403" s="2">
        <v>0</v>
      </c>
      <c r="AZ403" s="2">
        <v>0</v>
      </c>
      <c r="BA403" s="2">
        <v>0</v>
      </c>
      <c r="BB403" s="2">
        <v>0</v>
      </c>
      <c r="BC403" s="2">
        <v>0</v>
      </c>
      <c r="BD403" s="2">
        <v>0</v>
      </c>
      <c r="BE403" s="2">
        <v>3810.3</v>
      </c>
    </row>
    <row r="404" spans="45:57" ht="18" customHeight="1">
      <c r="AS404" s="328" t="str">
        <f t="shared" si="78"/>
        <v>641</v>
      </c>
      <c r="AT404" s="2" t="s">
        <v>1113</v>
      </c>
      <c r="AU404" s="2">
        <v>7779.2</v>
      </c>
      <c r="AV404" s="2">
        <v>0</v>
      </c>
      <c r="AW404" s="2">
        <v>0</v>
      </c>
      <c r="AX404" s="2">
        <v>0</v>
      </c>
      <c r="AY404" s="2">
        <v>0</v>
      </c>
      <c r="AZ404" s="2">
        <v>0</v>
      </c>
      <c r="BA404" s="2">
        <v>0</v>
      </c>
      <c r="BB404" s="2">
        <v>0</v>
      </c>
      <c r="BC404" s="2">
        <v>0</v>
      </c>
      <c r="BD404" s="2">
        <v>0</v>
      </c>
      <c r="BE404" s="2">
        <v>7779.2</v>
      </c>
    </row>
    <row r="405" spans="45:57" ht="18" customHeight="1">
      <c r="AS405" s="328" t="str">
        <f t="shared" si="78"/>
        <v>641</v>
      </c>
      <c r="AT405" s="2" t="s">
        <v>1114</v>
      </c>
      <c r="AU405" s="2">
        <v>1839.7</v>
      </c>
      <c r="AV405" s="2">
        <v>0</v>
      </c>
      <c r="AW405" s="2">
        <v>0</v>
      </c>
      <c r="AX405" s="2">
        <v>0</v>
      </c>
      <c r="AY405" s="2">
        <v>0</v>
      </c>
      <c r="AZ405" s="2">
        <v>0</v>
      </c>
      <c r="BA405" s="2">
        <v>0</v>
      </c>
      <c r="BB405" s="2">
        <v>0</v>
      </c>
      <c r="BC405" s="2">
        <v>0</v>
      </c>
      <c r="BD405" s="2">
        <v>0</v>
      </c>
      <c r="BE405" s="2">
        <v>1839.7</v>
      </c>
    </row>
    <row r="406" spans="45:57" ht="18" customHeight="1">
      <c r="AS406" s="328" t="str">
        <f t="shared" si="78"/>
        <v>642</v>
      </c>
      <c r="AT406" s="2" t="s">
        <v>1115</v>
      </c>
      <c r="AU406" s="2">
        <v>1413.8</v>
      </c>
      <c r="AV406" s="2">
        <v>0</v>
      </c>
      <c r="AW406" s="2">
        <v>0</v>
      </c>
      <c r="AX406" s="2">
        <v>0</v>
      </c>
      <c r="AY406" s="2">
        <v>0</v>
      </c>
      <c r="AZ406" s="2">
        <v>0</v>
      </c>
      <c r="BA406" s="2">
        <v>0</v>
      </c>
      <c r="BB406" s="2">
        <v>0</v>
      </c>
      <c r="BC406" s="2">
        <v>0</v>
      </c>
      <c r="BD406" s="2">
        <v>0</v>
      </c>
      <c r="BE406" s="2">
        <v>1413.8</v>
      </c>
    </row>
    <row r="407" spans="45:57" ht="18" customHeight="1">
      <c r="AS407" s="328" t="str">
        <f t="shared" si="78"/>
        <v>642</v>
      </c>
      <c r="AT407" s="2" t="s">
        <v>1116</v>
      </c>
      <c r="AU407" s="2">
        <v>575.9</v>
      </c>
      <c r="AV407" s="2">
        <v>0</v>
      </c>
      <c r="AW407" s="2">
        <v>0</v>
      </c>
      <c r="AX407" s="2">
        <v>0</v>
      </c>
      <c r="AY407" s="2">
        <v>0</v>
      </c>
      <c r="AZ407" s="2">
        <v>0</v>
      </c>
      <c r="BA407" s="2">
        <v>0</v>
      </c>
      <c r="BB407" s="2">
        <v>0</v>
      </c>
      <c r="BC407" s="2">
        <v>0</v>
      </c>
      <c r="BD407" s="2">
        <v>0</v>
      </c>
      <c r="BE407" s="2">
        <v>575.9</v>
      </c>
    </row>
    <row r="408" spans="45:57" ht="18" customHeight="1">
      <c r="AS408" s="328" t="str">
        <f t="shared" si="78"/>
        <v>643</v>
      </c>
      <c r="AT408" s="2" t="s">
        <v>1117</v>
      </c>
      <c r="AU408" s="2">
        <v>1952.1</v>
      </c>
      <c r="AV408" s="2">
        <v>0</v>
      </c>
      <c r="AW408" s="2">
        <v>0</v>
      </c>
      <c r="AX408" s="2">
        <v>0</v>
      </c>
      <c r="AY408" s="2">
        <v>0</v>
      </c>
      <c r="AZ408" s="2">
        <v>0</v>
      </c>
      <c r="BA408" s="2">
        <v>0</v>
      </c>
      <c r="BB408" s="2">
        <v>0</v>
      </c>
      <c r="BC408" s="2">
        <v>0</v>
      </c>
      <c r="BD408" s="2">
        <v>0</v>
      </c>
      <c r="BE408" s="2">
        <v>1952.1</v>
      </c>
    </row>
    <row r="409" spans="45:57" ht="18" customHeight="1">
      <c r="AS409" s="328" t="str">
        <f t="shared" si="78"/>
        <v>643</v>
      </c>
      <c r="AT409" s="2" t="s">
        <v>1118</v>
      </c>
      <c r="AU409" s="2">
        <v>1785.6</v>
      </c>
      <c r="AV409" s="2">
        <v>0</v>
      </c>
      <c r="AW409" s="2">
        <v>0</v>
      </c>
      <c r="AX409" s="2">
        <v>0</v>
      </c>
      <c r="AY409" s="2">
        <v>0</v>
      </c>
      <c r="AZ409" s="2">
        <v>0</v>
      </c>
      <c r="BA409" s="2">
        <v>0</v>
      </c>
      <c r="BB409" s="2">
        <v>0</v>
      </c>
      <c r="BC409" s="2">
        <v>0</v>
      </c>
      <c r="BD409" s="2">
        <v>0</v>
      </c>
      <c r="BE409" s="2">
        <v>1785.6</v>
      </c>
    </row>
    <row r="410" spans="45:57" ht="18" customHeight="1">
      <c r="AS410" s="328" t="str">
        <f t="shared" si="78"/>
        <v>643</v>
      </c>
      <c r="AT410" s="2" t="s">
        <v>1119</v>
      </c>
      <c r="AU410" s="2">
        <v>3491.7</v>
      </c>
      <c r="AV410" s="2">
        <v>0</v>
      </c>
      <c r="AW410" s="2">
        <v>0</v>
      </c>
      <c r="AX410" s="2">
        <v>0</v>
      </c>
      <c r="AY410" s="2">
        <v>0</v>
      </c>
      <c r="AZ410" s="2">
        <v>0</v>
      </c>
      <c r="BA410" s="2">
        <v>0</v>
      </c>
      <c r="BB410" s="2">
        <v>0</v>
      </c>
      <c r="BC410" s="2">
        <v>0</v>
      </c>
      <c r="BD410" s="2">
        <v>0</v>
      </c>
      <c r="BE410" s="2">
        <v>3491.7</v>
      </c>
    </row>
    <row r="411" spans="45:57" ht="18" customHeight="1">
      <c r="AS411" s="328" t="str">
        <f t="shared" si="78"/>
        <v>643</v>
      </c>
      <c r="AT411" s="2" t="s">
        <v>1120</v>
      </c>
      <c r="AU411" s="2">
        <v>1237.0999999999999</v>
      </c>
      <c r="AV411" s="2">
        <v>0</v>
      </c>
      <c r="AW411" s="2">
        <v>0</v>
      </c>
      <c r="AX411" s="2">
        <v>0</v>
      </c>
      <c r="AY411" s="2">
        <v>0</v>
      </c>
      <c r="AZ411" s="2">
        <v>0</v>
      </c>
      <c r="BA411" s="2">
        <v>0</v>
      </c>
      <c r="BB411" s="2">
        <v>0</v>
      </c>
      <c r="BC411" s="2">
        <v>0</v>
      </c>
      <c r="BD411" s="2">
        <v>0</v>
      </c>
      <c r="BE411" s="2">
        <v>1237.0999999999999</v>
      </c>
    </row>
    <row r="412" spans="45:57" ht="18" customHeight="1">
      <c r="AS412" s="328" t="str">
        <f t="shared" si="78"/>
        <v>643</v>
      </c>
      <c r="AT412" s="2" t="s">
        <v>1121</v>
      </c>
      <c r="AU412" s="2">
        <v>3409</v>
      </c>
      <c r="AV412" s="2">
        <v>0</v>
      </c>
      <c r="AW412" s="2">
        <v>0</v>
      </c>
      <c r="AX412" s="2">
        <v>0</v>
      </c>
      <c r="AY412" s="2">
        <v>0</v>
      </c>
      <c r="AZ412" s="2">
        <v>0</v>
      </c>
      <c r="BA412" s="2">
        <v>0</v>
      </c>
      <c r="BB412" s="2">
        <v>0</v>
      </c>
      <c r="BC412" s="2">
        <v>0</v>
      </c>
      <c r="BD412" s="2">
        <v>0</v>
      </c>
      <c r="BE412" s="2">
        <v>3409</v>
      </c>
    </row>
    <row r="413" spans="45:57" ht="18" customHeight="1">
      <c r="AS413" s="328" t="str">
        <f t="shared" si="78"/>
        <v>644</v>
      </c>
      <c r="AT413" s="2" t="s">
        <v>1122</v>
      </c>
      <c r="AU413" s="2">
        <v>4056.1</v>
      </c>
      <c r="AV413" s="2">
        <v>0</v>
      </c>
      <c r="AW413" s="2">
        <v>0</v>
      </c>
      <c r="AX413" s="2">
        <v>0</v>
      </c>
      <c r="AY413" s="2">
        <v>0</v>
      </c>
      <c r="AZ413" s="2">
        <v>0</v>
      </c>
      <c r="BA413" s="2">
        <v>0</v>
      </c>
      <c r="BB413" s="2">
        <v>0</v>
      </c>
      <c r="BC413" s="2">
        <v>0</v>
      </c>
      <c r="BD413" s="2">
        <v>0</v>
      </c>
      <c r="BE413" s="2">
        <v>4056.1</v>
      </c>
    </row>
    <row r="414" spans="45:57" ht="18" customHeight="1">
      <c r="AS414" s="328" t="str">
        <f t="shared" si="78"/>
        <v>644</v>
      </c>
      <c r="AT414" s="2" t="s">
        <v>1123</v>
      </c>
      <c r="AU414" s="2">
        <v>7541.1</v>
      </c>
      <c r="AV414" s="2">
        <v>0</v>
      </c>
      <c r="AW414" s="2">
        <v>0</v>
      </c>
      <c r="AX414" s="2">
        <v>0</v>
      </c>
      <c r="AY414" s="2">
        <v>0</v>
      </c>
      <c r="AZ414" s="2">
        <v>0</v>
      </c>
      <c r="BA414" s="2">
        <v>0</v>
      </c>
      <c r="BB414" s="2">
        <v>0</v>
      </c>
      <c r="BC414" s="2">
        <v>0</v>
      </c>
      <c r="BD414" s="2">
        <v>0</v>
      </c>
      <c r="BE414" s="2">
        <v>7541.1</v>
      </c>
    </row>
    <row r="415" spans="45:57" ht="18" customHeight="1">
      <c r="AS415" s="328" t="str">
        <f t="shared" si="78"/>
        <v>659</v>
      </c>
      <c r="AT415" s="2" t="s">
        <v>1124</v>
      </c>
      <c r="AU415" s="2">
        <v>1168.0999999999999</v>
      </c>
      <c r="AV415" s="2">
        <v>0</v>
      </c>
      <c r="AW415" s="2">
        <v>0</v>
      </c>
      <c r="AX415" s="2">
        <v>0</v>
      </c>
      <c r="AY415" s="2">
        <v>0</v>
      </c>
      <c r="AZ415" s="2">
        <v>0</v>
      </c>
      <c r="BA415" s="2">
        <v>0</v>
      </c>
      <c r="BB415" s="2">
        <v>0</v>
      </c>
      <c r="BC415" s="2">
        <v>0</v>
      </c>
      <c r="BD415" s="2">
        <v>0</v>
      </c>
      <c r="BE415" s="2">
        <v>1168.0999999999999</v>
      </c>
    </row>
    <row r="416" spans="45:57" ht="18" customHeight="1">
      <c r="AS416" s="328" t="str">
        <f t="shared" si="78"/>
        <v>659</v>
      </c>
      <c r="AT416" s="2" t="s">
        <v>1125</v>
      </c>
      <c r="AU416" s="2">
        <v>3708.7</v>
      </c>
      <c r="AV416" s="2">
        <v>0</v>
      </c>
      <c r="AW416" s="2">
        <v>0</v>
      </c>
      <c r="AX416" s="2">
        <v>0</v>
      </c>
      <c r="AY416" s="2">
        <v>0</v>
      </c>
      <c r="AZ416" s="2">
        <v>0</v>
      </c>
      <c r="BA416" s="2">
        <v>0</v>
      </c>
      <c r="BB416" s="2">
        <v>0</v>
      </c>
      <c r="BC416" s="2">
        <v>0</v>
      </c>
      <c r="BD416" s="2">
        <v>0</v>
      </c>
      <c r="BE416" s="2">
        <v>3708.7</v>
      </c>
    </row>
    <row r="417" spans="45:57" ht="18" customHeight="1">
      <c r="AS417" s="328" t="str">
        <f t="shared" si="78"/>
        <v>661</v>
      </c>
      <c r="AT417" s="2" t="s">
        <v>1126</v>
      </c>
      <c r="AU417" s="2">
        <v>2493.6999999999998</v>
      </c>
      <c r="AV417" s="2">
        <v>0</v>
      </c>
      <c r="AW417" s="2">
        <v>0</v>
      </c>
      <c r="AX417" s="2">
        <v>0</v>
      </c>
      <c r="AY417" s="2">
        <v>0</v>
      </c>
      <c r="AZ417" s="2">
        <v>0</v>
      </c>
      <c r="BA417" s="2">
        <v>0</v>
      </c>
      <c r="BB417" s="2">
        <v>0</v>
      </c>
      <c r="BC417" s="2">
        <v>0</v>
      </c>
      <c r="BD417" s="2">
        <v>0</v>
      </c>
      <c r="BE417" s="2">
        <v>2493.6999999999998</v>
      </c>
    </row>
    <row r="418" spans="45:57" ht="18" customHeight="1">
      <c r="AS418" s="328" t="str">
        <f t="shared" si="78"/>
        <v>661</v>
      </c>
      <c r="AT418" s="2" t="s">
        <v>1127</v>
      </c>
      <c r="AU418" s="2">
        <v>2054.6</v>
      </c>
      <c r="AV418" s="2">
        <v>0</v>
      </c>
      <c r="AW418" s="2">
        <v>0</v>
      </c>
      <c r="AX418" s="2">
        <v>0</v>
      </c>
      <c r="AY418" s="2">
        <v>0</v>
      </c>
      <c r="AZ418" s="2">
        <v>0</v>
      </c>
      <c r="BA418" s="2">
        <v>0</v>
      </c>
      <c r="BB418" s="2">
        <v>0</v>
      </c>
      <c r="BC418" s="2">
        <v>0</v>
      </c>
      <c r="BD418" s="2">
        <v>0</v>
      </c>
      <c r="BE418" s="2">
        <v>2054.6</v>
      </c>
    </row>
    <row r="419" spans="45:57" ht="18" customHeight="1">
      <c r="AS419" s="328" t="str">
        <f t="shared" si="78"/>
        <v>661</v>
      </c>
      <c r="AT419" s="2" t="s">
        <v>1128</v>
      </c>
      <c r="AU419" s="2">
        <v>583.4</v>
      </c>
      <c r="AV419" s="2">
        <v>0</v>
      </c>
      <c r="AW419" s="2">
        <v>0</v>
      </c>
      <c r="AX419" s="2">
        <v>0</v>
      </c>
      <c r="AY419" s="2">
        <v>0</v>
      </c>
      <c r="AZ419" s="2">
        <v>0</v>
      </c>
      <c r="BA419" s="2">
        <v>0</v>
      </c>
      <c r="BB419" s="2">
        <v>0</v>
      </c>
      <c r="BC419" s="2">
        <v>0</v>
      </c>
      <c r="BD419" s="2">
        <v>0</v>
      </c>
      <c r="BE419" s="2">
        <v>583.4</v>
      </c>
    </row>
    <row r="420" spans="45:57" ht="18" customHeight="1">
      <c r="AS420" s="328" t="str">
        <f t="shared" si="78"/>
        <v>661</v>
      </c>
      <c r="AT420" s="2" t="s">
        <v>1129</v>
      </c>
      <c r="AU420" s="2">
        <v>170.8</v>
      </c>
      <c r="AV420" s="2">
        <v>0</v>
      </c>
      <c r="AW420" s="2">
        <v>0</v>
      </c>
      <c r="AX420" s="2">
        <v>0</v>
      </c>
      <c r="AY420" s="2">
        <v>0</v>
      </c>
      <c r="AZ420" s="2">
        <v>0</v>
      </c>
      <c r="BA420" s="2">
        <v>0</v>
      </c>
      <c r="BB420" s="2">
        <v>0</v>
      </c>
      <c r="BC420" s="2">
        <v>0</v>
      </c>
      <c r="BD420" s="2">
        <v>0</v>
      </c>
      <c r="BE420" s="2">
        <v>170.8</v>
      </c>
    </row>
    <row r="421" spans="45:57" ht="18" customHeight="1">
      <c r="AS421" s="328" t="str">
        <f t="shared" si="78"/>
        <v>661</v>
      </c>
      <c r="AT421" s="2" t="s">
        <v>1130</v>
      </c>
      <c r="AU421" s="2">
        <v>1499.9</v>
      </c>
      <c r="AV421" s="2">
        <v>0</v>
      </c>
      <c r="AW421" s="2">
        <v>0</v>
      </c>
      <c r="AX421" s="2">
        <v>0</v>
      </c>
      <c r="AY421" s="2">
        <v>0</v>
      </c>
      <c r="AZ421" s="2">
        <v>0</v>
      </c>
      <c r="BA421" s="2">
        <v>0</v>
      </c>
      <c r="BB421" s="2">
        <v>0</v>
      </c>
      <c r="BC421" s="2">
        <v>0</v>
      </c>
      <c r="BD421" s="2">
        <v>0</v>
      </c>
      <c r="BE421" s="2">
        <v>1499.9</v>
      </c>
    </row>
    <row r="422" spans="45:57" ht="18" customHeight="1">
      <c r="AS422" s="328" t="str">
        <f t="shared" si="78"/>
        <v>661</v>
      </c>
      <c r="AT422" s="2" t="s">
        <v>1131</v>
      </c>
      <c r="AU422" s="2">
        <v>2154.6</v>
      </c>
      <c r="AV422" s="2">
        <v>0</v>
      </c>
      <c r="AW422" s="2">
        <v>0</v>
      </c>
      <c r="AX422" s="2">
        <v>0</v>
      </c>
      <c r="AY422" s="2">
        <v>0</v>
      </c>
      <c r="AZ422" s="2">
        <v>0</v>
      </c>
      <c r="BA422" s="2">
        <v>0</v>
      </c>
      <c r="BB422" s="2">
        <v>0</v>
      </c>
      <c r="BC422" s="2">
        <v>0</v>
      </c>
      <c r="BD422" s="2">
        <v>0</v>
      </c>
      <c r="BE422" s="2">
        <v>2154.6</v>
      </c>
    </row>
    <row r="423" spans="45:57" ht="18" customHeight="1">
      <c r="AS423" s="328" t="str">
        <f t="shared" si="78"/>
        <v>662</v>
      </c>
      <c r="AT423" s="2" t="s">
        <v>1132</v>
      </c>
      <c r="AU423" s="2">
        <v>2665.1</v>
      </c>
      <c r="AV423" s="2">
        <v>0</v>
      </c>
      <c r="AW423" s="2">
        <v>0</v>
      </c>
      <c r="AX423" s="2">
        <v>0</v>
      </c>
      <c r="AY423" s="2">
        <v>0</v>
      </c>
      <c r="AZ423" s="2">
        <v>0</v>
      </c>
      <c r="BA423" s="2">
        <v>0</v>
      </c>
      <c r="BB423" s="2">
        <v>0</v>
      </c>
      <c r="BC423" s="2">
        <v>0</v>
      </c>
      <c r="BD423" s="2">
        <v>0</v>
      </c>
      <c r="BE423" s="2">
        <v>2665.1</v>
      </c>
    </row>
    <row r="424" spans="45:57" ht="18" customHeight="1">
      <c r="AS424" s="328" t="str">
        <f t="shared" si="78"/>
        <v>662</v>
      </c>
      <c r="AT424" s="2" t="s">
        <v>1133</v>
      </c>
      <c r="AU424" s="2">
        <v>7241.8</v>
      </c>
      <c r="AV424" s="2">
        <v>0</v>
      </c>
      <c r="AW424" s="2">
        <v>0</v>
      </c>
      <c r="AX424" s="2">
        <v>0</v>
      </c>
      <c r="AY424" s="2">
        <v>0</v>
      </c>
      <c r="AZ424" s="2">
        <v>0</v>
      </c>
      <c r="BA424" s="2">
        <v>0</v>
      </c>
      <c r="BB424" s="2">
        <v>0</v>
      </c>
      <c r="BC424" s="2">
        <v>0</v>
      </c>
      <c r="BD424" s="2">
        <v>0</v>
      </c>
      <c r="BE424" s="2">
        <v>7241.8</v>
      </c>
    </row>
    <row r="425" spans="45:57" ht="18" customHeight="1">
      <c r="AS425" s="328" t="str">
        <f t="shared" si="78"/>
        <v>663</v>
      </c>
      <c r="AT425" s="2" t="s">
        <v>1134</v>
      </c>
      <c r="AU425" s="2">
        <v>6253.9</v>
      </c>
      <c r="AV425" s="2">
        <v>0</v>
      </c>
      <c r="AW425" s="2">
        <v>0</v>
      </c>
      <c r="AX425" s="2">
        <v>0</v>
      </c>
      <c r="AY425" s="2">
        <v>0</v>
      </c>
      <c r="AZ425" s="2">
        <v>0</v>
      </c>
      <c r="BA425" s="2">
        <v>0</v>
      </c>
      <c r="BB425" s="2">
        <v>0</v>
      </c>
      <c r="BC425" s="2">
        <v>0</v>
      </c>
      <c r="BD425" s="2">
        <v>0</v>
      </c>
      <c r="BE425" s="2">
        <v>6253.9</v>
      </c>
    </row>
    <row r="426" spans="45:57" ht="18" customHeight="1">
      <c r="AS426" s="328" t="str">
        <f t="shared" si="78"/>
        <v>663</v>
      </c>
      <c r="AT426" s="2" t="s">
        <v>1135</v>
      </c>
      <c r="AU426" s="2">
        <v>6783.1</v>
      </c>
      <c r="AV426" s="2">
        <v>0</v>
      </c>
      <c r="AW426" s="2">
        <v>0</v>
      </c>
      <c r="AX426" s="2">
        <v>0</v>
      </c>
      <c r="AY426" s="2">
        <v>0</v>
      </c>
      <c r="AZ426" s="2">
        <v>0</v>
      </c>
      <c r="BA426" s="2">
        <v>0</v>
      </c>
      <c r="BB426" s="2">
        <v>0</v>
      </c>
      <c r="BC426" s="2">
        <v>0</v>
      </c>
      <c r="BD426" s="2">
        <v>0</v>
      </c>
      <c r="BE426" s="2">
        <v>6783.1</v>
      </c>
    </row>
    <row r="427" spans="45:57" ht="18" customHeight="1">
      <c r="AS427" s="328" t="str">
        <f t="shared" si="78"/>
        <v>669</v>
      </c>
      <c r="AT427" s="2" t="s">
        <v>1136</v>
      </c>
      <c r="AU427" s="2">
        <v>3278.3</v>
      </c>
      <c r="AV427" s="2">
        <v>0</v>
      </c>
      <c r="AW427" s="2">
        <v>0</v>
      </c>
      <c r="AX427" s="2">
        <v>0</v>
      </c>
      <c r="AY427" s="2">
        <v>0</v>
      </c>
      <c r="AZ427" s="2">
        <v>0</v>
      </c>
      <c r="BA427" s="2">
        <v>0</v>
      </c>
      <c r="BB427" s="2">
        <v>0</v>
      </c>
      <c r="BC427" s="2">
        <v>0</v>
      </c>
      <c r="BD427" s="2">
        <v>0</v>
      </c>
      <c r="BE427" s="2">
        <v>3278.3</v>
      </c>
    </row>
    <row r="428" spans="45:57" ht="18" customHeight="1">
      <c r="AS428" s="328" t="str">
        <f t="shared" si="78"/>
        <v>669</v>
      </c>
      <c r="AT428" s="2" t="s">
        <v>1137</v>
      </c>
      <c r="AU428" s="2">
        <v>5685.8</v>
      </c>
      <c r="AV428" s="2">
        <v>0</v>
      </c>
      <c r="AW428" s="2">
        <v>0</v>
      </c>
      <c r="AX428" s="2">
        <v>0</v>
      </c>
      <c r="AY428" s="2">
        <v>0</v>
      </c>
      <c r="AZ428" s="2">
        <v>0</v>
      </c>
      <c r="BA428" s="2">
        <v>0</v>
      </c>
      <c r="BB428" s="2">
        <v>0</v>
      </c>
      <c r="BC428" s="2">
        <v>0</v>
      </c>
      <c r="BD428" s="2">
        <v>0</v>
      </c>
      <c r="BE428" s="2">
        <v>5685.8</v>
      </c>
    </row>
    <row r="429" spans="45:57" ht="18" customHeight="1">
      <c r="AS429" s="328" t="str">
        <f t="shared" si="78"/>
        <v>669</v>
      </c>
      <c r="AT429" s="2" t="s">
        <v>1138</v>
      </c>
      <c r="AU429" s="2">
        <v>7620.5</v>
      </c>
      <c r="AV429" s="2">
        <v>0</v>
      </c>
      <c r="AW429" s="2">
        <v>0</v>
      </c>
      <c r="AX429" s="2">
        <v>0</v>
      </c>
      <c r="AY429" s="2">
        <v>0</v>
      </c>
      <c r="AZ429" s="2">
        <v>0</v>
      </c>
      <c r="BA429" s="2">
        <v>0</v>
      </c>
      <c r="BB429" s="2">
        <v>0</v>
      </c>
      <c r="BC429" s="2">
        <v>0</v>
      </c>
      <c r="BD429" s="2">
        <v>0</v>
      </c>
      <c r="BE429" s="2">
        <v>7620.5</v>
      </c>
    </row>
    <row r="430" spans="45:57" ht="18" customHeight="1">
      <c r="AS430" s="328" t="str">
        <f t="shared" si="78"/>
        <v>669</v>
      </c>
      <c r="AT430" s="2" t="s">
        <v>1139</v>
      </c>
      <c r="AU430" s="2">
        <v>6457.1</v>
      </c>
      <c r="AV430" s="2">
        <v>0</v>
      </c>
      <c r="AW430" s="2">
        <v>0</v>
      </c>
      <c r="AX430" s="2">
        <v>0</v>
      </c>
      <c r="AY430" s="2">
        <v>0</v>
      </c>
      <c r="AZ430" s="2">
        <v>0</v>
      </c>
      <c r="BA430" s="2">
        <v>0</v>
      </c>
      <c r="BB430" s="2">
        <v>0</v>
      </c>
      <c r="BC430" s="2">
        <v>0</v>
      </c>
      <c r="BD430" s="2">
        <v>0</v>
      </c>
      <c r="BE430" s="2">
        <v>6457.1</v>
      </c>
    </row>
    <row r="431" spans="45:57" ht="18" customHeight="1">
      <c r="AS431" s="328" t="str">
        <f t="shared" si="78"/>
        <v>669</v>
      </c>
      <c r="AT431" s="2" t="s">
        <v>1140</v>
      </c>
      <c r="AU431" s="2">
        <v>2971.7</v>
      </c>
      <c r="AV431" s="2">
        <v>0</v>
      </c>
      <c r="AW431" s="2">
        <v>0</v>
      </c>
      <c r="AX431" s="2">
        <v>0</v>
      </c>
      <c r="AY431" s="2">
        <v>0</v>
      </c>
      <c r="AZ431" s="2">
        <v>0</v>
      </c>
      <c r="BA431" s="2">
        <v>0</v>
      </c>
      <c r="BB431" s="2">
        <v>0</v>
      </c>
      <c r="BC431" s="2">
        <v>0</v>
      </c>
      <c r="BD431" s="2">
        <v>0</v>
      </c>
      <c r="BE431" s="2">
        <v>2971.7</v>
      </c>
    </row>
    <row r="432" spans="45:57" ht="18" customHeight="1">
      <c r="AS432" s="328" t="str">
        <f t="shared" si="78"/>
        <v>669</v>
      </c>
      <c r="AT432" s="2" t="s">
        <v>1141</v>
      </c>
      <c r="AU432" s="2">
        <v>18.3</v>
      </c>
      <c r="AV432" s="2">
        <v>0</v>
      </c>
      <c r="AW432" s="2">
        <v>0</v>
      </c>
      <c r="AX432" s="2">
        <v>0</v>
      </c>
      <c r="AY432" s="2">
        <v>0</v>
      </c>
      <c r="AZ432" s="2">
        <v>0</v>
      </c>
      <c r="BA432" s="2">
        <v>0</v>
      </c>
      <c r="BB432" s="2">
        <v>0</v>
      </c>
      <c r="BC432" s="2">
        <v>0</v>
      </c>
      <c r="BD432" s="2">
        <v>0</v>
      </c>
      <c r="BE432" s="2">
        <v>18.3</v>
      </c>
    </row>
    <row r="433" spans="45:57" ht="18" customHeight="1">
      <c r="AS433" s="328" t="str">
        <f t="shared" si="78"/>
        <v>669</v>
      </c>
      <c r="AT433" s="2" t="s">
        <v>1142</v>
      </c>
      <c r="AU433" s="2">
        <v>40.5</v>
      </c>
      <c r="AV433" s="2">
        <v>0</v>
      </c>
      <c r="AW433" s="2">
        <v>0</v>
      </c>
      <c r="AX433" s="2">
        <v>0</v>
      </c>
      <c r="AY433" s="2">
        <v>0</v>
      </c>
      <c r="AZ433" s="2">
        <v>0</v>
      </c>
      <c r="BA433" s="2">
        <v>0</v>
      </c>
      <c r="BB433" s="2">
        <v>0</v>
      </c>
      <c r="BC433" s="2">
        <v>0</v>
      </c>
      <c r="BD433" s="2">
        <v>0</v>
      </c>
      <c r="BE433" s="2">
        <v>40.5</v>
      </c>
    </row>
    <row r="434" spans="45:57" ht="18" customHeight="1">
      <c r="AS434" s="328" t="str">
        <f t="shared" si="78"/>
        <v>669</v>
      </c>
      <c r="AT434" s="2" t="s">
        <v>1143</v>
      </c>
      <c r="AU434" s="2">
        <v>30687</v>
      </c>
      <c r="AV434" s="2">
        <v>0</v>
      </c>
      <c r="AW434" s="2">
        <v>0</v>
      </c>
      <c r="AX434" s="2">
        <v>0</v>
      </c>
      <c r="AY434" s="2">
        <v>0</v>
      </c>
      <c r="AZ434" s="2">
        <v>0</v>
      </c>
      <c r="BA434" s="2">
        <v>0</v>
      </c>
      <c r="BB434" s="2">
        <v>0</v>
      </c>
      <c r="BC434" s="2">
        <v>0</v>
      </c>
      <c r="BD434" s="2">
        <v>0</v>
      </c>
      <c r="BE434" s="2">
        <v>30687</v>
      </c>
    </row>
    <row r="435" spans="45:57" ht="18" customHeight="1">
      <c r="AS435" s="328" t="str">
        <f t="shared" si="78"/>
        <v>671</v>
      </c>
      <c r="AT435" s="2" t="s">
        <v>1144</v>
      </c>
      <c r="AU435" s="2">
        <v>3391.8</v>
      </c>
      <c r="AV435" s="2">
        <v>0</v>
      </c>
      <c r="AW435" s="2">
        <v>0</v>
      </c>
      <c r="AX435" s="2">
        <v>0</v>
      </c>
      <c r="AY435" s="2">
        <v>0</v>
      </c>
      <c r="AZ435" s="2">
        <v>0</v>
      </c>
      <c r="BA435" s="2">
        <v>0</v>
      </c>
      <c r="BB435" s="2">
        <v>0</v>
      </c>
      <c r="BC435" s="2">
        <v>0</v>
      </c>
      <c r="BD435" s="2">
        <v>0</v>
      </c>
      <c r="BE435" s="2">
        <v>3391.8</v>
      </c>
    </row>
    <row r="436" spans="45:57" ht="18" customHeight="1">
      <c r="AS436" s="328" t="str">
        <f t="shared" si="78"/>
        <v>672</v>
      </c>
      <c r="AT436" s="2" t="s">
        <v>1145</v>
      </c>
      <c r="AU436" s="2">
        <v>12361.2</v>
      </c>
      <c r="AV436" s="2">
        <v>0</v>
      </c>
      <c r="AW436" s="2">
        <v>0</v>
      </c>
      <c r="AX436" s="2">
        <v>0</v>
      </c>
      <c r="AY436" s="2">
        <v>0</v>
      </c>
      <c r="AZ436" s="2">
        <v>0</v>
      </c>
      <c r="BA436" s="2">
        <v>0</v>
      </c>
      <c r="BB436" s="2">
        <v>0</v>
      </c>
      <c r="BC436" s="2">
        <v>0</v>
      </c>
      <c r="BD436" s="2">
        <v>0</v>
      </c>
      <c r="BE436" s="2">
        <v>12361.2</v>
      </c>
    </row>
    <row r="437" spans="45:57" ht="18" customHeight="1">
      <c r="AS437" s="328" t="str">
        <f t="shared" si="78"/>
        <v>672</v>
      </c>
      <c r="AT437" s="2" t="s">
        <v>1146</v>
      </c>
      <c r="AU437" s="2">
        <v>4446.3999999999996</v>
      </c>
      <c r="AV437" s="2">
        <v>0</v>
      </c>
      <c r="AW437" s="2">
        <v>0</v>
      </c>
      <c r="AX437" s="2">
        <v>0</v>
      </c>
      <c r="AY437" s="2">
        <v>0</v>
      </c>
      <c r="AZ437" s="2">
        <v>0</v>
      </c>
      <c r="BA437" s="2">
        <v>0</v>
      </c>
      <c r="BB437" s="2">
        <v>0</v>
      </c>
      <c r="BC437" s="2">
        <v>0</v>
      </c>
      <c r="BD437" s="2">
        <v>0</v>
      </c>
      <c r="BE437" s="2">
        <v>4446.3999999999996</v>
      </c>
    </row>
    <row r="438" spans="45:57" ht="18" customHeight="1">
      <c r="AS438" s="328" t="str">
        <f t="shared" si="78"/>
        <v>673</v>
      </c>
      <c r="AT438" s="2" t="s">
        <v>1147</v>
      </c>
      <c r="AU438" s="2">
        <v>1533.1</v>
      </c>
      <c r="AV438" s="2">
        <v>0</v>
      </c>
      <c r="AW438" s="2">
        <v>0</v>
      </c>
      <c r="AX438" s="2">
        <v>0</v>
      </c>
      <c r="AY438" s="2">
        <v>0</v>
      </c>
      <c r="AZ438" s="2">
        <v>0</v>
      </c>
      <c r="BA438" s="2">
        <v>0</v>
      </c>
      <c r="BB438" s="2">
        <v>0</v>
      </c>
      <c r="BC438" s="2">
        <v>0</v>
      </c>
      <c r="BD438" s="2">
        <v>0</v>
      </c>
      <c r="BE438" s="2">
        <v>1533.1</v>
      </c>
    </row>
    <row r="439" spans="45:57" ht="18" customHeight="1">
      <c r="AS439" s="328" t="str">
        <f t="shared" si="78"/>
        <v>673</v>
      </c>
      <c r="AT439" s="2" t="s">
        <v>1148</v>
      </c>
      <c r="AU439" s="2">
        <v>347.1</v>
      </c>
      <c r="AV439" s="2">
        <v>0</v>
      </c>
      <c r="AW439" s="2">
        <v>0</v>
      </c>
      <c r="AX439" s="2">
        <v>0</v>
      </c>
      <c r="AY439" s="2">
        <v>0</v>
      </c>
      <c r="AZ439" s="2">
        <v>0</v>
      </c>
      <c r="BA439" s="2">
        <v>0</v>
      </c>
      <c r="BB439" s="2">
        <v>0</v>
      </c>
      <c r="BC439" s="2">
        <v>0</v>
      </c>
      <c r="BD439" s="2">
        <v>0</v>
      </c>
      <c r="BE439" s="2">
        <v>347.1</v>
      </c>
    </row>
    <row r="440" spans="45:57" ht="18" customHeight="1">
      <c r="AS440" s="328" t="str">
        <f t="shared" si="78"/>
        <v>673</v>
      </c>
      <c r="AT440" s="2" t="s">
        <v>1149</v>
      </c>
      <c r="AU440" s="2">
        <v>1609.7</v>
      </c>
      <c r="AV440" s="2">
        <v>0</v>
      </c>
      <c r="AW440" s="2">
        <v>0</v>
      </c>
      <c r="AX440" s="2">
        <v>0</v>
      </c>
      <c r="AY440" s="2">
        <v>0</v>
      </c>
      <c r="AZ440" s="2">
        <v>0</v>
      </c>
      <c r="BA440" s="2">
        <v>0</v>
      </c>
      <c r="BB440" s="2">
        <v>0</v>
      </c>
      <c r="BC440" s="2">
        <v>0</v>
      </c>
      <c r="BD440" s="2">
        <v>0</v>
      </c>
      <c r="BE440" s="2">
        <v>1609.7</v>
      </c>
    </row>
    <row r="441" spans="45:57" ht="18" customHeight="1">
      <c r="AS441" s="328" t="str">
        <f t="shared" si="78"/>
        <v>673</v>
      </c>
      <c r="AT441" s="2" t="s">
        <v>1150</v>
      </c>
      <c r="AU441" s="2">
        <v>208.9</v>
      </c>
      <c r="AV441" s="2">
        <v>0</v>
      </c>
      <c r="AW441" s="2">
        <v>0</v>
      </c>
      <c r="AX441" s="2">
        <v>0</v>
      </c>
      <c r="AY441" s="2">
        <v>0</v>
      </c>
      <c r="AZ441" s="2">
        <v>0</v>
      </c>
      <c r="BA441" s="2">
        <v>0</v>
      </c>
      <c r="BB441" s="2">
        <v>0</v>
      </c>
      <c r="BC441" s="2">
        <v>0</v>
      </c>
      <c r="BD441" s="2">
        <v>0</v>
      </c>
      <c r="BE441" s="2">
        <v>208.9</v>
      </c>
    </row>
    <row r="442" spans="45:57" ht="18" customHeight="1">
      <c r="AS442" s="328" t="str">
        <f t="shared" si="78"/>
        <v>673</v>
      </c>
      <c r="AT442" s="2" t="s">
        <v>1151</v>
      </c>
      <c r="AU442" s="2">
        <v>660.4</v>
      </c>
      <c r="AV442" s="2">
        <v>0</v>
      </c>
      <c r="AW442" s="2">
        <v>0</v>
      </c>
      <c r="AX442" s="2">
        <v>0</v>
      </c>
      <c r="AY442" s="2">
        <v>0</v>
      </c>
      <c r="AZ442" s="2">
        <v>0</v>
      </c>
      <c r="BA442" s="2">
        <v>0</v>
      </c>
      <c r="BB442" s="2">
        <v>0</v>
      </c>
      <c r="BC442" s="2">
        <v>0</v>
      </c>
      <c r="BD442" s="2">
        <v>0</v>
      </c>
      <c r="BE442" s="2">
        <v>660.4</v>
      </c>
    </row>
    <row r="443" spans="45:57" ht="18" customHeight="1">
      <c r="AS443" s="328" t="str">
        <f t="shared" si="78"/>
        <v>674</v>
      </c>
      <c r="AT443" s="2" t="s">
        <v>1152</v>
      </c>
      <c r="AU443" s="2">
        <v>199.5</v>
      </c>
      <c r="AV443" s="2">
        <v>0</v>
      </c>
      <c r="AW443" s="2">
        <v>0</v>
      </c>
      <c r="AX443" s="2">
        <v>0</v>
      </c>
      <c r="AY443" s="2">
        <v>0</v>
      </c>
      <c r="AZ443" s="2">
        <v>0</v>
      </c>
      <c r="BA443" s="2">
        <v>0</v>
      </c>
      <c r="BB443" s="2">
        <v>0</v>
      </c>
      <c r="BC443" s="2">
        <v>0</v>
      </c>
      <c r="BD443" s="2">
        <v>0</v>
      </c>
      <c r="BE443" s="2">
        <v>199.5</v>
      </c>
    </row>
    <row r="444" spans="45:57" ht="18" customHeight="1">
      <c r="AS444" s="328" t="str">
        <f t="shared" si="78"/>
        <v>674</v>
      </c>
      <c r="AT444" s="2" t="s">
        <v>1153</v>
      </c>
      <c r="AU444" s="2">
        <v>1141</v>
      </c>
      <c r="AV444" s="2">
        <v>0</v>
      </c>
      <c r="AW444" s="2">
        <v>0</v>
      </c>
      <c r="AX444" s="2">
        <v>0</v>
      </c>
      <c r="AY444" s="2">
        <v>0</v>
      </c>
      <c r="AZ444" s="2">
        <v>0</v>
      </c>
      <c r="BA444" s="2">
        <v>0</v>
      </c>
      <c r="BB444" s="2">
        <v>0</v>
      </c>
      <c r="BC444" s="2">
        <v>0</v>
      </c>
      <c r="BD444" s="2">
        <v>0</v>
      </c>
      <c r="BE444" s="2">
        <v>1141</v>
      </c>
    </row>
    <row r="445" spans="45:57" ht="18" customHeight="1">
      <c r="AS445" s="328" t="str">
        <f t="shared" si="78"/>
        <v>674</v>
      </c>
      <c r="AT445" s="2" t="s">
        <v>1154</v>
      </c>
      <c r="AU445" s="2">
        <v>1821.9</v>
      </c>
      <c r="AV445" s="2">
        <v>0</v>
      </c>
      <c r="AW445" s="2">
        <v>0</v>
      </c>
      <c r="AX445" s="2">
        <v>0</v>
      </c>
      <c r="AY445" s="2">
        <v>0</v>
      </c>
      <c r="AZ445" s="2">
        <v>0</v>
      </c>
      <c r="BA445" s="2">
        <v>0</v>
      </c>
      <c r="BB445" s="2">
        <v>0</v>
      </c>
      <c r="BC445" s="2">
        <v>0</v>
      </c>
      <c r="BD445" s="2">
        <v>0</v>
      </c>
      <c r="BE445" s="2">
        <v>1821.9</v>
      </c>
    </row>
    <row r="446" spans="45:57" ht="18" customHeight="1">
      <c r="AS446" s="328" t="str">
        <f t="shared" si="78"/>
        <v>674</v>
      </c>
      <c r="AT446" s="2" t="s">
        <v>1155</v>
      </c>
      <c r="AU446" s="2">
        <v>1981.1</v>
      </c>
      <c r="AV446" s="2">
        <v>0</v>
      </c>
      <c r="AW446" s="2">
        <v>0</v>
      </c>
      <c r="AX446" s="2">
        <v>0</v>
      </c>
      <c r="AY446" s="2">
        <v>0</v>
      </c>
      <c r="AZ446" s="2">
        <v>0</v>
      </c>
      <c r="BA446" s="2">
        <v>0</v>
      </c>
      <c r="BB446" s="2">
        <v>0</v>
      </c>
      <c r="BC446" s="2">
        <v>0</v>
      </c>
      <c r="BD446" s="2">
        <v>0</v>
      </c>
      <c r="BE446" s="2">
        <v>1981.1</v>
      </c>
    </row>
    <row r="447" spans="45:57" ht="18" customHeight="1">
      <c r="AS447" s="328" t="str">
        <f t="shared" si="78"/>
        <v>674</v>
      </c>
      <c r="AT447" s="2" t="s">
        <v>1156</v>
      </c>
      <c r="AU447" s="2">
        <v>3434.3</v>
      </c>
      <c r="AV447" s="2">
        <v>0</v>
      </c>
      <c r="AW447" s="2">
        <v>0</v>
      </c>
      <c r="AX447" s="2">
        <v>0</v>
      </c>
      <c r="AY447" s="2">
        <v>0</v>
      </c>
      <c r="AZ447" s="2">
        <v>0</v>
      </c>
      <c r="BA447" s="2">
        <v>0</v>
      </c>
      <c r="BB447" s="2">
        <v>0</v>
      </c>
      <c r="BC447" s="2">
        <v>0</v>
      </c>
      <c r="BD447" s="2">
        <v>0</v>
      </c>
      <c r="BE447" s="2">
        <v>3434.3</v>
      </c>
    </row>
    <row r="448" spans="45:57" ht="18" customHeight="1">
      <c r="AS448" s="328" t="str">
        <f t="shared" si="78"/>
        <v>675</v>
      </c>
      <c r="AT448" s="2" t="s">
        <v>1157</v>
      </c>
      <c r="AU448" s="2">
        <v>536.70000000000005</v>
      </c>
      <c r="AV448" s="2">
        <v>0</v>
      </c>
      <c r="AW448" s="2">
        <v>0</v>
      </c>
      <c r="AX448" s="2">
        <v>0</v>
      </c>
      <c r="AY448" s="2">
        <v>0</v>
      </c>
      <c r="AZ448" s="2">
        <v>0</v>
      </c>
      <c r="BA448" s="2">
        <v>0</v>
      </c>
      <c r="BB448" s="2">
        <v>0</v>
      </c>
      <c r="BC448" s="2">
        <v>0</v>
      </c>
      <c r="BD448" s="2">
        <v>0</v>
      </c>
      <c r="BE448" s="2">
        <v>536.70000000000005</v>
      </c>
    </row>
    <row r="449" spans="45:57" ht="18" customHeight="1">
      <c r="AS449" s="328" t="str">
        <f t="shared" si="78"/>
        <v>679</v>
      </c>
      <c r="AT449" s="2" t="s">
        <v>1158</v>
      </c>
      <c r="AU449" s="2">
        <v>248.9</v>
      </c>
      <c r="AV449" s="2">
        <v>1</v>
      </c>
      <c r="AW449" s="2">
        <v>0</v>
      </c>
      <c r="AX449" s="2">
        <v>0</v>
      </c>
      <c r="AY449" s="2">
        <v>0.4</v>
      </c>
      <c r="AZ449" s="2">
        <v>0</v>
      </c>
      <c r="BA449" s="2">
        <v>0</v>
      </c>
      <c r="BB449" s="2">
        <v>0</v>
      </c>
      <c r="BC449" s="2">
        <v>0</v>
      </c>
      <c r="BD449" s="2">
        <v>0</v>
      </c>
      <c r="BE449" s="2">
        <v>250.2</v>
      </c>
    </row>
    <row r="450" spans="45:57" ht="18" customHeight="1">
      <c r="AS450" s="328" t="str">
        <f t="shared" si="78"/>
        <v>679</v>
      </c>
      <c r="AT450" s="2" t="s">
        <v>1159</v>
      </c>
      <c r="AU450" s="2">
        <v>1820.6</v>
      </c>
      <c r="AV450" s="2">
        <v>0</v>
      </c>
      <c r="AW450" s="2">
        <v>0</v>
      </c>
      <c r="AX450" s="2">
        <v>0</v>
      </c>
      <c r="AY450" s="2">
        <v>0</v>
      </c>
      <c r="AZ450" s="2">
        <v>0</v>
      </c>
      <c r="BA450" s="2">
        <v>0</v>
      </c>
      <c r="BB450" s="2">
        <v>0</v>
      </c>
      <c r="BC450" s="2">
        <v>0</v>
      </c>
      <c r="BD450" s="2">
        <v>0</v>
      </c>
      <c r="BE450" s="2">
        <v>1820.6</v>
      </c>
    </row>
    <row r="451" spans="45:57" ht="18" customHeight="1">
      <c r="AS451" s="328" t="str">
        <f t="shared" si="78"/>
        <v>679</v>
      </c>
      <c r="AT451" s="2" t="s">
        <v>1160</v>
      </c>
      <c r="AU451" s="2">
        <v>2341</v>
      </c>
      <c r="AV451" s="2">
        <v>0</v>
      </c>
      <c r="AW451" s="2">
        <v>0</v>
      </c>
      <c r="AX451" s="2">
        <v>0</v>
      </c>
      <c r="AY451" s="2">
        <v>0</v>
      </c>
      <c r="AZ451" s="2">
        <v>0</v>
      </c>
      <c r="BA451" s="2">
        <v>0</v>
      </c>
      <c r="BB451" s="2">
        <v>0</v>
      </c>
      <c r="BC451" s="2">
        <v>0</v>
      </c>
      <c r="BD451" s="2">
        <v>0</v>
      </c>
      <c r="BE451" s="2">
        <v>2341</v>
      </c>
    </row>
    <row r="452" spans="45:57" ht="18" customHeight="1">
      <c r="AS452" s="328" t="str">
        <f t="shared" si="78"/>
        <v>679</v>
      </c>
      <c r="AT452" s="2" t="s">
        <v>1161</v>
      </c>
      <c r="AU452" s="2">
        <v>428.2</v>
      </c>
      <c r="AV452" s="2">
        <v>0</v>
      </c>
      <c r="AW452" s="2">
        <v>0</v>
      </c>
      <c r="AX452" s="2">
        <v>0</v>
      </c>
      <c r="AY452" s="2">
        <v>0</v>
      </c>
      <c r="AZ452" s="2">
        <v>0</v>
      </c>
      <c r="BA452" s="2">
        <v>0</v>
      </c>
      <c r="BB452" s="2">
        <v>0</v>
      </c>
      <c r="BC452" s="2">
        <v>0</v>
      </c>
      <c r="BD452" s="2">
        <v>0</v>
      </c>
      <c r="BE452" s="2">
        <v>428.2</v>
      </c>
    </row>
    <row r="453" spans="45:57" ht="18" customHeight="1">
      <c r="AS453" s="328" t="str">
        <f t="shared" si="78"/>
        <v>679</v>
      </c>
      <c r="AT453" s="2" t="s">
        <v>1162</v>
      </c>
      <c r="AU453" s="2">
        <v>1502.4</v>
      </c>
      <c r="AV453" s="2">
        <v>0</v>
      </c>
      <c r="AW453" s="2">
        <v>0</v>
      </c>
      <c r="AX453" s="2">
        <v>0</v>
      </c>
      <c r="AY453" s="2">
        <v>0</v>
      </c>
      <c r="AZ453" s="2">
        <v>0</v>
      </c>
      <c r="BA453" s="2">
        <v>0</v>
      </c>
      <c r="BB453" s="2">
        <v>0</v>
      </c>
      <c r="BC453" s="2">
        <v>0</v>
      </c>
      <c r="BD453" s="2">
        <v>0</v>
      </c>
      <c r="BE453" s="2">
        <v>1502.4</v>
      </c>
    </row>
    <row r="454" spans="45:57" ht="18" customHeight="1">
      <c r="AS454" s="328" t="str">
        <f t="shared" si="78"/>
        <v>681</v>
      </c>
      <c r="AT454" s="2" t="s">
        <v>1163</v>
      </c>
      <c r="AU454" s="2">
        <v>1482.1</v>
      </c>
      <c r="AV454" s="2">
        <v>0</v>
      </c>
      <c r="AW454" s="2">
        <v>0</v>
      </c>
      <c r="AX454" s="2">
        <v>0</v>
      </c>
      <c r="AY454" s="2">
        <v>0</v>
      </c>
      <c r="AZ454" s="2">
        <v>0</v>
      </c>
      <c r="BA454" s="2">
        <v>0</v>
      </c>
      <c r="BB454" s="2">
        <v>0</v>
      </c>
      <c r="BC454" s="2">
        <v>0</v>
      </c>
      <c r="BD454" s="2">
        <v>0</v>
      </c>
      <c r="BE454" s="2">
        <v>1482.1</v>
      </c>
    </row>
    <row r="455" spans="45:57" ht="18" customHeight="1">
      <c r="AS455" s="328" t="str">
        <f t="shared" si="78"/>
        <v>691</v>
      </c>
      <c r="AT455" s="2" t="s">
        <v>1164</v>
      </c>
      <c r="AU455" s="2">
        <v>9007.7000000000007</v>
      </c>
      <c r="AV455" s="2">
        <v>78.7</v>
      </c>
      <c r="AW455" s="2">
        <v>71</v>
      </c>
      <c r="AX455" s="2">
        <v>16.7</v>
      </c>
      <c r="AY455" s="2">
        <v>24.4</v>
      </c>
      <c r="AZ455" s="2">
        <v>21.6</v>
      </c>
      <c r="BA455" s="2">
        <v>26</v>
      </c>
      <c r="BB455" s="2">
        <v>0.2</v>
      </c>
      <c r="BC455" s="2">
        <v>28.7</v>
      </c>
      <c r="BD455" s="2">
        <v>224.8</v>
      </c>
      <c r="BE455" s="2">
        <v>9499.7999999999993</v>
      </c>
    </row>
    <row r="456" spans="45:57" ht="18" customHeight="1">
      <c r="AS456" s="328"/>
    </row>
    <row r="457" spans="45:57" ht="18" customHeight="1">
      <c r="AS457" s="328"/>
    </row>
    <row r="458" spans="45:57" ht="18" customHeight="1">
      <c r="AS458" s="328"/>
    </row>
    <row r="459" spans="45:57" ht="18" customHeight="1">
      <c r="AS459" s="328"/>
    </row>
    <row r="460" spans="45:57" ht="18" customHeight="1">
      <c r="AS460" s="328"/>
    </row>
    <row r="461" spans="45:57" ht="18" customHeight="1">
      <c r="AS461" s="328"/>
    </row>
    <row r="462" spans="45:57" ht="18" customHeight="1">
      <c r="AS462" s="328"/>
    </row>
    <row r="463" spans="45:57" ht="18" customHeight="1">
      <c r="AS463" s="328"/>
    </row>
    <row r="464" spans="45:57" ht="18" customHeight="1">
      <c r="AS464" s="328"/>
    </row>
    <row r="465" spans="45:45" ht="18" customHeight="1">
      <c r="AS465" s="328"/>
    </row>
    <row r="466" spans="45:45" ht="18" customHeight="1">
      <c r="AS466" s="328"/>
    </row>
    <row r="467" spans="45:45" ht="18" customHeight="1">
      <c r="AS467" s="328"/>
    </row>
    <row r="468" spans="45:45" ht="18" customHeight="1">
      <c r="AS468" s="328"/>
    </row>
    <row r="469" spans="45:45" ht="18" customHeight="1">
      <c r="AS469" s="328"/>
    </row>
    <row r="470" spans="45:45" ht="18" customHeight="1">
      <c r="AS470" s="328"/>
    </row>
    <row r="471" spans="45:45" ht="18" customHeight="1">
      <c r="AS471" s="328"/>
    </row>
    <row r="472" spans="45:45" ht="18" customHeight="1">
      <c r="AS472" s="328"/>
    </row>
    <row r="473" spans="45:45" ht="18" customHeight="1">
      <c r="AS473" s="328"/>
    </row>
    <row r="474" spans="45:45" ht="18" customHeight="1">
      <c r="AS474" s="328"/>
    </row>
    <row r="475" spans="45:45" ht="18" customHeight="1">
      <c r="AS475" s="328"/>
    </row>
    <row r="476" spans="45:45" ht="18" customHeight="1">
      <c r="AS476" s="328"/>
    </row>
    <row r="477" spans="45:45" ht="18" customHeight="1">
      <c r="AS477" s="328"/>
    </row>
    <row r="478" spans="45:45" ht="18" customHeight="1">
      <c r="AS478" s="328"/>
    </row>
    <row r="479" spans="45:45" ht="18" customHeight="1">
      <c r="AS479" s="328"/>
    </row>
    <row r="480" spans="45:45" ht="18" customHeight="1">
      <c r="AS480" s="328"/>
    </row>
    <row r="481" spans="45:45" ht="18" customHeight="1">
      <c r="AS481" s="328"/>
    </row>
    <row r="482" spans="45:45" ht="18" customHeight="1">
      <c r="AS482" s="328"/>
    </row>
    <row r="483" spans="45:45" ht="18" customHeight="1">
      <c r="AS483" s="328"/>
    </row>
    <row r="484" spans="45:45" ht="18" customHeight="1">
      <c r="AS484" s="328"/>
    </row>
    <row r="485" spans="45:45" ht="18" customHeight="1">
      <c r="AS485" s="328"/>
    </row>
    <row r="486" spans="45:45" ht="18" customHeight="1">
      <c r="AS486" s="328"/>
    </row>
    <row r="487" spans="45:45" ht="18" customHeight="1">
      <c r="AS487" s="328"/>
    </row>
    <row r="488" spans="45:45" ht="18" customHeight="1">
      <c r="AS488" s="328"/>
    </row>
    <row r="489" spans="45:45" ht="18" customHeight="1">
      <c r="AS489" s="328"/>
    </row>
    <row r="490" spans="45:45" ht="18" customHeight="1">
      <c r="AS490" s="328"/>
    </row>
    <row r="491" spans="45:45" ht="18" customHeight="1">
      <c r="AS491" s="328"/>
    </row>
    <row r="492" spans="45:45" ht="18" customHeight="1">
      <c r="AS492" s="328"/>
    </row>
    <row r="493" spans="45:45" ht="18" customHeight="1">
      <c r="AS493" s="328"/>
    </row>
    <row r="494" spans="45:45" ht="18" customHeight="1">
      <c r="AS494" s="328"/>
    </row>
    <row r="495" spans="45:45" ht="18" customHeight="1">
      <c r="AS495" s="328"/>
    </row>
    <row r="496" spans="45:45" ht="18" customHeight="1">
      <c r="AS496" s="328"/>
    </row>
    <row r="497" spans="45:45" ht="18" customHeight="1">
      <c r="AS497" s="328"/>
    </row>
    <row r="498" spans="45:45" ht="18" customHeight="1">
      <c r="AS498" s="328"/>
    </row>
    <row r="499" spans="45:45" ht="18" customHeight="1">
      <c r="AS499" s="328"/>
    </row>
    <row r="500" spans="45:45" ht="18" customHeight="1">
      <c r="AS500" s="328"/>
    </row>
    <row r="501" spans="45:45" ht="18" customHeight="1">
      <c r="AS501" s="328"/>
    </row>
    <row r="502" spans="45:45" ht="18" customHeight="1">
      <c r="AS502" s="328"/>
    </row>
    <row r="503" spans="45:45" ht="18" customHeight="1">
      <c r="AS503" s="328"/>
    </row>
    <row r="504" spans="45:45" ht="18" customHeight="1">
      <c r="AS504" s="328"/>
    </row>
    <row r="505" spans="45:45" ht="18" customHeight="1">
      <c r="AS505" s="328"/>
    </row>
    <row r="506" spans="45:45" ht="18" customHeight="1">
      <c r="AS506" s="328"/>
    </row>
    <row r="507" spans="45:45" ht="18" customHeight="1">
      <c r="AS507" s="328"/>
    </row>
    <row r="508" spans="45:45" ht="18" customHeight="1">
      <c r="AS508" s="328"/>
    </row>
    <row r="509" spans="45:45" ht="18" customHeight="1">
      <c r="AS509" s="328"/>
    </row>
    <row r="510" spans="45:45" ht="18" customHeight="1">
      <c r="AS510" s="328"/>
    </row>
    <row r="511" spans="45:45" ht="18" customHeight="1">
      <c r="AS511" s="328"/>
    </row>
    <row r="512" spans="45:45" ht="18" customHeight="1">
      <c r="AS512" s="328"/>
    </row>
    <row r="513" spans="45:45" ht="18" customHeight="1">
      <c r="AS513" s="328"/>
    </row>
    <row r="514" spans="45:45" ht="18" customHeight="1">
      <c r="AS514" s="328"/>
    </row>
    <row r="515" spans="45:45" ht="18" customHeight="1">
      <c r="AS515" s="328"/>
    </row>
    <row r="516" spans="45:45" ht="18" customHeight="1">
      <c r="AS516" s="328"/>
    </row>
    <row r="517" spans="45:45" ht="18" customHeight="1">
      <c r="AS517" s="328"/>
    </row>
    <row r="518" spans="45:45" ht="18" customHeight="1">
      <c r="AS518" s="328"/>
    </row>
    <row r="519" spans="45:45" ht="18" customHeight="1">
      <c r="AS519" s="328"/>
    </row>
    <row r="520" spans="45:45" ht="18" customHeight="1">
      <c r="AS520" s="328"/>
    </row>
    <row r="521" spans="45:45" ht="18" customHeight="1">
      <c r="AS521" s="328"/>
    </row>
    <row r="522" spans="45:45" ht="18" customHeight="1">
      <c r="AS522" s="328"/>
    </row>
    <row r="523" spans="45:45" ht="18" customHeight="1">
      <c r="AS523" s="327"/>
    </row>
    <row r="524" spans="45:45" ht="18" customHeight="1">
      <c r="AS524" s="327"/>
    </row>
    <row r="525" spans="45:45" ht="18" customHeight="1">
      <c r="AS525" s="327"/>
    </row>
    <row r="526" spans="45:45" ht="18" customHeight="1">
      <c r="AS526" s="327"/>
    </row>
    <row r="527" spans="45:45" ht="18" customHeight="1">
      <c r="AS527" s="327"/>
    </row>
    <row r="528" spans="45:45" ht="18" customHeight="1">
      <c r="AS528" s="327"/>
    </row>
    <row r="529" spans="45:45" ht="18" customHeight="1">
      <c r="AS529" s="327"/>
    </row>
    <row r="530" spans="45:45" ht="18" customHeight="1">
      <c r="AS530" s="327"/>
    </row>
    <row r="531" spans="45:45" ht="18" customHeight="1">
      <c r="AS531" s="327"/>
    </row>
    <row r="532" spans="45:45" ht="18" customHeight="1">
      <c r="AS532" s="327"/>
    </row>
    <row r="533" spans="45:45" ht="18" customHeight="1">
      <c r="AS533" s="327"/>
    </row>
    <row r="534" spans="45:45" ht="18" customHeight="1">
      <c r="AS534" s="327"/>
    </row>
    <row r="535" spans="45:45" ht="18" customHeight="1">
      <c r="AS535" s="327"/>
    </row>
    <row r="536" spans="45:45" ht="18" customHeight="1">
      <c r="AS536" s="327"/>
    </row>
    <row r="537" spans="45:45" ht="18" customHeight="1">
      <c r="AS537" s="327"/>
    </row>
    <row r="538" spans="45:45" ht="18" customHeight="1">
      <c r="AS538" s="327"/>
    </row>
    <row r="539" spans="45:45" ht="18" customHeight="1">
      <c r="AS539" s="327"/>
    </row>
    <row r="540" spans="45:45" ht="18" customHeight="1">
      <c r="AS540" s="327"/>
    </row>
    <row r="541" spans="45:45" ht="18" customHeight="1">
      <c r="AS541" s="327"/>
    </row>
    <row r="542" spans="45:45" ht="18" customHeight="1">
      <c r="AS542" s="327"/>
    </row>
    <row r="543" spans="45:45" ht="18" customHeight="1">
      <c r="AS543" s="327"/>
    </row>
    <row r="544" spans="45:45" ht="18" customHeight="1">
      <c r="AS544" s="327"/>
    </row>
    <row r="545" spans="45:45" ht="18" customHeight="1">
      <c r="AS545" s="327"/>
    </row>
    <row r="546" spans="45:45" ht="18" customHeight="1">
      <c r="AS546" s="327"/>
    </row>
    <row r="547" spans="45:45" ht="18" customHeight="1">
      <c r="AS547" s="327"/>
    </row>
    <row r="548" spans="45:45" ht="18" customHeight="1">
      <c r="AS548" s="327"/>
    </row>
    <row r="549" spans="45:45" ht="18" customHeight="1">
      <c r="AS549" s="327"/>
    </row>
    <row r="550" spans="45:45" ht="18" customHeight="1">
      <c r="AS550" s="327"/>
    </row>
    <row r="551" spans="45:45" ht="18" customHeight="1">
      <c r="AS551" s="327"/>
    </row>
    <row r="552" spans="45:45" ht="18" customHeight="1">
      <c r="AS552" s="327"/>
    </row>
    <row r="553" spans="45:45" ht="18" customHeight="1">
      <c r="AS553" s="327"/>
    </row>
    <row r="554" spans="45:45" ht="18" customHeight="1">
      <c r="AS554" s="327"/>
    </row>
    <row r="555" spans="45:45" ht="18" customHeight="1">
      <c r="AS555" s="327"/>
    </row>
    <row r="556" spans="45:45" ht="18" customHeight="1">
      <c r="AS556" s="327"/>
    </row>
    <row r="557" spans="45:45" ht="18" customHeight="1">
      <c r="AS557" s="327"/>
    </row>
    <row r="558" spans="45:45" ht="18" customHeight="1">
      <c r="AS558" s="327"/>
    </row>
    <row r="559" spans="45:45" ht="18" customHeight="1">
      <c r="AS559" s="327"/>
    </row>
    <row r="560" spans="45:45" ht="18" customHeight="1">
      <c r="AS560" s="327"/>
    </row>
    <row r="561" spans="45:45" ht="18" customHeight="1">
      <c r="AS561" s="327"/>
    </row>
    <row r="562" spans="45:45" ht="18" customHeight="1">
      <c r="AS562" s="327"/>
    </row>
    <row r="563" spans="45:45" ht="18" customHeight="1">
      <c r="AS563" s="327"/>
    </row>
    <row r="564" spans="45:45" ht="18" customHeight="1">
      <c r="AS564" s="327"/>
    </row>
    <row r="565" spans="45:45" ht="18" customHeight="1">
      <c r="AS565" s="327"/>
    </row>
    <row r="566" spans="45:45" ht="18" customHeight="1">
      <c r="AS566" s="327"/>
    </row>
    <row r="567" spans="45:45" ht="18" customHeight="1">
      <c r="AS567" s="327"/>
    </row>
    <row r="568" spans="45:45" ht="18" customHeight="1">
      <c r="AS568" s="327"/>
    </row>
    <row r="569" spans="45:45" ht="18" customHeight="1">
      <c r="AS569" s="327"/>
    </row>
    <row r="570" spans="45:45" ht="18" customHeight="1">
      <c r="AS570" s="327"/>
    </row>
    <row r="571" spans="45:45" ht="18" customHeight="1">
      <c r="AS571" s="327"/>
    </row>
    <row r="572" spans="45:45" ht="18" customHeight="1">
      <c r="AS572" s="327"/>
    </row>
    <row r="573" spans="45:45" ht="18" customHeight="1">
      <c r="AS573" s="327"/>
    </row>
    <row r="574" spans="45:45" ht="18" customHeight="1">
      <c r="AS574" s="327"/>
    </row>
    <row r="584" spans="45:45" ht="18" customHeight="1">
      <c r="AS584" s="337"/>
    </row>
    <row r="585" spans="45:45" ht="18" customHeight="1">
      <c r="AS585" s="337"/>
    </row>
    <row r="586" spans="45:45" ht="18" customHeight="1">
      <c r="AS586" s="337"/>
    </row>
    <row r="587" spans="45:45" ht="18" customHeight="1">
      <c r="AS587" s="337"/>
    </row>
    <row r="588" spans="45:45" ht="18" customHeight="1">
      <c r="AS588" s="337"/>
    </row>
    <row r="589" spans="45:45" ht="18" customHeight="1">
      <c r="AS589" s="337"/>
    </row>
    <row r="590" spans="45:45" ht="18" customHeight="1">
      <c r="AS590" s="337"/>
    </row>
    <row r="591" spans="45:45" ht="18" customHeight="1">
      <c r="AS591" s="337"/>
    </row>
    <row r="592" spans="45:45" ht="18" customHeight="1">
      <c r="AS592" s="337"/>
    </row>
    <row r="593" spans="45:45" ht="18" customHeight="1">
      <c r="AS593" s="337"/>
    </row>
    <row r="594" spans="45:45" ht="18" customHeight="1">
      <c r="AS594" s="337"/>
    </row>
    <row r="595" spans="45:45" ht="18" customHeight="1">
      <c r="AS595" s="337"/>
    </row>
  </sheetData>
  <mergeCells count="3">
    <mergeCell ref="B120:C120"/>
    <mergeCell ref="B2:C3"/>
    <mergeCell ref="AD9:AM9"/>
  </mergeCells>
  <phoneticPr fontId="2"/>
  <pageMargins left="0.78700000000000003" right="0.78700000000000003" top="0.98399999999999999" bottom="0.98399999999999999" header="0.51200000000000001" footer="0.5120000000000000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45E65-42AF-4195-B10A-D4C3533122FE}">
  <sheetPr codeName="Sheet8"/>
  <dimension ref="B2:EA123"/>
  <sheetViews>
    <sheetView zoomScale="70" zoomScaleNormal="70" workbookViewId="0">
      <pane xSplit="3" ySplit="5" topLeftCell="AQ6" activePane="bottomRight" state="frozen"/>
      <selection pane="topRight" activeCell="D1" sqref="D1"/>
      <selection pane="bottomLeft" activeCell="A6" sqref="A6"/>
      <selection pane="bottomRight"/>
    </sheetView>
  </sheetViews>
  <sheetFormatPr defaultColWidth="10.1328125" defaultRowHeight="15" customHeight="1"/>
  <cols>
    <col min="1" max="1" width="1.6640625" style="8" customWidth="1"/>
    <col min="2" max="2" width="4.6640625" style="8" customWidth="1"/>
    <col min="3" max="3" width="17.6640625" style="8" customWidth="1"/>
    <col min="4" max="19" width="10.6640625" style="8" customWidth="1"/>
    <col min="20" max="39" width="10.1328125" style="8" customWidth="1"/>
    <col min="40" max="16384" width="10.1328125" style="8"/>
  </cols>
  <sheetData>
    <row r="2" spans="2:131" ht="20.25" customHeight="1">
      <c r="B2" s="533" t="s">
        <v>72</v>
      </c>
      <c r="C2" s="534"/>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J2" s="393"/>
      <c r="AK2" s="393"/>
      <c r="AL2" s="393"/>
      <c r="AM2" s="393"/>
      <c r="AN2" s="393"/>
      <c r="AO2" s="393"/>
      <c r="AP2" s="393"/>
      <c r="AQ2" s="393"/>
      <c r="AR2" s="393"/>
      <c r="AS2" s="393"/>
      <c r="AT2" s="393"/>
      <c r="AU2" s="393"/>
      <c r="AV2" s="393"/>
      <c r="AW2" s="393"/>
      <c r="AX2" s="393"/>
      <c r="AY2" s="393"/>
      <c r="AZ2" s="393"/>
      <c r="BA2" s="393"/>
      <c r="BB2" s="393"/>
      <c r="BC2" s="393"/>
      <c r="BD2" s="393"/>
      <c r="BE2" s="393"/>
      <c r="BF2" s="393"/>
      <c r="BG2" s="393"/>
      <c r="BH2" s="393"/>
      <c r="BI2" s="393"/>
      <c r="BJ2" s="393"/>
      <c r="BK2" s="393"/>
      <c r="BL2" s="393"/>
      <c r="BM2" s="393"/>
      <c r="BN2" s="393"/>
      <c r="BO2" s="393"/>
      <c r="BP2" s="393"/>
      <c r="BQ2" s="393"/>
      <c r="BR2" s="393"/>
      <c r="BS2" s="393"/>
      <c r="BT2" s="393"/>
      <c r="BU2" s="393"/>
      <c r="BV2" s="393"/>
      <c r="BW2" s="393"/>
      <c r="BX2" s="393"/>
      <c r="BY2" s="393"/>
      <c r="BZ2" s="393"/>
      <c r="CA2" s="393"/>
      <c r="CB2" s="393"/>
      <c r="CC2" s="393"/>
      <c r="CD2" s="393"/>
      <c r="CE2" s="393"/>
      <c r="CF2" s="393"/>
      <c r="CG2" s="393"/>
      <c r="CH2" s="393"/>
      <c r="CI2" s="393"/>
      <c r="CJ2" s="393"/>
      <c r="CK2" s="393"/>
      <c r="CL2" s="393"/>
      <c r="CM2" s="393"/>
      <c r="CN2" s="393"/>
      <c r="CO2" s="393"/>
      <c r="CP2" s="393"/>
      <c r="CQ2" s="393"/>
      <c r="CR2" s="393"/>
      <c r="CS2" s="393"/>
      <c r="CT2" s="393"/>
      <c r="CU2" s="393"/>
      <c r="CV2" s="393"/>
      <c r="CW2" s="393"/>
      <c r="CX2" s="393"/>
      <c r="CY2" s="393"/>
      <c r="CZ2" s="393"/>
      <c r="DA2" s="393"/>
      <c r="DB2" s="393"/>
      <c r="DC2" s="393"/>
      <c r="DD2" s="393"/>
      <c r="DE2" s="393"/>
      <c r="DF2" s="393"/>
      <c r="DG2" s="393"/>
      <c r="DH2" s="393"/>
      <c r="DI2" s="393"/>
      <c r="DJ2" s="393"/>
      <c r="DK2" s="393"/>
      <c r="DL2" s="393"/>
      <c r="DM2" s="393"/>
      <c r="DN2" s="393"/>
      <c r="DO2" s="393"/>
      <c r="DP2" s="393"/>
      <c r="DQ2" s="393"/>
      <c r="DR2" s="393"/>
      <c r="DS2" s="393"/>
      <c r="DU2" s="393"/>
      <c r="DV2" s="393"/>
      <c r="DW2" s="393"/>
      <c r="DX2" s="393"/>
      <c r="DZ2" s="393"/>
      <c r="EA2" s="393"/>
    </row>
    <row r="3" spans="2:131" ht="15" customHeight="1">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c r="AR3" s="394"/>
      <c r="AS3" s="394"/>
      <c r="AT3" s="394"/>
      <c r="AU3" s="394"/>
      <c r="AV3" s="394"/>
      <c r="AW3" s="394"/>
      <c r="AX3" s="394"/>
      <c r="AY3" s="394"/>
      <c r="AZ3" s="394"/>
      <c r="BA3" s="394"/>
      <c r="BB3" s="394"/>
      <c r="BC3" s="394"/>
      <c r="BD3" s="394"/>
      <c r="BE3" s="394"/>
      <c r="BF3" s="394"/>
      <c r="BG3" s="394"/>
      <c r="BH3" s="394"/>
      <c r="BI3" s="394"/>
      <c r="BJ3" s="394"/>
      <c r="BK3" s="394"/>
      <c r="BL3" s="394"/>
      <c r="BM3" s="394"/>
      <c r="BN3" s="394"/>
      <c r="BO3" s="394"/>
      <c r="BP3" s="394"/>
      <c r="BQ3" s="394"/>
      <c r="BR3" s="394"/>
      <c r="BS3" s="394"/>
      <c r="BT3" s="394"/>
      <c r="BU3" s="394"/>
      <c r="BV3" s="394"/>
      <c r="BW3" s="394"/>
      <c r="BX3" s="394"/>
      <c r="BY3" s="394"/>
      <c r="BZ3" s="394"/>
      <c r="CA3" s="394"/>
      <c r="CB3" s="394"/>
      <c r="CC3" s="394"/>
      <c r="CD3" s="394"/>
      <c r="CE3" s="394"/>
      <c r="CF3" s="394"/>
      <c r="CG3" s="394"/>
      <c r="CH3" s="394"/>
      <c r="CI3" s="394"/>
      <c r="CJ3" s="394"/>
      <c r="CK3" s="394"/>
      <c r="CL3" s="394"/>
      <c r="CM3" s="394"/>
      <c r="CN3" s="394"/>
      <c r="CO3" s="394"/>
      <c r="CP3" s="394"/>
      <c r="CQ3" s="394"/>
      <c r="CR3" s="394"/>
      <c r="CS3" s="394"/>
      <c r="CT3" s="394"/>
      <c r="CU3" s="394"/>
      <c r="CV3" s="394"/>
      <c r="CW3" s="394"/>
      <c r="CX3" s="394"/>
      <c r="CY3" s="394"/>
      <c r="CZ3" s="394"/>
      <c r="DA3" s="394"/>
      <c r="DB3" s="394"/>
      <c r="DC3" s="394"/>
      <c r="DD3" s="394"/>
      <c r="DE3" s="394"/>
      <c r="DF3" s="394"/>
      <c r="DG3" s="394"/>
      <c r="DH3" s="394"/>
      <c r="DI3" s="394"/>
      <c r="DJ3" s="394"/>
      <c r="DK3" s="394"/>
      <c r="DL3" s="394"/>
      <c r="DM3" s="394"/>
      <c r="DN3" s="394"/>
      <c r="DO3" s="394"/>
      <c r="DP3" s="394"/>
      <c r="DQ3" s="394"/>
      <c r="DR3" s="394"/>
      <c r="DS3" s="394"/>
      <c r="DU3" s="394"/>
      <c r="DV3" s="394"/>
      <c r="DW3" s="394"/>
      <c r="DX3" s="394"/>
      <c r="DZ3" s="394"/>
      <c r="EA3" s="394"/>
    </row>
    <row r="4" spans="2:131" ht="15" customHeight="1">
      <c r="B4" s="362"/>
      <c r="C4" s="362"/>
      <c r="D4" s="362" t="s">
        <v>420</v>
      </c>
      <c r="E4" s="362" t="s">
        <v>421</v>
      </c>
      <c r="F4" s="362" t="s">
        <v>422</v>
      </c>
      <c r="G4" s="362" t="s">
        <v>423</v>
      </c>
      <c r="H4" s="362" t="s">
        <v>424</v>
      </c>
      <c r="I4" s="362" t="s">
        <v>425</v>
      </c>
      <c r="J4" s="362" t="s">
        <v>426</v>
      </c>
      <c r="K4" s="362" t="s">
        <v>427</v>
      </c>
      <c r="L4" s="362" t="s">
        <v>428</v>
      </c>
      <c r="M4" s="362" t="s">
        <v>429</v>
      </c>
      <c r="N4" s="362" t="s">
        <v>430</v>
      </c>
      <c r="O4" s="362" t="s">
        <v>431</v>
      </c>
      <c r="P4" s="362" t="s">
        <v>432</v>
      </c>
      <c r="Q4" s="362" t="s">
        <v>433</v>
      </c>
      <c r="R4" s="362" t="s">
        <v>434</v>
      </c>
      <c r="S4" s="362" t="s">
        <v>435</v>
      </c>
      <c r="T4" s="362" t="s">
        <v>436</v>
      </c>
      <c r="U4" s="362" t="s">
        <v>437</v>
      </c>
      <c r="V4" s="362" t="s">
        <v>438</v>
      </c>
      <c r="W4" s="362" t="s">
        <v>439</v>
      </c>
      <c r="X4" s="362" t="s">
        <v>440</v>
      </c>
      <c r="Y4" s="362" t="s">
        <v>441</v>
      </c>
      <c r="Z4" s="362" t="s">
        <v>442</v>
      </c>
      <c r="AA4" s="362" t="s">
        <v>443</v>
      </c>
      <c r="AB4" s="362" t="s">
        <v>444</v>
      </c>
      <c r="AC4" s="362" t="s">
        <v>445</v>
      </c>
      <c r="AD4" s="362" t="s">
        <v>446</v>
      </c>
      <c r="AE4" s="362" t="s">
        <v>447</v>
      </c>
      <c r="AF4" s="362" t="s">
        <v>448</v>
      </c>
      <c r="AG4" s="362" t="s">
        <v>449</v>
      </c>
      <c r="AH4" s="362" t="s">
        <v>450</v>
      </c>
      <c r="AI4" s="362" t="s">
        <v>451</v>
      </c>
      <c r="AJ4" s="362" t="s">
        <v>452</v>
      </c>
      <c r="AK4" s="362" t="s">
        <v>453</v>
      </c>
      <c r="AL4" s="362" t="s">
        <v>454</v>
      </c>
      <c r="AM4" s="362" t="s">
        <v>455</v>
      </c>
      <c r="AN4" s="362" t="s">
        <v>456</v>
      </c>
      <c r="AO4" s="362" t="s">
        <v>457</v>
      </c>
      <c r="AP4" s="362" t="s">
        <v>458</v>
      </c>
      <c r="AQ4" s="362" t="s">
        <v>459</v>
      </c>
      <c r="AR4" s="362" t="s">
        <v>460</v>
      </c>
      <c r="AS4" s="362" t="s">
        <v>461</v>
      </c>
      <c r="AT4" s="362" t="s">
        <v>462</v>
      </c>
      <c r="AU4" s="362" t="s">
        <v>463</v>
      </c>
      <c r="AV4" s="362" t="s">
        <v>464</v>
      </c>
      <c r="AW4" s="362" t="s">
        <v>465</v>
      </c>
      <c r="AX4" s="362" t="s">
        <v>466</v>
      </c>
      <c r="AY4" s="362" t="s">
        <v>467</v>
      </c>
      <c r="AZ4" s="362" t="s">
        <v>468</v>
      </c>
      <c r="BA4" s="362" t="s">
        <v>469</v>
      </c>
      <c r="BB4" s="362" t="s">
        <v>470</v>
      </c>
      <c r="BC4" s="362" t="s">
        <v>471</v>
      </c>
      <c r="BD4" s="362" t="s">
        <v>472</v>
      </c>
      <c r="BE4" s="362" t="s">
        <v>473</v>
      </c>
      <c r="BF4" s="362" t="s">
        <v>474</v>
      </c>
      <c r="BG4" s="362" t="s">
        <v>475</v>
      </c>
      <c r="BH4" s="362" t="s">
        <v>476</v>
      </c>
      <c r="BI4" s="362" t="s">
        <v>477</v>
      </c>
      <c r="BJ4" s="362" t="s">
        <v>478</v>
      </c>
      <c r="BK4" s="362" t="s">
        <v>479</v>
      </c>
      <c r="BL4" s="362" t="s">
        <v>480</v>
      </c>
      <c r="BM4" s="362" t="s">
        <v>481</v>
      </c>
      <c r="BN4" s="362" t="s">
        <v>482</v>
      </c>
      <c r="BO4" s="362" t="s">
        <v>483</v>
      </c>
      <c r="BP4" s="362" t="s">
        <v>484</v>
      </c>
      <c r="BQ4" s="362" t="s">
        <v>485</v>
      </c>
      <c r="BR4" s="362" t="s">
        <v>486</v>
      </c>
      <c r="BS4" s="362" t="s">
        <v>487</v>
      </c>
      <c r="BT4" s="362" t="s">
        <v>488</v>
      </c>
      <c r="BU4" s="362" t="s">
        <v>489</v>
      </c>
      <c r="BV4" s="362" t="s">
        <v>490</v>
      </c>
      <c r="BW4" s="362" t="s">
        <v>491</v>
      </c>
      <c r="BX4" s="362" t="s">
        <v>492</v>
      </c>
      <c r="BY4" s="362" t="s">
        <v>493</v>
      </c>
      <c r="BZ4" s="362" t="s">
        <v>494</v>
      </c>
      <c r="CA4" s="362" t="s">
        <v>495</v>
      </c>
      <c r="CB4" s="362" t="s">
        <v>496</v>
      </c>
      <c r="CC4" s="362" t="s">
        <v>497</v>
      </c>
      <c r="CD4" s="362" t="s">
        <v>498</v>
      </c>
      <c r="CE4" s="362" t="s">
        <v>499</v>
      </c>
      <c r="CF4" s="362" t="s">
        <v>500</v>
      </c>
      <c r="CG4" s="362" t="s">
        <v>501</v>
      </c>
      <c r="CH4" s="362" t="s">
        <v>502</v>
      </c>
      <c r="CI4" s="362" t="s">
        <v>503</v>
      </c>
      <c r="CJ4" s="362" t="s">
        <v>504</v>
      </c>
      <c r="CK4" s="362" t="s">
        <v>505</v>
      </c>
      <c r="CL4" s="362" t="s">
        <v>506</v>
      </c>
      <c r="CM4" s="362" t="s">
        <v>507</v>
      </c>
      <c r="CN4" s="362" t="s">
        <v>508</v>
      </c>
      <c r="CO4" s="362" t="s">
        <v>509</v>
      </c>
      <c r="CP4" s="362" t="s">
        <v>510</v>
      </c>
      <c r="CQ4" s="362" t="s">
        <v>511</v>
      </c>
      <c r="CR4" s="362" t="s">
        <v>512</v>
      </c>
      <c r="CS4" s="362" t="s">
        <v>513</v>
      </c>
      <c r="CT4" s="362" t="s">
        <v>514</v>
      </c>
      <c r="CU4" s="362" t="s">
        <v>515</v>
      </c>
      <c r="CV4" s="362" t="s">
        <v>516</v>
      </c>
      <c r="CW4" s="362" t="s">
        <v>517</v>
      </c>
      <c r="CX4" s="362" t="s">
        <v>518</v>
      </c>
      <c r="CY4" s="362" t="s">
        <v>519</v>
      </c>
      <c r="CZ4" s="362" t="s">
        <v>520</v>
      </c>
      <c r="DA4" s="362" t="s">
        <v>521</v>
      </c>
      <c r="DB4" s="362" t="s">
        <v>522</v>
      </c>
      <c r="DC4" s="362" t="s">
        <v>523</v>
      </c>
      <c r="DD4" s="366" t="s">
        <v>681</v>
      </c>
      <c r="DE4" s="362" t="s">
        <v>524</v>
      </c>
      <c r="DF4" s="362" t="s">
        <v>525</v>
      </c>
      <c r="DG4" s="362" t="s">
        <v>526</v>
      </c>
      <c r="DH4" s="362" t="s">
        <v>527</v>
      </c>
      <c r="DI4" s="362" t="s">
        <v>528</v>
      </c>
      <c r="DJ4" s="362" t="s">
        <v>529</v>
      </c>
      <c r="DK4" s="362" t="s">
        <v>530</v>
      </c>
      <c r="DL4" s="362" t="s">
        <v>531</v>
      </c>
      <c r="DM4" s="362" t="s">
        <v>532</v>
      </c>
      <c r="DN4" s="362" t="s">
        <v>533</v>
      </c>
      <c r="DO4" s="362" t="s">
        <v>534</v>
      </c>
      <c r="DP4" s="362" t="s">
        <v>535</v>
      </c>
      <c r="DQ4" s="362" t="s">
        <v>536</v>
      </c>
      <c r="DR4" s="363" t="s">
        <v>537</v>
      </c>
      <c r="DS4" s="363" t="s">
        <v>538</v>
      </c>
      <c r="DT4" s="363" t="s">
        <v>539</v>
      </c>
      <c r="DU4" s="362" t="s">
        <v>540</v>
      </c>
      <c r="DV4" s="362" t="s">
        <v>541</v>
      </c>
      <c r="DW4" s="363" t="s">
        <v>542</v>
      </c>
      <c r="DX4" s="363" t="s">
        <v>543</v>
      </c>
      <c r="DY4" s="363" t="s">
        <v>544</v>
      </c>
      <c r="DZ4" s="362" t="s">
        <v>545</v>
      </c>
      <c r="EA4" s="362" t="s">
        <v>546</v>
      </c>
    </row>
    <row r="5" spans="2:131" s="10" customFormat="1" ht="36" customHeight="1">
      <c r="B5" s="362"/>
      <c r="C5" s="362"/>
      <c r="D5" s="364" t="s">
        <v>547</v>
      </c>
      <c r="E5" s="364" t="s">
        <v>548</v>
      </c>
      <c r="F5" s="364" t="s">
        <v>549</v>
      </c>
      <c r="G5" s="364" t="s">
        <v>550</v>
      </c>
      <c r="H5" s="364" t="s">
        <v>551</v>
      </c>
      <c r="I5" s="364" t="s">
        <v>552</v>
      </c>
      <c r="J5" s="364" t="s">
        <v>553</v>
      </c>
      <c r="K5" s="364" t="s">
        <v>554</v>
      </c>
      <c r="L5" s="364" t="s">
        <v>555</v>
      </c>
      <c r="M5" s="364" t="s">
        <v>556</v>
      </c>
      <c r="N5" s="364" t="s">
        <v>557</v>
      </c>
      <c r="O5" s="364" t="s">
        <v>558</v>
      </c>
      <c r="P5" s="364" t="s">
        <v>559</v>
      </c>
      <c r="Q5" s="364" t="s">
        <v>560</v>
      </c>
      <c r="R5" s="364" t="s">
        <v>561</v>
      </c>
      <c r="S5" s="364" t="s">
        <v>562</v>
      </c>
      <c r="T5" s="364" t="s">
        <v>563</v>
      </c>
      <c r="U5" s="364" t="s">
        <v>564</v>
      </c>
      <c r="V5" s="364" t="s">
        <v>565</v>
      </c>
      <c r="W5" s="364" t="s">
        <v>566</v>
      </c>
      <c r="X5" s="364" t="s">
        <v>567</v>
      </c>
      <c r="Y5" s="364" t="s">
        <v>568</v>
      </c>
      <c r="Z5" s="364" t="s">
        <v>569</v>
      </c>
      <c r="AA5" s="364" t="s">
        <v>570</v>
      </c>
      <c r="AB5" s="364" t="s">
        <v>571</v>
      </c>
      <c r="AC5" s="364" t="s">
        <v>572</v>
      </c>
      <c r="AD5" s="364" t="s">
        <v>573</v>
      </c>
      <c r="AE5" s="364" t="s">
        <v>574</v>
      </c>
      <c r="AF5" s="364" t="s">
        <v>575</v>
      </c>
      <c r="AG5" s="364" t="s">
        <v>576</v>
      </c>
      <c r="AH5" s="364" t="s">
        <v>577</v>
      </c>
      <c r="AI5" s="364" t="s">
        <v>578</v>
      </c>
      <c r="AJ5" s="364" t="s">
        <v>579</v>
      </c>
      <c r="AK5" s="364" t="s">
        <v>580</v>
      </c>
      <c r="AL5" s="364" t="s">
        <v>581</v>
      </c>
      <c r="AM5" s="364" t="s">
        <v>582</v>
      </c>
      <c r="AN5" s="364" t="s">
        <v>583</v>
      </c>
      <c r="AO5" s="364" t="s">
        <v>584</v>
      </c>
      <c r="AP5" s="364" t="s">
        <v>585</v>
      </c>
      <c r="AQ5" s="364" t="s">
        <v>586</v>
      </c>
      <c r="AR5" s="364" t="s">
        <v>587</v>
      </c>
      <c r="AS5" s="364" t="s">
        <v>588</v>
      </c>
      <c r="AT5" s="364" t="s">
        <v>589</v>
      </c>
      <c r="AU5" s="364" t="s">
        <v>398</v>
      </c>
      <c r="AV5" s="364" t="s">
        <v>399</v>
      </c>
      <c r="AW5" s="364" t="s">
        <v>400</v>
      </c>
      <c r="AX5" s="364" t="s">
        <v>590</v>
      </c>
      <c r="AY5" s="364" t="s">
        <v>591</v>
      </c>
      <c r="AZ5" s="364" t="s">
        <v>592</v>
      </c>
      <c r="BA5" s="364" t="s">
        <v>593</v>
      </c>
      <c r="BB5" s="364" t="s">
        <v>594</v>
      </c>
      <c r="BC5" s="364" t="s">
        <v>595</v>
      </c>
      <c r="BD5" s="364" t="s">
        <v>596</v>
      </c>
      <c r="BE5" s="364" t="s">
        <v>597</v>
      </c>
      <c r="BF5" s="364" t="s">
        <v>598</v>
      </c>
      <c r="BG5" s="364" t="s">
        <v>599</v>
      </c>
      <c r="BH5" s="364" t="s">
        <v>600</v>
      </c>
      <c r="BI5" s="364" t="s">
        <v>601</v>
      </c>
      <c r="BJ5" s="364" t="s">
        <v>602</v>
      </c>
      <c r="BK5" s="364" t="s">
        <v>148</v>
      </c>
      <c r="BL5" s="364" t="s">
        <v>603</v>
      </c>
      <c r="BM5" s="364" t="s">
        <v>604</v>
      </c>
      <c r="BN5" s="364" t="s">
        <v>605</v>
      </c>
      <c r="BO5" s="364" t="s">
        <v>606</v>
      </c>
      <c r="BP5" s="364" t="s">
        <v>607</v>
      </c>
      <c r="BQ5" s="364" t="s">
        <v>608</v>
      </c>
      <c r="BR5" s="364" t="s">
        <v>609</v>
      </c>
      <c r="BS5" s="364" t="s">
        <v>290</v>
      </c>
      <c r="BT5" s="364" t="s">
        <v>291</v>
      </c>
      <c r="BU5" s="364" t="s">
        <v>292</v>
      </c>
      <c r="BV5" s="364" t="s">
        <v>293</v>
      </c>
      <c r="BW5" s="364" t="s">
        <v>610</v>
      </c>
      <c r="BX5" s="364" t="s">
        <v>611</v>
      </c>
      <c r="BY5" s="364" t="s">
        <v>612</v>
      </c>
      <c r="BZ5" s="364" t="s">
        <v>613</v>
      </c>
      <c r="CA5" s="364" t="s">
        <v>614</v>
      </c>
      <c r="CB5" s="364" t="s">
        <v>615</v>
      </c>
      <c r="CC5" s="364" t="s">
        <v>616</v>
      </c>
      <c r="CD5" s="364" t="s">
        <v>617</v>
      </c>
      <c r="CE5" s="364" t="s">
        <v>618</v>
      </c>
      <c r="CF5" s="364" t="s">
        <v>619</v>
      </c>
      <c r="CG5" s="364" t="s">
        <v>620</v>
      </c>
      <c r="CH5" s="364" t="s">
        <v>621</v>
      </c>
      <c r="CI5" s="364" t="s">
        <v>622</v>
      </c>
      <c r="CJ5" s="364" t="s">
        <v>623</v>
      </c>
      <c r="CK5" s="364" t="s">
        <v>624</v>
      </c>
      <c r="CL5" s="364" t="s">
        <v>625</v>
      </c>
      <c r="CM5" s="364" t="s">
        <v>626</v>
      </c>
      <c r="CN5" s="364" t="s">
        <v>294</v>
      </c>
      <c r="CO5" s="364" t="s">
        <v>627</v>
      </c>
      <c r="CP5" s="364" t="s">
        <v>628</v>
      </c>
      <c r="CQ5" s="364" t="s">
        <v>629</v>
      </c>
      <c r="CR5" s="364" t="s">
        <v>630</v>
      </c>
      <c r="CS5" s="364" t="s">
        <v>631</v>
      </c>
      <c r="CT5" s="364" t="s">
        <v>632</v>
      </c>
      <c r="CU5" s="364" t="s">
        <v>401</v>
      </c>
      <c r="CV5" s="364" t="s">
        <v>633</v>
      </c>
      <c r="CW5" s="364" t="s">
        <v>634</v>
      </c>
      <c r="CX5" s="364" t="s">
        <v>635</v>
      </c>
      <c r="CY5" s="364" t="s">
        <v>636</v>
      </c>
      <c r="CZ5" s="364" t="s">
        <v>637</v>
      </c>
      <c r="DA5" s="364" t="s">
        <v>638</v>
      </c>
      <c r="DB5" s="364" t="s">
        <v>639</v>
      </c>
      <c r="DC5" s="364" t="s">
        <v>640</v>
      </c>
      <c r="DD5" s="367" t="s">
        <v>682</v>
      </c>
      <c r="DE5" s="364" t="s">
        <v>641</v>
      </c>
      <c r="DF5" s="364" t="s">
        <v>402</v>
      </c>
      <c r="DG5" s="364" t="s">
        <v>403</v>
      </c>
      <c r="DH5" s="364" t="s">
        <v>3</v>
      </c>
      <c r="DI5" s="364" t="s">
        <v>123</v>
      </c>
      <c r="DJ5" s="364" t="s">
        <v>299</v>
      </c>
      <c r="DK5" s="364" t="s">
        <v>300</v>
      </c>
      <c r="DL5" s="364" t="s">
        <v>642</v>
      </c>
      <c r="DM5" s="364" t="s">
        <v>643</v>
      </c>
      <c r="DN5" s="364" t="s">
        <v>644</v>
      </c>
      <c r="DO5" s="364" t="s">
        <v>8</v>
      </c>
      <c r="DP5" s="364" t="s">
        <v>406</v>
      </c>
      <c r="DQ5" s="364" t="s">
        <v>407</v>
      </c>
      <c r="DR5" s="364" t="s">
        <v>645</v>
      </c>
      <c r="DS5" s="364" t="s">
        <v>646</v>
      </c>
      <c r="DT5" s="364" t="s">
        <v>647</v>
      </c>
      <c r="DU5" s="364" t="s">
        <v>124</v>
      </c>
      <c r="DV5" s="364" t="s">
        <v>301</v>
      </c>
      <c r="DW5" s="364" t="s">
        <v>648</v>
      </c>
      <c r="DX5" s="364" t="s">
        <v>649</v>
      </c>
      <c r="DY5" s="364" t="s">
        <v>408</v>
      </c>
      <c r="DZ5" s="364" t="s">
        <v>650</v>
      </c>
      <c r="EA5" s="364" t="s">
        <v>5</v>
      </c>
    </row>
    <row r="6" spans="2:131" ht="15" customHeight="1">
      <c r="B6" s="362" t="s">
        <v>420</v>
      </c>
      <c r="C6" s="362" t="s">
        <v>547</v>
      </c>
      <c r="D6" s="365">
        <v>1499</v>
      </c>
      <c r="E6" s="365">
        <v>790</v>
      </c>
      <c r="F6" s="365">
        <v>57</v>
      </c>
      <c r="G6" s="365">
        <v>3</v>
      </c>
      <c r="H6" s="365">
        <v>0</v>
      </c>
      <c r="I6" s="365">
        <v>0</v>
      </c>
      <c r="J6" s="365">
        <v>0</v>
      </c>
      <c r="K6" s="365">
        <v>17228</v>
      </c>
      <c r="L6" s="365">
        <v>350</v>
      </c>
      <c r="M6" s="365">
        <v>3911</v>
      </c>
      <c r="N6" s="365">
        <v>0</v>
      </c>
      <c r="O6" s="365">
        <v>37</v>
      </c>
      <c r="P6" s="365">
        <v>29</v>
      </c>
      <c r="Q6" s="365">
        <v>2</v>
      </c>
      <c r="R6" s="365">
        <v>0</v>
      </c>
      <c r="S6" s="365">
        <v>446</v>
      </c>
      <c r="T6" s="365">
        <v>0</v>
      </c>
      <c r="U6" s="365">
        <v>0</v>
      </c>
      <c r="V6" s="365">
        <v>0</v>
      </c>
      <c r="W6" s="365">
        <v>0</v>
      </c>
      <c r="X6" s="365">
        <v>0</v>
      </c>
      <c r="Y6" s="365">
        <v>20</v>
      </c>
      <c r="Z6" s="365">
        <v>0</v>
      </c>
      <c r="AA6" s="365">
        <v>18</v>
      </c>
      <c r="AB6" s="365">
        <v>1471</v>
      </c>
      <c r="AC6" s="365">
        <v>97</v>
      </c>
      <c r="AD6" s="365">
        <v>0</v>
      </c>
      <c r="AE6" s="365">
        <v>0</v>
      </c>
      <c r="AF6" s="365">
        <v>0</v>
      </c>
      <c r="AG6" s="365">
        <v>9828</v>
      </c>
      <c r="AH6" s="365">
        <v>0</v>
      </c>
      <c r="AI6" s="365">
        <v>0</v>
      </c>
      <c r="AJ6" s="365">
        <v>0</v>
      </c>
      <c r="AK6" s="365">
        <v>0</v>
      </c>
      <c r="AL6" s="365">
        <v>9</v>
      </c>
      <c r="AM6" s="365">
        <v>0</v>
      </c>
      <c r="AN6" s="365">
        <v>0</v>
      </c>
      <c r="AO6" s="365">
        <v>0</v>
      </c>
      <c r="AP6" s="365">
        <v>0</v>
      </c>
      <c r="AQ6" s="365">
        <v>0</v>
      </c>
      <c r="AR6" s="365">
        <v>0</v>
      </c>
      <c r="AS6" s="365">
        <v>0</v>
      </c>
      <c r="AT6" s="365">
        <v>0</v>
      </c>
      <c r="AU6" s="365">
        <v>0</v>
      </c>
      <c r="AV6" s="365">
        <v>0</v>
      </c>
      <c r="AW6" s="365">
        <v>0</v>
      </c>
      <c r="AX6" s="365">
        <v>0</v>
      </c>
      <c r="AY6" s="365">
        <v>0</v>
      </c>
      <c r="AZ6" s="365">
        <v>0</v>
      </c>
      <c r="BA6" s="365">
        <v>0</v>
      </c>
      <c r="BB6" s="365">
        <v>0</v>
      </c>
      <c r="BC6" s="365">
        <v>0</v>
      </c>
      <c r="BD6" s="365">
        <v>0</v>
      </c>
      <c r="BE6" s="365">
        <v>0</v>
      </c>
      <c r="BF6" s="365">
        <v>0</v>
      </c>
      <c r="BG6" s="365">
        <v>0</v>
      </c>
      <c r="BH6" s="365">
        <v>0</v>
      </c>
      <c r="BI6" s="365">
        <v>0</v>
      </c>
      <c r="BJ6" s="365">
        <v>0</v>
      </c>
      <c r="BK6" s="365">
        <v>122</v>
      </c>
      <c r="BL6" s="365">
        <v>0</v>
      </c>
      <c r="BM6" s="365">
        <v>151</v>
      </c>
      <c r="BN6" s="365">
        <v>2</v>
      </c>
      <c r="BO6" s="365">
        <v>266</v>
      </c>
      <c r="BP6" s="365">
        <v>383</v>
      </c>
      <c r="BQ6" s="365">
        <v>0</v>
      </c>
      <c r="BR6" s="365">
        <v>0</v>
      </c>
      <c r="BS6" s="365">
        <v>0</v>
      </c>
      <c r="BT6" s="365">
        <v>0</v>
      </c>
      <c r="BU6" s="365">
        <v>138</v>
      </c>
      <c r="BV6" s="365">
        <v>0</v>
      </c>
      <c r="BW6" s="365">
        <v>0</v>
      </c>
      <c r="BX6" s="365">
        <v>0</v>
      </c>
      <c r="BY6" s="365">
        <v>4</v>
      </c>
      <c r="BZ6" s="365">
        <v>0</v>
      </c>
      <c r="CA6" s="365">
        <v>0</v>
      </c>
      <c r="CB6" s="365">
        <v>0</v>
      </c>
      <c r="CC6" s="365">
        <v>0</v>
      </c>
      <c r="CD6" s="365">
        <v>0</v>
      </c>
      <c r="CE6" s="365">
        <v>0</v>
      </c>
      <c r="CF6" s="365">
        <v>0</v>
      </c>
      <c r="CG6" s="365">
        <v>2</v>
      </c>
      <c r="CH6" s="365">
        <v>0</v>
      </c>
      <c r="CI6" s="365">
        <v>0</v>
      </c>
      <c r="CJ6" s="365">
        <v>0</v>
      </c>
      <c r="CK6" s="365">
        <v>0</v>
      </c>
      <c r="CL6" s="365">
        <v>0</v>
      </c>
      <c r="CM6" s="365">
        <v>0</v>
      </c>
      <c r="CN6" s="365">
        <v>8</v>
      </c>
      <c r="CO6" s="365">
        <v>286</v>
      </c>
      <c r="CP6" s="365">
        <v>60</v>
      </c>
      <c r="CQ6" s="365">
        <v>434</v>
      </c>
      <c r="CR6" s="365">
        <v>0</v>
      </c>
      <c r="CS6" s="365">
        <v>294</v>
      </c>
      <c r="CT6" s="365">
        <v>555</v>
      </c>
      <c r="CU6" s="365">
        <v>158</v>
      </c>
      <c r="CV6" s="365">
        <v>4</v>
      </c>
      <c r="CW6" s="365">
        <v>0</v>
      </c>
      <c r="CX6" s="365">
        <v>0</v>
      </c>
      <c r="CY6" s="365">
        <v>0</v>
      </c>
      <c r="CZ6" s="365">
        <v>443</v>
      </c>
      <c r="DA6" s="365">
        <v>2324</v>
      </c>
      <c r="DB6" s="365">
        <v>6</v>
      </c>
      <c r="DC6" s="365">
        <v>1024</v>
      </c>
      <c r="DD6" s="365">
        <v>13</v>
      </c>
      <c r="DE6" s="365">
        <v>223</v>
      </c>
      <c r="DF6" s="365">
        <v>0</v>
      </c>
      <c r="DG6" s="365">
        <v>0</v>
      </c>
      <c r="DH6" s="365">
        <v>42695</v>
      </c>
      <c r="DI6" s="365">
        <v>523</v>
      </c>
      <c r="DJ6" s="365">
        <v>21777</v>
      </c>
      <c r="DK6" s="365">
        <v>0</v>
      </c>
      <c r="DL6" s="365">
        <v>0</v>
      </c>
      <c r="DM6" s="365">
        <v>0</v>
      </c>
      <c r="DN6" s="365">
        <v>235</v>
      </c>
      <c r="DO6" s="365">
        <v>257</v>
      </c>
      <c r="DP6" s="365">
        <v>22792</v>
      </c>
      <c r="DQ6" s="365">
        <v>65487</v>
      </c>
      <c r="DR6" s="365">
        <v>396</v>
      </c>
      <c r="DS6" s="365">
        <v>12130</v>
      </c>
      <c r="DT6" s="365">
        <v>12526</v>
      </c>
      <c r="DU6" s="365">
        <v>35318</v>
      </c>
      <c r="DV6" s="365">
        <v>78013</v>
      </c>
      <c r="DW6" s="365">
        <v>-21413</v>
      </c>
      <c r="DX6" s="365">
        <v>-17865</v>
      </c>
      <c r="DY6" s="365">
        <v>-39278</v>
      </c>
      <c r="DZ6" s="365">
        <v>-3960</v>
      </c>
      <c r="EA6" s="365">
        <v>38735</v>
      </c>
    </row>
    <row r="7" spans="2:131" ht="15" customHeight="1">
      <c r="B7" s="362" t="s">
        <v>421</v>
      </c>
      <c r="C7" s="362" t="s">
        <v>548</v>
      </c>
      <c r="D7" s="365">
        <v>172</v>
      </c>
      <c r="E7" s="365">
        <v>1288</v>
      </c>
      <c r="F7" s="365">
        <v>208</v>
      </c>
      <c r="G7" s="365">
        <v>2</v>
      </c>
      <c r="H7" s="365">
        <v>0</v>
      </c>
      <c r="I7" s="365">
        <v>0</v>
      </c>
      <c r="J7" s="365">
        <v>0</v>
      </c>
      <c r="K7" s="365">
        <v>9244</v>
      </c>
      <c r="L7" s="365">
        <v>0</v>
      </c>
      <c r="M7" s="365">
        <v>17</v>
      </c>
      <c r="N7" s="365">
        <v>0</v>
      </c>
      <c r="O7" s="365">
        <v>2</v>
      </c>
      <c r="P7" s="365">
        <v>1</v>
      </c>
      <c r="Q7" s="365">
        <v>0</v>
      </c>
      <c r="R7" s="365">
        <v>0</v>
      </c>
      <c r="S7" s="365">
        <v>0</v>
      </c>
      <c r="T7" s="365">
        <v>0</v>
      </c>
      <c r="U7" s="365">
        <v>0</v>
      </c>
      <c r="V7" s="365">
        <v>21</v>
      </c>
      <c r="W7" s="365">
        <v>0</v>
      </c>
      <c r="X7" s="365">
        <v>0</v>
      </c>
      <c r="Y7" s="365">
        <v>0</v>
      </c>
      <c r="Z7" s="365">
        <v>0</v>
      </c>
      <c r="AA7" s="365">
        <v>0</v>
      </c>
      <c r="AB7" s="365">
        <v>10</v>
      </c>
      <c r="AC7" s="365">
        <v>0</v>
      </c>
      <c r="AD7" s="365">
        <v>0</v>
      </c>
      <c r="AE7" s="365">
        <v>0</v>
      </c>
      <c r="AF7" s="365">
        <v>0</v>
      </c>
      <c r="AG7" s="365">
        <v>0</v>
      </c>
      <c r="AH7" s="365">
        <v>3</v>
      </c>
      <c r="AI7" s="365">
        <v>0</v>
      </c>
      <c r="AJ7" s="365">
        <v>0</v>
      </c>
      <c r="AK7" s="365">
        <v>0</v>
      </c>
      <c r="AL7" s="365">
        <v>0</v>
      </c>
      <c r="AM7" s="365">
        <v>0</v>
      </c>
      <c r="AN7" s="365">
        <v>0</v>
      </c>
      <c r="AO7" s="365">
        <v>0</v>
      </c>
      <c r="AP7" s="365">
        <v>0</v>
      </c>
      <c r="AQ7" s="365">
        <v>0</v>
      </c>
      <c r="AR7" s="365">
        <v>0</v>
      </c>
      <c r="AS7" s="365">
        <v>0</v>
      </c>
      <c r="AT7" s="365">
        <v>0</v>
      </c>
      <c r="AU7" s="365">
        <v>0</v>
      </c>
      <c r="AV7" s="365">
        <v>0</v>
      </c>
      <c r="AW7" s="365">
        <v>0</v>
      </c>
      <c r="AX7" s="365">
        <v>0</v>
      </c>
      <c r="AY7" s="365">
        <v>0</v>
      </c>
      <c r="AZ7" s="365">
        <v>0</v>
      </c>
      <c r="BA7" s="365">
        <v>0</v>
      </c>
      <c r="BB7" s="365">
        <v>0</v>
      </c>
      <c r="BC7" s="365">
        <v>0</v>
      </c>
      <c r="BD7" s="365">
        <v>0</v>
      </c>
      <c r="BE7" s="365">
        <v>0</v>
      </c>
      <c r="BF7" s="365">
        <v>0</v>
      </c>
      <c r="BG7" s="365">
        <v>0</v>
      </c>
      <c r="BH7" s="365">
        <v>0</v>
      </c>
      <c r="BI7" s="365">
        <v>0</v>
      </c>
      <c r="BJ7" s="365">
        <v>0</v>
      </c>
      <c r="BK7" s="365">
        <v>0</v>
      </c>
      <c r="BL7" s="365">
        <v>0</v>
      </c>
      <c r="BM7" s="365">
        <v>0</v>
      </c>
      <c r="BN7" s="365">
        <v>0</v>
      </c>
      <c r="BO7" s="365">
        <v>0</v>
      </c>
      <c r="BP7" s="365">
        <v>0</v>
      </c>
      <c r="BQ7" s="365">
        <v>0</v>
      </c>
      <c r="BR7" s="365">
        <v>0</v>
      </c>
      <c r="BS7" s="365">
        <v>0</v>
      </c>
      <c r="BT7" s="365">
        <v>0</v>
      </c>
      <c r="BU7" s="365">
        <v>0</v>
      </c>
      <c r="BV7" s="365">
        <v>0</v>
      </c>
      <c r="BW7" s="365">
        <v>0</v>
      </c>
      <c r="BX7" s="365">
        <v>0</v>
      </c>
      <c r="BY7" s="365">
        <v>0</v>
      </c>
      <c r="BZ7" s="365">
        <v>0</v>
      </c>
      <c r="CA7" s="365">
        <v>0</v>
      </c>
      <c r="CB7" s="365">
        <v>0</v>
      </c>
      <c r="CC7" s="365">
        <v>0</v>
      </c>
      <c r="CD7" s="365">
        <v>0</v>
      </c>
      <c r="CE7" s="365">
        <v>0</v>
      </c>
      <c r="CF7" s="365">
        <v>0</v>
      </c>
      <c r="CG7" s="365">
        <v>0</v>
      </c>
      <c r="CH7" s="365">
        <v>0</v>
      </c>
      <c r="CI7" s="365">
        <v>0</v>
      </c>
      <c r="CJ7" s="365">
        <v>0</v>
      </c>
      <c r="CK7" s="365">
        <v>0</v>
      </c>
      <c r="CL7" s="365">
        <v>0</v>
      </c>
      <c r="CM7" s="365">
        <v>0</v>
      </c>
      <c r="CN7" s="365">
        <v>1</v>
      </c>
      <c r="CO7" s="365">
        <v>35</v>
      </c>
      <c r="CP7" s="365">
        <v>181</v>
      </c>
      <c r="CQ7" s="365">
        <v>56</v>
      </c>
      <c r="CR7" s="365">
        <v>0</v>
      </c>
      <c r="CS7" s="365">
        <v>51</v>
      </c>
      <c r="CT7" s="365">
        <v>102</v>
      </c>
      <c r="CU7" s="365">
        <v>0</v>
      </c>
      <c r="CV7" s="365">
        <v>0</v>
      </c>
      <c r="CW7" s="365">
        <v>0</v>
      </c>
      <c r="CX7" s="365">
        <v>0</v>
      </c>
      <c r="CY7" s="365">
        <v>0</v>
      </c>
      <c r="CZ7" s="365">
        <v>52</v>
      </c>
      <c r="DA7" s="365">
        <v>560</v>
      </c>
      <c r="DB7" s="365">
        <v>0</v>
      </c>
      <c r="DC7" s="365">
        <v>0</v>
      </c>
      <c r="DD7" s="365">
        <v>0</v>
      </c>
      <c r="DE7" s="365">
        <v>9</v>
      </c>
      <c r="DF7" s="365">
        <v>0</v>
      </c>
      <c r="DG7" s="365">
        <v>0</v>
      </c>
      <c r="DH7" s="365">
        <v>12015</v>
      </c>
      <c r="DI7" s="365">
        <v>0</v>
      </c>
      <c r="DJ7" s="365">
        <v>2040</v>
      </c>
      <c r="DK7" s="365">
        <v>0</v>
      </c>
      <c r="DL7" s="365">
        <v>0</v>
      </c>
      <c r="DM7" s="365">
        <v>0</v>
      </c>
      <c r="DN7" s="365">
        <v>1428</v>
      </c>
      <c r="DO7" s="365">
        <v>23</v>
      </c>
      <c r="DP7" s="365">
        <v>3491</v>
      </c>
      <c r="DQ7" s="365">
        <v>15506</v>
      </c>
      <c r="DR7" s="365">
        <v>47</v>
      </c>
      <c r="DS7" s="365">
        <v>10784</v>
      </c>
      <c r="DT7" s="365">
        <v>10831</v>
      </c>
      <c r="DU7" s="365">
        <v>14322</v>
      </c>
      <c r="DV7" s="365">
        <v>26337</v>
      </c>
      <c r="DW7" s="365">
        <v>-424</v>
      </c>
      <c r="DX7" s="365">
        <v>-8720</v>
      </c>
      <c r="DY7" s="365">
        <v>-9144</v>
      </c>
      <c r="DZ7" s="365">
        <v>5178</v>
      </c>
      <c r="EA7" s="365">
        <v>17193</v>
      </c>
    </row>
    <row r="8" spans="2:131" ht="15" customHeight="1">
      <c r="B8" s="362" t="s">
        <v>422</v>
      </c>
      <c r="C8" s="362" t="s">
        <v>549</v>
      </c>
      <c r="D8" s="365">
        <v>2009</v>
      </c>
      <c r="E8" s="365">
        <v>1062</v>
      </c>
      <c r="F8" s="365">
        <v>0</v>
      </c>
      <c r="G8" s="365">
        <v>0</v>
      </c>
      <c r="H8" s="365">
        <v>0</v>
      </c>
      <c r="I8" s="365">
        <v>0</v>
      </c>
      <c r="J8" s="365">
        <v>0</v>
      </c>
      <c r="K8" s="365">
        <v>0</v>
      </c>
      <c r="L8" s="365">
        <v>0</v>
      </c>
      <c r="M8" s="365">
        <v>0</v>
      </c>
      <c r="N8" s="365">
        <v>0</v>
      </c>
      <c r="O8" s="365">
        <v>0</v>
      </c>
      <c r="P8" s="365">
        <v>0</v>
      </c>
      <c r="Q8" s="365">
        <v>0</v>
      </c>
      <c r="R8" s="365">
        <v>0</v>
      </c>
      <c r="S8" s="365">
        <v>0</v>
      </c>
      <c r="T8" s="365">
        <v>0</v>
      </c>
      <c r="U8" s="365">
        <v>0</v>
      </c>
      <c r="V8" s="365">
        <v>0</v>
      </c>
      <c r="W8" s="365">
        <v>0</v>
      </c>
      <c r="X8" s="365">
        <v>0</v>
      </c>
      <c r="Y8" s="365">
        <v>0</v>
      </c>
      <c r="Z8" s="365">
        <v>0</v>
      </c>
      <c r="AA8" s="365">
        <v>0</v>
      </c>
      <c r="AB8" s="365">
        <v>0</v>
      </c>
      <c r="AC8" s="365">
        <v>0</v>
      </c>
      <c r="AD8" s="365">
        <v>0</v>
      </c>
      <c r="AE8" s="365">
        <v>0</v>
      </c>
      <c r="AF8" s="365">
        <v>0</v>
      </c>
      <c r="AG8" s="365">
        <v>0</v>
      </c>
      <c r="AH8" s="365">
        <v>0</v>
      </c>
      <c r="AI8" s="365">
        <v>0</v>
      </c>
      <c r="AJ8" s="365">
        <v>0</v>
      </c>
      <c r="AK8" s="365">
        <v>0</v>
      </c>
      <c r="AL8" s="365">
        <v>0</v>
      </c>
      <c r="AM8" s="365">
        <v>0</v>
      </c>
      <c r="AN8" s="365">
        <v>0</v>
      </c>
      <c r="AO8" s="365">
        <v>0</v>
      </c>
      <c r="AP8" s="365">
        <v>0</v>
      </c>
      <c r="AQ8" s="365">
        <v>0</v>
      </c>
      <c r="AR8" s="365">
        <v>0</v>
      </c>
      <c r="AS8" s="365">
        <v>0</v>
      </c>
      <c r="AT8" s="365">
        <v>0</v>
      </c>
      <c r="AU8" s="365">
        <v>0</v>
      </c>
      <c r="AV8" s="365">
        <v>0</v>
      </c>
      <c r="AW8" s="365">
        <v>0</v>
      </c>
      <c r="AX8" s="365">
        <v>0</v>
      </c>
      <c r="AY8" s="365">
        <v>0</v>
      </c>
      <c r="AZ8" s="365">
        <v>0</v>
      </c>
      <c r="BA8" s="365">
        <v>0</v>
      </c>
      <c r="BB8" s="365">
        <v>0</v>
      </c>
      <c r="BC8" s="365">
        <v>0</v>
      </c>
      <c r="BD8" s="365">
        <v>0</v>
      </c>
      <c r="BE8" s="365">
        <v>0</v>
      </c>
      <c r="BF8" s="365">
        <v>0</v>
      </c>
      <c r="BG8" s="365">
        <v>0</v>
      </c>
      <c r="BH8" s="365">
        <v>0</v>
      </c>
      <c r="BI8" s="365">
        <v>0</v>
      </c>
      <c r="BJ8" s="365">
        <v>0</v>
      </c>
      <c r="BK8" s="365">
        <v>0</v>
      </c>
      <c r="BL8" s="365">
        <v>0</v>
      </c>
      <c r="BM8" s="365">
        <v>0</v>
      </c>
      <c r="BN8" s="365">
        <v>0</v>
      </c>
      <c r="BO8" s="365">
        <v>0</v>
      </c>
      <c r="BP8" s="365">
        <v>0</v>
      </c>
      <c r="BQ8" s="365">
        <v>0</v>
      </c>
      <c r="BR8" s="365">
        <v>0</v>
      </c>
      <c r="BS8" s="365">
        <v>0</v>
      </c>
      <c r="BT8" s="365">
        <v>0</v>
      </c>
      <c r="BU8" s="365">
        <v>0</v>
      </c>
      <c r="BV8" s="365">
        <v>0</v>
      </c>
      <c r="BW8" s="365">
        <v>0</v>
      </c>
      <c r="BX8" s="365">
        <v>0</v>
      </c>
      <c r="BY8" s="365">
        <v>0</v>
      </c>
      <c r="BZ8" s="365">
        <v>0</v>
      </c>
      <c r="CA8" s="365">
        <v>0</v>
      </c>
      <c r="CB8" s="365">
        <v>0</v>
      </c>
      <c r="CC8" s="365">
        <v>0</v>
      </c>
      <c r="CD8" s="365">
        <v>0</v>
      </c>
      <c r="CE8" s="365">
        <v>0</v>
      </c>
      <c r="CF8" s="365">
        <v>0</v>
      </c>
      <c r="CG8" s="365">
        <v>0</v>
      </c>
      <c r="CH8" s="365">
        <v>0</v>
      </c>
      <c r="CI8" s="365">
        <v>0</v>
      </c>
      <c r="CJ8" s="365">
        <v>0</v>
      </c>
      <c r="CK8" s="365">
        <v>0</v>
      </c>
      <c r="CL8" s="365">
        <v>0</v>
      </c>
      <c r="CM8" s="365">
        <v>0</v>
      </c>
      <c r="CN8" s="365">
        <v>0</v>
      </c>
      <c r="CO8" s="365">
        <v>0</v>
      </c>
      <c r="CP8" s="365">
        <v>0</v>
      </c>
      <c r="CQ8" s="365">
        <v>0</v>
      </c>
      <c r="CR8" s="365">
        <v>0</v>
      </c>
      <c r="CS8" s="365">
        <v>0</v>
      </c>
      <c r="CT8" s="365">
        <v>0</v>
      </c>
      <c r="CU8" s="365">
        <v>0</v>
      </c>
      <c r="CV8" s="365">
        <v>0</v>
      </c>
      <c r="CW8" s="365">
        <v>0</v>
      </c>
      <c r="CX8" s="365">
        <v>0</v>
      </c>
      <c r="CY8" s="365">
        <v>0</v>
      </c>
      <c r="CZ8" s="365">
        <v>0</v>
      </c>
      <c r="DA8" s="365">
        <v>0</v>
      </c>
      <c r="DB8" s="365">
        <v>0</v>
      </c>
      <c r="DC8" s="365">
        <v>0</v>
      </c>
      <c r="DD8" s="365">
        <v>0</v>
      </c>
      <c r="DE8" s="365">
        <v>0</v>
      </c>
      <c r="DF8" s="365">
        <v>0</v>
      </c>
      <c r="DG8" s="365">
        <v>0</v>
      </c>
      <c r="DH8" s="365">
        <v>3071</v>
      </c>
      <c r="DI8" s="365">
        <v>0</v>
      </c>
      <c r="DJ8" s="365">
        <v>0</v>
      </c>
      <c r="DK8" s="365">
        <v>0</v>
      </c>
      <c r="DL8" s="365">
        <v>0</v>
      </c>
      <c r="DM8" s="365">
        <v>0</v>
      </c>
      <c r="DN8" s="365">
        <v>0</v>
      </c>
      <c r="DO8" s="365">
        <v>0</v>
      </c>
      <c r="DP8" s="365">
        <v>0</v>
      </c>
      <c r="DQ8" s="365">
        <v>3071</v>
      </c>
      <c r="DR8" s="365">
        <v>0</v>
      </c>
      <c r="DS8" s="365">
        <v>3072</v>
      </c>
      <c r="DT8" s="365">
        <v>3072</v>
      </c>
      <c r="DU8" s="365">
        <v>3072</v>
      </c>
      <c r="DV8" s="365">
        <v>6143</v>
      </c>
      <c r="DW8" s="365">
        <v>0</v>
      </c>
      <c r="DX8" s="365">
        <v>0</v>
      </c>
      <c r="DY8" s="365">
        <v>0</v>
      </c>
      <c r="DZ8" s="365">
        <v>3072</v>
      </c>
      <c r="EA8" s="365">
        <v>6143</v>
      </c>
    </row>
    <row r="9" spans="2:131" ht="15" customHeight="1">
      <c r="B9" s="362" t="s">
        <v>423</v>
      </c>
      <c r="C9" s="362" t="s">
        <v>550</v>
      </c>
      <c r="D9" s="365">
        <v>29</v>
      </c>
      <c r="E9" s="365">
        <v>0</v>
      </c>
      <c r="F9" s="365">
        <v>0</v>
      </c>
      <c r="G9" s="365">
        <v>1337</v>
      </c>
      <c r="H9" s="365">
        <v>1</v>
      </c>
      <c r="I9" s="365">
        <v>0</v>
      </c>
      <c r="J9" s="365">
        <v>1</v>
      </c>
      <c r="K9" s="365">
        <v>126</v>
      </c>
      <c r="L9" s="365">
        <v>0</v>
      </c>
      <c r="M9" s="365">
        <v>1</v>
      </c>
      <c r="N9" s="365">
        <v>0</v>
      </c>
      <c r="O9" s="365">
        <v>0</v>
      </c>
      <c r="P9" s="365">
        <v>0</v>
      </c>
      <c r="Q9" s="365">
        <v>3769</v>
      </c>
      <c r="R9" s="365">
        <v>0</v>
      </c>
      <c r="S9" s="365">
        <v>0</v>
      </c>
      <c r="T9" s="365">
        <v>0</v>
      </c>
      <c r="U9" s="365">
        <v>0</v>
      </c>
      <c r="V9" s="365">
        <v>0</v>
      </c>
      <c r="W9" s="365">
        <v>24</v>
      </c>
      <c r="X9" s="365">
        <v>0</v>
      </c>
      <c r="Y9" s="365">
        <v>0</v>
      </c>
      <c r="Z9" s="365">
        <v>0</v>
      </c>
      <c r="AA9" s="365">
        <v>0</v>
      </c>
      <c r="AB9" s="365">
        <v>0</v>
      </c>
      <c r="AC9" s="365">
        <v>38</v>
      </c>
      <c r="AD9" s="365">
        <v>0</v>
      </c>
      <c r="AE9" s="365">
        <v>0</v>
      </c>
      <c r="AF9" s="365">
        <v>0</v>
      </c>
      <c r="AG9" s="365">
        <v>0</v>
      </c>
      <c r="AH9" s="365">
        <v>0</v>
      </c>
      <c r="AI9" s="365">
        <v>0</v>
      </c>
      <c r="AJ9" s="365">
        <v>0</v>
      </c>
      <c r="AK9" s="365">
        <v>0</v>
      </c>
      <c r="AL9" s="365">
        <v>0</v>
      </c>
      <c r="AM9" s="365">
        <v>0</v>
      </c>
      <c r="AN9" s="365">
        <v>0</v>
      </c>
      <c r="AO9" s="365">
        <v>0</v>
      </c>
      <c r="AP9" s="365">
        <v>0</v>
      </c>
      <c r="AQ9" s="365">
        <v>0</v>
      </c>
      <c r="AR9" s="365">
        <v>0</v>
      </c>
      <c r="AS9" s="365">
        <v>0</v>
      </c>
      <c r="AT9" s="365">
        <v>0</v>
      </c>
      <c r="AU9" s="365">
        <v>0</v>
      </c>
      <c r="AV9" s="365">
        <v>0</v>
      </c>
      <c r="AW9" s="365">
        <v>0</v>
      </c>
      <c r="AX9" s="365">
        <v>0</v>
      </c>
      <c r="AY9" s="365">
        <v>0</v>
      </c>
      <c r="AZ9" s="365">
        <v>0</v>
      </c>
      <c r="BA9" s="365">
        <v>0</v>
      </c>
      <c r="BB9" s="365">
        <v>0</v>
      </c>
      <c r="BC9" s="365">
        <v>0</v>
      </c>
      <c r="BD9" s="365">
        <v>0</v>
      </c>
      <c r="BE9" s="365">
        <v>0</v>
      </c>
      <c r="BF9" s="365">
        <v>0</v>
      </c>
      <c r="BG9" s="365">
        <v>0</v>
      </c>
      <c r="BH9" s="365">
        <v>0</v>
      </c>
      <c r="BI9" s="365">
        <v>0</v>
      </c>
      <c r="BJ9" s="365">
        <v>0</v>
      </c>
      <c r="BK9" s="365">
        <v>6</v>
      </c>
      <c r="BL9" s="365">
        <v>0</v>
      </c>
      <c r="BM9" s="365">
        <v>3</v>
      </c>
      <c r="BN9" s="365">
        <v>6</v>
      </c>
      <c r="BO9" s="365">
        <v>13</v>
      </c>
      <c r="BP9" s="365">
        <v>6</v>
      </c>
      <c r="BQ9" s="365">
        <v>0</v>
      </c>
      <c r="BR9" s="365">
        <v>0</v>
      </c>
      <c r="BS9" s="365">
        <v>0</v>
      </c>
      <c r="BT9" s="365">
        <v>0</v>
      </c>
      <c r="BU9" s="365">
        <v>0</v>
      </c>
      <c r="BV9" s="365">
        <v>0</v>
      </c>
      <c r="BW9" s="365">
        <v>0</v>
      </c>
      <c r="BX9" s="365">
        <v>0</v>
      </c>
      <c r="BY9" s="365">
        <v>0</v>
      </c>
      <c r="BZ9" s="365">
        <v>0</v>
      </c>
      <c r="CA9" s="365">
        <v>0</v>
      </c>
      <c r="CB9" s="365">
        <v>0</v>
      </c>
      <c r="CC9" s="365">
        <v>0</v>
      </c>
      <c r="CD9" s="365">
        <v>0</v>
      </c>
      <c r="CE9" s="365">
        <v>0</v>
      </c>
      <c r="CF9" s="365">
        <v>0</v>
      </c>
      <c r="CG9" s="365">
        <v>0</v>
      </c>
      <c r="CH9" s="365">
        <v>0</v>
      </c>
      <c r="CI9" s="365">
        <v>0</v>
      </c>
      <c r="CJ9" s="365">
        <v>0</v>
      </c>
      <c r="CK9" s="365">
        <v>0</v>
      </c>
      <c r="CL9" s="365">
        <v>0</v>
      </c>
      <c r="CM9" s="365">
        <v>0</v>
      </c>
      <c r="CN9" s="365">
        <v>2</v>
      </c>
      <c r="CO9" s="365">
        <v>12</v>
      </c>
      <c r="CP9" s="365">
        <v>9</v>
      </c>
      <c r="CQ9" s="365">
        <v>4</v>
      </c>
      <c r="CR9" s="365">
        <v>0</v>
      </c>
      <c r="CS9" s="365">
        <v>11</v>
      </c>
      <c r="CT9" s="365">
        <v>26</v>
      </c>
      <c r="CU9" s="365">
        <v>0</v>
      </c>
      <c r="CV9" s="365">
        <v>0</v>
      </c>
      <c r="CW9" s="365">
        <v>0</v>
      </c>
      <c r="CX9" s="365">
        <v>0</v>
      </c>
      <c r="CY9" s="365">
        <v>0</v>
      </c>
      <c r="CZ9" s="365">
        <v>43</v>
      </c>
      <c r="DA9" s="365">
        <v>306</v>
      </c>
      <c r="DB9" s="365">
        <v>0</v>
      </c>
      <c r="DC9" s="365">
        <v>0</v>
      </c>
      <c r="DD9" s="365">
        <v>0</v>
      </c>
      <c r="DE9" s="365">
        <v>8</v>
      </c>
      <c r="DF9" s="365">
        <v>0</v>
      </c>
      <c r="DG9" s="365">
        <v>0</v>
      </c>
      <c r="DH9" s="365">
        <v>5781</v>
      </c>
      <c r="DI9" s="365">
        <v>32</v>
      </c>
      <c r="DJ9" s="365">
        <v>1490</v>
      </c>
      <c r="DK9" s="365">
        <v>0</v>
      </c>
      <c r="DL9" s="365">
        <v>0</v>
      </c>
      <c r="DM9" s="365">
        <v>0</v>
      </c>
      <c r="DN9" s="365">
        <v>0</v>
      </c>
      <c r="DO9" s="365">
        <v>3644</v>
      </c>
      <c r="DP9" s="365">
        <v>5166</v>
      </c>
      <c r="DQ9" s="365">
        <v>10947</v>
      </c>
      <c r="DR9" s="365">
        <v>155</v>
      </c>
      <c r="DS9" s="365">
        <v>2053</v>
      </c>
      <c r="DT9" s="365">
        <v>2208</v>
      </c>
      <c r="DU9" s="365">
        <v>7374</v>
      </c>
      <c r="DV9" s="365">
        <v>13155</v>
      </c>
      <c r="DW9" s="365">
        <v>-1095</v>
      </c>
      <c r="DX9" s="365">
        <v>-3676</v>
      </c>
      <c r="DY9" s="365">
        <v>-4771</v>
      </c>
      <c r="DZ9" s="365">
        <v>2603</v>
      </c>
      <c r="EA9" s="365">
        <v>8384</v>
      </c>
    </row>
    <row r="10" spans="2:131" ht="15" customHeight="1">
      <c r="B10" s="362" t="s">
        <v>424</v>
      </c>
      <c r="C10" s="362" t="s">
        <v>551</v>
      </c>
      <c r="D10" s="365">
        <v>0</v>
      </c>
      <c r="E10" s="365">
        <v>0</v>
      </c>
      <c r="F10" s="365">
        <v>0</v>
      </c>
      <c r="G10" s="365">
        <v>0</v>
      </c>
      <c r="H10" s="365">
        <v>247</v>
      </c>
      <c r="I10" s="365">
        <v>0</v>
      </c>
      <c r="J10" s="365">
        <v>0</v>
      </c>
      <c r="K10" s="365">
        <v>13135</v>
      </c>
      <c r="L10" s="365">
        <v>0</v>
      </c>
      <c r="M10" s="365">
        <v>22</v>
      </c>
      <c r="N10" s="365">
        <v>0</v>
      </c>
      <c r="O10" s="365">
        <v>0</v>
      </c>
      <c r="P10" s="365">
        <v>0</v>
      </c>
      <c r="Q10" s="365">
        <v>0</v>
      </c>
      <c r="R10" s="365">
        <v>0</v>
      </c>
      <c r="S10" s="365">
        <v>0</v>
      </c>
      <c r="T10" s="365">
        <v>0</v>
      </c>
      <c r="U10" s="365">
        <v>0</v>
      </c>
      <c r="V10" s="365">
        <v>3</v>
      </c>
      <c r="W10" s="365">
        <v>0</v>
      </c>
      <c r="X10" s="365">
        <v>0</v>
      </c>
      <c r="Y10" s="365">
        <v>0</v>
      </c>
      <c r="Z10" s="365">
        <v>0</v>
      </c>
      <c r="AA10" s="365">
        <v>0</v>
      </c>
      <c r="AB10" s="365">
        <v>83</v>
      </c>
      <c r="AC10" s="365">
        <v>0</v>
      </c>
      <c r="AD10" s="365">
        <v>0</v>
      </c>
      <c r="AE10" s="365">
        <v>0</v>
      </c>
      <c r="AF10" s="365">
        <v>0</v>
      </c>
      <c r="AG10" s="365">
        <v>0</v>
      </c>
      <c r="AH10" s="365">
        <v>0</v>
      </c>
      <c r="AI10" s="365">
        <v>0</v>
      </c>
      <c r="AJ10" s="365">
        <v>0</v>
      </c>
      <c r="AK10" s="365">
        <v>0</v>
      </c>
      <c r="AL10" s="365">
        <v>0</v>
      </c>
      <c r="AM10" s="365">
        <v>0</v>
      </c>
      <c r="AN10" s="365">
        <v>0</v>
      </c>
      <c r="AO10" s="365">
        <v>0</v>
      </c>
      <c r="AP10" s="365">
        <v>0</v>
      </c>
      <c r="AQ10" s="365">
        <v>0</v>
      </c>
      <c r="AR10" s="365">
        <v>0</v>
      </c>
      <c r="AS10" s="365">
        <v>0</v>
      </c>
      <c r="AT10" s="365">
        <v>0</v>
      </c>
      <c r="AU10" s="365">
        <v>0</v>
      </c>
      <c r="AV10" s="365">
        <v>0</v>
      </c>
      <c r="AW10" s="365">
        <v>0</v>
      </c>
      <c r="AX10" s="365">
        <v>0</v>
      </c>
      <c r="AY10" s="365">
        <v>0</v>
      </c>
      <c r="AZ10" s="365">
        <v>0</v>
      </c>
      <c r="BA10" s="365">
        <v>0</v>
      </c>
      <c r="BB10" s="365">
        <v>0</v>
      </c>
      <c r="BC10" s="365">
        <v>0</v>
      </c>
      <c r="BD10" s="365">
        <v>0</v>
      </c>
      <c r="BE10" s="365">
        <v>0</v>
      </c>
      <c r="BF10" s="365">
        <v>0</v>
      </c>
      <c r="BG10" s="365">
        <v>0</v>
      </c>
      <c r="BH10" s="365">
        <v>0</v>
      </c>
      <c r="BI10" s="365">
        <v>0</v>
      </c>
      <c r="BJ10" s="365">
        <v>0</v>
      </c>
      <c r="BK10" s="365">
        <v>2</v>
      </c>
      <c r="BL10" s="365">
        <v>0</v>
      </c>
      <c r="BM10" s="365">
        <v>0</v>
      </c>
      <c r="BN10" s="365">
        <v>0</v>
      </c>
      <c r="BO10" s="365">
        <v>0</v>
      </c>
      <c r="BP10" s="365">
        <v>0</v>
      </c>
      <c r="BQ10" s="365">
        <v>0</v>
      </c>
      <c r="BR10" s="365">
        <v>0</v>
      </c>
      <c r="BS10" s="365">
        <v>0</v>
      </c>
      <c r="BT10" s="365">
        <v>0</v>
      </c>
      <c r="BU10" s="365">
        <v>0</v>
      </c>
      <c r="BV10" s="365">
        <v>0</v>
      </c>
      <c r="BW10" s="365">
        <v>0</v>
      </c>
      <c r="BX10" s="365">
        <v>0</v>
      </c>
      <c r="BY10" s="365">
        <v>0</v>
      </c>
      <c r="BZ10" s="365">
        <v>0</v>
      </c>
      <c r="CA10" s="365">
        <v>0</v>
      </c>
      <c r="CB10" s="365">
        <v>0</v>
      </c>
      <c r="CC10" s="365">
        <v>0</v>
      </c>
      <c r="CD10" s="365">
        <v>0</v>
      </c>
      <c r="CE10" s="365">
        <v>0</v>
      </c>
      <c r="CF10" s="365">
        <v>0</v>
      </c>
      <c r="CG10" s="365">
        <v>0</v>
      </c>
      <c r="CH10" s="365">
        <v>0</v>
      </c>
      <c r="CI10" s="365">
        <v>0</v>
      </c>
      <c r="CJ10" s="365">
        <v>0</v>
      </c>
      <c r="CK10" s="365">
        <v>0</v>
      </c>
      <c r="CL10" s="365">
        <v>0</v>
      </c>
      <c r="CM10" s="365">
        <v>0</v>
      </c>
      <c r="CN10" s="365">
        <v>3</v>
      </c>
      <c r="CO10" s="365">
        <v>12</v>
      </c>
      <c r="CP10" s="365">
        <v>31</v>
      </c>
      <c r="CQ10" s="365">
        <v>76</v>
      </c>
      <c r="CR10" s="365">
        <v>0</v>
      </c>
      <c r="CS10" s="365">
        <v>61</v>
      </c>
      <c r="CT10" s="365">
        <v>140</v>
      </c>
      <c r="CU10" s="365">
        <v>0</v>
      </c>
      <c r="CV10" s="365">
        <v>0</v>
      </c>
      <c r="CW10" s="365">
        <v>0</v>
      </c>
      <c r="CX10" s="365">
        <v>0</v>
      </c>
      <c r="CY10" s="365">
        <v>0</v>
      </c>
      <c r="CZ10" s="365">
        <v>151</v>
      </c>
      <c r="DA10" s="365">
        <v>960</v>
      </c>
      <c r="DB10" s="365">
        <v>0</v>
      </c>
      <c r="DC10" s="365">
        <v>2</v>
      </c>
      <c r="DD10" s="365">
        <v>0</v>
      </c>
      <c r="DE10" s="365">
        <v>19</v>
      </c>
      <c r="DF10" s="365">
        <v>0</v>
      </c>
      <c r="DG10" s="365">
        <v>0</v>
      </c>
      <c r="DH10" s="365">
        <v>14947</v>
      </c>
      <c r="DI10" s="365">
        <v>136</v>
      </c>
      <c r="DJ10" s="365">
        <v>2997</v>
      </c>
      <c r="DK10" s="365">
        <v>0</v>
      </c>
      <c r="DL10" s="365">
        <v>0</v>
      </c>
      <c r="DM10" s="365">
        <v>0</v>
      </c>
      <c r="DN10" s="365">
        <v>0</v>
      </c>
      <c r="DO10" s="365">
        <v>58</v>
      </c>
      <c r="DP10" s="365">
        <v>3191</v>
      </c>
      <c r="DQ10" s="365">
        <v>18138</v>
      </c>
      <c r="DR10" s="365">
        <v>399</v>
      </c>
      <c r="DS10" s="365">
        <v>5599</v>
      </c>
      <c r="DT10" s="365">
        <v>5998</v>
      </c>
      <c r="DU10" s="365">
        <v>9189</v>
      </c>
      <c r="DV10" s="365">
        <v>24136</v>
      </c>
      <c r="DW10" s="365">
        <v>-2414</v>
      </c>
      <c r="DX10" s="365">
        <v>-7128</v>
      </c>
      <c r="DY10" s="365">
        <v>-9542</v>
      </c>
      <c r="DZ10" s="365">
        <v>-353</v>
      </c>
      <c r="EA10" s="365">
        <v>14594</v>
      </c>
    </row>
    <row r="11" spans="2:131" ht="15" customHeight="1">
      <c r="B11" s="362" t="s">
        <v>425</v>
      </c>
      <c r="C11" s="362" t="s">
        <v>552</v>
      </c>
      <c r="D11" s="365">
        <v>0</v>
      </c>
      <c r="E11" s="365">
        <v>0</v>
      </c>
      <c r="F11" s="365">
        <v>0</v>
      </c>
      <c r="G11" s="365">
        <v>0</v>
      </c>
      <c r="H11" s="365">
        <v>0</v>
      </c>
      <c r="I11" s="365">
        <v>0</v>
      </c>
      <c r="J11" s="365">
        <v>0</v>
      </c>
      <c r="K11" s="365">
        <v>48</v>
      </c>
      <c r="L11" s="365">
        <v>6</v>
      </c>
      <c r="M11" s="365">
        <v>2</v>
      </c>
      <c r="N11" s="365">
        <v>0</v>
      </c>
      <c r="O11" s="365">
        <v>1</v>
      </c>
      <c r="P11" s="365">
        <v>0</v>
      </c>
      <c r="Q11" s="365">
        <v>0</v>
      </c>
      <c r="R11" s="365">
        <v>0</v>
      </c>
      <c r="S11" s="365">
        <v>310</v>
      </c>
      <c r="T11" s="365">
        <v>0</v>
      </c>
      <c r="U11" s="365">
        <v>0</v>
      </c>
      <c r="V11" s="365">
        <v>2272</v>
      </c>
      <c r="W11" s="365">
        <v>51</v>
      </c>
      <c r="X11" s="365">
        <v>111</v>
      </c>
      <c r="Y11" s="365">
        <v>2624</v>
      </c>
      <c r="Z11" s="365">
        <v>109</v>
      </c>
      <c r="AA11" s="365">
        <v>192</v>
      </c>
      <c r="AB11" s="365">
        <v>83</v>
      </c>
      <c r="AC11" s="365">
        <v>12</v>
      </c>
      <c r="AD11" s="365">
        <v>414227</v>
      </c>
      <c r="AE11" s="365">
        <v>0</v>
      </c>
      <c r="AF11" s="365">
        <v>2</v>
      </c>
      <c r="AG11" s="365">
        <v>19</v>
      </c>
      <c r="AH11" s="365">
        <v>0</v>
      </c>
      <c r="AI11" s="365">
        <v>64</v>
      </c>
      <c r="AJ11" s="365">
        <v>8943</v>
      </c>
      <c r="AK11" s="365">
        <v>14</v>
      </c>
      <c r="AL11" s="365">
        <v>221</v>
      </c>
      <c r="AM11" s="365">
        <v>43</v>
      </c>
      <c r="AN11" s="365">
        <v>528</v>
      </c>
      <c r="AO11" s="365">
        <v>9</v>
      </c>
      <c r="AP11" s="365">
        <v>0</v>
      </c>
      <c r="AQ11" s="365">
        <v>25</v>
      </c>
      <c r="AR11" s="365">
        <v>36</v>
      </c>
      <c r="AS11" s="365">
        <v>2</v>
      </c>
      <c r="AT11" s="365">
        <v>4</v>
      </c>
      <c r="AU11" s="365">
        <v>4</v>
      </c>
      <c r="AV11" s="365">
        <v>0</v>
      </c>
      <c r="AW11" s="365">
        <v>0</v>
      </c>
      <c r="AX11" s="365">
        <v>0</v>
      </c>
      <c r="AY11" s="365">
        <v>5</v>
      </c>
      <c r="AZ11" s="365">
        <v>1</v>
      </c>
      <c r="BA11" s="365">
        <v>0</v>
      </c>
      <c r="BB11" s="365">
        <v>0</v>
      </c>
      <c r="BC11" s="365">
        <v>0</v>
      </c>
      <c r="BD11" s="365">
        <v>0</v>
      </c>
      <c r="BE11" s="365">
        <v>0</v>
      </c>
      <c r="BF11" s="365">
        <v>17</v>
      </c>
      <c r="BG11" s="365">
        <v>0</v>
      </c>
      <c r="BH11" s="365">
        <v>18</v>
      </c>
      <c r="BI11" s="365">
        <v>0</v>
      </c>
      <c r="BJ11" s="365">
        <v>0</v>
      </c>
      <c r="BK11" s="365">
        <v>0</v>
      </c>
      <c r="BL11" s="365">
        <v>2</v>
      </c>
      <c r="BM11" s="365">
        <v>0</v>
      </c>
      <c r="BN11" s="365">
        <v>0</v>
      </c>
      <c r="BO11" s="365">
        <v>1</v>
      </c>
      <c r="BP11" s="365">
        <v>1</v>
      </c>
      <c r="BQ11" s="365">
        <v>111932</v>
      </c>
      <c r="BR11" s="365">
        <v>10980</v>
      </c>
      <c r="BS11" s="365">
        <v>0</v>
      </c>
      <c r="BT11" s="365">
        <v>0</v>
      </c>
      <c r="BU11" s="365">
        <v>1</v>
      </c>
      <c r="BV11" s="365">
        <v>0</v>
      </c>
      <c r="BW11" s="365">
        <v>0</v>
      </c>
      <c r="BX11" s="365">
        <v>0</v>
      </c>
      <c r="BY11" s="365">
        <v>0</v>
      </c>
      <c r="BZ11" s="365">
        <v>0</v>
      </c>
      <c r="CA11" s="365">
        <v>0</v>
      </c>
      <c r="CB11" s="365">
        <v>0</v>
      </c>
      <c r="CC11" s="365">
        <v>0</v>
      </c>
      <c r="CD11" s="365">
        <v>0</v>
      </c>
      <c r="CE11" s="365">
        <v>0</v>
      </c>
      <c r="CF11" s="365">
        <v>0</v>
      </c>
      <c r="CG11" s="365">
        <v>2</v>
      </c>
      <c r="CH11" s="365">
        <v>0</v>
      </c>
      <c r="CI11" s="365">
        <v>0</v>
      </c>
      <c r="CJ11" s="365">
        <v>0</v>
      </c>
      <c r="CK11" s="365">
        <v>0</v>
      </c>
      <c r="CL11" s="365">
        <v>0</v>
      </c>
      <c r="CM11" s="365">
        <v>0</v>
      </c>
      <c r="CN11" s="365">
        <v>0</v>
      </c>
      <c r="CO11" s="365">
        <v>0</v>
      </c>
      <c r="CP11" s="365">
        <v>16</v>
      </c>
      <c r="CQ11" s="365">
        <v>3</v>
      </c>
      <c r="CR11" s="365">
        <v>0</v>
      </c>
      <c r="CS11" s="365">
        <v>0</v>
      </c>
      <c r="CT11" s="365">
        <v>1</v>
      </c>
      <c r="CU11" s="365">
        <v>3</v>
      </c>
      <c r="CV11" s="365">
        <v>2</v>
      </c>
      <c r="CW11" s="365">
        <v>0</v>
      </c>
      <c r="CX11" s="365">
        <v>0</v>
      </c>
      <c r="CY11" s="365">
        <v>0</v>
      </c>
      <c r="CZ11" s="365">
        <v>2</v>
      </c>
      <c r="DA11" s="365">
        <v>0</v>
      </c>
      <c r="DB11" s="365">
        <v>2</v>
      </c>
      <c r="DC11" s="365">
        <v>0</v>
      </c>
      <c r="DD11" s="365">
        <v>0</v>
      </c>
      <c r="DE11" s="365">
        <v>0</v>
      </c>
      <c r="DF11" s="365">
        <v>0</v>
      </c>
      <c r="DG11" s="365">
        <v>0</v>
      </c>
      <c r="DH11" s="365">
        <v>552951</v>
      </c>
      <c r="DI11" s="365">
        <v>0</v>
      </c>
      <c r="DJ11" s="365">
        <v>0</v>
      </c>
      <c r="DK11" s="365">
        <v>0</v>
      </c>
      <c r="DL11" s="365">
        <v>0</v>
      </c>
      <c r="DM11" s="365">
        <v>0</v>
      </c>
      <c r="DN11" s="365">
        <v>0</v>
      </c>
      <c r="DO11" s="365">
        <v>0</v>
      </c>
      <c r="DP11" s="365">
        <v>0</v>
      </c>
      <c r="DQ11" s="365">
        <v>552951</v>
      </c>
      <c r="DR11" s="365">
        <v>0</v>
      </c>
      <c r="DS11" s="365">
        <v>0</v>
      </c>
      <c r="DT11" s="365">
        <v>0</v>
      </c>
      <c r="DU11" s="365">
        <v>0</v>
      </c>
      <c r="DV11" s="365">
        <v>552951</v>
      </c>
      <c r="DW11" s="365">
        <v>-538227</v>
      </c>
      <c r="DX11" s="365">
        <v>-14724</v>
      </c>
      <c r="DY11" s="365">
        <v>-552951</v>
      </c>
      <c r="DZ11" s="365">
        <v>-552951</v>
      </c>
      <c r="EA11" s="365">
        <v>0</v>
      </c>
    </row>
    <row r="12" spans="2:131" ht="15" customHeight="1">
      <c r="B12" s="362" t="s">
        <v>426</v>
      </c>
      <c r="C12" s="362" t="s">
        <v>553</v>
      </c>
      <c r="D12" s="365">
        <v>0</v>
      </c>
      <c r="E12" s="365">
        <v>0</v>
      </c>
      <c r="F12" s="365">
        <v>0</v>
      </c>
      <c r="G12" s="365">
        <v>3</v>
      </c>
      <c r="H12" s="365">
        <v>0</v>
      </c>
      <c r="I12" s="365">
        <v>0</v>
      </c>
      <c r="J12" s="365">
        <v>67</v>
      </c>
      <c r="K12" s="365">
        <v>0</v>
      </c>
      <c r="L12" s="365">
        <v>0</v>
      </c>
      <c r="M12" s="365">
        <v>1</v>
      </c>
      <c r="N12" s="365">
        <v>0</v>
      </c>
      <c r="O12" s="365">
        <v>0</v>
      </c>
      <c r="P12" s="365">
        <v>0</v>
      </c>
      <c r="Q12" s="365">
        <v>0</v>
      </c>
      <c r="R12" s="365">
        <v>0</v>
      </c>
      <c r="S12" s="365">
        <v>152</v>
      </c>
      <c r="T12" s="365">
        <v>0</v>
      </c>
      <c r="U12" s="365">
        <v>0</v>
      </c>
      <c r="V12" s="365">
        <v>171</v>
      </c>
      <c r="W12" s="365">
        <v>4111</v>
      </c>
      <c r="X12" s="365">
        <v>-5</v>
      </c>
      <c r="Y12" s="365">
        <v>110</v>
      </c>
      <c r="Z12" s="365">
        <v>2</v>
      </c>
      <c r="AA12" s="365">
        <v>0</v>
      </c>
      <c r="AB12" s="365">
        <v>61</v>
      </c>
      <c r="AC12" s="365">
        <v>10</v>
      </c>
      <c r="AD12" s="365">
        <v>-1114</v>
      </c>
      <c r="AE12" s="365">
        <v>216</v>
      </c>
      <c r="AF12" s="365">
        <v>0</v>
      </c>
      <c r="AG12" s="365">
        <v>48</v>
      </c>
      <c r="AH12" s="365">
        <v>0</v>
      </c>
      <c r="AI12" s="365">
        <v>1142</v>
      </c>
      <c r="AJ12" s="365">
        <v>7295</v>
      </c>
      <c r="AK12" s="365">
        <v>73</v>
      </c>
      <c r="AL12" s="365">
        <v>1290</v>
      </c>
      <c r="AM12" s="365">
        <v>133</v>
      </c>
      <c r="AN12" s="365">
        <v>0</v>
      </c>
      <c r="AO12" s="365">
        <v>0</v>
      </c>
      <c r="AP12" s="365">
        <v>0</v>
      </c>
      <c r="AQ12" s="365">
        <v>12487</v>
      </c>
      <c r="AR12" s="365">
        <v>1</v>
      </c>
      <c r="AS12" s="365">
        <v>3</v>
      </c>
      <c r="AT12" s="365">
        <v>0</v>
      </c>
      <c r="AU12" s="365">
        <v>1</v>
      </c>
      <c r="AV12" s="365">
        <v>2</v>
      </c>
      <c r="AW12" s="365">
        <v>9</v>
      </c>
      <c r="AX12" s="365">
        <v>0</v>
      </c>
      <c r="AY12" s="365">
        <v>0</v>
      </c>
      <c r="AZ12" s="365">
        <v>0</v>
      </c>
      <c r="BA12" s="365">
        <v>0</v>
      </c>
      <c r="BB12" s="365">
        <v>0</v>
      </c>
      <c r="BC12" s="365">
        <v>0</v>
      </c>
      <c r="BD12" s="365">
        <v>0</v>
      </c>
      <c r="BE12" s="365">
        <v>0</v>
      </c>
      <c r="BF12" s="365">
        <v>0</v>
      </c>
      <c r="BG12" s="365">
        <v>0</v>
      </c>
      <c r="BH12" s="365">
        <v>0</v>
      </c>
      <c r="BI12" s="365">
        <v>0</v>
      </c>
      <c r="BJ12" s="365">
        <v>0</v>
      </c>
      <c r="BK12" s="365">
        <v>10</v>
      </c>
      <c r="BL12" s="365">
        <v>0</v>
      </c>
      <c r="BM12" s="365">
        <v>262</v>
      </c>
      <c r="BN12" s="365">
        <v>21</v>
      </c>
      <c r="BO12" s="365">
        <v>658</v>
      </c>
      <c r="BP12" s="365">
        <v>864</v>
      </c>
      <c r="BQ12" s="365">
        <v>-9</v>
      </c>
      <c r="BR12" s="365">
        <v>0</v>
      </c>
      <c r="BS12" s="365">
        <v>0</v>
      </c>
      <c r="BT12" s="365">
        <v>0</v>
      </c>
      <c r="BU12" s="365">
        <v>0</v>
      </c>
      <c r="BV12" s="365">
        <v>0</v>
      </c>
      <c r="BW12" s="365">
        <v>0</v>
      </c>
      <c r="BX12" s="365">
        <v>0</v>
      </c>
      <c r="BY12" s="365">
        <v>0</v>
      </c>
      <c r="BZ12" s="365">
        <v>0</v>
      </c>
      <c r="CA12" s="365">
        <v>0</v>
      </c>
      <c r="CB12" s="365">
        <v>0</v>
      </c>
      <c r="CC12" s="365">
        <v>0</v>
      </c>
      <c r="CD12" s="365">
        <v>0</v>
      </c>
      <c r="CE12" s="365">
        <v>0</v>
      </c>
      <c r="CF12" s="365">
        <v>0</v>
      </c>
      <c r="CG12" s="365">
        <v>0</v>
      </c>
      <c r="CH12" s="365">
        <v>0</v>
      </c>
      <c r="CI12" s="365">
        <v>0</v>
      </c>
      <c r="CJ12" s="365">
        <v>0</v>
      </c>
      <c r="CK12" s="365">
        <v>0</v>
      </c>
      <c r="CL12" s="365">
        <v>0</v>
      </c>
      <c r="CM12" s="365">
        <v>0</v>
      </c>
      <c r="CN12" s="365">
        <v>4</v>
      </c>
      <c r="CO12" s="365">
        <v>0</v>
      </c>
      <c r="CP12" s="365">
        <v>0</v>
      </c>
      <c r="CQ12" s="365">
        <v>0</v>
      </c>
      <c r="CR12" s="365">
        <v>0</v>
      </c>
      <c r="CS12" s="365">
        <v>0</v>
      </c>
      <c r="CT12" s="365">
        <v>0</v>
      </c>
      <c r="CU12" s="365">
        <v>0</v>
      </c>
      <c r="CV12" s="365">
        <v>0</v>
      </c>
      <c r="CW12" s="365">
        <v>0</v>
      </c>
      <c r="CX12" s="365">
        <v>0</v>
      </c>
      <c r="CY12" s="365">
        <v>0</v>
      </c>
      <c r="CZ12" s="365">
        <v>-2</v>
      </c>
      <c r="DA12" s="365">
        <v>-5</v>
      </c>
      <c r="DB12" s="365">
        <v>0</v>
      </c>
      <c r="DC12" s="365">
        <v>2</v>
      </c>
      <c r="DD12" s="365">
        <v>0</v>
      </c>
      <c r="DE12" s="365">
        <v>3</v>
      </c>
      <c r="DF12" s="365">
        <v>0</v>
      </c>
      <c r="DG12" s="365">
        <v>6</v>
      </c>
      <c r="DH12" s="365">
        <v>28083</v>
      </c>
      <c r="DI12" s="365">
        <v>-48</v>
      </c>
      <c r="DJ12" s="365">
        <v>-56</v>
      </c>
      <c r="DK12" s="365">
        <v>0</v>
      </c>
      <c r="DL12" s="365">
        <v>0</v>
      </c>
      <c r="DM12" s="365">
        <v>0</v>
      </c>
      <c r="DN12" s="365">
        <v>-52</v>
      </c>
      <c r="DO12" s="365">
        <v>64</v>
      </c>
      <c r="DP12" s="365">
        <v>-92</v>
      </c>
      <c r="DQ12" s="365">
        <v>27991</v>
      </c>
      <c r="DR12" s="365">
        <v>935</v>
      </c>
      <c r="DS12" s="365">
        <v>10357</v>
      </c>
      <c r="DT12" s="365">
        <v>11292</v>
      </c>
      <c r="DU12" s="365">
        <v>11200</v>
      </c>
      <c r="DV12" s="365">
        <v>39283</v>
      </c>
      <c r="DW12" s="365">
        <v>-18081</v>
      </c>
      <c r="DX12" s="365">
        <v>-7249</v>
      </c>
      <c r="DY12" s="365">
        <v>-25330</v>
      </c>
      <c r="DZ12" s="365">
        <v>-14130</v>
      </c>
      <c r="EA12" s="365">
        <v>13953</v>
      </c>
    </row>
    <row r="13" spans="2:131" ht="15" customHeight="1">
      <c r="B13" s="362" t="s">
        <v>427</v>
      </c>
      <c r="C13" s="362" t="s">
        <v>554</v>
      </c>
      <c r="D13" s="365">
        <v>0</v>
      </c>
      <c r="E13" s="365">
        <v>131</v>
      </c>
      <c r="F13" s="365">
        <v>0</v>
      </c>
      <c r="G13" s="365">
        <v>31</v>
      </c>
      <c r="H13" s="365">
        <v>347</v>
      </c>
      <c r="I13" s="365">
        <v>0</v>
      </c>
      <c r="J13" s="365">
        <v>0</v>
      </c>
      <c r="K13" s="365">
        <v>50438</v>
      </c>
      <c r="L13" s="365">
        <v>2712</v>
      </c>
      <c r="M13" s="365">
        <v>4011</v>
      </c>
      <c r="N13" s="365">
        <v>0</v>
      </c>
      <c r="O13" s="365">
        <v>0</v>
      </c>
      <c r="P13" s="365">
        <v>30</v>
      </c>
      <c r="Q13" s="365">
        <v>5</v>
      </c>
      <c r="R13" s="365">
        <v>0</v>
      </c>
      <c r="S13" s="365">
        <v>312</v>
      </c>
      <c r="T13" s="365">
        <v>2</v>
      </c>
      <c r="U13" s="365">
        <v>0</v>
      </c>
      <c r="V13" s="365">
        <v>5</v>
      </c>
      <c r="W13" s="365">
        <v>19</v>
      </c>
      <c r="X13" s="365">
        <v>0</v>
      </c>
      <c r="Y13" s="365">
        <v>1145</v>
      </c>
      <c r="Z13" s="365">
        <v>10</v>
      </c>
      <c r="AA13" s="365">
        <v>0</v>
      </c>
      <c r="AB13" s="365">
        <v>6031</v>
      </c>
      <c r="AC13" s="365">
        <v>1225</v>
      </c>
      <c r="AD13" s="365">
        <v>5</v>
      </c>
      <c r="AE13" s="365">
        <v>0</v>
      </c>
      <c r="AF13" s="365">
        <v>2</v>
      </c>
      <c r="AG13" s="365">
        <v>0</v>
      </c>
      <c r="AH13" s="365">
        <v>3</v>
      </c>
      <c r="AI13" s="365">
        <v>0</v>
      </c>
      <c r="AJ13" s="365">
        <v>0</v>
      </c>
      <c r="AK13" s="365">
        <v>1</v>
      </c>
      <c r="AL13" s="365">
        <v>51</v>
      </c>
      <c r="AM13" s="365">
        <v>0</v>
      </c>
      <c r="AN13" s="365">
        <v>0</v>
      </c>
      <c r="AO13" s="365">
        <v>0</v>
      </c>
      <c r="AP13" s="365">
        <v>0</v>
      </c>
      <c r="AQ13" s="365">
        <v>0</v>
      </c>
      <c r="AR13" s="365">
        <v>0</v>
      </c>
      <c r="AS13" s="365">
        <v>0</v>
      </c>
      <c r="AT13" s="365">
        <v>0</v>
      </c>
      <c r="AU13" s="365">
        <v>0</v>
      </c>
      <c r="AV13" s="365">
        <v>0</v>
      </c>
      <c r="AW13" s="365">
        <v>0</v>
      </c>
      <c r="AX13" s="365">
        <v>0</v>
      </c>
      <c r="AY13" s="365">
        <v>0</v>
      </c>
      <c r="AZ13" s="365">
        <v>0</v>
      </c>
      <c r="BA13" s="365">
        <v>0</v>
      </c>
      <c r="BB13" s="365">
        <v>0</v>
      </c>
      <c r="BC13" s="365">
        <v>0</v>
      </c>
      <c r="BD13" s="365">
        <v>0</v>
      </c>
      <c r="BE13" s="365">
        <v>0</v>
      </c>
      <c r="BF13" s="365">
        <v>0</v>
      </c>
      <c r="BG13" s="365">
        <v>0</v>
      </c>
      <c r="BH13" s="365">
        <v>0</v>
      </c>
      <c r="BI13" s="365">
        <v>0</v>
      </c>
      <c r="BJ13" s="365">
        <v>0</v>
      </c>
      <c r="BK13" s="365">
        <v>34</v>
      </c>
      <c r="BL13" s="365">
        <v>0</v>
      </c>
      <c r="BM13" s="365">
        <v>0</v>
      </c>
      <c r="BN13" s="365">
        <v>0</v>
      </c>
      <c r="BO13" s="365">
        <v>0</v>
      </c>
      <c r="BP13" s="365">
        <v>0</v>
      </c>
      <c r="BQ13" s="365">
        <v>0</v>
      </c>
      <c r="BR13" s="365">
        <v>0</v>
      </c>
      <c r="BS13" s="365">
        <v>0</v>
      </c>
      <c r="BT13" s="365">
        <v>0</v>
      </c>
      <c r="BU13" s="365">
        <v>0</v>
      </c>
      <c r="BV13" s="365">
        <v>0</v>
      </c>
      <c r="BW13" s="365">
        <v>0</v>
      </c>
      <c r="BX13" s="365">
        <v>0</v>
      </c>
      <c r="BY13" s="365">
        <v>0</v>
      </c>
      <c r="BZ13" s="365">
        <v>0</v>
      </c>
      <c r="CA13" s="365">
        <v>0</v>
      </c>
      <c r="CB13" s="365">
        <v>0</v>
      </c>
      <c r="CC13" s="365">
        <v>0</v>
      </c>
      <c r="CD13" s="365">
        <v>0</v>
      </c>
      <c r="CE13" s="365">
        <v>0</v>
      </c>
      <c r="CF13" s="365">
        <v>0</v>
      </c>
      <c r="CG13" s="365">
        <v>1</v>
      </c>
      <c r="CH13" s="365">
        <v>0</v>
      </c>
      <c r="CI13" s="365">
        <v>0</v>
      </c>
      <c r="CJ13" s="365">
        <v>0</v>
      </c>
      <c r="CK13" s="365">
        <v>0</v>
      </c>
      <c r="CL13" s="365">
        <v>0</v>
      </c>
      <c r="CM13" s="365">
        <v>0</v>
      </c>
      <c r="CN13" s="365">
        <v>303</v>
      </c>
      <c r="CO13" s="365">
        <v>1397</v>
      </c>
      <c r="CP13" s="365">
        <v>324</v>
      </c>
      <c r="CQ13" s="365">
        <v>1703</v>
      </c>
      <c r="CR13" s="365">
        <v>0</v>
      </c>
      <c r="CS13" s="365">
        <v>1351</v>
      </c>
      <c r="CT13" s="365">
        <v>2740</v>
      </c>
      <c r="CU13" s="365">
        <v>117</v>
      </c>
      <c r="CV13" s="365">
        <v>0</v>
      </c>
      <c r="CW13" s="365">
        <v>0</v>
      </c>
      <c r="CX13" s="365">
        <v>0</v>
      </c>
      <c r="CY13" s="365">
        <v>0</v>
      </c>
      <c r="CZ13" s="365">
        <v>1942</v>
      </c>
      <c r="DA13" s="365">
        <v>22548</v>
      </c>
      <c r="DB13" s="365">
        <v>0</v>
      </c>
      <c r="DC13" s="365">
        <v>2</v>
      </c>
      <c r="DD13" s="365">
        <v>0</v>
      </c>
      <c r="DE13" s="365">
        <v>327</v>
      </c>
      <c r="DF13" s="365">
        <v>0</v>
      </c>
      <c r="DG13" s="365">
        <v>0</v>
      </c>
      <c r="DH13" s="365">
        <v>99305</v>
      </c>
      <c r="DI13" s="365">
        <v>4739</v>
      </c>
      <c r="DJ13" s="365">
        <v>179628</v>
      </c>
      <c r="DK13" s="365">
        <v>0</v>
      </c>
      <c r="DL13" s="365">
        <v>0</v>
      </c>
      <c r="DM13" s="365">
        <v>0</v>
      </c>
      <c r="DN13" s="365">
        <v>0</v>
      </c>
      <c r="DO13" s="365">
        <v>-1127</v>
      </c>
      <c r="DP13" s="365">
        <v>183240</v>
      </c>
      <c r="DQ13" s="365">
        <v>282545</v>
      </c>
      <c r="DR13" s="365">
        <v>4659</v>
      </c>
      <c r="DS13" s="365">
        <v>166754</v>
      </c>
      <c r="DT13" s="365">
        <v>171413</v>
      </c>
      <c r="DU13" s="365">
        <v>354653</v>
      </c>
      <c r="DV13" s="365">
        <v>453958</v>
      </c>
      <c r="DW13" s="365">
        <v>-47929</v>
      </c>
      <c r="DX13" s="365">
        <v>-193124</v>
      </c>
      <c r="DY13" s="365">
        <v>-241053</v>
      </c>
      <c r="DZ13" s="365">
        <v>113600</v>
      </c>
      <c r="EA13" s="365">
        <v>212905</v>
      </c>
    </row>
    <row r="14" spans="2:131" ht="15" customHeight="1">
      <c r="B14" s="362" t="s">
        <v>428</v>
      </c>
      <c r="C14" s="362" t="s">
        <v>555</v>
      </c>
      <c r="D14" s="365">
        <v>0</v>
      </c>
      <c r="E14" s="365">
        <v>2</v>
      </c>
      <c r="F14" s="365">
        <v>0</v>
      </c>
      <c r="G14" s="365">
        <v>0</v>
      </c>
      <c r="H14" s="365">
        <v>287</v>
      </c>
      <c r="I14" s="365">
        <v>0</v>
      </c>
      <c r="J14" s="365">
        <v>0</v>
      </c>
      <c r="K14" s="365">
        <v>322</v>
      </c>
      <c r="L14" s="365">
        <v>1147</v>
      </c>
      <c r="M14" s="365">
        <v>0</v>
      </c>
      <c r="N14" s="365">
        <v>0</v>
      </c>
      <c r="O14" s="365">
        <v>0</v>
      </c>
      <c r="P14" s="365">
        <v>0</v>
      </c>
      <c r="Q14" s="365">
        <v>0</v>
      </c>
      <c r="R14" s="365">
        <v>0</v>
      </c>
      <c r="S14" s="365">
        <v>0</v>
      </c>
      <c r="T14" s="365">
        <v>0</v>
      </c>
      <c r="U14" s="365">
        <v>0</v>
      </c>
      <c r="V14" s="365">
        <v>0</v>
      </c>
      <c r="W14" s="365">
        <v>0</v>
      </c>
      <c r="X14" s="365">
        <v>0</v>
      </c>
      <c r="Y14" s="365">
        <v>6</v>
      </c>
      <c r="Z14" s="365">
        <v>0</v>
      </c>
      <c r="AA14" s="365">
        <v>0</v>
      </c>
      <c r="AB14" s="365">
        <v>50</v>
      </c>
      <c r="AC14" s="365">
        <v>0</v>
      </c>
      <c r="AD14" s="365">
        <v>0</v>
      </c>
      <c r="AE14" s="365">
        <v>0</v>
      </c>
      <c r="AF14" s="365">
        <v>0</v>
      </c>
      <c r="AG14" s="365">
        <v>0</v>
      </c>
      <c r="AH14" s="365">
        <v>0</v>
      </c>
      <c r="AI14" s="365">
        <v>0</v>
      </c>
      <c r="AJ14" s="365">
        <v>0</v>
      </c>
      <c r="AK14" s="365">
        <v>0</v>
      </c>
      <c r="AL14" s="365">
        <v>0</v>
      </c>
      <c r="AM14" s="365">
        <v>0</v>
      </c>
      <c r="AN14" s="365">
        <v>0</v>
      </c>
      <c r="AO14" s="365">
        <v>0</v>
      </c>
      <c r="AP14" s="365">
        <v>0</v>
      </c>
      <c r="AQ14" s="365">
        <v>0</v>
      </c>
      <c r="AR14" s="365">
        <v>0</v>
      </c>
      <c r="AS14" s="365">
        <v>0</v>
      </c>
      <c r="AT14" s="365">
        <v>0</v>
      </c>
      <c r="AU14" s="365">
        <v>0</v>
      </c>
      <c r="AV14" s="365">
        <v>0</v>
      </c>
      <c r="AW14" s="365">
        <v>0</v>
      </c>
      <c r="AX14" s="365">
        <v>0</v>
      </c>
      <c r="AY14" s="365">
        <v>0</v>
      </c>
      <c r="AZ14" s="365">
        <v>0</v>
      </c>
      <c r="BA14" s="365">
        <v>0</v>
      </c>
      <c r="BB14" s="365">
        <v>0</v>
      </c>
      <c r="BC14" s="365">
        <v>0</v>
      </c>
      <c r="BD14" s="365">
        <v>0</v>
      </c>
      <c r="BE14" s="365">
        <v>0</v>
      </c>
      <c r="BF14" s="365">
        <v>0</v>
      </c>
      <c r="BG14" s="365">
        <v>0</v>
      </c>
      <c r="BH14" s="365">
        <v>0</v>
      </c>
      <c r="BI14" s="365">
        <v>0</v>
      </c>
      <c r="BJ14" s="365">
        <v>0</v>
      </c>
      <c r="BK14" s="365">
        <v>0</v>
      </c>
      <c r="BL14" s="365">
        <v>0</v>
      </c>
      <c r="BM14" s="365">
        <v>0</v>
      </c>
      <c r="BN14" s="365">
        <v>0</v>
      </c>
      <c r="BO14" s="365">
        <v>0</v>
      </c>
      <c r="BP14" s="365">
        <v>0</v>
      </c>
      <c r="BQ14" s="365">
        <v>0</v>
      </c>
      <c r="BR14" s="365">
        <v>0</v>
      </c>
      <c r="BS14" s="365">
        <v>0</v>
      </c>
      <c r="BT14" s="365">
        <v>0</v>
      </c>
      <c r="BU14" s="365">
        <v>56</v>
      </c>
      <c r="BV14" s="365">
        <v>0</v>
      </c>
      <c r="BW14" s="365">
        <v>0</v>
      </c>
      <c r="BX14" s="365">
        <v>0</v>
      </c>
      <c r="BY14" s="365">
        <v>0</v>
      </c>
      <c r="BZ14" s="365">
        <v>0</v>
      </c>
      <c r="CA14" s="365">
        <v>0</v>
      </c>
      <c r="CB14" s="365">
        <v>0</v>
      </c>
      <c r="CC14" s="365">
        <v>0</v>
      </c>
      <c r="CD14" s="365">
        <v>0</v>
      </c>
      <c r="CE14" s="365">
        <v>0</v>
      </c>
      <c r="CF14" s="365">
        <v>0</v>
      </c>
      <c r="CG14" s="365">
        <v>3</v>
      </c>
      <c r="CH14" s="365">
        <v>0</v>
      </c>
      <c r="CI14" s="365">
        <v>0</v>
      </c>
      <c r="CJ14" s="365">
        <v>0</v>
      </c>
      <c r="CK14" s="365">
        <v>0</v>
      </c>
      <c r="CL14" s="365">
        <v>0</v>
      </c>
      <c r="CM14" s="365">
        <v>0</v>
      </c>
      <c r="CN14" s="365">
        <v>25</v>
      </c>
      <c r="CO14" s="365">
        <v>14</v>
      </c>
      <c r="CP14" s="365">
        <v>9</v>
      </c>
      <c r="CQ14" s="365">
        <v>185</v>
      </c>
      <c r="CR14" s="365">
        <v>0</v>
      </c>
      <c r="CS14" s="365">
        <v>112</v>
      </c>
      <c r="CT14" s="365">
        <v>228</v>
      </c>
      <c r="CU14" s="365">
        <v>0</v>
      </c>
      <c r="CV14" s="365">
        <v>0</v>
      </c>
      <c r="CW14" s="365">
        <v>0</v>
      </c>
      <c r="CX14" s="365">
        <v>0</v>
      </c>
      <c r="CY14" s="365">
        <v>2</v>
      </c>
      <c r="CZ14" s="365">
        <v>581</v>
      </c>
      <c r="DA14" s="365">
        <v>8389</v>
      </c>
      <c r="DB14" s="365">
        <v>0</v>
      </c>
      <c r="DC14" s="365">
        <v>0</v>
      </c>
      <c r="DD14" s="365">
        <v>0</v>
      </c>
      <c r="DE14" s="365">
        <v>76</v>
      </c>
      <c r="DF14" s="365">
        <v>0</v>
      </c>
      <c r="DG14" s="365">
        <v>193</v>
      </c>
      <c r="DH14" s="365">
        <v>11687</v>
      </c>
      <c r="DI14" s="365">
        <v>2546</v>
      </c>
      <c r="DJ14" s="365">
        <v>39630</v>
      </c>
      <c r="DK14" s="365">
        <v>0</v>
      </c>
      <c r="DL14" s="365">
        <v>0</v>
      </c>
      <c r="DM14" s="365">
        <v>0</v>
      </c>
      <c r="DN14" s="365">
        <v>0</v>
      </c>
      <c r="DO14" s="365">
        <v>-1704</v>
      </c>
      <c r="DP14" s="365">
        <v>40472</v>
      </c>
      <c r="DQ14" s="365">
        <v>52159</v>
      </c>
      <c r="DR14" s="365">
        <v>841</v>
      </c>
      <c r="DS14" s="365">
        <v>17877</v>
      </c>
      <c r="DT14" s="365">
        <v>18718</v>
      </c>
      <c r="DU14" s="365">
        <v>59190</v>
      </c>
      <c r="DV14" s="365">
        <v>70877</v>
      </c>
      <c r="DW14" s="365">
        <v>-4714</v>
      </c>
      <c r="DX14" s="365">
        <v>-38263</v>
      </c>
      <c r="DY14" s="365">
        <v>-42977</v>
      </c>
      <c r="DZ14" s="365">
        <v>16213</v>
      </c>
      <c r="EA14" s="365">
        <v>27900</v>
      </c>
    </row>
    <row r="15" spans="2:131" ht="15" customHeight="1">
      <c r="B15" s="362" t="s">
        <v>429</v>
      </c>
      <c r="C15" s="362" t="s">
        <v>556</v>
      </c>
      <c r="D15" s="365">
        <v>313</v>
      </c>
      <c r="E15" s="365">
        <v>6395</v>
      </c>
      <c r="F15" s="365">
        <v>172</v>
      </c>
      <c r="G15" s="365">
        <v>6</v>
      </c>
      <c r="H15" s="365">
        <v>316</v>
      </c>
      <c r="I15" s="365">
        <v>0</v>
      </c>
      <c r="J15" s="365">
        <v>0</v>
      </c>
      <c r="K15" s="365">
        <v>-2</v>
      </c>
      <c r="L15" s="365">
        <v>0</v>
      </c>
      <c r="M15" s="365">
        <v>741</v>
      </c>
      <c r="N15" s="365">
        <v>0</v>
      </c>
      <c r="O15" s="365">
        <v>0</v>
      </c>
      <c r="P15" s="365">
        <v>0</v>
      </c>
      <c r="Q15" s="365">
        <v>0</v>
      </c>
      <c r="R15" s="365">
        <v>0</v>
      </c>
      <c r="S15" s="365">
        <v>0</v>
      </c>
      <c r="T15" s="365">
        <v>0</v>
      </c>
      <c r="U15" s="365">
        <v>0</v>
      </c>
      <c r="V15" s="365">
        <v>17</v>
      </c>
      <c r="W15" s="365">
        <v>0</v>
      </c>
      <c r="X15" s="365">
        <v>0</v>
      </c>
      <c r="Y15" s="365">
        <v>0</v>
      </c>
      <c r="Z15" s="365">
        <v>0</v>
      </c>
      <c r="AA15" s="365">
        <v>0</v>
      </c>
      <c r="AB15" s="365">
        <v>0</v>
      </c>
      <c r="AC15" s="365">
        <v>0</v>
      </c>
      <c r="AD15" s="365">
        <v>0</v>
      </c>
      <c r="AE15" s="365">
        <v>0</v>
      </c>
      <c r="AF15" s="365">
        <v>0</v>
      </c>
      <c r="AG15" s="365">
        <v>0</v>
      </c>
      <c r="AH15" s="365">
        <v>0</v>
      </c>
      <c r="AI15" s="365">
        <v>0</v>
      </c>
      <c r="AJ15" s="365">
        <v>0</v>
      </c>
      <c r="AK15" s="365">
        <v>0</v>
      </c>
      <c r="AL15" s="365">
        <v>0</v>
      </c>
      <c r="AM15" s="365">
        <v>0</v>
      </c>
      <c r="AN15" s="365">
        <v>0</v>
      </c>
      <c r="AO15" s="365">
        <v>0</v>
      </c>
      <c r="AP15" s="365">
        <v>0</v>
      </c>
      <c r="AQ15" s="365">
        <v>0</v>
      </c>
      <c r="AR15" s="365">
        <v>0</v>
      </c>
      <c r="AS15" s="365">
        <v>0</v>
      </c>
      <c r="AT15" s="365">
        <v>0</v>
      </c>
      <c r="AU15" s="365">
        <v>0</v>
      </c>
      <c r="AV15" s="365">
        <v>0</v>
      </c>
      <c r="AW15" s="365">
        <v>0</v>
      </c>
      <c r="AX15" s="365">
        <v>0</v>
      </c>
      <c r="AY15" s="365">
        <v>0</v>
      </c>
      <c r="AZ15" s="365">
        <v>0</v>
      </c>
      <c r="BA15" s="365">
        <v>0</v>
      </c>
      <c r="BB15" s="365">
        <v>0</v>
      </c>
      <c r="BC15" s="365">
        <v>0</v>
      </c>
      <c r="BD15" s="365">
        <v>0</v>
      </c>
      <c r="BE15" s="365">
        <v>0</v>
      </c>
      <c r="BF15" s="365">
        <v>0</v>
      </c>
      <c r="BG15" s="365">
        <v>0</v>
      </c>
      <c r="BH15" s="365">
        <v>0</v>
      </c>
      <c r="BI15" s="365">
        <v>0</v>
      </c>
      <c r="BJ15" s="365">
        <v>0</v>
      </c>
      <c r="BK15" s="365">
        <v>0</v>
      </c>
      <c r="BL15" s="365">
        <v>0</v>
      </c>
      <c r="BM15" s="365">
        <v>0</v>
      </c>
      <c r="BN15" s="365">
        <v>0</v>
      </c>
      <c r="BO15" s="365">
        <v>20</v>
      </c>
      <c r="BP15" s="365">
        <v>0</v>
      </c>
      <c r="BQ15" s="365">
        <v>0</v>
      </c>
      <c r="BR15" s="365">
        <v>0</v>
      </c>
      <c r="BS15" s="365">
        <v>0</v>
      </c>
      <c r="BT15" s="365">
        <v>0</v>
      </c>
      <c r="BU15" s="365">
        <v>50</v>
      </c>
      <c r="BV15" s="365">
        <v>0</v>
      </c>
      <c r="BW15" s="365">
        <v>0</v>
      </c>
      <c r="BX15" s="365">
        <v>0</v>
      </c>
      <c r="BY15" s="365">
        <v>0</v>
      </c>
      <c r="BZ15" s="365">
        <v>0</v>
      </c>
      <c r="CA15" s="365">
        <v>0</v>
      </c>
      <c r="CB15" s="365">
        <v>0</v>
      </c>
      <c r="CC15" s="365">
        <v>0</v>
      </c>
      <c r="CD15" s="365">
        <v>0</v>
      </c>
      <c r="CE15" s="365">
        <v>0</v>
      </c>
      <c r="CF15" s="365">
        <v>0</v>
      </c>
      <c r="CG15" s="365">
        <v>0</v>
      </c>
      <c r="CH15" s="365">
        <v>0</v>
      </c>
      <c r="CI15" s="365">
        <v>0</v>
      </c>
      <c r="CJ15" s="365">
        <v>0</v>
      </c>
      <c r="CK15" s="365">
        <v>0</v>
      </c>
      <c r="CL15" s="365">
        <v>0</v>
      </c>
      <c r="CM15" s="365">
        <v>0</v>
      </c>
      <c r="CN15" s="365">
        <v>0</v>
      </c>
      <c r="CO15" s="365">
        <v>78</v>
      </c>
      <c r="CP15" s="365">
        <v>597</v>
      </c>
      <c r="CQ15" s="365">
        <v>37</v>
      </c>
      <c r="CR15" s="365">
        <v>0</v>
      </c>
      <c r="CS15" s="365">
        <v>8</v>
      </c>
      <c r="CT15" s="365">
        <v>3</v>
      </c>
      <c r="CU15" s="365">
        <v>0</v>
      </c>
      <c r="CV15" s="365">
        <v>0</v>
      </c>
      <c r="CW15" s="365">
        <v>0</v>
      </c>
      <c r="CX15" s="365">
        <v>0</v>
      </c>
      <c r="CY15" s="365">
        <v>0</v>
      </c>
      <c r="CZ15" s="365">
        <v>0</v>
      </c>
      <c r="DA15" s="365">
        <v>0</v>
      </c>
      <c r="DB15" s="365">
        <v>0</v>
      </c>
      <c r="DC15" s="365">
        <v>298</v>
      </c>
      <c r="DD15" s="365">
        <v>39</v>
      </c>
      <c r="DE15" s="365">
        <v>0</v>
      </c>
      <c r="DF15" s="365">
        <v>0</v>
      </c>
      <c r="DG15" s="365">
        <v>0</v>
      </c>
      <c r="DH15" s="365">
        <v>9088</v>
      </c>
      <c r="DI15" s="365">
        <v>0</v>
      </c>
      <c r="DJ15" s="365">
        <v>1717</v>
      </c>
      <c r="DK15" s="365">
        <v>0</v>
      </c>
      <c r="DL15" s="365">
        <v>0</v>
      </c>
      <c r="DM15" s="365">
        <v>0</v>
      </c>
      <c r="DN15" s="365">
        <v>0</v>
      </c>
      <c r="DO15" s="365">
        <v>-74</v>
      </c>
      <c r="DP15" s="365">
        <v>1643</v>
      </c>
      <c r="DQ15" s="365">
        <v>10731</v>
      </c>
      <c r="DR15" s="365">
        <v>114</v>
      </c>
      <c r="DS15" s="365">
        <v>15185</v>
      </c>
      <c r="DT15" s="365">
        <v>15299</v>
      </c>
      <c r="DU15" s="365">
        <v>16942</v>
      </c>
      <c r="DV15" s="365">
        <v>26030</v>
      </c>
      <c r="DW15" s="365">
        <v>-1168</v>
      </c>
      <c r="DX15" s="365">
        <v>-9464</v>
      </c>
      <c r="DY15" s="365">
        <v>-10632</v>
      </c>
      <c r="DZ15" s="365">
        <v>6310</v>
      </c>
      <c r="EA15" s="365">
        <v>15398</v>
      </c>
    </row>
    <row r="16" spans="2:131" ht="15" customHeight="1">
      <c r="B16" s="362" t="s">
        <v>430</v>
      </c>
      <c r="C16" s="362" t="s">
        <v>557</v>
      </c>
      <c r="D16" s="365">
        <v>0</v>
      </c>
      <c r="E16" s="365">
        <v>0</v>
      </c>
      <c r="F16" s="365">
        <v>0</v>
      </c>
      <c r="G16" s="365">
        <v>0</v>
      </c>
      <c r="H16" s="365">
        <v>0</v>
      </c>
      <c r="I16" s="365">
        <v>0</v>
      </c>
      <c r="J16" s="365">
        <v>0</v>
      </c>
      <c r="K16" s="365">
        <v>0</v>
      </c>
      <c r="L16" s="365">
        <v>0</v>
      </c>
      <c r="M16" s="365">
        <v>0</v>
      </c>
      <c r="N16" s="365">
        <v>0</v>
      </c>
      <c r="O16" s="365">
        <v>0</v>
      </c>
      <c r="P16" s="365">
        <v>0</v>
      </c>
      <c r="Q16" s="365">
        <v>0</v>
      </c>
      <c r="R16" s="365">
        <v>0</v>
      </c>
      <c r="S16" s="365">
        <v>0</v>
      </c>
      <c r="T16" s="365">
        <v>0</v>
      </c>
      <c r="U16" s="365">
        <v>0</v>
      </c>
      <c r="V16" s="365">
        <v>0</v>
      </c>
      <c r="W16" s="365">
        <v>0</v>
      </c>
      <c r="X16" s="365">
        <v>0</v>
      </c>
      <c r="Y16" s="365">
        <v>0</v>
      </c>
      <c r="Z16" s="365">
        <v>0</v>
      </c>
      <c r="AA16" s="365">
        <v>0</v>
      </c>
      <c r="AB16" s="365">
        <v>0</v>
      </c>
      <c r="AC16" s="365">
        <v>0</v>
      </c>
      <c r="AD16" s="365">
        <v>0</v>
      </c>
      <c r="AE16" s="365">
        <v>0</v>
      </c>
      <c r="AF16" s="365">
        <v>0</v>
      </c>
      <c r="AG16" s="365">
        <v>0</v>
      </c>
      <c r="AH16" s="365">
        <v>0</v>
      </c>
      <c r="AI16" s="365">
        <v>0</v>
      </c>
      <c r="AJ16" s="365">
        <v>0</v>
      </c>
      <c r="AK16" s="365">
        <v>0</v>
      </c>
      <c r="AL16" s="365">
        <v>0</v>
      </c>
      <c r="AM16" s="365">
        <v>0</v>
      </c>
      <c r="AN16" s="365">
        <v>0</v>
      </c>
      <c r="AO16" s="365">
        <v>0</v>
      </c>
      <c r="AP16" s="365">
        <v>0</v>
      </c>
      <c r="AQ16" s="365">
        <v>0</v>
      </c>
      <c r="AR16" s="365">
        <v>0</v>
      </c>
      <c r="AS16" s="365">
        <v>0</v>
      </c>
      <c r="AT16" s="365">
        <v>0</v>
      </c>
      <c r="AU16" s="365">
        <v>0</v>
      </c>
      <c r="AV16" s="365">
        <v>0</v>
      </c>
      <c r="AW16" s="365">
        <v>0</v>
      </c>
      <c r="AX16" s="365">
        <v>0</v>
      </c>
      <c r="AY16" s="365">
        <v>0</v>
      </c>
      <c r="AZ16" s="365">
        <v>0</v>
      </c>
      <c r="BA16" s="365">
        <v>0</v>
      </c>
      <c r="BB16" s="365">
        <v>0</v>
      </c>
      <c r="BC16" s="365">
        <v>0</v>
      </c>
      <c r="BD16" s="365">
        <v>0</v>
      </c>
      <c r="BE16" s="365">
        <v>0</v>
      </c>
      <c r="BF16" s="365">
        <v>0</v>
      </c>
      <c r="BG16" s="365">
        <v>0</v>
      </c>
      <c r="BH16" s="365">
        <v>0</v>
      </c>
      <c r="BI16" s="365">
        <v>0</v>
      </c>
      <c r="BJ16" s="365">
        <v>0</v>
      </c>
      <c r="BK16" s="365">
        <v>0</v>
      </c>
      <c r="BL16" s="365">
        <v>0</v>
      </c>
      <c r="BM16" s="365">
        <v>0</v>
      </c>
      <c r="BN16" s="365">
        <v>0</v>
      </c>
      <c r="BO16" s="365">
        <v>0</v>
      </c>
      <c r="BP16" s="365">
        <v>0</v>
      </c>
      <c r="BQ16" s="365">
        <v>0</v>
      </c>
      <c r="BR16" s="365">
        <v>0</v>
      </c>
      <c r="BS16" s="365">
        <v>0</v>
      </c>
      <c r="BT16" s="365">
        <v>0</v>
      </c>
      <c r="BU16" s="365">
        <v>0</v>
      </c>
      <c r="BV16" s="365">
        <v>0</v>
      </c>
      <c r="BW16" s="365">
        <v>0</v>
      </c>
      <c r="BX16" s="365">
        <v>0</v>
      </c>
      <c r="BY16" s="365">
        <v>0</v>
      </c>
      <c r="BZ16" s="365">
        <v>0</v>
      </c>
      <c r="CA16" s="365">
        <v>0</v>
      </c>
      <c r="CB16" s="365">
        <v>0</v>
      </c>
      <c r="CC16" s="365">
        <v>0</v>
      </c>
      <c r="CD16" s="365">
        <v>0</v>
      </c>
      <c r="CE16" s="365">
        <v>0</v>
      </c>
      <c r="CF16" s="365">
        <v>0</v>
      </c>
      <c r="CG16" s="365">
        <v>0</v>
      </c>
      <c r="CH16" s="365">
        <v>0</v>
      </c>
      <c r="CI16" s="365">
        <v>0</v>
      </c>
      <c r="CJ16" s="365">
        <v>0</v>
      </c>
      <c r="CK16" s="365">
        <v>0</v>
      </c>
      <c r="CL16" s="365">
        <v>0</v>
      </c>
      <c r="CM16" s="365">
        <v>0</v>
      </c>
      <c r="CN16" s="365">
        <v>0</v>
      </c>
      <c r="CO16" s="365">
        <v>0</v>
      </c>
      <c r="CP16" s="365">
        <v>0</v>
      </c>
      <c r="CQ16" s="365">
        <v>0</v>
      </c>
      <c r="CR16" s="365">
        <v>0</v>
      </c>
      <c r="CS16" s="365">
        <v>0</v>
      </c>
      <c r="CT16" s="365">
        <v>0</v>
      </c>
      <c r="CU16" s="365">
        <v>0</v>
      </c>
      <c r="CV16" s="365">
        <v>0</v>
      </c>
      <c r="CW16" s="365">
        <v>0</v>
      </c>
      <c r="CX16" s="365">
        <v>0</v>
      </c>
      <c r="CY16" s="365">
        <v>0</v>
      </c>
      <c r="CZ16" s="365">
        <v>0</v>
      </c>
      <c r="DA16" s="365">
        <v>0</v>
      </c>
      <c r="DB16" s="365">
        <v>0</v>
      </c>
      <c r="DC16" s="365">
        <v>0</v>
      </c>
      <c r="DD16" s="365">
        <v>0</v>
      </c>
      <c r="DE16" s="365">
        <v>0</v>
      </c>
      <c r="DF16" s="365">
        <v>0</v>
      </c>
      <c r="DG16" s="365">
        <v>0</v>
      </c>
      <c r="DH16" s="365">
        <v>0</v>
      </c>
      <c r="DI16" s="365">
        <v>1692</v>
      </c>
      <c r="DJ16" s="365">
        <v>43526</v>
      </c>
      <c r="DK16" s="365">
        <v>0</v>
      </c>
      <c r="DL16" s="365">
        <v>0</v>
      </c>
      <c r="DM16" s="365">
        <v>0</v>
      </c>
      <c r="DN16" s="365">
        <v>0</v>
      </c>
      <c r="DO16" s="365">
        <v>0</v>
      </c>
      <c r="DP16" s="365">
        <v>45218</v>
      </c>
      <c r="DQ16" s="365">
        <v>45218</v>
      </c>
      <c r="DR16" s="365">
        <v>0</v>
      </c>
      <c r="DS16" s="365">
        <v>0</v>
      </c>
      <c r="DT16" s="365">
        <v>0</v>
      </c>
      <c r="DU16" s="365">
        <v>45218</v>
      </c>
      <c r="DV16" s="365">
        <v>45218</v>
      </c>
      <c r="DW16" s="365">
        <v>-26095</v>
      </c>
      <c r="DX16" s="365">
        <v>-19123</v>
      </c>
      <c r="DY16" s="365">
        <v>-45218</v>
      </c>
      <c r="DZ16" s="365">
        <v>0</v>
      </c>
      <c r="EA16" s="365">
        <v>0</v>
      </c>
    </row>
    <row r="17" spans="2:131" ht="15" customHeight="1">
      <c r="B17" s="362" t="s">
        <v>431</v>
      </c>
      <c r="C17" s="362" t="s">
        <v>558</v>
      </c>
      <c r="D17" s="365">
        <v>4</v>
      </c>
      <c r="E17" s="365">
        <v>0</v>
      </c>
      <c r="F17" s="365">
        <v>0</v>
      </c>
      <c r="G17" s="365">
        <v>3</v>
      </c>
      <c r="H17" s="365">
        <v>253</v>
      </c>
      <c r="I17" s="365">
        <v>0</v>
      </c>
      <c r="J17" s="365">
        <v>0</v>
      </c>
      <c r="K17" s="365">
        <v>0</v>
      </c>
      <c r="L17" s="365">
        <v>0</v>
      </c>
      <c r="M17" s="365">
        <v>0</v>
      </c>
      <c r="N17" s="365">
        <v>0</v>
      </c>
      <c r="O17" s="365">
        <v>568</v>
      </c>
      <c r="P17" s="365">
        <v>2636</v>
      </c>
      <c r="Q17" s="365">
        <v>22</v>
      </c>
      <c r="R17" s="365">
        <v>17</v>
      </c>
      <c r="S17" s="365">
        <v>39</v>
      </c>
      <c r="T17" s="365">
        <v>6</v>
      </c>
      <c r="U17" s="365">
        <v>3</v>
      </c>
      <c r="V17" s="365">
        <v>41</v>
      </c>
      <c r="W17" s="365">
        <v>0</v>
      </c>
      <c r="X17" s="365">
        <v>0</v>
      </c>
      <c r="Y17" s="365">
        <v>0</v>
      </c>
      <c r="Z17" s="365">
        <v>0</v>
      </c>
      <c r="AA17" s="365">
        <v>139</v>
      </c>
      <c r="AB17" s="365">
        <v>0</v>
      </c>
      <c r="AC17" s="365">
        <v>7</v>
      </c>
      <c r="AD17" s="365">
        <v>0</v>
      </c>
      <c r="AE17" s="365">
        <v>0</v>
      </c>
      <c r="AF17" s="365">
        <v>29</v>
      </c>
      <c r="AG17" s="365">
        <v>2807</v>
      </c>
      <c r="AH17" s="365">
        <v>6</v>
      </c>
      <c r="AI17" s="365">
        <v>66</v>
      </c>
      <c r="AJ17" s="365">
        <v>0</v>
      </c>
      <c r="AK17" s="365">
        <v>0</v>
      </c>
      <c r="AL17" s="365">
        <v>47</v>
      </c>
      <c r="AM17" s="365">
        <v>0</v>
      </c>
      <c r="AN17" s="365">
        <v>0</v>
      </c>
      <c r="AO17" s="365">
        <v>0</v>
      </c>
      <c r="AP17" s="365">
        <v>0</v>
      </c>
      <c r="AQ17" s="365">
        <v>0</v>
      </c>
      <c r="AR17" s="365">
        <v>3</v>
      </c>
      <c r="AS17" s="365">
        <v>5</v>
      </c>
      <c r="AT17" s="365">
        <v>18</v>
      </c>
      <c r="AU17" s="365">
        <v>11</v>
      </c>
      <c r="AV17" s="365">
        <v>258</v>
      </c>
      <c r="AW17" s="365">
        <v>39</v>
      </c>
      <c r="AX17" s="365">
        <v>14</v>
      </c>
      <c r="AY17" s="365">
        <v>37</v>
      </c>
      <c r="AZ17" s="365">
        <v>0</v>
      </c>
      <c r="BA17" s="365">
        <v>12</v>
      </c>
      <c r="BB17" s="365">
        <v>0</v>
      </c>
      <c r="BC17" s="365">
        <v>0</v>
      </c>
      <c r="BD17" s="365">
        <v>0</v>
      </c>
      <c r="BE17" s="365">
        <v>0</v>
      </c>
      <c r="BF17" s="365">
        <v>332</v>
      </c>
      <c r="BG17" s="365">
        <v>0</v>
      </c>
      <c r="BH17" s="365">
        <v>136</v>
      </c>
      <c r="BI17" s="365">
        <v>395</v>
      </c>
      <c r="BJ17" s="365">
        <v>200</v>
      </c>
      <c r="BK17" s="365">
        <v>65</v>
      </c>
      <c r="BL17" s="365">
        <v>0</v>
      </c>
      <c r="BM17" s="365">
        <v>116</v>
      </c>
      <c r="BN17" s="365">
        <v>348</v>
      </c>
      <c r="BO17" s="365">
        <v>93</v>
      </c>
      <c r="BP17" s="365">
        <v>43</v>
      </c>
      <c r="BQ17" s="365">
        <v>0</v>
      </c>
      <c r="BR17" s="365">
        <v>0</v>
      </c>
      <c r="BS17" s="365">
        <v>3</v>
      </c>
      <c r="BT17" s="365">
        <v>5</v>
      </c>
      <c r="BU17" s="365">
        <v>222</v>
      </c>
      <c r="BV17" s="365">
        <v>2</v>
      </c>
      <c r="BW17" s="365">
        <v>0</v>
      </c>
      <c r="BX17" s="365">
        <v>0</v>
      </c>
      <c r="BY17" s="365">
        <v>0</v>
      </c>
      <c r="BZ17" s="365">
        <v>8</v>
      </c>
      <c r="CA17" s="365">
        <v>15</v>
      </c>
      <c r="CB17" s="365">
        <v>2</v>
      </c>
      <c r="CC17" s="365">
        <v>406</v>
      </c>
      <c r="CD17" s="365">
        <v>0</v>
      </c>
      <c r="CE17" s="365">
        <v>3</v>
      </c>
      <c r="CF17" s="365">
        <v>12</v>
      </c>
      <c r="CG17" s="365">
        <v>118</v>
      </c>
      <c r="CH17" s="365">
        <v>0</v>
      </c>
      <c r="CI17" s="365">
        <v>1</v>
      </c>
      <c r="CJ17" s="365">
        <v>0</v>
      </c>
      <c r="CK17" s="365">
        <v>18</v>
      </c>
      <c r="CL17" s="365">
        <v>0</v>
      </c>
      <c r="CM17" s="365">
        <v>3</v>
      </c>
      <c r="CN17" s="365">
        <v>34</v>
      </c>
      <c r="CO17" s="365">
        <v>0</v>
      </c>
      <c r="CP17" s="365">
        <v>0</v>
      </c>
      <c r="CQ17" s="365">
        <v>43</v>
      </c>
      <c r="CR17" s="365">
        <v>54</v>
      </c>
      <c r="CS17" s="365">
        <v>11</v>
      </c>
      <c r="CT17" s="365">
        <v>8</v>
      </c>
      <c r="CU17" s="365">
        <v>9</v>
      </c>
      <c r="CV17" s="365">
        <v>8</v>
      </c>
      <c r="CW17" s="365">
        <v>0</v>
      </c>
      <c r="CX17" s="365">
        <v>3</v>
      </c>
      <c r="CY17" s="365">
        <v>72</v>
      </c>
      <c r="CZ17" s="365">
        <v>25</v>
      </c>
      <c r="DA17" s="365">
        <v>0</v>
      </c>
      <c r="DB17" s="365">
        <v>3</v>
      </c>
      <c r="DC17" s="365">
        <v>209</v>
      </c>
      <c r="DD17" s="365">
        <v>0</v>
      </c>
      <c r="DE17" s="365">
        <v>16</v>
      </c>
      <c r="DF17" s="365">
        <v>216</v>
      </c>
      <c r="DG17" s="365">
        <v>2</v>
      </c>
      <c r="DH17" s="365">
        <v>10349</v>
      </c>
      <c r="DI17" s="365">
        <v>10</v>
      </c>
      <c r="DJ17" s="365">
        <v>708</v>
      </c>
      <c r="DK17" s="365">
        <v>0</v>
      </c>
      <c r="DL17" s="365">
        <v>0</v>
      </c>
      <c r="DM17" s="365">
        <v>5</v>
      </c>
      <c r="DN17" s="365">
        <v>171</v>
      </c>
      <c r="DO17" s="365">
        <v>-38</v>
      </c>
      <c r="DP17" s="365">
        <v>856</v>
      </c>
      <c r="DQ17" s="365">
        <v>11205</v>
      </c>
      <c r="DR17" s="365">
        <v>1246</v>
      </c>
      <c r="DS17" s="365">
        <v>2043</v>
      </c>
      <c r="DT17" s="365">
        <v>3289</v>
      </c>
      <c r="DU17" s="365">
        <v>4145</v>
      </c>
      <c r="DV17" s="365">
        <v>14494</v>
      </c>
      <c r="DW17" s="365">
        <v>-4828</v>
      </c>
      <c r="DX17" s="365">
        <v>-6350</v>
      </c>
      <c r="DY17" s="365">
        <v>-11178</v>
      </c>
      <c r="DZ17" s="365">
        <v>-7033</v>
      </c>
      <c r="EA17" s="365">
        <v>3316</v>
      </c>
    </row>
    <row r="18" spans="2:131" ht="15" customHeight="1">
      <c r="B18" s="362" t="s">
        <v>432</v>
      </c>
      <c r="C18" s="362" t="s">
        <v>559</v>
      </c>
      <c r="D18" s="365">
        <v>122</v>
      </c>
      <c r="E18" s="365">
        <v>2</v>
      </c>
      <c r="F18" s="365">
        <v>31</v>
      </c>
      <c r="G18" s="365">
        <v>2</v>
      </c>
      <c r="H18" s="365">
        <v>104</v>
      </c>
      <c r="I18" s="365">
        <v>0</v>
      </c>
      <c r="J18" s="365">
        <v>22</v>
      </c>
      <c r="K18" s="365">
        <v>230</v>
      </c>
      <c r="L18" s="365">
        <v>12</v>
      </c>
      <c r="M18" s="365">
        <v>0</v>
      </c>
      <c r="N18" s="365">
        <v>0</v>
      </c>
      <c r="O18" s="365">
        <v>7</v>
      </c>
      <c r="P18" s="365">
        <v>147</v>
      </c>
      <c r="Q18" s="365">
        <v>50</v>
      </c>
      <c r="R18" s="365">
        <v>8</v>
      </c>
      <c r="S18" s="365">
        <v>83</v>
      </c>
      <c r="T18" s="365">
        <v>26</v>
      </c>
      <c r="U18" s="365">
        <v>10</v>
      </c>
      <c r="V18" s="365">
        <v>216</v>
      </c>
      <c r="W18" s="365">
        <v>210</v>
      </c>
      <c r="X18" s="365">
        <v>22</v>
      </c>
      <c r="Y18" s="365">
        <v>217</v>
      </c>
      <c r="Z18" s="365">
        <v>57</v>
      </c>
      <c r="AA18" s="365">
        <v>18</v>
      </c>
      <c r="AB18" s="365">
        <v>889</v>
      </c>
      <c r="AC18" s="365">
        <v>52</v>
      </c>
      <c r="AD18" s="365">
        <v>10</v>
      </c>
      <c r="AE18" s="365">
        <v>3</v>
      </c>
      <c r="AF18" s="365">
        <v>95</v>
      </c>
      <c r="AG18" s="365">
        <v>187</v>
      </c>
      <c r="AH18" s="365">
        <v>0</v>
      </c>
      <c r="AI18" s="365">
        <v>164</v>
      </c>
      <c r="AJ18" s="365">
        <v>84</v>
      </c>
      <c r="AK18" s="365">
        <v>8</v>
      </c>
      <c r="AL18" s="365">
        <v>99</v>
      </c>
      <c r="AM18" s="365">
        <v>4</v>
      </c>
      <c r="AN18" s="365">
        <v>123</v>
      </c>
      <c r="AO18" s="365">
        <v>14</v>
      </c>
      <c r="AP18" s="365">
        <v>12</v>
      </c>
      <c r="AQ18" s="365">
        <v>4</v>
      </c>
      <c r="AR18" s="365">
        <v>55</v>
      </c>
      <c r="AS18" s="365">
        <v>78</v>
      </c>
      <c r="AT18" s="365">
        <v>56</v>
      </c>
      <c r="AU18" s="365">
        <v>120</v>
      </c>
      <c r="AV18" s="365">
        <v>90</v>
      </c>
      <c r="AW18" s="365">
        <v>54</v>
      </c>
      <c r="AX18" s="365">
        <v>11</v>
      </c>
      <c r="AY18" s="365">
        <v>172</v>
      </c>
      <c r="AZ18" s="365">
        <v>36</v>
      </c>
      <c r="BA18" s="365">
        <v>7</v>
      </c>
      <c r="BB18" s="365">
        <v>3</v>
      </c>
      <c r="BC18" s="365">
        <v>0</v>
      </c>
      <c r="BD18" s="365">
        <v>0</v>
      </c>
      <c r="BE18" s="365">
        <v>0</v>
      </c>
      <c r="BF18" s="365">
        <v>961</v>
      </c>
      <c r="BG18" s="365">
        <v>2</v>
      </c>
      <c r="BH18" s="365">
        <v>106</v>
      </c>
      <c r="BI18" s="365">
        <v>124</v>
      </c>
      <c r="BJ18" s="365">
        <v>55</v>
      </c>
      <c r="BK18" s="365">
        <v>110</v>
      </c>
      <c r="BL18" s="365">
        <v>16</v>
      </c>
      <c r="BM18" s="365">
        <v>959</v>
      </c>
      <c r="BN18" s="365">
        <v>228</v>
      </c>
      <c r="BO18" s="365">
        <v>266</v>
      </c>
      <c r="BP18" s="365">
        <v>340</v>
      </c>
      <c r="BQ18" s="365">
        <v>56</v>
      </c>
      <c r="BR18" s="365">
        <v>11</v>
      </c>
      <c r="BS18" s="365">
        <v>30</v>
      </c>
      <c r="BT18" s="365">
        <v>168</v>
      </c>
      <c r="BU18" s="365">
        <v>3022</v>
      </c>
      <c r="BV18" s="365">
        <v>378</v>
      </c>
      <c r="BW18" s="365">
        <v>27</v>
      </c>
      <c r="BX18" s="365">
        <v>2</v>
      </c>
      <c r="BY18" s="365">
        <v>0</v>
      </c>
      <c r="BZ18" s="365">
        <v>12</v>
      </c>
      <c r="CA18" s="365">
        <v>156</v>
      </c>
      <c r="CB18" s="365">
        <v>63</v>
      </c>
      <c r="CC18" s="365">
        <v>407</v>
      </c>
      <c r="CD18" s="365">
        <v>2</v>
      </c>
      <c r="CE18" s="365">
        <v>1</v>
      </c>
      <c r="CF18" s="365">
        <v>40</v>
      </c>
      <c r="CG18" s="365">
        <v>297</v>
      </c>
      <c r="CH18" s="365">
        <v>14</v>
      </c>
      <c r="CI18" s="365">
        <v>53</v>
      </c>
      <c r="CJ18" s="365">
        <v>15</v>
      </c>
      <c r="CK18" s="365">
        <v>40</v>
      </c>
      <c r="CL18" s="365">
        <v>2</v>
      </c>
      <c r="CM18" s="365">
        <v>20</v>
      </c>
      <c r="CN18" s="365">
        <v>1921</v>
      </c>
      <c r="CO18" s="365">
        <v>28</v>
      </c>
      <c r="CP18" s="365">
        <v>145</v>
      </c>
      <c r="CQ18" s="365">
        <v>1685</v>
      </c>
      <c r="CR18" s="365">
        <v>265</v>
      </c>
      <c r="CS18" s="365">
        <v>695</v>
      </c>
      <c r="CT18" s="365">
        <v>411</v>
      </c>
      <c r="CU18" s="365">
        <v>1754</v>
      </c>
      <c r="CV18" s="365">
        <v>198</v>
      </c>
      <c r="CW18" s="365">
        <v>1</v>
      </c>
      <c r="CX18" s="365">
        <v>82</v>
      </c>
      <c r="CY18" s="365">
        <v>529</v>
      </c>
      <c r="CZ18" s="365">
        <v>142</v>
      </c>
      <c r="DA18" s="365">
        <v>159</v>
      </c>
      <c r="DB18" s="365">
        <v>436</v>
      </c>
      <c r="DC18" s="365">
        <v>157</v>
      </c>
      <c r="DD18" s="365">
        <v>41</v>
      </c>
      <c r="DE18" s="365">
        <v>130</v>
      </c>
      <c r="DF18" s="365">
        <v>81</v>
      </c>
      <c r="DG18" s="365">
        <v>7</v>
      </c>
      <c r="DH18" s="365">
        <v>20876</v>
      </c>
      <c r="DI18" s="365">
        <v>1225</v>
      </c>
      <c r="DJ18" s="365">
        <v>30490</v>
      </c>
      <c r="DK18" s="365">
        <v>0</v>
      </c>
      <c r="DL18" s="365">
        <v>0</v>
      </c>
      <c r="DM18" s="365">
        <v>3</v>
      </c>
      <c r="DN18" s="365">
        <v>1269</v>
      </c>
      <c r="DO18" s="365">
        <v>-478</v>
      </c>
      <c r="DP18" s="365">
        <v>32509</v>
      </c>
      <c r="DQ18" s="365">
        <v>53385</v>
      </c>
      <c r="DR18" s="365">
        <v>438</v>
      </c>
      <c r="DS18" s="365">
        <v>11814</v>
      </c>
      <c r="DT18" s="365">
        <v>12252</v>
      </c>
      <c r="DU18" s="365">
        <v>44761</v>
      </c>
      <c r="DV18" s="365">
        <v>65637</v>
      </c>
      <c r="DW18" s="365">
        <v>-39824</v>
      </c>
      <c r="DX18" s="365">
        <v>-12248</v>
      </c>
      <c r="DY18" s="365">
        <v>-52072</v>
      </c>
      <c r="DZ18" s="365">
        <v>-7311</v>
      </c>
      <c r="EA18" s="365">
        <v>13565</v>
      </c>
    </row>
    <row r="19" spans="2:131" ht="15" customHeight="1">
      <c r="B19" s="362" t="s">
        <v>433</v>
      </c>
      <c r="C19" s="362" t="s">
        <v>560</v>
      </c>
      <c r="D19" s="365">
        <v>11</v>
      </c>
      <c r="E19" s="365">
        <v>69</v>
      </c>
      <c r="F19" s="365">
        <v>0</v>
      </c>
      <c r="G19" s="365">
        <v>49</v>
      </c>
      <c r="H19" s="365">
        <v>19</v>
      </c>
      <c r="I19" s="365">
        <v>0</v>
      </c>
      <c r="J19" s="365">
        <v>1</v>
      </c>
      <c r="K19" s="365">
        <v>259</v>
      </c>
      <c r="L19" s="365">
        <v>15</v>
      </c>
      <c r="M19" s="365">
        <v>12</v>
      </c>
      <c r="N19" s="365">
        <v>0</v>
      </c>
      <c r="O19" s="365">
        <v>0</v>
      </c>
      <c r="P19" s="365">
        <v>3</v>
      </c>
      <c r="Q19" s="365">
        <v>6433</v>
      </c>
      <c r="R19" s="365">
        <v>820</v>
      </c>
      <c r="S19" s="365">
        <v>46</v>
      </c>
      <c r="T19" s="365">
        <v>45</v>
      </c>
      <c r="U19" s="365">
        <v>0</v>
      </c>
      <c r="V19" s="365">
        <v>9</v>
      </c>
      <c r="W19" s="365">
        <v>0</v>
      </c>
      <c r="X19" s="365">
        <v>0</v>
      </c>
      <c r="Y19" s="365">
        <v>41</v>
      </c>
      <c r="Z19" s="365">
        <v>0</v>
      </c>
      <c r="AA19" s="365">
        <v>0</v>
      </c>
      <c r="AB19" s="365">
        <v>8</v>
      </c>
      <c r="AC19" s="365">
        <v>38</v>
      </c>
      <c r="AD19" s="365">
        <v>0</v>
      </c>
      <c r="AE19" s="365">
        <v>0</v>
      </c>
      <c r="AF19" s="365">
        <v>33</v>
      </c>
      <c r="AG19" s="365">
        <v>1</v>
      </c>
      <c r="AH19" s="365">
        <v>0</v>
      </c>
      <c r="AI19" s="365">
        <v>187</v>
      </c>
      <c r="AJ19" s="365">
        <v>4</v>
      </c>
      <c r="AK19" s="365">
        <v>37</v>
      </c>
      <c r="AL19" s="365">
        <v>54</v>
      </c>
      <c r="AM19" s="365">
        <v>0</v>
      </c>
      <c r="AN19" s="365">
        <v>9</v>
      </c>
      <c r="AO19" s="365">
        <v>4</v>
      </c>
      <c r="AP19" s="365">
        <v>0</v>
      </c>
      <c r="AQ19" s="365">
        <v>0</v>
      </c>
      <c r="AR19" s="365">
        <v>53</v>
      </c>
      <c r="AS19" s="365">
        <v>87</v>
      </c>
      <c r="AT19" s="365">
        <v>30</v>
      </c>
      <c r="AU19" s="365">
        <v>10</v>
      </c>
      <c r="AV19" s="365">
        <v>8</v>
      </c>
      <c r="AW19" s="365">
        <v>15</v>
      </c>
      <c r="AX19" s="365">
        <v>0</v>
      </c>
      <c r="AY19" s="365">
        <v>11</v>
      </c>
      <c r="AZ19" s="365">
        <v>1</v>
      </c>
      <c r="BA19" s="365">
        <v>2</v>
      </c>
      <c r="BB19" s="365">
        <v>0</v>
      </c>
      <c r="BC19" s="365">
        <v>0</v>
      </c>
      <c r="BD19" s="365">
        <v>0</v>
      </c>
      <c r="BE19" s="365">
        <v>0</v>
      </c>
      <c r="BF19" s="365">
        <v>14</v>
      </c>
      <c r="BG19" s="365">
        <v>1</v>
      </c>
      <c r="BH19" s="365">
        <v>30</v>
      </c>
      <c r="BI19" s="365">
        <v>386</v>
      </c>
      <c r="BJ19" s="365">
        <v>352</v>
      </c>
      <c r="BK19" s="365">
        <v>390</v>
      </c>
      <c r="BL19" s="365">
        <v>0</v>
      </c>
      <c r="BM19" s="365">
        <v>15351</v>
      </c>
      <c r="BN19" s="365">
        <v>2042</v>
      </c>
      <c r="BO19" s="365">
        <v>227</v>
      </c>
      <c r="BP19" s="365">
        <v>568</v>
      </c>
      <c r="BQ19" s="365">
        <v>2441</v>
      </c>
      <c r="BR19" s="365">
        <v>0</v>
      </c>
      <c r="BS19" s="365">
        <v>0</v>
      </c>
      <c r="BT19" s="365">
        <v>0</v>
      </c>
      <c r="BU19" s="365">
        <v>407</v>
      </c>
      <c r="BV19" s="365">
        <v>27</v>
      </c>
      <c r="BW19" s="365">
        <v>0</v>
      </c>
      <c r="BX19" s="365">
        <v>0</v>
      </c>
      <c r="BY19" s="365">
        <v>2</v>
      </c>
      <c r="BZ19" s="365">
        <v>0</v>
      </c>
      <c r="CA19" s="365">
        <v>0</v>
      </c>
      <c r="CB19" s="365">
        <v>0</v>
      </c>
      <c r="CC19" s="365">
        <v>32</v>
      </c>
      <c r="CD19" s="365">
        <v>0</v>
      </c>
      <c r="CE19" s="365">
        <v>0</v>
      </c>
      <c r="CF19" s="365">
        <v>18</v>
      </c>
      <c r="CG19" s="365">
        <v>1169</v>
      </c>
      <c r="CH19" s="365">
        <v>0</v>
      </c>
      <c r="CI19" s="365">
        <v>7</v>
      </c>
      <c r="CJ19" s="365">
        <v>3</v>
      </c>
      <c r="CK19" s="365">
        <v>1</v>
      </c>
      <c r="CL19" s="365">
        <v>0</v>
      </c>
      <c r="CM19" s="365">
        <v>1</v>
      </c>
      <c r="CN19" s="365">
        <v>13</v>
      </c>
      <c r="CO19" s="365">
        <v>8</v>
      </c>
      <c r="CP19" s="365">
        <v>21</v>
      </c>
      <c r="CQ19" s="365">
        <v>0</v>
      </c>
      <c r="CR19" s="365">
        <v>4</v>
      </c>
      <c r="CS19" s="365">
        <v>5</v>
      </c>
      <c r="CT19" s="365">
        <v>3</v>
      </c>
      <c r="CU19" s="365">
        <v>10</v>
      </c>
      <c r="CV19" s="365">
        <v>2</v>
      </c>
      <c r="CW19" s="365">
        <v>0</v>
      </c>
      <c r="CX19" s="365">
        <v>1</v>
      </c>
      <c r="CY19" s="365">
        <v>71</v>
      </c>
      <c r="CZ19" s="365">
        <v>6</v>
      </c>
      <c r="DA19" s="365">
        <v>93</v>
      </c>
      <c r="DB19" s="365">
        <v>9</v>
      </c>
      <c r="DC19" s="365">
        <v>73</v>
      </c>
      <c r="DD19" s="365">
        <v>0</v>
      </c>
      <c r="DE19" s="365">
        <v>32</v>
      </c>
      <c r="DF19" s="365">
        <v>0</v>
      </c>
      <c r="DG19" s="365">
        <v>1</v>
      </c>
      <c r="DH19" s="365">
        <v>32245</v>
      </c>
      <c r="DI19" s="365">
        <v>49</v>
      </c>
      <c r="DJ19" s="365">
        <v>428</v>
      </c>
      <c r="DK19" s="365">
        <v>46</v>
      </c>
      <c r="DL19" s="365">
        <v>0</v>
      </c>
      <c r="DM19" s="365">
        <v>4</v>
      </c>
      <c r="DN19" s="365">
        <v>212</v>
      </c>
      <c r="DO19" s="365">
        <v>-222</v>
      </c>
      <c r="DP19" s="365">
        <v>517</v>
      </c>
      <c r="DQ19" s="365">
        <v>32762</v>
      </c>
      <c r="DR19" s="365">
        <v>210</v>
      </c>
      <c r="DS19" s="365">
        <v>39579</v>
      </c>
      <c r="DT19" s="365">
        <v>39789</v>
      </c>
      <c r="DU19" s="365">
        <v>40306</v>
      </c>
      <c r="DV19" s="365">
        <v>72551</v>
      </c>
      <c r="DW19" s="365">
        <v>-9653</v>
      </c>
      <c r="DX19" s="365">
        <v>-22031</v>
      </c>
      <c r="DY19" s="365">
        <v>-31684</v>
      </c>
      <c r="DZ19" s="365">
        <v>8622</v>
      </c>
      <c r="EA19" s="365">
        <v>40867</v>
      </c>
    </row>
    <row r="20" spans="2:131" ht="15" customHeight="1">
      <c r="B20" s="362" t="s">
        <v>434</v>
      </c>
      <c r="C20" s="362" t="s">
        <v>561</v>
      </c>
      <c r="D20" s="365">
        <v>0</v>
      </c>
      <c r="E20" s="365">
        <v>0</v>
      </c>
      <c r="F20" s="365">
        <v>0</v>
      </c>
      <c r="G20" s="365">
        <v>2</v>
      </c>
      <c r="H20" s="365">
        <v>4</v>
      </c>
      <c r="I20" s="365">
        <v>0</v>
      </c>
      <c r="J20" s="365">
        <v>5</v>
      </c>
      <c r="K20" s="365">
        <v>74</v>
      </c>
      <c r="L20" s="365">
        <v>10</v>
      </c>
      <c r="M20" s="365">
        <v>0</v>
      </c>
      <c r="N20" s="365">
        <v>0</v>
      </c>
      <c r="O20" s="365">
        <v>4</v>
      </c>
      <c r="P20" s="365">
        <v>17</v>
      </c>
      <c r="Q20" s="365">
        <v>22</v>
      </c>
      <c r="R20" s="365">
        <v>140</v>
      </c>
      <c r="S20" s="365">
        <v>116</v>
      </c>
      <c r="T20" s="365">
        <v>23</v>
      </c>
      <c r="U20" s="365">
        <v>9</v>
      </c>
      <c r="V20" s="365">
        <v>34</v>
      </c>
      <c r="W20" s="365">
        <v>167</v>
      </c>
      <c r="X20" s="365">
        <v>25</v>
      </c>
      <c r="Y20" s="365">
        <v>241</v>
      </c>
      <c r="Z20" s="365">
        <v>69</v>
      </c>
      <c r="AA20" s="365">
        <v>15</v>
      </c>
      <c r="AB20" s="365">
        <v>933</v>
      </c>
      <c r="AC20" s="365">
        <v>49</v>
      </c>
      <c r="AD20" s="365">
        <v>3</v>
      </c>
      <c r="AE20" s="365">
        <v>3</v>
      </c>
      <c r="AF20" s="365">
        <v>82</v>
      </c>
      <c r="AG20" s="365">
        <v>215</v>
      </c>
      <c r="AH20" s="365">
        <v>0</v>
      </c>
      <c r="AI20" s="365">
        <v>18</v>
      </c>
      <c r="AJ20" s="365">
        <v>68</v>
      </c>
      <c r="AK20" s="365">
        <v>8</v>
      </c>
      <c r="AL20" s="365">
        <v>70</v>
      </c>
      <c r="AM20" s="365">
        <v>6</v>
      </c>
      <c r="AN20" s="365">
        <v>60</v>
      </c>
      <c r="AO20" s="365">
        <v>4</v>
      </c>
      <c r="AP20" s="365">
        <v>2</v>
      </c>
      <c r="AQ20" s="365">
        <v>2</v>
      </c>
      <c r="AR20" s="365">
        <v>52</v>
      </c>
      <c r="AS20" s="365">
        <v>20</v>
      </c>
      <c r="AT20" s="365">
        <v>30</v>
      </c>
      <c r="AU20" s="365">
        <v>63</v>
      </c>
      <c r="AV20" s="365">
        <v>87</v>
      </c>
      <c r="AW20" s="365">
        <v>41</v>
      </c>
      <c r="AX20" s="365">
        <v>5</v>
      </c>
      <c r="AY20" s="365">
        <v>76</v>
      </c>
      <c r="AZ20" s="365">
        <v>9</v>
      </c>
      <c r="BA20" s="365">
        <v>6</v>
      </c>
      <c r="BB20" s="365">
        <v>4</v>
      </c>
      <c r="BC20" s="365">
        <v>0</v>
      </c>
      <c r="BD20" s="365">
        <v>0</v>
      </c>
      <c r="BE20" s="365">
        <v>0</v>
      </c>
      <c r="BF20" s="365">
        <v>188</v>
      </c>
      <c r="BG20" s="365">
        <v>3</v>
      </c>
      <c r="BH20" s="365">
        <v>117</v>
      </c>
      <c r="BI20" s="365">
        <v>656</v>
      </c>
      <c r="BJ20" s="365">
        <v>300</v>
      </c>
      <c r="BK20" s="365">
        <v>34</v>
      </c>
      <c r="BL20" s="365">
        <v>0</v>
      </c>
      <c r="BM20" s="365">
        <v>2492</v>
      </c>
      <c r="BN20" s="365">
        <v>2859</v>
      </c>
      <c r="BO20" s="365">
        <v>9</v>
      </c>
      <c r="BP20" s="365">
        <v>19</v>
      </c>
      <c r="BQ20" s="365">
        <v>365</v>
      </c>
      <c r="BR20" s="365">
        <v>11</v>
      </c>
      <c r="BS20" s="365">
        <v>116</v>
      </c>
      <c r="BT20" s="365">
        <v>205</v>
      </c>
      <c r="BU20" s="365">
        <v>673</v>
      </c>
      <c r="BV20" s="365">
        <v>738</v>
      </c>
      <c r="BW20" s="365">
        <v>64</v>
      </c>
      <c r="BX20" s="365">
        <v>155</v>
      </c>
      <c r="BY20" s="365">
        <v>69</v>
      </c>
      <c r="BZ20" s="365">
        <v>4</v>
      </c>
      <c r="CA20" s="365">
        <v>70</v>
      </c>
      <c r="CB20" s="365">
        <v>0</v>
      </c>
      <c r="CC20" s="365">
        <v>158</v>
      </c>
      <c r="CD20" s="365">
        <v>1</v>
      </c>
      <c r="CE20" s="365">
        <v>2</v>
      </c>
      <c r="CF20" s="365">
        <v>56</v>
      </c>
      <c r="CG20" s="365">
        <v>273</v>
      </c>
      <c r="CH20" s="365">
        <v>3</v>
      </c>
      <c r="CI20" s="365">
        <v>445</v>
      </c>
      <c r="CJ20" s="365">
        <v>23</v>
      </c>
      <c r="CK20" s="365">
        <v>103</v>
      </c>
      <c r="CL20" s="365">
        <v>12</v>
      </c>
      <c r="CM20" s="365">
        <v>35</v>
      </c>
      <c r="CN20" s="365">
        <v>391</v>
      </c>
      <c r="CO20" s="365">
        <v>520</v>
      </c>
      <c r="CP20" s="365">
        <v>713</v>
      </c>
      <c r="CQ20" s="365">
        <v>1147</v>
      </c>
      <c r="CR20" s="365">
        <v>14</v>
      </c>
      <c r="CS20" s="365">
        <v>832</v>
      </c>
      <c r="CT20" s="365">
        <v>466</v>
      </c>
      <c r="CU20" s="365">
        <v>1102</v>
      </c>
      <c r="CV20" s="365">
        <v>124</v>
      </c>
      <c r="CW20" s="365">
        <v>5</v>
      </c>
      <c r="CX20" s="365">
        <v>19</v>
      </c>
      <c r="CY20" s="365">
        <v>501</v>
      </c>
      <c r="CZ20" s="365">
        <v>48</v>
      </c>
      <c r="DA20" s="365">
        <v>324</v>
      </c>
      <c r="DB20" s="365">
        <v>23</v>
      </c>
      <c r="DC20" s="365">
        <v>310</v>
      </c>
      <c r="DD20" s="365">
        <v>0</v>
      </c>
      <c r="DE20" s="365">
        <v>89</v>
      </c>
      <c r="DF20" s="365">
        <v>0</v>
      </c>
      <c r="DG20" s="365">
        <v>3</v>
      </c>
      <c r="DH20" s="365">
        <v>19782</v>
      </c>
      <c r="DI20" s="365">
        <v>213</v>
      </c>
      <c r="DJ20" s="365">
        <v>888</v>
      </c>
      <c r="DK20" s="365">
        <v>2</v>
      </c>
      <c r="DL20" s="365">
        <v>0</v>
      </c>
      <c r="DM20" s="365">
        <v>87</v>
      </c>
      <c r="DN20" s="365">
        <v>2662</v>
      </c>
      <c r="DO20" s="365">
        <v>-421</v>
      </c>
      <c r="DP20" s="365">
        <v>3431</v>
      </c>
      <c r="DQ20" s="365">
        <v>23213</v>
      </c>
      <c r="DR20" s="365">
        <v>235</v>
      </c>
      <c r="DS20" s="365">
        <v>1656</v>
      </c>
      <c r="DT20" s="365">
        <v>1891</v>
      </c>
      <c r="DU20" s="365">
        <v>5322</v>
      </c>
      <c r="DV20" s="365">
        <v>25104</v>
      </c>
      <c r="DW20" s="365">
        <v>-6887</v>
      </c>
      <c r="DX20" s="365">
        <v>-13535</v>
      </c>
      <c r="DY20" s="365">
        <v>-20422</v>
      </c>
      <c r="DZ20" s="365">
        <v>-15100</v>
      </c>
      <c r="EA20" s="365">
        <v>4682</v>
      </c>
    </row>
    <row r="21" spans="2:131" ht="15" customHeight="1">
      <c r="B21" s="362" t="s">
        <v>435</v>
      </c>
      <c r="C21" s="362" t="s">
        <v>562</v>
      </c>
      <c r="D21" s="365">
        <v>39</v>
      </c>
      <c r="E21" s="365">
        <v>0</v>
      </c>
      <c r="F21" s="365">
        <v>1</v>
      </c>
      <c r="G21" s="365">
        <v>0</v>
      </c>
      <c r="H21" s="365">
        <v>1</v>
      </c>
      <c r="I21" s="365">
        <v>0</v>
      </c>
      <c r="J21" s="365">
        <v>0</v>
      </c>
      <c r="K21" s="365">
        <v>34</v>
      </c>
      <c r="L21" s="365">
        <v>1</v>
      </c>
      <c r="M21" s="365">
        <v>2</v>
      </c>
      <c r="N21" s="365">
        <v>0</v>
      </c>
      <c r="O21" s="365">
        <v>8</v>
      </c>
      <c r="P21" s="365">
        <v>23</v>
      </c>
      <c r="Q21" s="365">
        <v>144</v>
      </c>
      <c r="R21" s="365">
        <v>20</v>
      </c>
      <c r="S21" s="365">
        <v>20488</v>
      </c>
      <c r="T21" s="365">
        <v>5009</v>
      </c>
      <c r="U21" s="365">
        <v>1553</v>
      </c>
      <c r="V21" s="365">
        <v>0</v>
      </c>
      <c r="W21" s="365">
        <v>4</v>
      </c>
      <c r="X21" s="365">
        <v>0</v>
      </c>
      <c r="Y21" s="365">
        <v>0</v>
      </c>
      <c r="Z21" s="365">
        <v>1</v>
      </c>
      <c r="AA21" s="365">
        <v>391</v>
      </c>
      <c r="AB21" s="365">
        <v>2126</v>
      </c>
      <c r="AC21" s="365">
        <v>43</v>
      </c>
      <c r="AD21" s="365">
        <v>0</v>
      </c>
      <c r="AE21" s="365">
        <v>0</v>
      </c>
      <c r="AF21" s="365">
        <v>148</v>
      </c>
      <c r="AG21" s="365">
        <v>194</v>
      </c>
      <c r="AH21" s="365">
        <v>0</v>
      </c>
      <c r="AI21" s="365">
        <v>264</v>
      </c>
      <c r="AJ21" s="365">
        <v>0</v>
      </c>
      <c r="AK21" s="365">
        <v>31</v>
      </c>
      <c r="AL21" s="365">
        <v>210</v>
      </c>
      <c r="AM21" s="365">
        <v>0</v>
      </c>
      <c r="AN21" s="365">
        <v>39</v>
      </c>
      <c r="AO21" s="365">
        <v>0</v>
      </c>
      <c r="AP21" s="365">
        <v>4</v>
      </c>
      <c r="AQ21" s="365">
        <v>0</v>
      </c>
      <c r="AR21" s="365">
        <v>14</v>
      </c>
      <c r="AS21" s="365">
        <v>7</v>
      </c>
      <c r="AT21" s="365">
        <v>40</v>
      </c>
      <c r="AU21" s="365">
        <v>29</v>
      </c>
      <c r="AV21" s="365">
        <v>11</v>
      </c>
      <c r="AW21" s="365">
        <v>10</v>
      </c>
      <c r="AX21" s="365">
        <v>8</v>
      </c>
      <c r="AY21" s="365">
        <v>401</v>
      </c>
      <c r="AZ21" s="365">
        <v>28</v>
      </c>
      <c r="BA21" s="365">
        <v>23</v>
      </c>
      <c r="BB21" s="365">
        <v>0</v>
      </c>
      <c r="BC21" s="365">
        <v>0</v>
      </c>
      <c r="BD21" s="365">
        <v>0</v>
      </c>
      <c r="BE21" s="365">
        <v>0</v>
      </c>
      <c r="BF21" s="365">
        <v>0</v>
      </c>
      <c r="BG21" s="365">
        <v>0</v>
      </c>
      <c r="BH21" s="365">
        <v>99</v>
      </c>
      <c r="BI21" s="365">
        <v>1</v>
      </c>
      <c r="BJ21" s="365">
        <v>0</v>
      </c>
      <c r="BK21" s="365">
        <v>173</v>
      </c>
      <c r="BL21" s="365">
        <v>1</v>
      </c>
      <c r="BM21" s="365">
        <v>1239</v>
      </c>
      <c r="BN21" s="365">
        <v>610</v>
      </c>
      <c r="BO21" s="365">
        <v>0</v>
      </c>
      <c r="BP21" s="365">
        <v>0</v>
      </c>
      <c r="BQ21" s="365">
        <v>0</v>
      </c>
      <c r="BR21" s="365">
        <v>0</v>
      </c>
      <c r="BS21" s="365">
        <v>0</v>
      </c>
      <c r="BT21" s="365">
        <v>18</v>
      </c>
      <c r="BU21" s="365">
        <v>-479</v>
      </c>
      <c r="BV21" s="365">
        <v>134</v>
      </c>
      <c r="BW21" s="365">
        <v>0</v>
      </c>
      <c r="BX21" s="365">
        <v>0</v>
      </c>
      <c r="BY21" s="365">
        <v>35</v>
      </c>
      <c r="BZ21" s="365">
        <v>0</v>
      </c>
      <c r="CA21" s="365">
        <v>62</v>
      </c>
      <c r="CB21" s="365">
        <v>0</v>
      </c>
      <c r="CC21" s="365">
        <v>10</v>
      </c>
      <c r="CD21" s="365">
        <v>0</v>
      </c>
      <c r="CE21" s="365">
        <v>8</v>
      </c>
      <c r="CF21" s="365">
        <v>113</v>
      </c>
      <c r="CG21" s="365">
        <v>1325</v>
      </c>
      <c r="CH21" s="365">
        <v>0</v>
      </c>
      <c r="CI21" s="365">
        <v>17</v>
      </c>
      <c r="CJ21" s="365">
        <v>0</v>
      </c>
      <c r="CK21" s="365">
        <v>229</v>
      </c>
      <c r="CL21" s="365">
        <v>1</v>
      </c>
      <c r="CM21" s="365">
        <v>1665</v>
      </c>
      <c r="CN21" s="365">
        <v>69</v>
      </c>
      <c r="CO21" s="365">
        <v>596</v>
      </c>
      <c r="CP21" s="365">
        <v>795</v>
      </c>
      <c r="CQ21" s="365">
        <v>0</v>
      </c>
      <c r="CR21" s="365">
        <v>119</v>
      </c>
      <c r="CS21" s="365">
        <v>168</v>
      </c>
      <c r="CT21" s="365">
        <v>110</v>
      </c>
      <c r="CU21" s="365">
        <v>150</v>
      </c>
      <c r="CV21" s="365">
        <v>0</v>
      </c>
      <c r="CW21" s="365">
        <v>0</v>
      </c>
      <c r="CX21" s="365">
        <v>23</v>
      </c>
      <c r="CY21" s="365">
        <v>928</v>
      </c>
      <c r="CZ21" s="365">
        <v>11</v>
      </c>
      <c r="DA21" s="365">
        <v>0</v>
      </c>
      <c r="DB21" s="365">
        <v>28</v>
      </c>
      <c r="DC21" s="365">
        <v>27</v>
      </c>
      <c r="DD21" s="365">
        <v>0</v>
      </c>
      <c r="DE21" s="365">
        <v>5</v>
      </c>
      <c r="DF21" s="365">
        <v>1833</v>
      </c>
      <c r="DG21" s="365">
        <v>13</v>
      </c>
      <c r="DH21" s="365">
        <v>41485</v>
      </c>
      <c r="DI21" s="365">
        <v>-385</v>
      </c>
      <c r="DJ21" s="365">
        <v>-978</v>
      </c>
      <c r="DK21" s="365">
        <v>0</v>
      </c>
      <c r="DL21" s="365">
        <v>0</v>
      </c>
      <c r="DM21" s="365">
        <v>0</v>
      </c>
      <c r="DN21" s="365">
        <v>0</v>
      </c>
      <c r="DO21" s="365">
        <v>-847</v>
      </c>
      <c r="DP21" s="365">
        <v>-2210</v>
      </c>
      <c r="DQ21" s="365">
        <v>39275</v>
      </c>
      <c r="DR21" s="365">
        <v>3702</v>
      </c>
      <c r="DS21" s="365">
        <v>60665</v>
      </c>
      <c r="DT21" s="365">
        <v>64367</v>
      </c>
      <c r="DU21" s="365">
        <v>62157</v>
      </c>
      <c r="DV21" s="365">
        <v>103642</v>
      </c>
      <c r="DW21" s="365">
        <v>-4541</v>
      </c>
      <c r="DX21" s="365">
        <v>-34720</v>
      </c>
      <c r="DY21" s="365">
        <v>-39261</v>
      </c>
      <c r="DZ21" s="365">
        <v>22896</v>
      </c>
      <c r="EA21" s="365">
        <v>64381</v>
      </c>
    </row>
    <row r="22" spans="2:131" ht="15" customHeight="1">
      <c r="B22" s="362" t="s">
        <v>436</v>
      </c>
      <c r="C22" s="362" t="s">
        <v>563</v>
      </c>
      <c r="D22" s="365">
        <v>1261</v>
      </c>
      <c r="E22" s="365">
        <v>147</v>
      </c>
      <c r="F22" s="365">
        <v>236</v>
      </c>
      <c r="G22" s="365">
        <v>8</v>
      </c>
      <c r="H22" s="365">
        <v>7</v>
      </c>
      <c r="I22" s="365">
        <v>0</v>
      </c>
      <c r="J22" s="365">
        <v>0</v>
      </c>
      <c r="K22" s="365">
        <v>3303</v>
      </c>
      <c r="L22" s="365">
        <v>694</v>
      </c>
      <c r="M22" s="365">
        <v>2</v>
      </c>
      <c r="N22" s="365">
        <v>0</v>
      </c>
      <c r="O22" s="365">
        <v>10</v>
      </c>
      <c r="P22" s="365">
        <v>34</v>
      </c>
      <c r="Q22" s="365">
        <v>66</v>
      </c>
      <c r="R22" s="365">
        <v>37</v>
      </c>
      <c r="S22" s="365">
        <v>198</v>
      </c>
      <c r="T22" s="365">
        <v>59</v>
      </c>
      <c r="U22" s="365">
        <v>17</v>
      </c>
      <c r="V22" s="365">
        <v>80</v>
      </c>
      <c r="W22" s="365">
        <v>201</v>
      </c>
      <c r="X22" s="365">
        <v>0</v>
      </c>
      <c r="Y22" s="365">
        <v>643</v>
      </c>
      <c r="Z22" s="365">
        <v>528</v>
      </c>
      <c r="AA22" s="365">
        <v>81</v>
      </c>
      <c r="AB22" s="365">
        <v>12678</v>
      </c>
      <c r="AC22" s="365">
        <v>272</v>
      </c>
      <c r="AD22" s="365">
        <v>0</v>
      </c>
      <c r="AE22" s="365">
        <v>0</v>
      </c>
      <c r="AF22" s="365">
        <v>296</v>
      </c>
      <c r="AG22" s="365">
        <v>26</v>
      </c>
      <c r="AH22" s="365">
        <v>0</v>
      </c>
      <c r="AI22" s="365">
        <v>222</v>
      </c>
      <c r="AJ22" s="365">
        <v>1327</v>
      </c>
      <c r="AK22" s="365">
        <v>40</v>
      </c>
      <c r="AL22" s="365">
        <v>84</v>
      </c>
      <c r="AM22" s="365">
        <v>0</v>
      </c>
      <c r="AN22" s="365">
        <v>0</v>
      </c>
      <c r="AO22" s="365">
        <v>0</v>
      </c>
      <c r="AP22" s="365">
        <v>13</v>
      </c>
      <c r="AQ22" s="365">
        <v>0</v>
      </c>
      <c r="AR22" s="365">
        <v>18</v>
      </c>
      <c r="AS22" s="365">
        <v>13</v>
      </c>
      <c r="AT22" s="365">
        <v>287</v>
      </c>
      <c r="AU22" s="365">
        <v>50</v>
      </c>
      <c r="AV22" s="365">
        <v>14</v>
      </c>
      <c r="AW22" s="365">
        <v>307</v>
      </c>
      <c r="AX22" s="365">
        <v>6</v>
      </c>
      <c r="AY22" s="365">
        <v>326</v>
      </c>
      <c r="AZ22" s="365">
        <v>31</v>
      </c>
      <c r="BA22" s="365">
        <v>21</v>
      </c>
      <c r="BB22" s="365">
        <v>2</v>
      </c>
      <c r="BC22" s="365">
        <v>1</v>
      </c>
      <c r="BD22" s="365">
        <v>0</v>
      </c>
      <c r="BE22" s="365">
        <v>0</v>
      </c>
      <c r="BF22" s="365">
        <v>17</v>
      </c>
      <c r="BG22" s="365">
        <v>0</v>
      </c>
      <c r="BH22" s="365">
        <v>50</v>
      </c>
      <c r="BI22" s="365">
        <v>7</v>
      </c>
      <c r="BJ22" s="365">
        <v>127</v>
      </c>
      <c r="BK22" s="365">
        <v>34</v>
      </c>
      <c r="BL22" s="365">
        <v>14</v>
      </c>
      <c r="BM22" s="365">
        <v>4</v>
      </c>
      <c r="BN22" s="365">
        <v>139</v>
      </c>
      <c r="BO22" s="365">
        <v>0</v>
      </c>
      <c r="BP22" s="365">
        <v>0</v>
      </c>
      <c r="BQ22" s="365">
        <v>0</v>
      </c>
      <c r="BR22" s="365">
        <v>0</v>
      </c>
      <c r="BS22" s="365">
        <v>1</v>
      </c>
      <c r="BT22" s="365">
        <v>69</v>
      </c>
      <c r="BU22" s="365">
        <v>4758</v>
      </c>
      <c r="BV22" s="365">
        <v>434</v>
      </c>
      <c r="BW22" s="365">
        <v>6</v>
      </c>
      <c r="BX22" s="365">
        <v>0</v>
      </c>
      <c r="BY22" s="365">
        <v>0</v>
      </c>
      <c r="BZ22" s="365">
        <v>3</v>
      </c>
      <c r="CA22" s="365">
        <v>95</v>
      </c>
      <c r="CB22" s="365">
        <v>0</v>
      </c>
      <c r="CC22" s="365">
        <v>115</v>
      </c>
      <c r="CD22" s="365">
        <v>1</v>
      </c>
      <c r="CE22" s="365">
        <v>1</v>
      </c>
      <c r="CF22" s="365">
        <v>44</v>
      </c>
      <c r="CG22" s="365">
        <v>1666</v>
      </c>
      <c r="CH22" s="365">
        <v>3</v>
      </c>
      <c r="CI22" s="365">
        <v>39</v>
      </c>
      <c r="CJ22" s="365">
        <v>11</v>
      </c>
      <c r="CK22" s="365">
        <v>41</v>
      </c>
      <c r="CL22" s="365">
        <v>1</v>
      </c>
      <c r="CM22" s="365">
        <v>11</v>
      </c>
      <c r="CN22" s="365">
        <v>74</v>
      </c>
      <c r="CO22" s="365">
        <v>197</v>
      </c>
      <c r="CP22" s="365">
        <v>324</v>
      </c>
      <c r="CQ22" s="365">
        <v>752</v>
      </c>
      <c r="CR22" s="365">
        <v>109</v>
      </c>
      <c r="CS22" s="365">
        <v>719</v>
      </c>
      <c r="CT22" s="365">
        <v>889</v>
      </c>
      <c r="CU22" s="365">
        <v>148</v>
      </c>
      <c r="CV22" s="365">
        <v>0</v>
      </c>
      <c r="CW22" s="365">
        <v>6</v>
      </c>
      <c r="CX22" s="365">
        <v>0</v>
      </c>
      <c r="CY22" s="365">
        <v>195</v>
      </c>
      <c r="CZ22" s="365">
        <v>40</v>
      </c>
      <c r="DA22" s="365">
        <v>424</v>
      </c>
      <c r="DB22" s="365">
        <v>38</v>
      </c>
      <c r="DC22" s="365">
        <v>62</v>
      </c>
      <c r="DD22" s="365">
        <v>1</v>
      </c>
      <c r="DE22" s="365">
        <v>52</v>
      </c>
      <c r="DF22" s="365">
        <v>4563</v>
      </c>
      <c r="DG22" s="365">
        <v>13</v>
      </c>
      <c r="DH22" s="365">
        <v>39943</v>
      </c>
      <c r="DI22" s="365">
        <v>1081</v>
      </c>
      <c r="DJ22" s="365">
        <v>2670</v>
      </c>
      <c r="DK22" s="365">
        <v>0</v>
      </c>
      <c r="DL22" s="365">
        <v>0</v>
      </c>
      <c r="DM22" s="365">
        <v>0</v>
      </c>
      <c r="DN22" s="365">
        <v>0</v>
      </c>
      <c r="DO22" s="365">
        <v>-473</v>
      </c>
      <c r="DP22" s="365">
        <v>3278</v>
      </c>
      <c r="DQ22" s="365">
        <v>43221</v>
      </c>
      <c r="DR22" s="365">
        <v>233</v>
      </c>
      <c r="DS22" s="365">
        <v>7078</v>
      </c>
      <c r="DT22" s="365">
        <v>7311</v>
      </c>
      <c r="DU22" s="365">
        <v>10589</v>
      </c>
      <c r="DV22" s="365">
        <v>50532</v>
      </c>
      <c r="DW22" s="365">
        <v>-1872</v>
      </c>
      <c r="DX22" s="365">
        <v>-32379</v>
      </c>
      <c r="DY22" s="365">
        <v>-34251</v>
      </c>
      <c r="DZ22" s="365">
        <v>-23662</v>
      </c>
      <c r="EA22" s="365">
        <v>16281</v>
      </c>
    </row>
    <row r="23" spans="2:131" ht="15" customHeight="1">
      <c r="B23" s="362" t="s">
        <v>437</v>
      </c>
      <c r="C23" s="362" t="s">
        <v>564</v>
      </c>
      <c r="D23" s="365">
        <v>7</v>
      </c>
      <c r="E23" s="365">
        <v>0</v>
      </c>
      <c r="F23" s="365">
        <v>1</v>
      </c>
      <c r="G23" s="365">
        <v>0</v>
      </c>
      <c r="H23" s="365">
        <v>3</v>
      </c>
      <c r="I23" s="365">
        <v>0</v>
      </c>
      <c r="J23" s="365">
        <v>5</v>
      </c>
      <c r="K23" s="365">
        <v>1384</v>
      </c>
      <c r="L23" s="365">
        <v>34</v>
      </c>
      <c r="M23" s="365">
        <v>0</v>
      </c>
      <c r="N23" s="365">
        <v>0</v>
      </c>
      <c r="O23" s="365">
        <v>1</v>
      </c>
      <c r="P23" s="365">
        <v>4</v>
      </c>
      <c r="Q23" s="365">
        <v>12</v>
      </c>
      <c r="R23" s="365">
        <v>2</v>
      </c>
      <c r="S23" s="365">
        <v>8</v>
      </c>
      <c r="T23" s="365">
        <v>46</v>
      </c>
      <c r="U23" s="365">
        <v>603</v>
      </c>
      <c r="V23" s="365">
        <v>3</v>
      </c>
      <c r="W23" s="365">
        <v>16</v>
      </c>
      <c r="X23" s="365">
        <v>11</v>
      </c>
      <c r="Y23" s="365">
        <v>13</v>
      </c>
      <c r="Z23" s="365">
        <v>5</v>
      </c>
      <c r="AA23" s="365">
        <v>27</v>
      </c>
      <c r="AB23" s="365">
        <v>1986</v>
      </c>
      <c r="AC23" s="365">
        <v>150</v>
      </c>
      <c r="AD23" s="365">
        <v>9</v>
      </c>
      <c r="AE23" s="365">
        <v>2</v>
      </c>
      <c r="AF23" s="365">
        <v>65</v>
      </c>
      <c r="AG23" s="365">
        <v>32</v>
      </c>
      <c r="AH23" s="365">
        <v>0</v>
      </c>
      <c r="AI23" s="365">
        <v>111</v>
      </c>
      <c r="AJ23" s="365">
        <v>13</v>
      </c>
      <c r="AK23" s="365">
        <v>2</v>
      </c>
      <c r="AL23" s="365">
        <v>2</v>
      </c>
      <c r="AM23" s="365">
        <v>1</v>
      </c>
      <c r="AN23" s="365">
        <v>5</v>
      </c>
      <c r="AO23" s="365">
        <v>3</v>
      </c>
      <c r="AP23" s="365">
        <v>1</v>
      </c>
      <c r="AQ23" s="365">
        <v>1</v>
      </c>
      <c r="AR23" s="365">
        <v>20</v>
      </c>
      <c r="AS23" s="365">
        <v>15</v>
      </c>
      <c r="AT23" s="365">
        <v>231</v>
      </c>
      <c r="AU23" s="365">
        <v>85</v>
      </c>
      <c r="AV23" s="365">
        <v>117</v>
      </c>
      <c r="AW23" s="365">
        <v>51</v>
      </c>
      <c r="AX23" s="365">
        <v>11</v>
      </c>
      <c r="AY23" s="365">
        <v>179</v>
      </c>
      <c r="AZ23" s="365">
        <v>9</v>
      </c>
      <c r="BA23" s="365">
        <v>67</v>
      </c>
      <c r="BB23" s="365">
        <v>1</v>
      </c>
      <c r="BC23" s="365">
        <v>0</v>
      </c>
      <c r="BD23" s="365">
        <v>0</v>
      </c>
      <c r="BE23" s="365">
        <v>0</v>
      </c>
      <c r="BF23" s="365">
        <v>383</v>
      </c>
      <c r="BG23" s="365">
        <v>2</v>
      </c>
      <c r="BH23" s="365">
        <v>42</v>
      </c>
      <c r="BI23" s="365">
        <v>82</v>
      </c>
      <c r="BJ23" s="365">
        <v>593</v>
      </c>
      <c r="BK23" s="365">
        <v>56</v>
      </c>
      <c r="BL23" s="365">
        <v>27</v>
      </c>
      <c r="BM23" s="365">
        <v>122</v>
      </c>
      <c r="BN23" s="365">
        <v>112</v>
      </c>
      <c r="BO23" s="365">
        <v>63</v>
      </c>
      <c r="BP23" s="365">
        <v>43</v>
      </c>
      <c r="BQ23" s="365">
        <v>649</v>
      </c>
      <c r="BR23" s="365">
        <v>126</v>
      </c>
      <c r="BS23" s="365">
        <v>103</v>
      </c>
      <c r="BT23" s="365">
        <v>293</v>
      </c>
      <c r="BU23" s="365">
        <v>4086</v>
      </c>
      <c r="BV23" s="365">
        <v>4139</v>
      </c>
      <c r="BW23" s="365">
        <v>23</v>
      </c>
      <c r="BX23" s="365">
        <v>2</v>
      </c>
      <c r="BY23" s="365">
        <v>0</v>
      </c>
      <c r="BZ23" s="365">
        <v>11</v>
      </c>
      <c r="CA23" s="365">
        <v>241</v>
      </c>
      <c r="CB23" s="365">
        <v>0</v>
      </c>
      <c r="CC23" s="365">
        <v>124</v>
      </c>
      <c r="CD23" s="365">
        <v>1</v>
      </c>
      <c r="CE23" s="365">
        <v>7</v>
      </c>
      <c r="CF23" s="365">
        <v>20</v>
      </c>
      <c r="CG23" s="365">
        <v>426</v>
      </c>
      <c r="CH23" s="365">
        <v>51</v>
      </c>
      <c r="CI23" s="365">
        <v>991</v>
      </c>
      <c r="CJ23" s="365">
        <v>62</v>
      </c>
      <c r="CK23" s="365">
        <v>221</v>
      </c>
      <c r="CL23" s="365">
        <v>28</v>
      </c>
      <c r="CM23" s="365">
        <v>2702</v>
      </c>
      <c r="CN23" s="365">
        <v>2474</v>
      </c>
      <c r="CO23" s="365">
        <v>630</v>
      </c>
      <c r="CP23" s="365">
        <v>3843</v>
      </c>
      <c r="CQ23" s="365">
        <v>1041</v>
      </c>
      <c r="CR23" s="365">
        <v>177</v>
      </c>
      <c r="CS23" s="365">
        <v>580</v>
      </c>
      <c r="CT23" s="365">
        <v>167</v>
      </c>
      <c r="CU23" s="365">
        <v>2357</v>
      </c>
      <c r="CV23" s="365">
        <v>9</v>
      </c>
      <c r="CW23" s="365">
        <v>314</v>
      </c>
      <c r="CX23" s="365">
        <v>107</v>
      </c>
      <c r="CY23" s="365">
        <v>804</v>
      </c>
      <c r="CZ23" s="365">
        <v>11</v>
      </c>
      <c r="DA23" s="365">
        <v>33</v>
      </c>
      <c r="DB23" s="365">
        <v>57</v>
      </c>
      <c r="DC23" s="365">
        <v>395</v>
      </c>
      <c r="DD23" s="365">
        <v>0</v>
      </c>
      <c r="DE23" s="365">
        <v>65</v>
      </c>
      <c r="DF23" s="365">
        <v>0</v>
      </c>
      <c r="DG23" s="365">
        <v>1</v>
      </c>
      <c r="DH23" s="365">
        <v>34250</v>
      </c>
      <c r="DI23" s="365">
        <v>144</v>
      </c>
      <c r="DJ23" s="365">
        <v>342</v>
      </c>
      <c r="DK23" s="365">
        <v>0</v>
      </c>
      <c r="DL23" s="365">
        <v>0</v>
      </c>
      <c r="DM23" s="365">
        <v>0</v>
      </c>
      <c r="DN23" s="365">
        <v>0</v>
      </c>
      <c r="DO23" s="365">
        <v>61</v>
      </c>
      <c r="DP23" s="365">
        <v>547</v>
      </c>
      <c r="DQ23" s="365">
        <v>34797</v>
      </c>
      <c r="DR23" s="365">
        <v>81</v>
      </c>
      <c r="DS23" s="365">
        <v>15430</v>
      </c>
      <c r="DT23" s="365">
        <v>15511</v>
      </c>
      <c r="DU23" s="365">
        <v>16058</v>
      </c>
      <c r="DV23" s="365">
        <v>50308</v>
      </c>
      <c r="DW23" s="365">
        <v>-709</v>
      </c>
      <c r="DX23" s="365">
        <v>-33957</v>
      </c>
      <c r="DY23" s="365">
        <v>-34666</v>
      </c>
      <c r="DZ23" s="365">
        <v>-18608</v>
      </c>
      <c r="EA23" s="365">
        <v>15642</v>
      </c>
    </row>
    <row r="24" spans="2:131" ht="15" customHeight="1">
      <c r="B24" s="362" t="s">
        <v>438</v>
      </c>
      <c r="C24" s="362" t="s">
        <v>565</v>
      </c>
      <c r="D24" s="365">
        <v>1353</v>
      </c>
      <c r="E24" s="365">
        <v>0</v>
      </c>
      <c r="F24" s="365">
        <v>8</v>
      </c>
      <c r="G24" s="365">
        <v>1</v>
      </c>
      <c r="H24" s="365">
        <v>0</v>
      </c>
      <c r="I24" s="365">
        <v>0</v>
      </c>
      <c r="J24" s="365">
        <v>0</v>
      </c>
      <c r="K24" s="365">
        <v>2</v>
      </c>
      <c r="L24" s="365">
        <v>2</v>
      </c>
      <c r="M24" s="365">
        <v>0</v>
      </c>
      <c r="N24" s="365">
        <v>0</v>
      </c>
      <c r="O24" s="365">
        <v>0</v>
      </c>
      <c r="P24" s="365">
        <v>0</v>
      </c>
      <c r="Q24" s="365">
        <v>0</v>
      </c>
      <c r="R24" s="365">
        <v>0</v>
      </c>
      <c r="S24" s="365">
        <v>0</v>
      </c>
      <c r="T24" s="365">
        <v>0</v>
      </c>
      <c r="U24" s="365">
        <v>0</v>
      </c>
      <c r="V24" s="365">
        <v>6712</v>
      </c>
      <c r="W24" s="365">
        <v>85</v>
      </c>
      <c r="X24" s="365">
        <v>0</v>
      </c>
      <c r="Y24" s="365">
        <v>3211</v>
      </c>
      <c r="Z24" s="365">
        <v>287</v>
      </c>
      <c r="AA24" s="365">
        <v>5</v>
      </c>
      <c r="AB24" s="365">
        <v>551</v>
      </c>
      <c r="AC24" s="365">
        <v>364</v>
      </c>
      <c r="AD24" s="365">
        <v>4</v>
      </c>
      <c r="AE24" s="365">
        <v>0</v>
      </c>
      <c r="AF24" s="365">
        <v>0</v>
      </c>
      <c r="AG24" s="365">
        <v>0</v>
      </c>
      <c r="AH24" s="365">
        <v>0</v>
      </c>
      <c r="AI24" s="365">
        <v>0</v>
      </c>
      <c r="AJ24" s="365">
        <v>0</v>
      </c>
      <c r="AK24" s="365">
        <v>0</v>
      </c>
      <c r="AL24" s="365">
        <v>5</v>
      </c>
      <c r="AM24" s="365">
        <v>0</v>
      </c>
      <c r="AN24" s="365">
        <v>143</v>
      </c>
      <c r="AO24" s="365">
        <v>0</v>
      </c>
      <c r="AP24" s="365">
        <v>0</v>
      </c>
      <c r="AQ24" s="365">
        <v>1</v>
      </c>
      <c r="AR24" s="365">
        <v>1</v>
      </c>
      <c r="AS24" s="365">
        <v>0</v>
      </c>
      <c r="AT24" s="365">
        <v>0</v>
      </c>
      <c r="AU24" s="365">
        <v>0</v>
      </c>
      <c r="AV24" s="365">
        <v>0</v>
      </c>
      <c r="AW24" s="365">
        <v>0</v>
      </c>
      <c r="AX24" s="365">
        <v>0</v>
      </c>
      <c r="AY24" s="365">
        <v>0</v>
      </c>
      <c r="AZ24" s="365">
        <v>0</v>
      </c>
      <c r="BA24" s="365">
        <v>0</v>
      </c>
      <c r="BB24" s="365">
        <v>0</v>
      </c>
      <c r="BC24" s="365">
        <v>0</v>
      </c>
      <c r="BD24" s="365">
        <v>0</v>
      </c>
      <c r="BE24" s="365">
        <v>0</v>
      </c>
      <c r="BF24" s="365">
        <v>0</v>
      </c>
      <c r="BG24" s="365">
        <v>0</v>
      </c>
      <c r="BH24" s="365">
        <v>0</v>
      </c>
      <c r="BI24" s="365">
        <v>0</v>
      </c>
      <c r="BJ24" s="365">
        <v>0</v>
      </c>
      <c r="BK24" s="365">
        <v>0</v>
      </c>
      <c r="BL24" s="365">
        <v>0</v>
      </c>
      <c r="BM24" s="365">
        <v>0</v>
      </c>
      <c r="BN24" s="365">
        <v>0</v>
      </c>
      <c r="BO24" s="365">
        <v>35</v>
      </c>
      <c r="BP24" s="365">
        <v>28</v>
      </c>
      <c r="BQ24" s="365">
        <v>64</v>
      </c>
      <c r="BR24" s="365">
        <v>3</v>
      </c>
      <c r="BS24" s="365">
        <v>0</v>
      </c>
      <c r="BT24" s="365">
        <v>0</v>
      </c>
      <c r="BU24" s="365">
        <v>0</v>
      </c>
      <c r="BV24" s="365">
        <v>0</v>
      </c>
      <c r="BW24" s="365">
        <v>0</v>
      </c>
      <c r="BX24" s="365">
        <v>0</v>
      </c>
      <c r="BY24" s="365">
        <v>0</v>
      </c>
      <c r="BZ24" s="365">
        <v>0</v>
      </c>
      <c r="CA24" s="365">
        <v>0</v>
      </c>
      <c r="CB24" s="365">
        <v>0</v>
      </c>
      <c r="CC24" s="365">
        <v>0</v>
      </c>
      <c r="CD24" s="365">
        <v>0</v>
      </c>
      <c r="CE24" s="365">
        <v>0</v>
      </c>
      <c r="CF24" s="365">
        <v>0</v>
      </c>
      <c r="CG24" s="365">
        <v>0</v>
      </c>
      <c r="CH24" s="365">
        <v>0</v>
      </c>
      <c r="CI24" s="365">
        <v>0</v>
      </c>
      <c r="CJ24" s="365">
        <v>0</v>
      </c>
      <c r="CK24" s="365">
        <v>0</v>
      </c>
      <c r="CL24" s="365">
        <v>0</v>
      </c>
      <c r="CM24" s="365">
        <v>0</v>
      </c>
      <c r="CN24" s="365">
        <v>1</v>
      </c>
      <c r="CO24" s="365">
        <v>0</v>
      </c>
      <c r="CP24" s="365">
        <v>0</v>
      </c>
      <c r="CQ24" s="365">
        <v>0</v>
      </c>
      <c r="CR24" s="365">
        <v>0</v>
      </c>
      <c r="CS24" s="365">
        <v>0</v>
      </c>
      <c r="CT24" s="365">
        <v>0</v>
      </c>
      <c r="CU24" s="365">
        <v>0</v>
      </c>
      <c r="CV24" s="365">
        <v>0</v>
      </c>
      <c r="CW24" s="365">
        <v>0</v>
      </c>
      <c r="CX24" s="365">
        <v>0</v>
      </c>
      <c r="CY24" s="365">
        <v>0</v>
      </c>
      <c r="CZ24" s="365">
        <v>0</v>
      </c>
      <c r="DA24" s="365">
        <v>0</v>
      </c>
      <c r="DB24" s="365">
        <v>0</v>
      </c>
      <c r="DC24" s="365">
        <v>5</v>
      </c>
      <c r="DD24" s="365">
        <v>0</v>
      </c>
      <c r="DE24" s="365">
        <v>22</v>
      </c>
      <c r="DF24" s="365">
        <v>0</v>
      </c>
      <c r="DG24" s="365">
        <v>24</v>
      </c>
      <c r="DH24" s="365">
        <v>12917</v>
      </c>
      <c r="DI24" s="365">
        <v>0</v>
      </c>
      <c r="DJ24" s="365">
        <v>85</v>
      </c>
      <c r="DK24" s="365">
        <v>0</v>
      </c>
      <c r="DL24" s="365">
        <v>0</v>
      </c>
      <c r="DM24" s="365">
        <v>0</v>
      </c>
      <c r="DN24" s="365">
        <v>0</v>
      </c>
      <c r="DO24" s="365">
        <v>-1390</v>
      </c>
      <c r="DP24" s="365">
        <v>-1305</v>
      </c>
      <c r="DQ24" s="365">
        <v>11612</v>
      </c>
      <c r="DR24" s="365">
        <v>1106</v>
      </c>
      <c r="DS24" s="365">
        <v>34289</v>
      </c>
      <c r="DT24" s="365">
        <v>35395</v>
      </c>
      <c r="DU24" s="365">
        <v>34090</v>
      </c>
      <c r="DV24" s="365">
        <v>47007</v>
      </c>
      <c r="DW24" s="365">
        <v>-2924</v>
      </c>
      <c r="DX24" s="365">
        <v>-8083</v>
      </c>
      <c r="DY24" s="365">
        <v>-11007</v>
      </c>
      <c r="DZ24" s="365">
        <v>23083</v>
      </c>
      <c r="EA24" s="365">
        <v>36000</v>
      </c>
    </row>
    <row r="25" spans="2:131" ht="15" customHeight="1">
      <c r="B25" s="362" t="s">
        <v>439</v>
      </c>
      <c r="C25" s="362" t="s">
        <v>566</v>
      </c>
      <c r="D25" s="365">
        <v>40</v>
      </c>
      <c r="E25" s="365">
        <v>7</v>
      </c>
      <c r="F25" s="365">
        <v>1</v>
      </c>
      <c r="G25" s="365">
        <v>1</v>
      </c>
      <c r="H25" s="365">
        <v>9</v>
      </c>
      <c r="I25" s="365">
        <v>0</v>
      </c>
      <c r="J25" s="365">
        <v>5</v>
      </c>
      <c r="K25" s="365">
        <v>999</v>
      </c>
      <c r="L25" s="365">
        <v>69</v>
      </c>
      <c r="M25" s="365">
        <v>39</v>
      </c>
      <c r="N25" s="365">
        <v>0</v>
      </c>
      <c r="O25" s="365">
        <v>1</v>
      </c>
      <c r="P25" s="365">
        <v>13</v>
      </c>
      <c r="Q25" s="365">
        <v>12</v>
      </c>
      <c r="R25" s="365">
        <v>0</v>
      </c>
      <c r="S25" s="365">
        <v>687</v>
      </c>
      <c r="T25" s="365">
        <v>14</v>
      </c>
      <c r="U25" s="365">
        <v>0</v>
      </c>
      <c r="V25" s="365">
        <v>1564</v>
      </c>
      <c r="W25" s="365">
        <v>32167</v>
      </c>
      <c r="X25" s="365">
        <v>1674</v>
      </c>
      <c r="Y25" s="365">
        <v>11919</v>
      </c>
      <c r="Z25" s="365">
        <v>2673</v>
      </c>
      <c r="AA25" s="365">
        <v>586</v>
      </c>
      <c r="AB25" s="365">
        <v>15538</v>
      </c>
      <c r="AC25" s="365">
        <v>3039</v>
      </c>
      <c r="AD25" s="365">
        <v>45</v>
      </c>
      <c r="AE25" s="365">
        <v>2</v>
      </c>
      <c r="AF25" s="365">
        <v>368</v>
      </c>
      <c r="AG25" s="365">
        <v>6596</v>
      </c>
      <c r="AH25" s="365">
        <v>0</v>
      </c>
      <c r="AI25" s="365">
        <v>705</v>
      </c>
      <c r="AJ25" s="365">
        <v>64</v>
      </c>
      <c r="AK25" s="365">
        <v>33</v>
      </c>
      <c r="AL25" s="365">
        <v>123</v>
      </c>
      <c r="AM25" s="365">
        <v>626</v>
      </c>
      <c r="AN25" s="365">
        <v>1831</v>
      </c>
      <c r="AO25" s="365">
        <v>7</v>
      </c>
      <c r="AP25" s="365">
        <v>4</v>
      </c>
      <c r="AQ25" s="365">
        <v>61</v>
      </c>
      <c r="AR25" s="365">
        <v>24</v>
      </c>
      <c r="AS25" s="365">
        <v>399</v>
      </c>
      <c r="AT25" s="365">
        <v>51</v>
      </c>
      <c r="AU25" s="365">
        <v>101</v>
      </c>
      <c r="AV25" s="365">
        <v>126</v>
      </c>
      <c r="AW25" s="365">
        <v>26</v>
      </c>
      <c r="AX25" s="365">
        <v>53</v>
      </c>
      <c r="AY25" s="365">
        <v>177</v>
      </c>
      <c r="AZ25" s="365">
        <v>18</v>
      </c>
      <c r="BA25" s="365">
        <v>109</v>
      </c>
      <c r="BB25" s="365">
        <v>0</v>
      </c>
      <c r="BC25" s="365">
        <v>2</v>
      </c>
      <c r="BD25" s="365">
        <v>0</v>
      </c>
      <c r="BE25" s="365">
        <v>0</v>
      </c>
      <c r="BF25" s="365">
        <v>56</v>
      </c>
      <c r="BG25" s="365">
        <v>0</v>
      </c>
      <c r="BH25" s="365">
        <v>27</v>
      </c>
      <c r="BI25" s="365">
        <v>304</v>
      </c>
      <c r="BJ25" s="365">
        <v>141</v>
      </c>
      <c r="BK25" s="365">
        <v>32</v>
      </c>
      <c r="BL25" s="365">
        <v>8</v>
      </c>
      <c r="BM25" s="365">
        <v>36</v>
      </c>
      <c r="BN25" s="365">
        <v>52</v>
      </c>
      <c r="BO25" s="365">
        <v>111</v>
      </c>
      <c r="BP25" s="365">
        <v>109</v>
      </c>
      <c r="BQ25" s="365">
        <v>3</v>
      </c>
      <c r="BR25" s="365">
        <v>1</v>
      </c>
      <c r="BS25" s="365">
        <v>291</v>
      </c>
      <c r="BT25" s="365">
        <v>408</v>
      </c>
      <c r="BU25" s="365">
        <v>0</v>
      </c>
      <c r="BV25" s="365">
        <v>0</v>
      </c>
      <c r="BW25" s="365">
        <v>0</v>
      </c>
      <c r="BX25" s="365">
        <v>0</v>
      </c>
      <c r="BY25" s="365">
        <v>0</v>
      </c>
      <c r="BZ25" s="365">
        <v>1</v>
      </c>
      <c r="CA25" s="365">
        <v>11</v>
      </c>
      <c r="CB25" s="365">
        <v>0</v>
      </c>
      <c r="CC25" s="365">
        <v>0</v>
      </c>
      <c r="CD25" s="365">
        <v>0</v>
      </c>
      <c r="CE25" s="365">
        <v>0</v>
      </c>
      <c r="CF25" s="365">
        <v>17</v>
      </c>
      <c r="CG25" s="365">
        <v>53</v>
      </c>
      <c r="CH25" s="365">
        <v>0</v>
      </c>
      <c r="CI25" s="365">
        <v>0</v>
      </c>
      <c r="CJ25" s="365">
        <v>0</v>
      </c>
      <c r="CK25" s="365">
        <v>0</v>
      </c>
      <c r="CL25" s="365">
        <v>0</v>
      </c>
      <c r="CM25" s="365">
        <v>6</v>
      </c>
      <c r="CN25" s="365">
        <v>68</v>
      </c>
      <c r="CO25" s="365">
        <v>6</v>
      </c>
      <c r="CP25" s="365">
        <v>1111</v>
      </c>
      <c r="CQ25" s="365">
        <v>176</v>
      </c>
      <c r="CR25" s="365">
        <v>388</v>
      </c>
      <c r="CS25" s="365">
        <v>48</v>
      </c>
      <c r="CT25" s="365">
        <v>46</v>
      </c>
      <c r="CU25" s="365">
        <v>0</v>
      </c>
      <c r="CV25" s="365">
        <v>0</v>
      </c>
      <c r="CW25" s="365">
        <v>2</v>
      </c>
      <c r="CX25" s="365">
        <v>35</v>
      </c>
      <c r="CY25" s="365">
        <v>0</v>
      </c>
      <c r="CZ25" s="365">
        <v>3</v>
      </c>
      <c r="DA25" s="365">
        <v>44</v>
      </c>
      <c r="DB25" s="365">
        <v>75</v>
      </c>
      <c r="DC25" s="365">
        <v>33</v>
      </c>
      <c r="DD25" s="365">
        <v>20</v>
      </c>
      <c r="DE25" s="365">
        <v>3</v>
      </c>
      <c r="DF25" s="365">
        <v>0</v>
      </c>
      <c r="DG25" s="365">
        <v>32</v>
      </c>
      <c r="DH25" s="365">
        <v>86365</v>
      </c>
      <c r="DI25" s="365">
        <v>0</v>
      </c>
      <c r="DJ25" s="365">
        <v>101</v>
      </c>
      <c r="DK25" s="365">
        <v>0</v>
      </c>
      <c r="DL25" s="365">
        <v>0</v>
      </c>
      <c r="DM25" s="365">
        <v>0</v>
      </c>
      <c r="DN25" s="365">
        <v>0</v>
      </c>
      <c r="DO25" s="365">
        <v>-931</v>
      </c>
      <c r="DP25" s="365">
        <v>-830</v>
      </c>
      <c r="DQ25" s="365">
        <v>85535</v>
      </c>
      <c r="DR25" s="365">
        <v>40813</v>
      </c>
      <c r="DS25" s="365">
        <v>157458</v>
      </c>
      <c r="DT25" s="365">
        <v>198271</v>
      </c>
      <c r="DU25" s="365">
        <v>197441</v>
      </c>
      <c r="DV25" s="365">
        <v>283806</v>
      </c>
      <c r="DW25" s="365">
        <v>-22448</v>
      </c>
      <c r="DX25" s="365">
        <v>-48489</v>
      </c>
      <c r="DY25" s="365">
        <v>-70937</v>
      </c>
      <c r="DZ25" s="365">
        <v>126504</v>
      </c>
      <c r="EA25" s="365">
        <v>212869</v>
      </c>
    </row>
    <row r="26" spans="2:131" ht="15" customHeight="1">
      <c r="B26" s="362" t="s">
        <v>440</v>
      </c>
      <c r="C26" s="362" t="s">
        <v>567</v>
      </c>
      <c r="D26" s="365">
        <v>0</v>
      </c>
      <c r="E26" s="365">
        <v>0</v>
      </c>
      <c r="F26" s="365">
        <v>0</v>
      </c>
      <c r="G26" s="365">
        <v>0</v>
      </c>
      <c r="H26" s="365">
        <v>0</v>
      </c>
      <c r="I26" s="365">
        <v>0</v>
      </c>
      <c r="J26" s="365">
        <v>0</v>
      </c>
      <c r="K26" s="365">
        <v>0</v>
      </c>
      <c r="L26" s="365">
        <v>0</v>
      </c>
      <c r="M26" s="365">
        <v>0</v>
      </c>
      <c r="N26" s="365">
        <v>0</v>
      </c>
      <c r="O26" s="365">
        <v>0</v>
      </c>
      <c r="P26" s="365">
        <v>0</v>
      </c>
      <c r="Q26" s="365">
        <v>0</v>
      </c>
      <c r="R26" s="365">
        <v>0</v>
      </c>
      <c r="S26" s="365">
        <v>5</v>
      </c>
      <c r="T26" s="365">
        <v>0</v>
      </c>
      <c r="U26" s="365">
        <v>0</v>
      </c>
      <c r="V26" s="365">
        <v>589</v>
      </c>
      <c r="W26" s="365">
        <v>874</v>
      </c>
      <c r="X26" s="365">
        <v>36801</v>
      </c>
      <c r="Y26" s="365">
        <v>122834</v>
      </c>
      <c r="Z26" s="365">
        <v>24176</v>
      </c>
      <c r="AA26" s="365">
        <v>0</v>
      </c>
      <c r="AB26" s="365">
        <v>144</v>
      </c>
      <c r="AC26" s="365">
        <v>1156</v>
      </c>
      <c r="AD26" s="365">
        <v>127</v>
      </c>
      <c r="AE26" s="365">
        <v>0</v>
      </c>
      <c r="AF26" s="365">
        <v>1</v>
      </c>
      <c r="AG26" s="365">
        <v>8</v>
      </c>
      <c r="AH26" s="365">
        <v>0</v>
      </c>
      <c r="AI26" s="365">
        <v>13</v>
      </c>
      <c r="AJ26" s="365">
        <v>0</v>
      </c>
      <c r="AK26" s="365">
        <v>0</v>
      </c>
      <c r="AL26" s="365">
        <v>5</v>
      </c>
      <c r="AM26" s="365">
        <v>0</v>
      </c>
      <c r="AN26" s="365">
        <v>0</v>
      </c>
      <c r="AO26" s="365">
        <v>0</v>
      </c>
      <c r="AP26" s="365">
        <v>0</v>
      </c>
      <c r="AQ26" s="365">
        <v>0</v>
      </c>
      <c r="AR26" s="365">
        <v>0</v>
      </c>
      <c r="AS26" s="365">
        <v>0</v>
      </c>
      <c r="AT26" s="365">
        <v>0</v>
      </c>
      <c r="AU26" s="365">
        <v>2</v>
      </c>
      <c r="AV26" s="365">
        <v>0</v>
      </c>
      <c r="AW26" s="365">
        <v>0</v>
      </c>
      <c r="AX26" s="365">
        <v>0</v>
      </c>
      <c r="AY26" s="365">
        <v>4</v>
      </c>
      <c r="AZ26" s="365">
        <v>0</v>
      </c>
      <c r="BA26" s="365">
        <v>0</v>
      </c>
      <c r="BB26" s="365">
        <v>0</v>
      </c>
      <c r="BC26" s="365">
        <v>0</v>
      </c>
      <c r="BD26" s="365">
        <v>0</v>
      </c>
      <c r="BE26" s="365">
        <v>0</v>
      </c>
      <c r="BF26" s="365">
        <v>0</v>
      </c>
      <c r="BG26" s="365">
        <v>0</v>
      </c>
      <c r="BH26" s="365">
        <v>0</v>
      </c>
      <c r="BI26" s="365">
        <v>3</v>
      </c>
      <c r="BJ26" s="365">
        <v>0</v>
      </c>
      <c r="BK26" s="365">
        <v>3</v>
      </c>
      <c r="BL26" s="365">
        <v>0</v>
      </c>
      <c r="BM26" s="365">
        <v>0</v>
      </c>
      <c r="BN26" s="365">
        <v>0</v>
      </c>
      <c r="BO26" s="365">
        <v>0</v>
      </c>
      <c r="BP26" s="365">
        <v>0</v>
      </c>
      <c r="BQ26" s="365">
        <v>0</v>
      </c>
      <c r="BR26" s="365">
        <v>8</v>
      </c>
      <c r="BS26" s="365">
        <v>0</v>
      </c>
      <c r="BT26" s="365">
        <v>0</v>
      </c>
      <c r="BU26" s="365">
        <v>0</v>
      </c>
      <c r="BV26" s="365">
        <v>0</v>
      </c>
      <c r="BW26" s="365">
        <v>0</v>
      </c>
      <c r="BX26" s="365">
        <v>0</v>
      </c>
      <c r="BY26" s="365">
        <v>0</v>
      </c>
      <c r="BZ26" s="365">
        <v>0</v>
      </c>
      <c r="CA26" s="365">
        <v>0</v>
      </c>
      <c r="CB26" s="365">
        <v>0</v>
      </c>
      <c r="CC26" s="365">
        <v>0</v>
      </c>
      <c r="CD26" s="365">
        <v>0</v>
      </c>
      <c r="CE26" s="365">
        <v>0</v>
      </c>
      <c r="CF26" s="365">
        <v>0</v>
      </c>
      <c r="CG26" s="365">
        <v>0</v>
      </c>
      <c r="CH26" s="365">
        <v>0</v>
      </c>
      <c r="CI26" s="365">
        <v>0</v>
      </c>
      <c r="CJ26" s="365">
        <v>0</v>
      </c>
      <c r="CK26" s="365">
        <v>0</v>
      </c>
      <c r="CL26" s="365">
        <v>0</v>
      </c>
      <c r="CM26" s="365">
        <v>0</v>
      </c>
      <c r="CN26" s="365">
        <v>0</v>
      </c>
      <c r="CO26" s="365">
        <v>0</v>
      </c>
      <c r="CP26" s="365">
        <v>176</v>
      </c>
      <c r="CQ26" s="365">
        <v>40</v>
      </c>
      <c r="CR26" s="365">
        <v>1</v>
      </c>
      <c r="CS26" s="365">
        <v>0</v>
      </c>
      <c r="CT26" s="365">
        <v>0</v>
      </c>
      <c r="CU26" s="365">
        <v>0</v>
      </c>
      <c r="CV26" s="365">
        <v>0</v>
      </c>
      <c r="CW26" s="365">
        <v>0</v>
      </c>
      <c r="CX26" s="365">
        <v>0</v>
      </c>
      <c r="CY26" s="365">
        <v>0</v>
      </c>
      <c r="CZ26" s="365">
        <v>0</v>
      </c>
      <c r="DA26" s="365">
        <v>0</v>
      </c>
      <c r="DB26" s="365">
        <v>0</v>
      </c>
      <c r="DC26" s="365">
        <v>0</v>
      </c>
      <c r="DD26" s="365">
        <v>0</v>
      </c>
      <c r="DE26" s="365">
        <v>0</v>
      </c>
      <c r="DF26" s="365">
        <v>0</v>
      </c>
      <c r="DG26" s="365">
        <v>0</v>
      </c>
      <c r="DH26" s="365">
        <v>186970</v>
      </c>
      <c r="DI26" s="365">
        <v>0</v>
      </c>
      <c r="DJ26" s="365">
        <v>0</v>
      </c>
      <c r="DK26" s="365">
        <v>0</v>
      </c>
      <c r="DL26" s="365">
        <v>0</v>
      </c>
      <c r="DM26" s="365">
        <v>0</v>
      </c>
      <c r="DN26" s="365">
        <v>0</v>
      </c>
      <c r="DO26" s="365">
        <v>-758</v>
      </c>
      <c r="DP26" s="365">
        <v>-758</v>
      </c>
      <c r="DQ26" s="365">
        <v>186212</v>
      </c>
      <c r="DR26" s="365">
        <v>28970</v>
      </c>
      <c r="DS26" s="365">
        <v>101872</v>
      </c>
      <c r="DT26" s="365">
        <v>130842</v>
      </c>
      <c r="DU26" s="365">
        <v>130084</v>
      </c>
      <c r="DV26" s="365">
        <v>317054</v>
      </c>
      <c r="DW26" s="365">
        <v>-2493</v>
      </c>
      <c r="DX26" s="365">
        <v>-94401</v>
      </c>
      <c r="DY26" s="365">
        <v>-96894</v>
      </c>
      <c r="DZ26" s="365">
        <v>33190</v>
      </c>
      <c r="EA26" s="365">
        <v>220160</v>
      </c>
    </row>
    <row r="27" spans="2:131" ht="15" customHeight="1">
      <c r="B27" s="362" t="s">
        <v>441</v>
      </c>
      <c r="C27" s="362" t="s">
        <v>568</v>
      </c>
      <c r="D27" s="365">
        <v>0</v>
      </c>
      <c r="E27" s="365">
        <v>0</v>
      </c>
      <c r="F27" s="365">
        <v>0</v>
      </c>
      <c r="G27" s="365">
        <v>0</v>
      </c>
      <c r="H27" s="365">
        <v>0</v>
      </c>
      <c r="I27" s="365">
        <v>0</v>
      </c>
      <c r="J27" s="365">
        <v>31</v>
      </c>
      <c r="K27" s="365">
        <v>1136</v>
      </c>
      <c r="L27" s="365">
        <v>93</v>
      </c>
      <c r="M27" s="365">
        <v>22</v>
      </c>
      <c r="N27" s="365">
        <v>0</v>
      </c>
      <c r="O27" s="365">
        <v>8</v>
      </c>
      <c r="P27" s="365">
        <v>10</v>
      </c>
      <c r="Q27" s="365">
        <v>109</v>
      </c>
      <c r="R27" s="365">
        <v>8</v>
      </c>
      <c r="S27" s="365">
        <v>1005</v>
      </c>
      <c r="T27" s="365">
        <v>12</v>
      </c>
      <c r="U27" s="365">
        <v>6</v>
      </c>
      <c r="V27" s="365">
        <v>248</v>
      </c>
      <c r="W27" s="365">
        <v>3908</v>
      </c>
      <c r="X27" s="365">
        <v>4064</v>
      </c>
      <c r="Y27" s="365">
        <v>148195</v>
      </c>
      <c r="Z27" s="365">
        <v>49606</v>
      </c>
      <c r="AA27" s="365">
        <v>2700</v>
      </c>
      <c r="AB27" s="365">
        <v>37360</v>
      </c>
      <c r="AC27" s="365">
        <v>10887</v>
      </c>
      <c r="AD27" s="365">
        <v>243</v>
      </c>
      <c r="AE27" s="365">
        <v>15</v>
      </c>
      <c r="AF27" s="365">
        <v>3881</v>
      </c>
      <c r="AG27" s="365">
        <v>19634</v>
      </c>
      <c r="AH27" s="365">
        <v>0</v>
      </c>
      <c r="AI27" s="365">
        <v>437</v>
      </c>
      <c r="AJ27" s="365">
        <v>27</v>
      </c>
      <c r="AK27" s="365">
        <v>1</v>
      </c>
      <c r="AL27" s="365">
        <v>1417</v>
      </c>
      <c r="AM27" s="365">
        <v>2</v>
      </c>
      <c r="AN27" s="365">
        <v>0</v>
      </c>
      <c r="AO27" s="365">
        <v>0</v>
      </c>
      <c r="AP27" s="365">
        <v>0</v>
      </c>
      <c r="AQ27" s="365">
        <v>10</v>
      </c>
      <c r="AR27" s="365">
        <v>18</v>
      </c>
      <c r="AS27" s="365">
        <v>7</v>
      </c>
      <c r="AT27" s="365">
        <v>27</v>
      </c>
      <c r="AU27" s="365">
        <v>27</v>
      </c>
      <c r="AV27" s="365">
        <v>2</v>
      </c>
      <c r="AW27" s="365">
        <v>31</v>
      </c>
      <c r="AX27" s="365">
        <v>28</v>
      </c>
      <c r="AY27" s="365">
        <v>366</v>
      </c>
      <c r="AZ27" s="365">
        <v>5</v>
      </c>
      <c r="BA27" s="365">
        <v>21</v>
      </c>
      <c r="BB27" s="365">
        <v>6</v>
      </c>
      <c r="BC27" s="365">
        <v>0</v>
      </c>
      <c r="BD27" s="365">
        <v>0</v>
      </c>
      <c r="BE27" s="365">
        <v>0</v>
      </c>
      <c r="BF27" s="365">
        <v>12</v>
      </c>
      <c r="BG27" s="365">
        <v>0</v>
      </c>
      <c r="BH27" s="365">
        <v>69</v>
      </c>
      <c r="BI27" s="365">
        <v>8</v>
      </c>
      <c r="BJ27" s="365">
        <v>7</v>
      </c>
      <c r="BK27" s="365">
        <v>18</v>
      </c>
      <c r="BL27" s="365">
        <v>0</v>
      </c>
      <c r="BM27" s="365">
        <v>17</v>
      </c>
      <c r="BN27" s="365">
        <v>29</v>
      </c>
      <c r="BO27" s="365">
        <v>0</v>
      </c>
      <c r="BP27" s="365">
        <v>0</v>
      </c>
      <c r="BQ27" s="365">
        <v>0</v>
      </c>
      <c r="BR27" s="365">
        <v>0</v>
      </c>
      <c r="BS27" s="365">
        <v>2</v>
      </c>
      <c r="BT27" s="365">
        <v>0</v>
      </c>
      <c r="BU27" s="365">
        <v>0</v>
      </c>
      <c r="BV27" s="365">
        <v>0</v>
      </c>
      <c r="BW27" s="365">
        <v>0</v>
      </c>
      <c r="BX27" s="365">
        <v>0</v>
      </c>
      <c r="BY27" s="365">
        <v>0</v>
      </c>
      <c r="BZ27" s="365">
        <v>0</v>
      </c>
      <c r="CA27" s="365">
        <v>0</v>
      </c>
      <c r="CB27" s="365">
        <v>0</v>
      </c>
      <c r="CC27" s="365">
        <v>0</v>
      </c>
      <c r="CD27" s="365">
        <v>0</v>
      </c>
      <c r="CE27" s="365">
        <v>0</v>
      </c>
      <c r="CF27" s="365">
        <v>0</v>
      </c>
      <c r="CG27" s="365">
        <v>89</v>
      </c>
      <c r="CH27" s="365">
        <v>0</v>
      </c>
      <c r="CI27" s="365">
        <v>0</v>
      </c>
      <c r="CJ27" s="365">
        <v>0</v>
      </c>
      <c r="CK27" s="365">
        <v>0</v>
      </c>
      <c r="CL27" s="365">
        <v>0</v>
      </c>
      <c r="CM27" s="365">
        <v>8</v>
      </c>
      <c r="CN27" s="365">
        <v>3</v>
      </c>
      <c r="CO27" s="365">
        <v>205</v>
      </c>
      <c r="CP27" s="365">
        <v>888</v>
      </c>
      <c r="CQ27" s="365">
        <v>285</v>
      </c>
      <c r="CR27" s="365">
        <v>34</v>
      </c>
      <c r="CS27" s="365">
        <v>1</v>
      </c>
      <c r="CT27" s="365">
        <v>9</v>
      </c>
      <c r="CU27" s="365">
        <v>0</v>
      </c>
      <c r="CV27" s="365">
        <v>0</v>
      </c>
      <c r="CW27" s="365">
        <v>0</v>
      </c>
      <c r="CX27" s="365">
        <v>35</v>
      </c>
      <c r="CY27" s="365">
        <v>0</v>
      </c>
      <c r="CZ27" s="365">
        <v>0</v>
      </c>
      <c r="DA27" s="365">
        <v>0</v>
      </c>
      <c r="DB27" s="365">
        <v>20</v>
      </c>
      <c r="DC27" s="365">
        <v>0</v>
      </c>
      <c r="DD27" s="365">
        <v>5</v>
      </c>
      <c r="DE27" s="365">
        <v>2</v>
      </c>
      <c r="DF27" s="365">
        <v>0</v>
      </c>
      <c r="DG27" s="365">
        <v>7</v>
      </c>
      <c r="DH27" s="365">
        <v>287366</v>
      </c>
      <c r="DI27" s="365">
        <v>0</v>
      </c>
      <c r="DJ27" s="365">
        <v>1</v>
      </c>
      <c r="DK27" s="365">
        <v>0</v>
      </c>
      <c r="DL27" s="365">
        <v>0</v>
      </c>
      <c r="DM27" s="365">
        <v>0</v>
      </c>
      <c r="DN27" s="365">
        <v>0</v>
      </c>
      <c r="DO27" s="365">
        <v>-1649</v>
      </c>
      <c r="DP27" s="365">
        <v>-1648</v>
      </c>
      <c r="DQ27" s="365">
        <v>285718</v>
      </c>
      <c r="DR27" s="365">
        <v>194665</v>
      </c>
      <c r="DS27" s="365">
        <v>306931</v>
      </c>
      <c r="DT27" s="365">
        <v>501596</v>
      </c>
      <c r="DU27" s="365">
        <v>499948</v>
      </c>
      <c r="DV27" s="365">
        <v>787314</v>
      </c>
      <c r="DW27" s="365">
        <v>-119406</v>
      </c>
      <c r="DX27" s="365">
        <v>-146523</v>
      </c>
      <c r="DY27" s="365">
        <v>-265929</v>
      </c>
      <c r="DZ27" s="365">
        <v>234019</v>
      </c>
      <c r="EA27" s="365">
        <v>521385</v>
      </c>
    </row>
    <row r="28" spans="2:131" ht="15" customHeight="1">
      <c r="B28" s="362" t="s">
        <v>442</v>
      </c>
      <c r="C28" s="362" t="s">
        <v>569</v>
      </c>
      <c r="D28" s="365">
        <v>0</v>
      </c>
      <c r="E28" s="365">
        <v>0</v>
      </c>
      <c r="F28" s="365">
        <v>0</v>
      </c>
      <c r="G28" s="365">
        <v>0</v>
      </c>
      <c r="H28" s="365">
        <v>0</v>
      </c>
      <c r="I28" s="365">
        <v>0</v>
      </c>
      <c r="J28" s="365">
        <v>0</v>
      </c>
      <c r="K28" s="365">
        <v>11</v>
      </c>
      <c r="L28" s="365">
        <v>0</v>
      </c>
      <c r="M28" s="365">
        <v>0</v>
      </c>
      <c r="N28" s="365">
        <v>0</v>
      </c>
      <c r="O28" s="365">
        <v>46</v>
      </c>
      <c r="P28" s="365">
        <v>0</v>
      </c>
      <c r="Q28" s="365">
        <v>100</v>
      </c>
      <c r="R28" s="365">
        <v>1</v>
      </c>
      <c r="S28" s="365">
        <v>121</v>
      </c>
      <c r="T28" s="365">
        <v>27</v>
      </c>
      <c r="U28" s="365">
        <v>5</v>
      </c>
      <c r="V28" s="365">
        <v>0</v>
      </c>
      <c r="W28" s="365">
        <v>0</v>
      </c>
      <c r="X28" s="365">
        <v>0</v>
      </c>
      <c r="Y28" s="365">
        <v>0</v>
      </c>
      <c r="Z28" s="365">
        <v>194</v>
      </c>
      <c r="AA28" s="365">
        <v>899</v>
      </c>
      <c r="AB28" s="365">
        <v>0</v>
      </c>
      <c r="AC28" s="365">
        <v>1043</v>
      </c>
      <c r="AD28" s="365">
        <v>0</v>
      </c>
      <c r="AE28" s="365">
        <v>0</v>
      </c>
      <c r="AF28" s="365">
        <v>12619</v>
      </c>
      <c r="AG28" s="365">
        <v>7</v>
      </c>
      <c r="AH28" s="365">
        <v>0</v>
      </c>
      <c r="AI28" s="365">
        <v>0</v>
      </c>
      <c r="AJ28" s="365">
        <v>0</v>
      </c>
      <c r="AK28" s="365">
        <v>0</v>
      </c>
      <c r="AL28" s="365">
        <v>73</v>
      </c>
      <c r="AM28" s="365">
        <v>0</v>
      </c>
      <c r="AN28" s="365">
        <v>7</v>
      </c>
      <c r="AO28" s="365">
        <v>0</v>
      </c>
      <c r="AP28" s="365">
        <v>0</v>
      </c>
      <c r="AQ28" s="365">
        <v>0</v>
      </c>
      <c r="AR28" s="365">
        <v>22</v>
      </c>
      <c r="AS28" s="365">
        <v>1</v>
      </c>
      <c r="AT28" s="365">
        <v>4</v>
      </c>
      <c r="AU28" s="365">
        <v>0</v>
      </c>
      <c r="AV28" s="365">
        <v>3</v>
      </c>
      <c r="AW28" s="365">
        <v>277</v>
      </c>
      <c r="AX28" s="365">
        <v>12</v>
      </c>
      <c r="AY28" s="365">
        <v>398</v>
      </c>
      <c r="AZ28" s="365">
        <v>44</v>
      </c>
      <c r="BA28" s="365">
        <v>27</v>
      </c>
      <c r="BB28" s="365">
        <v>0</v>
      </c>
      <c r="BC28" s="365">
        <v>4</v>
      </c>
      <c r="BD28" s="365">
        <v>0</v>
      </c>
      <c r="BE28" s="365">
        <v>0</v>
      </c>
      <c r="BF28" s="365">
        <v>0</v>
      </c>
      <c r="BG28" s="365">
        <v>0</v>
      </c>
      <c r="BH28" s="365">
        <v>502</v>
      </c>
      <c r="BI28" s="365">
        <v>31</v>
      </c>
      <c r="BJ28" s="365">
        <v>5</v>
      </c>
      <c r="BK28" s="365">
        <v>31</v>
      </c>
      <c r="BL28" s="365">
        <v>0</v>
      </c>
      <c r="BM28" s="365">
        <v>0</v>
      </c>
      <c r="BN28" s="365">
        <v>0</v>
      </c>
      <c r="BO28" s="365">
        <v>0</v>
      </c>
      <c r="BP28" s="365">
        <v>0</v>
      </c>
      <c r="BQ28" s="365">
        <v>0</v>
      </c>
      <c r="BR28" s="365">
        <v>0</v>
      </c>
      <c r="BS28" s="365">
        <v>0</v>
      </c>
      <c r="BT28" s="365">
        <v>0</v>
      </c>
      <c r="BU28" s="365">
        <v>0</v>
      </c>
      <c r="BV28" s="365">
        <v>0</v>
      </c>
      <c r="BW28" s="365">
        <v>0</v>
      </c>
      <c r="BX28" s="365">
        <v>0</v>
      </c>
      <c r="BY28" s="365">
        <v>0</v>
      </c>
      <c r="BZ28" s="365">
        <v>0</v>
      </c>
      <c r="CA28" s="365">
        <v>0</v>
      </c>
      <c r="CB28" s="365">
        <v>0</v>
      </c>
      <c r="CC28" s="365">
        <v>0</v>
      </c>
      <c r="CD28" s="365">
        <v>0</v>
      </c>
      <c r="CE28" s="365">
        <v>0</v>
      </c>
      <c r="CF28" s="365">
        <v>0</v>
      </c>
      <c r="CG28" s="365">
        <v>0</v>
      </c>
      <c r="CH28" s="365">
        <v>0</v>
      </c>
      <c r="CI28" s="365">
        <v>0</v>
      </c>
      <c r="CJ28" s="365">
        <v>0</v>
      </c>
      <c r="CK28" s="365">
        <v>0</v>
      </c>
      <c r="CL28" s="365">
        <v>0</v>
      </c>
      <c r="CM28" s="365">
        <v>1</v>
      </c>
      <c r="CN28" s="365">
        <v>0</v>
      </c>
      <c r="CO28" s="365">
        <v>0</v>
      </c>
      <c r="CP28" s="365">
        <v>0</v>
      </c>
      <c r="CQ28" s="365">
        <v>108</v>
      </c>
      <c r="CR28" s="365">
        <v>11</v>
      </c>
      <c r="CS28" s="365">
        <v>0</v>
      </c>
      <c r="CT28" s="365">
        <v>1</v>
      </c>
      <c r="CU28" s="365">
        <v>0</v>
      </c>
      <c r="CV28" s="365">
        <v>0</v>
      </c>
      <c r="CW28" s="365">
        <v>0</v>
      </c>
      <c r="CX28" s="365">
        <v>0</v>
      </c>
      <c r="CY28" s="365">
        <v>0</v>
      </c>
      <c r="CZ28" s="365">
        <v>0</v>
      </c>
      <c r="DA28" s="365">
        <v>0</v>
      </c>
      <c r="DB28" s="365">
        <v>0</v>
      </c>
      <c r="DC28" s="365">
        <v>0</v>
      </c>
      <c r="DD28" s="365">
        <v>0</v>
      </c>
      <c r="DE28" s="365">
        <v>0</v>
      </c>
      <c r="DF28" s="365">
        <v>0</v>
      </c>
      <c r="DG28" s="365">
        <v>30</v>
      </c>
      <c r="DH28" s="365">
        <v>16665</v>
      </c>
      <c r="DI28" s="365">
        <v>0</v>
      </c>
      <c r="DJ28" s="365">
        <v>0</v>
      </c>
      <c r="DK28" s="365">
        <v>0</v>
      </c>
      <c r="DL28" s="365">
        <v>0</v>
      </c>
      <c r="DM28" s="365">
        <v>0</v>
      </c>
      <c r="DN28" s="365">
        <v>0</v>
      </c>
      <c r="DO28" s="365">
        <v>-5401</v>
      </c>
      <c r="DP28" s="365">
        <v>-5401</v>
      </c>
      <c r="DQ28" s="365">
        <v>11264</v>
      </c>
      <c r="DR28" s="365">
        <v>62894</v>
      </c>
      <c r="DS28" s="365">
        <v>72830</v>
      </c>
      <c r="DT28" s="365">
        <v>135724</v>
      </c>
      <c r="DU28" s="365">
        <v>130323</v>
      </c>
      <c r="DV28" s="365">
        <v>146988</v>
      </c>
      <c r="DW28" s="365">
        <v>-4151</v>
      </c>
      <c r="DX28" s="365">
        <v>-6687</v>
      </c>
      <c r="DY28" s="365">
        <v>-10838</v>
      </c>
      <c r="DZ28" s="365">
        <v>119485</v>
      </c>
      <c r="EA28" s="365">
        <v>136150</v>
      </c>
    </row>
    <row r="29" spans="2:131" ht="15" customHeight="1">
      <c r="B29" s="362" t="s">
        <v>443</v>
      </c>
      <c r="C29" s="362" t="s">
        <v>570</v>
      </c>
      <c r="D29" s="365">
        <v>0</v>
      </c>
      <c r="E29" s="365">
        <v>0</v>
      </c>
      <c r="F29" s="365">
        <v>0</v>
      </c>
      <c r="G29" s="365">
        <v>0</v>
      </c>
      <c r="H29" s="365">
        <v>0</v>
      </c>
      <c r="I29" s="365">
        <v>0</v>
      </c>
      <c r="J29" s="365">
        <v>0</v>
      </c>
      <c r="K29" s="365">
        <v>0</v>
      </c>
      <c r="L29" s="365">
        <v>0</v>
      </c>
      <c r="M29" s="365">
        <v>0</v>
      </c>
      <c r="N29" s="365">
        <v>0</v>
      </c>
      <c r="O29" s="365">
        <v>482</v>
      </c>
      <c r="P29" s="365">
        <v>1231</v>
      </c>
      <c r="Q29" s="365">
        <v>6</v>
      </c>
      <c r="R29" s="365">
        <v>3</v>
      </c>
      <c r="S29" s="365">
        <v>128</v>
      </c>
      <c r="T29" s="365">
        <v>0</v>
      </c>
      <c r="U29" s="365">
        <v>0</v>
      </c>
      <c r="V29" s="365">
        <v>0</v>
      </c>
      <c r="W29" s="365">
        <v>0</v>
      </c>
      <c r="X29" s="365">
        <v>0</v>
      </c>
      <c r="Y29" s="365">
        <v>0</v>
      </c>
      <c r="Z29" s="365">
        <v>0</v>
      </c>
      <c r="AA29" s="365">
        <v>2</v>
      </c>
      <c r="AB29" s="365">
        <v>0</v>
      </c>
      <c r="AC29" s="365">
        <v>0</v>
      </c>
      <c r="AD29" s="365">
        <v>0</v>
      </c>
      <c r="AE29" s="365">
        <v>3</v>
      </c>
      <c r="AF29" s="365">
        <v>35</v>
      </c>
      <c r="AG29" s="365">
        <v>1</v>
      </c>
      <c r="AH29" s="365">
        <v>0</v>
      </c>
      <c r="AI29" s="365">
        <v>0</v>
      </c>
      <c r="AJ29" s="365">
        <v>0</v>
      </c>
      <c r="AK29" s="365">
        <v>0</v>
      </c>
      <c r="AL29" s="365">
        <v>420</v>
      </c>
      <c r="AM29" s="365">
        <v>0</v>
      </c>
      <c r="AN29" s="365">
        <v>0</v>
      </c>
      <c r="AO29" s="365">
        <v>0</v>
      </c>
      <c r="AP29" s="365">
        <v>0</v>
      </c>
      <c r="AQ29" s="365">
        <v>0</v>
      </c>
      <c r="AR29" s="365">
        <v>0</v>
      </c>
      <c r="AS29" s="365">
        <v>0</v>
      </c>
      <c r="AT29" s="365">
        <v>0</v>
      </c>
      <c r="AU29" s="365">
        <v>0</v>
      </c>
      <c r="AV29" s="365">
        <v>0</v>
      </c>
      <c r="AW29" s="365">
        <v>74</v>
      </c>
      <c r="AX29" s="365">
        <v>0</v>
      </c>
      <c r="AY29" s="365">
        <v>0</v>
      </c>
      <c r="AZ29" s="365">
        <v>0</v>
      </c>
      <c r="BA29" s="365">
        <v>0</v>
      </c>
      <c r="BB29" s="365">
        <v>0</v>
      </c>
      <c r="BC29" s="365">
        <v>0</v>
      </c>
      <c r="BD29" s="365">
        <v>0</v>
      </c>
      <c r="BE29" s="365">
        <v>0</v>
      </c>
      <c r="BF29" s="365">
        <v>0</v>
      </c>
      <c r="BG29" s="365">
        <v>0</v>
      </c>
      <c r="BH29" s="365">
        <v>0</v>
      </c>
      <c r="BI29" s="365">
        <v>0</v>
      </c>
      <c r="BJ29" s="365">
        <v>0</v>
      </c>
      <c r="BK29" s="365">
        <v>148</v>
      </c>
      <c r="BL29" s="365">
        <v>0</v>
      </c>
      <c r="BM29" s="365">
        <v>0</v>
      </c>
      <c r="BN29" s="365">
        <v>0</v>
      </c>
      <c r="BO29" s="365">
        <v>0</v>
      </c>
      <c r="BP29" s="365">
        <v>0</v>
      </c>
      <c r="BQ29" s="365">
        <v>0</v>
      </c>
      <c r="BR29" s="365">
        <v>0</v>
      </c>
      <c r="BS29" s="365">
        <v>0</v>
      </c>
      <c r="BT29" s="365">
        <v>0</v>
      </c>
      <c r="BU29" s="365">
        <v>0</v>
      </c>
      <c r="BV29" s="365">
        <v>0</v>
      </c>
      <c r="BW29" s="365">
        <v>0</v>
      </c>
      <c r="BX29" s="365">
        <v>0</v>
      </c>
      <c r="BY29" s="365">
        <v>0</v>
      </c>
      <c r="BZ29" s="365">
        <v>0</v>
      </c>
      <c r="CA29" s="365">
        <v>0</v>
      </c>
      <c r="CB29" s="365">
        <v>0</v>
      </c>
      <c r="CC29" s="365">
        <v>0</v>
      </c>
      <c r="CD29" s="365">
        <v>0</v>
      </c>
      <c r="CE29" s="365">
        <v>0</v>
      </c>
      <c r="CF29" s="365">
        <v>0</v>
      </c>
      <c r="CG29" s="365">
        <v>0</v>
      </c>
      <c r="CH29" s="365">
        <v>0</v>
      </c>
      <c r="CI29" s="365">
        <v>0</v>
      </c>
      <c r="CJ29" s="365">
        <v>0</v>
      </c>
      <c r="CK29" s="365">
        <v>0</v>
      </c>
      <c r="CL29" s="365">
        <v>0</v>
      </c>
      <c r="CM29" s="365">
        <v>0</v>
      </c>
      <c r="CN29" s="365">
        <v>1</v>
      </c>
      <c r="CO29" s="365">
        <v>0</v>
      </c>
      <c r="CP29" s="365">
        <v>0</v>
      </c>
      <c r="CQ29" s="365">
        <v>0</v>
      </c>
      <c r="CR29" s="365">
        <v>0</v>
      </c>
      <c r="CS29" s="365">
        <v>0</v>
      </c>
      <c r="CT29" s="365">
        <v>0</v>
      </c>
      <c r="CU29" s="365">
        <v>0</v>
      </c>
      <c r="CV29" s="365">
        <v>0</v>
      </c>
      <c r="CW29" s="365">
        <v>0</v>
      </c>
      <c r="CX29" s="365">
        <v>0</v>
      </c>
      <c r="CY29" s="365">
        <v>0</v>
      </c>
      <c r="CZ29" s="365">
        <v>0</v>
      </c>
      <c r="DA29" s="365">
        <v>0</v>
      </c>
      <c r="DB29" s="365">
        <v>0</v>
      </c>
      <c r="DC29" s="365">
        <v>0</v>
      </c>
      <c r="DD29" s="365">
        <v>0</v>
      </c>
      <c r="DE29" s="365">
        <v>0</v>
      </c>
      <c r="DF29" s="365">
        <v>0</v>
      </c>
      <c r="DG29" s="365">
        <v>2</v>
      </c>
      <c r="DH29" s="365">
        <v>2536</v>
      </c>
      <c r="DI29" s="365">
        <v>0</v>
      </c>
      <c r="DJ29" s="365">
        <v>0</v>
      </c>
      <c r="DK29" s="365">
        <v>0</v>
      </c>
      <c r="DL29" s="365">
        <v>0</v>
      </c>
      <c r="DM29" s="365">
        <v>0</v>
      </c>
      <c r="DN29" s="365">
        <v>0</v>
      </c>
      <c r="DO29" s="365">
        <v>-107</v>
      </c>
      <c r="DP29" s="365">
        <v>-107</v>
      </c>
      <c r="DQ29" s="365">
        <v>2429</v>
      </c>
      <c r="DR29" s="365">
        <v>5104</v>
      </c>
      <c r="DS29" s="365">
        <v>9783</v>
      </c>
      <c r="DT29" s="365">
        <v>14887</v>
      </c>
      <c r="DU29" s="365">
        <v>14780</v>
      </c>
      <c r="DV29" s="365">
        <v>17316</v>
      </c>
      <c r="DW29" s="365">
        <v>-604</v>
      </c>
      <c r="DX29" s="365">
        <v>-1750</v>
      </c>
      <c r="DY29" s="365">
        <v>-2354</v>
      </c>
      <c r="DZ29" s="365">
        <v>12426</v>
      </c>
      <c r="EA29" s="365">
        <v>14962</v>
      </c>
    </row>
    <row r="30" spans="2:131" ht="15" customHeight="1">
      <c r="B30" s="362" t="s">
        <v>444</v>
      </c>
      <c r="C30" s="362" t="s">
        <v>571</v>
      </c>
      <c r="D30" s="365">
        <v>0</v>
      </c>
      <c r="E30" s="365">
        <v>152</v>
      </c>
      <c r="F30" s="365">
        <v>3</v>
      </c>
      <c r="G30" s="365">
        <v>0</v>
      </c>
      <c r="H30" s="365">
        <v>37</v>
      </c>
      <c r="I30" s="365">
        <v>0</v>
      </c>
      <c r="J30" s="365">
        <v>0</v>
      </c>
      <c r="K30" s="365">
        <v>0</v>
      </c>
      <c r="L30" s="365">
        <v>0</v>
      </c>
      <c r="M30" s="365">
        <v>0</v>
      </c>
      <c r="N30" s="365">
        <v>0</v>
      </c>
      <c r="O30" s="365">
        <v>0</v>
      </c>
      <c r="P30" s="365">
        <v>0</v>
      </c>
      <c r="Q30" s="365">
        <v>0</v>
      </c>
      <c r="R30" s="365">
        <v>0</v>
      </c>
      <c r="S30" s="365">
        <v>0</v>
      </c>
      <c r="T30" s="365">
        <v>0</v>
      </c>
      <c r="U30" s="365">
        <v>0</v>
      </c>
      <c r="V30" s="365">
        <v>0</v>
      </c>
      <c r="W30" s="365">
        <v>0</v>
      </c>
      <c r="X30" s="365">
        <v>0</v>
      </c>
      <c r="Y30" s="365">
        <v>0</v>
      </c>
      <c r="Z30" s="365">
        <v>0</v>
      </c>
      <c r="AA30" s="365">
        <v>0</v>
      </c>
      <c r="AB30" s="365">
        <v>28052</v>
      </c>
      <c r="AC30" s="365">
        <v>0</v>
      </c>
      <c r="AD30" s="365">
        <v>0</v>
      </c>
      <c r="AE30" s="365">
        <v>0</v>
      </c>
      <c r="AF30" s="365">
        <v>0</v>
      </c>
      <c r="AG30" s="365">
        <v>0</v>
      </c>
      <c r="AH30" s="365">
        <v>0</v>
      </c>
      <c r="AI30" s="365">
        <v>0</v>
      </c>
      <c r="AJ30" s="365">
        <v>0</v>
      </c>
      <c r="AK30" s="365">
        <v>0</v>
      </c>
      <c r="AL30" s="365">
        <v>0</v>
      </c>
      <c r="AM30" s="365">
        <v>0</v>
      </c>
      <c r="AN30" s="365">
        <v>0</v>
      </c>
      <c r="AO30" s="365">
        <v>0</v>
      </c>
      <c r="AP30" s="365">
        <v>0</v>
      </c>
      <c r="AQ30" s="365">
        <v>0</v>
      </c>
      <c r="AR30" s="365">
        <v>0</v>
      </c>
      <c r="AS30" s="365">
        <v>0</v>
      </c>
      <c r="AT30" s="365">
        <v>0</v>
      </c>
      <c r="AU30" s="365">
        <v>0</v>
      </c>
      <c r="AV30" s="365">
        <v>0</v>
      </c>
      <c r="AW30" s="365">
        <v>0</v>
      </c>
      <c r="AX30" s="365">
        <v>0</v>
      </c>
      <c r="AY30" s="365">
        <v>0</v>
      </c>
      <c r="AZ30" s="365">
        <v>0</v>
      </c>
      <c r="BA30" s="365">
        <v>0</v>
      </c>
      <c r="BB30" s="365">
        <v>0</v>
      </c>
      <c r="BC30" s="365">
        <v>0</v>
      </c>
      <c r="BD30" s="365">
        <v>0</v>
      </c>
      <c r="BE30" s="365">
        <v>0</v>
      </c>
      <c r="BF30" s="365">
        <v>0</v>
      </c>
      <c r="BG30" s="365">
        <v>0</v>
      </c>
      <c r="BH30" s="365">
        <v>0</v>
      </c>
      <c r="BI30" s="365">
        <v>0</v>
      </c>
      <c r="BJ30" s="365">
        <v>0</v>
      </c>
      <c r="BK30" s="365">
        <v>0</v>
      </c>
      <c r="BL30" s="365">
        <v>0</v>
      </c>
      <c r="BM30" s="365">
        <v>0</v>
      </c>
      <c r="BN30" s="365">
        <v>0</v>
      </c>
      <c r="BO30" s="365">
        <v>0</v>
      </c>
      <c r="BP30" s="365">
        <v>0</v>
      </c>
      <c r="BQ30" s="365">
        <v>0</v>
      </c>
      <c r="BR30" s="365">
        <v>0</v>
      </c>
      <c r="BS30" s="365">
        <v>1</v>
      </c>
      <c r="BT30" s="365">
        <v>398</v>
      </c>
      <c r="BU30" s="365">
        <v>0</v>
      </c>
      <c r="BV30" s="365">
        <v>0</v>
      </c>
      <c r="BW30" s="365">
        <v>0</v>
      </c>
      <c r="BX30" s="365">
        <v>0</v>
      </c>
      <c r="BY30" s="365">
        <v>0</v>
      </c>
      <c r="BZ30" s="365">
        <v>0</v>
      </c>
      <c r="CA30" s="365">
        <v>5</v>
      </c>
      <c r="CB30" s="365">
        <v>0</v>
      </c>
      <c r="CC30" s="365">
        <v>4</v>
      </c>
      <c r="CD30" s="365">
        <v>0</v>
      </c>
      <c r="CE30" s="365">
        <v>0</v>
      </c>
      <c r="CF30" s="365">
        <v>0</v>
      </c>
      <c r="CG30" s="365">
        <v>0</v>
      </c>
      <c r="CH30" s="365">
        <v>8</v>
      </c>
      <c r="CI30" s="365">
        <v>0</v>
      </c>
      <c r="CJ30" s="365">
        <v>0</v>
      </c>
      <c r="CK30" s="365">
        <v>0</v>
      </c>
      <c r="CL30" s="365">
        <v>0</v>
      </c>
      <c r="CM30" s="365">
        <v>0</v>
      </c>
      <c r="CN30" s="365">
        <v>175</v>
      </c>
      <c r="CO30" s="365">
        <v>2</v>
      </c>
      <c r="CP30" s="365">
        <v>164</v>
      </c>
      <c r="CQ30" s="365">
        <v>134494</v>
      </c>
      <c r="CR30" s="365">
        <v>544</v>
      </c>
      <c r="CS30" s="365">
        <v>1251</v>
      </c>
      <c r="CT30" s="365">
        <v>736</v>
      </c>
      <c r="CU30" s="365">
        <v>0</v>
      </c>
      <c r="CV30" s="365">
        <v>0</v>
      </c>
      <c r="CW30" s="365">
        <v>0</v>
      </c>
      <c r="CX30" s="365">
        <v>0</v>
      </c>
      <c r="CY30" s="365">
        <v>0</v>
      </c>
      <c r="CZ30" s="365">
        <v>1</v>
      </c>
      <c r="DA30" s="365">
        <v>0</v>
      </c>
      <c r="DB30" s="365">
        <v>0</v>
      </c>
      <c r="DC30" s="365">
        <v>2</v>
      </c>
      <c r="DD30" s="365">
        <v>471</v>
      </c>
      <c r="DE30" s="365">
        <v>0</v>
      </c>
      <c r="DF30" s="365">
        <v>0</v>
      </c>
      <c r="DG30" s="365">
        <v>65</v>
      </c>
      <c r="DH30" s="365">
        <v>166565</v>
      </c>
      <c r="DI30" s="365">
        <v>1106</v>
      </c>
      <c r="DJ30" s="365">
        <v>6404</v>
      </c>
      <c r="DK30" s="365">
        <v>0</v>
      </c>
      <c r="DL30" s="365">
        <v>0</v>
      </c>
      <c r="DM30" s="365">
        <v>0</v>
      </c>
      <c r="DN30" s="365">
        <v>0</v>
      </c>
      <c r="DO30" s="365">
        <v>25</v>
      </c>
      <c r="DP30" s="365">
        <v>7535</v>
      </c>
      <c r="DQ30" s="365">
        <v>174100</v>
      </c>
      <c r="DR30" s="365">
        <v>34094</v>
      </c>
      <c r="DS30" s="365">
        <v>446694</v>
      </c>
      <c r="DT30" s="365">
        <v>480788</v>
      </c>
      <c r="DU30" s="365">
        <v>488323</v>
      </c>
      <c r="DV30" s="365">
        <v>654888</v>
      </c>
      <c r="DW30" s="365">
        <v>-50903</v>
      </c>
      <c r="DX30" s="365">
        <v>-116872</v>
      </c>
      <c r="DY30" s="365">
        <v>-167775</v>
      </c>
      <c r="DZ30" s="365">
        <v>320548</v>
      </c>
      <c r="EA30" s="365">
        <v>487113</v>
      </c>
    </row>
    <row r="31" spans="2:131" ht="15" customHeight="1">
      <c r="B31" s="362" t="s">
        <v>445</v>
      </c>
      <c r="C31" s="362" t="s">
        <v>572</v>
      </c>
      <c r="D31" s="365">
        <v>1213</v>
      </c>
      <c r="E31" s="365">
        <v>28</v>
      </c>
      <c r="F31" s="365">
        <v>37</v>
      </c>
      <c r="G31" s="365">
        <v>6</v>
      </c>
      <c r="H31" s="365">
        <v>42</v>
      </c>
      <c r="I31" s="365">
        <v>0</v>
      </c>
      <c r="J31" s="365">
        <v>173</v>
      </c>
      <c r="K31" s="365">
        <v>362</v>
      </c>
      <c r="L31" s="365">
        <v>75</v>
      </c>
      <c r="M31" s="365">
        <v>0</v>
      </c>
      <c r="N31" s="365">
        <v>0</v>
      </c>
      <c r="O31" s="365">
        <v>32</v>
      </c>
      <c r="P31" s="365">
        <v>201</v>
      </c>
      <c r="Q31" s="365">
        <v>935</v>
      </c>
      <c r="R31" s="365">
        <v>106</v>
      </c>
      <c r="S31" s="365">
        <v>550</v>
      </c>
      <c r="T31" s="365">
        <v>316</v>
      </c>
      <c r="U31" s="365">
        <v>512</v>
      </c>
      <c r="V31" s="365">
        <v>173</v>
      </c>
      <c r="W31" s="365">
        <v>1178</v>
      </c>
      <c r="X31" s="365">
        <v>1783</v>
      </c>
      <c r="Y31" s="365">
        <v>5544</v>
      </c>
      <c r="Z31" s="365">
        <v>1347</v>
      </c>
      <c r="AA31" s="365">
        <v>266</v>
      </c>
      <c r="AB31" s="365">
        <v>9621</v>
      </c>
      <c r="AC31" s="365">
        <v>12912</v>
      </c>
      <c r="AD31" s="365">
        <v>952</v>
      </c>
      <c r="AE31" s="365">
        <v>157</v>
      </c>
      <c r="AF31" s="365">
        <v>494</v>
      </c>
      <c r="AG31" s="365">
        <v>889</v>
      </c>
      <c r="AH31" s="365">
        <v>0</v>
      </c>
      <c r="AI31" s="365">
        <v>44</v>
      </c>
      <c r="AJ31" s="365">
        <v>417</v>
      </c>
      <c r="AK31" s="365">
        <v>0</v>
      </c>
      <c r="AL31" s="365">
        <v>691</v>
      </c>
      <c r="AM31" s="365">
        <v>16</v>
      </c>
      <c r="AN31" s="365">
        <v>465</v>
      </c>
      <c r="AO31" s="365">
        <v>22</v>
      </c>
      <c r="AP31" s="365">
        <v>4</v>
      </c>
      <c r="AQ31" s="365">
        <v>1</v>
      </c>
      <c r="AR31" s="365">
        <v>46</v>
      </c>
      <c r="AS31" s="365">
        <v>533</v>
      </c>
      <c r="AT31" s="365">
        <v>491</v>
      </c>
      <c r="AU31" s="365">
        <v>268</v>
      </c>
      <c r="AV31" s="365">
        <v>500</v>
      </c>
      <c r="AW31" s="365">
        <v>117</v>
      </c>
      <c r="AX31" s="365">
        <v>13</v>
      </c>
      <c r="AY31" s="365">
        <v>402</v>
      </c>
      <c r="AZ31" s="365">
        <v>69</v>
      </c>
      <c r="BA31" s="365">
        <v>20</v>
      </c>
      <c r="BB31" s="365">
        <v>17</v>
      </c>
      <c r="BC31" s="365">
        <v>7</v>
      </c>
      <c r="BD31" s="365">
        <v>1</v>
      </c>
      <c r="BE31" s="365">
        <v>0</v>
      </c>
      <c r="BF31" s="365">
        <v>2223</v>
      </c>
      <c r="BG31" s="365">
        <v>30</v>
      </c>
      <c r="BH31" s="365">
        <v>2808</v>
      </c>
      <c r="BI31" s="365">
        <v>2634</v>
      </c>
      <c r="BJ31" s="365">
        <v>327</v>
      </c>
      <c r="BK31" s="365">
        <v>336</v>
      </c>
      <c r="BL31" s="365">
        <v>3</v>
      </c>
      <c r="BM31" s="365">
        <v>1337</v>
      </c>
      <c r="BN31" s="365">
        <v>859</v>
      </c>
      <c r="BO31" s="365">
        <v>250</v>
      </c>
      <c r="BP31" s="365">
        <v>363</v>
      </c>
      <c r="BQ31" s="365">
        <v>170</v>
      </c>
      <c r="BR31" s="365">
        <v>146</v>
      </c>
      <c r="BS31" s="365">
        <v>49</v>
      </c>
      <c r="BT31" s="365">
        <v>191</v>
      </c>
      <c r="BU31" s="365">
        <v>7</v>
      </c>
      <c r="BV31" s="365">
        <v>7</v>
      </c>
      <c r="BW31" s="365">
        <v>2</v>
      </c>
      <c r="BX31" s="365">
        <v>2</v>
      </c>
      <c r="BY31" s="365">
        <v>21</v>
      </c>
      <c r="BZ31" s="365">
        <v>3</v>
      </c>
      <c r="CA31" s="365">
        <v>83</v>
      </c>
      <c r="CB31" s="365">
        <v>15</v>
      </c>
      <c r="CC31" s="365">
        <v>27</v>
      </c>
      <c r="CD31" s="365">
        <v>0</v>
      </c>
      <c r="CE31" s="365">
        <v>0</v>
      </c>
      <c r="CF31" s="365">
        <v>6</v>
      </c>
      <c r="CG31" s="365">
        <v>53</v>
      </c>
      <c r="CH31" s="365">
        <v>0</v>
      </c>
      <c r="CI31" s="365">
        <v>0</v>
      </c>
      <c r="CJ31" s="365">
        <v>14</v>
      </c>
      <c r="CK31" s="365">
        <v>40</v>
      </c>
      <c r="CL31" s="365">
        <v>0</v>
      </c>
      <c r="CM31" s="365">
        <v>115</v>
      </c>
      <c r="CN31" s="365">
        <v>201</v>
      </c>
      <c r="CO31" s="365">
        <v>10</v>
      </c>
      <c r="CP31" s="365">
        <v>1641</v>
      </c>
      <c r="CQ31" s="365">
        <v>1098</v>
      </c>
      <c r="CR31" s="365">
        <v>271</v>
      </c>
      <c r="CS31" s="365">
        <v>481</v>
      </c>
      <c r="CT31" s="365">
        <v>426</v>
      </c>
      <c r="CU31" s="365">
        <v>175</v>
      </c>
      <c r="CV31" s="365">
        <v>162</v>
      </c>
      <c r="CW31" s="365">
        <v>42</v>
      </c>
      <c r="CX31" s="365">
        <v>518</v>
      </c>
      <c r="CY31" s="365">
        <v>1025</v>
      </c>
      <c r="CZ31" s="365">
        <v>116</v>
      </c>
      <c r="DA31" s="365">
        <v>362</v>
      </c>
      <c r="DB31" s="365">
        <v>1214</v>
      </c>
      <c r="DC31" s="365">
        <v>129</v>
      </c>
      <c r="DD31" s="365">
        <v>2</v>
      </c>
      <c r="DE31" s="365">
        <v>398</v>
      </c>
      <c r="DF31" s="365">
        <v>138</v>
      </c>
      <c r="DG31" s="365">
        <v>24</v>
      </c>
      <c r="DH31" s="365">
        <v>64602</v>
      </c>
      <c r="DI31" s="365">
        <v>986</v>
      </c>
      <c r="DJ31" s="365">
        <v>15828</v>
      </c>
      <c r="DK31" s="365">
        <v>0</v>
      </c>
      <c r="DL31" s="365">
        <v>0</v>
      </c>
      <c r="DM31" s="365">
        <v>0</v>
      </c>
      <c r="DN31" s="365">
        <v>0</v>
      </c>
      <c r="DO31" s="365">
        <v>1905</v>
      </c>
      <c r="DP31" s="365">
        <v>18719</v>
      </c>
      <c r="DQ31" s="365">
        <v>83321</v>
      </c>
      <c r="DR31" s="365">
        <v>23317</v>
      </c>
      <c r="DS31" s="365">
        <v>45640</v>
      </c>
      <c r="DT31" s="365">
        <v>68957</v>
      </c>
      <c r="DU31" s="365">
        <v>87676</v>
      </c>
      <c r="DV31" s="365">
        <v>152278</v>
      </c>
      <c r="DW31" s="365">
        <v>-18993</v>
      </c>
      <c r="DX31" s="365">
        <v>-61621</v>
      </c>
      <c r="DY31" s="365">
        <v>-80614</v>
      </c>
      <c r="DZ31" s="365">
        <v>7062</v>
      </c>
      <c r="EA31" s="365">
        <v>71664</v>
      </c>
    </row>
    <row r="32" spans="2:131" ht="15" customHeight="1">
      <c r="B32" s="362" t="s">
        <v>446</v>
      </c>
      <c r="C32" s="362" t="s">
        <v>573</v>
      </c>
      <c r="D32" s="365">
        <v>397</v>
      </c>
      <c r="E32" s="365">
        <v>35</v>
      </c>
      <c r="F32" s="365">
        <v>26</v>
      </c>
      <c r="G32" s="365">
        <v>53</v>
      </c>
      <c r="H32" s="365">
        <v>717</v>
      </c>
      <c r="I32" s="365">
        <v>0</v>
      </c>
      <c r="J32" s="365">
        <v>135</v>
      </c>
      <c r="K32" s="365">
        <v>550</v>
      </c>
      <c r="L32" s="365">
        <v>77</v>
      </c>
      <c r="M32" s="365">
        <v>26</v>
      </c>
      <c r="N32" s="365">
        <v>0</v>
      </c>
      <c r="O32" s="365">
        <v>19</v>
      </c>
      <c r="P32" s="365">
        <v>23</v>
      </c>
      <c r="Q32" s="365">
        <v>66</v>
      </c>
      <c r="R32" s="365">
        <v>4</v>
      </c>
      <c r="S32" s="365">
        <v>333</v>
      </c>
      <c r="T32" s="365">
        <v>27</v>
      </c>
      <c r="U32" s="365">
        <v>18</v>
      </c>
      <c r="V32" s="365">
        <v>1724</v>
      </c>
      <c r="W32" s="365">
        <v>3256</v>
      </c>
      <c r="X32" s="365">
        <v>132321</v>
      </c>
      <c r="Y32" s="365">
        <v>6660</v>
      </c>
      <c r="Z32" s="365">
        <v>178</v>
      </c>
      <c r="AA32" s="365">
        <v>143</v>
      </c>
      <c r="AB32" s="365">
        <v>979</v>
      </c>
      <c r="AC32" s="365">
        <v>331</v>
      </c>
      <c r="AD32" s="365">
        <v>50827</v>
      </c>
      <c r="AE32" s="365">
        <v>1142</v>
      </c>
      <c r="AF32" s="365">
        <v>70</v>
      </c>
      <c r="AG32" s="365">
        <v>548</v>
      </c>
      <c r="AH32" s="365">
        <v>0</v>
      </c>
      <c r="AI32" s="365">
        <v>575</v>
      </c>
      <c r="AJ32" s="365">
        <v>1241</v>
      </c>
      <c r="AK32" s="365">
        <v>60</v>
      </c>
      <c r="AL32" s="365">
        <v>724</v>
      </c>
      <c r="AM32" s="365">
        <v>22</v>
      </c>
      <c r="AN32" s="365">
        <v>853</v>
      </c>
      <c r="AO32" s="365">
        <v>20</v>
      </c>
      <c r="AP32" s="365">
        <v>9</v>
      </c>
      <c r="AQ32" s="365">
        <v>157</v>
      </c>
      <c r="AR32" s="365">
        <v>187</v>
      </c>
      <c r="AS32" s="365">
        <v>211</v>
      </c>
      <c r="AT32" s="365">
        <v>208</v>
      </c>
      <c r="AU32" s="365">
        <v>86</v>
      </c>
      <c r="AV32" s="365">
        <v>91</v>
      </c>
      <c r="AW32" s="365">
        <v>58</v>
      </c>
      <c r="AX32" s="365">
        <v>8</v>
      </c>
      <c r="AY32" s="365">
        <v>40</v>
      </c>
      <c r="AZ32" s="365">
        <v>8</v>
      </c>
      <c r="BA32" s="365">
        <v>11</v>
      </c>
      <c r="BB32" s="365">
        <v>0</v>
      </c>
      <c r="BC32" s="365">
        <v>0</v>
      </c>
      <c r="BD32" s="365">
        <v>0</v>
      </c>
      <c r="BE32" s="365">
        <v>0</v>
      </c>
      <c r="BF32" s="365">
        <v>205</v>
      </c>
      <c r="BG32" s="365">
        <v>0</v>
      </c>
      <c r="BH32" s="365">
        <v>251</v>
      </c>
      <c r="BI32" s="365">
        <v>203</v>
      </c>
      <c r="BJ32" s="365">
        <v>433</v>
      </c>
      <c r="BK32" s="365">
        <v>8</v>
      </c>
      <c r="BL32" s="365">
        <v>69</v>
      </c>
      <c r="BM32" s="365">
        <v>424</v>
      </c>
      <c r="BN32" s="365">
        <v>372</v>
      </c>
      <c r="BO32" s="365">
        <v>1372</v>
      </c>
      <c r="BP32" s="365">
        <v>696</v>
      </c>
      <c r="BQ32" s="365">
        <v>10284</v>
      </c>
      <c r="BR32" s="365">
        <v>665</v>
      </c>
      <c r="BS32" s="365">
        <v>386</v>
      </c>
      <c r="BT32" s="365">
        <v>756</v>
      </c>
      <c r="BU32" s="365">
        <v>1145</v>
      </c>
      <c r="BV32" s="365">
        <v>116</v>
      </c>
      <c r="BW32" s="365">
        <v>177</v>
      </c>
      <c r="BX32" s="365">
        <v>61</v>
      </c>
      <c r="BY32" s="365">
        <v>1</v>
      </c>
      <c r="BZ32" s="365">
        <v>38</v>
      </c>
      <c r="CA32" s="365">
        <v>9571</v>
      </c>
      <c r="CB32" s="365">
        <v>35884</v>
      </c>
      <c r="CC32" s="365">
        <v>9149</v>
      </c>
      <c r="CD32" s="365">
        <v>260</v>
      </c>
      <c r="CE32" s="365">
        <v>115</v>
      </c>
      <c r="CF32" s="365">
        <v>34</v>
      </c>
      <c r="CG32" s="365">
        <v>205</v>
      </c>
      <c r="CH32" s="365">
        <v>33</v>
      </c>
      <c r="CI32" s="365">
        <v>110</v>
      </c>
      <c r="CJ32" s="365">
        <v>29</v>
      </c>
      <c r="CK32" s="365">
        <v>31</v>
      </c>
      <c r="CL32" s="365">
        <v>1</v>
      </c>
      <c r="CM32" s="365">
        <v>35</v>
      </c>
      <c r="CN32" s="365">
        <v>4444</v>
      </c>
      <c r="CO32" s="365">
        <v>343</v>
      </c>
      <c r="CP32" s="365">
        <v>884</v>
      </c>
      <c r="CQ32" s="365">
        <v>1141</v>
      </c>
      <c r="CR32" s="365">
        <v>145</v>
      </c>
      <c r="CS32" s="365">
        <v>199</v>
      </c>
      <c r="CT32" s="365">
        <v>345</v>
      </c>
      <c r="CU32" s="365">
        <v>228</v>
      </c>
      <c r="CV32" s="365">
        <v>119</v>
      </c>
      <c r="CW32" s="365">
        <v>9</v>
      </c>
      <c r="CX32" s="365">
        <v>359</v>
      </c>
      <c r="CY32" s="365">
        <v>428</v>
      </c>
      <c r="CZ32" s="365">
        <v>59</v>
      </c>
      <c r="DA32" s="365">
        <v>308</v>
      </c>
      <c r="DB32" s="365">
        <v>250</v>
      </c>
      <c r="DC32" s="365">
        <v>500</v>
      </c>
      <c r="DD32" s="365">
        <v>0</v>
      </c>
      <c r="DE32" s="365">
        <v>123</v>
      </c>
      <c r="DF32" s="365">
        <v>0</v>
      </c>
      <c r="DG32" s="365">
        <v>445</v>
      </c>
      <c r="DH32" s="365">
        <v>288702</v>
      </c>
      <c r="DI32" s="365">
        <v>160</v>
      </c>
      <c r="DJ32" s="365">
        <v>52768</v>
      </c>
      <c r="DK32" s="365">
        <v>0</v>
      </c>
      <c r="DL32" s="365">
        <v>0</v>
      </c>
      <c r="DM32" s="365">
        <v>0</v>
      </c>
      <c r="DN32" s="365">
        <v>0</v>
      </c>
      <c r="DO32" s="365">
        <v>-3064</v>
      </c>
      <c r="DP32" s="365">
        <v>49864</v>
      </c>
      <c r="DQ32" s="365">
        <v>338566</v>
      </c>
      <c r="DR32" s="365">
        <v>42607</v>
      </c>
      <c r="DS32" s="365">
        <v>808347</v>
      </c>
      <c r="DT32" s="365">
        <v>850954</v>
      </c>
      <c r="DU32" s="365">
        <v>900818</v>
      </c>
      <c r="DV32" s="365">
        <v>1189520</v>
      </c>
      <c r="DW32" s="365">
        <v>-112540</v>
      </c>
      <c r="DX32" s="365">
        <v>-221541</v>
      </c>
      <c r="DY32" s="365">
        <v>-334081</v>
      </c>
      <c r="DZ32" s="365">
        <v>566737</v>
      </c>
      <c r="EA32" s="365">
        <v>855439</v>
      </c>
    </row>
    <row r="33" spans="2:131" ht="15" customHeight="1">
      <c r="B33" s="362" t="s">
        <v>447</v>
      </c>
      <c r="C33" s="362" t="s">
        <v>574</v>
      </c>
      <c r="D33" s="365">
        <v>0</v>
      </c>
      <c r="E33" s="365">
        <v>0</v>
      </c>
      <c r="F33" s="365">
        <v>0</v>
      </c>
      <c r="G33" s="365">
        <v>0</v>
      </c>
      <c r="H33" s="365">
        <v>0</v>
      </c>
      <c r="I33" s="365">
        <v>0</v>
      </c>
      <c r="J33" s="365">
        <v>0</v>
      </c>
      <c r="K33" s="365">
        <v>0</v>
      </c>
      <c r="L33" s="365">
        <v>0</v>
      </c>
      <c r="M33" s="365">
        <v>0</v>
      </c>
      <c r="N33" s="365">
        <v>0</v>
      </c>
      <c r="O33" s="365">
        <v>0</v>
      </c>
      <c r="P33" s="365">
        <v>0</v>
      </c>
      <c r="Q33" s="365">
        <v>0</v>
      </c>
      <c r="R33" s="365">
        <v>0</v>
      </c>
      <c r="S33" s="365">
        <v>0</v>
      </c>
      <c r="T33" s="365">
        <v>0</v>
      </c>
      <c r="U33" s="365">
        <v>0</v>
      </c>
      <c r="V33" s="365">
        <v>134</v>
      </c>
      <c r="W33" s="365">
        <v>140</v>
      </c>
      <c r="X33" s="365">
        <v>69</v>
      </c>
      <c r="Y33" s="365">
        <v>1278</v>
      </c>
      <c r="Z33" s="365">
        <v>0</v>
      </c>
      <c r="AA33" s="365">
        <v>0</v>
      </c>
      <c r="AB33" s="365">
        <v>0</v>
      </c>
      <c r="AC33" s="365">
        <v>8</v>
      </c>
      <c r="AD33" s="365">
        <v>0</v>
      </c>
      <c r="AE33" s="365">
        <v>0</v>
      </c>
      <c r="AF33" s="365">
        <v>10</v>
      </c>
      <c r="AG33" s="365">
        <v>0</v>
      </c>
      <c r="AH33" s="365">
        <v>0</v>
      </c>
      <c r="AI33" s="365">
        <v>0</v>
      </c>
      <c r="AJ33" s="365">
        <v>34</v>
      </c>
      <c r="AK33" s="365">
        <v>0</v>
      </c>
      <c r="AL33" s="365">
        <v>492</v>
      </c>
      <c r="AM33" s="365">
        <v>284</v>
      </c>
      <c r="AN33" s="365">
        <v>2437</v>
      </c>
      <c r="AO33" s="365">
        <v>56</v>
      </c>
      <c r="AP33" s="365">
        <v>3</v>
      </c>
      <c r="AQ33" s="365">
        <v>85</v>
      </c>
      <c r="AR33" s="365">
        <v>4</v>
      </c>
      <c r="AS33" s="365">
        <v>1</v>
      </c>
      <c r="AT33" s="365">
        <v>3</v>
      </c>
      <c r="AU33" s="365">
        <v>3</v>
      </c>
      <c r="AV33" s="365">
        <v>4</v>
      </c>
      <c r="AW33" s="365">
        <v>4</v>
      </c>
      <c r="AX33" s="365">
        <v>0</v>
      </c>
      <c r="AY33" s="365">
        <v>0</v>
      </c>
      <c r="AZ33" s="365">
        <v>0</v>
      </c>
      <c r="BA33" s="365">
        <v>0</v>
      </c>
      <c r="BB33" s="365">
        <v>0</v>
      </c>
      <c r="BC33" s="365">
        <v>0</v>
      </c>
      <c r="BD33" s="365">
        <v>0</v>
      </c>
      <c r="BE33" s="365">
        <v>0</v>
      </c>
      <c r="BF33" s="365">
        <v>0</v>
      </c>
      <c r="BG33" s="365">
        <v>0</v>
      </c>
      <c r="BH33" s="365">
        <v>7</v>
      </c>
      <c r="BI33" s="365">
        <v>1</v>
      </c>
      <c r="BJ33" s="365">
        <v>17</v>
      </c>
      <c r="BK33" s="365">
        <v>0</v>
      </c>
      <c r="BL33" s="365">
        <v>2</v>
      </c>
      <c r="BM33" s="365">
        <v>185</v>
      </c>
      <c r="BN33" s="365">
        <v>4</v>
      </c>
      <c r="BO33" s="365">
        <v>4070</v>
      </c>
      <c r="BP33" s="365">
        <v>2313</v>
      </c>
      <c r="BQ33" s="365">
        <v>11025</v>
      </c>
      <c r="BR33" s="365">
        <v>0</v>
      </c>
      <c r="BS33" s="365">
        <v>0</v>
      </c>
      <c r="BT33" s="365">
        <v>10</v>
      </c>
      <c r="BU33" s="365">
        <v>-2</v>
      </c>
      <c r="BV33" s="365">
        <v>0</v>
      </c>
      <c r="BW33" s="365">
        <v>0</v>
      </c>
      <c r="BX33" s="365">
        <v>0</v>
      </c>
      <c r="BY33" s="365">
        <v>0</v>
      </c>
      <c r="BZ33" s="365">
        <v>0</v>
      </c>
      <c r="CA33" s="365">
        <v>0</v>
      </c>
      <c r="CB33" s="365">
        <v>0</v>
      </c>
      <c r="CC33" s="365">
        <v>0</v>
      </c>
      <c r="CD33" s="365">
        <v>0</v>
      </c>
      <c r="CE33" s="365">
        <v>0</v>
      </c>
      <c r="CF33" s="365">
        <v>0</v>
      </c>
      <c r="CG33" s="365">
        <v>0</v>
      </c>
      <c r="CH33" s="365">
        <v>0</v>
      </c>
      <c r="CI33" s="365">
        <v>0</v>
      </c>
      <c r="CJ33" s="365">
        <v>0</v>
      </c>
      <c r="CK33" s="365">
        <v>0</v>
      </c>
      <c r="CL33" s="365">
        <v>0</v>
      </c>
      <c r="CM33" s="365">
        <v>0</v>
      </c>
      <c r="CN33" s="365">
        <v>0</v>
      </c>
      <c r="CO33" s="365">
        <v>0</v>
      </c>
      <c r="CP33" s="365">
        <v>0</v>
      </c>
      <c r="CQ33" s="365">
        <v>0</v>
      </c>
      <c r="CR33" s="365">
        <v>0</v>
      </c>
      <c r="CS33" s="365">
        <v>1</v>
      </c>
      <c r="CT33" s="365">
        <v>2</v>
      </c>
      <c r="CU33" s="365">
        <v>16</v>
      </c>
      <c r="CV33" s="365">
        <v>1</v>
      </c>
      <c r="CW33" s="365">
        <v>0</v>
      </c>
      <c r="CX33" s="365">
        <v>0</v>
      </c>
      <c r="CY33" s="365">
        <v>0</v>
      </c>
      <c r="CZ33" s="365">
        <v>0</v>
      </c>
      <c r="DA33" s="365">
        <v>67</v>
      </c>
      <c r="DB33" s="365">
        <v>0</v>
      </c>
      <c r="DC33" s="365">
        <v>0</v>
      </c>
      <c r="DD33" s="365">
        <v>0</v>
      </c>
      <c r="DE33" s="365">
        <v>4</v>
      </c>
      <c r="DF33" s="365">
        <v>0</v>
      </c>
      <c r="DG33" s="365">
        <v>0</v>
      </c>
      <c r="DH33" s="365">
        <v>22772</v>
      </c>
      <c r="DI33" s="365">
        <v>1</v>
      </c>
      <c r="DJ33" s="365">
        <v>-5</v>
      </c>
      <c r="DK33" s="365">
        <v>0</v>
      </c>
      <c r="DL33" s="365">
        <v>0</v>
      </c>
      <c r="DM33" s="365">
        <v>0</v>
      </c>
      <c r="DN33" s="365">
        <v>0</v>
      </c>
      <c r="DO33" s="365">
        <v>1</v>
      </c>
      <c r="DP33" s="365">
        <v>-3</v>
      </c>
      <c r="DQ33" s="365">
        <v>22769</v>
      </c>
      <c r="DR33" s="365">
        <v>1</v>
      </c>
      <c r="DS33" s="365">
        <v>848</v>
      </c>
      <c r="DT33" s="365">
        <v>849</v>
      </c>
      <c r="DU33" s="365">
        <v>846</v>
      </c>
      <c r="DV33" s="365">
        <v>23618</v>
      </c>
      <c r="DW33" s="365">
        <v>-208</v>
      </c>
      <c r="DX33" s="365">
        <v>-18612</v>
      </c>
      <c r="DY33" s="365">
        <v>-18820</v>
      </c>
      <c r="DZ33" s="365">
        <v>-17974</v>
      </c>
      <c r="EA33" s="365">
        <v>4798</v>
      </c>
    </row>
    <row r="34" spans="2:131" ht="15" customHeight="1">
      <c r="B34" s="362" t="s">
        <v>448</v>
      </c>
      <c r="C34" s="362" t="s">
        <v>575</v>
      </c>
      <c r="D34" s="365">
        <v>458</v>
      </c>
      <c r="E34" s="365">
        <v>30</v>
      </c>
      <c r="F34" s="365">
        <v>30</v>
      </c>
      <c r="G34" s="365">
        <v>30</v>
      </c>
      <c r="H34" s="365">
        <v>244</v>
      </c>
      <c r="I34" s="365">
        <v>0</v>
      </c>
      <c r="J34" s="365">
        <v>12</v>
      </c>
      <c r="K34" s="365">
        <v>4084</v>
      </c>
      <c r="L34" s="365">
        <v>696</v>
      </c>
      <c r="M34" s="365">
        <v>1</v>
      </c>
      <c r="N34" s="365">
        <v>0</v>
      </c>
      <c r="O34" s="365">
        <v>25</v>
      </c>
      <c r="P34" s="365">
        <v>123</v>
      </c>
      <c r="Q34" s="365">
        <v>664</v>
      </c>
      <c r="R34" s="365">
        <v>204</v>
      </c>
      <c r="S34" s="365">
        <v>468</v>
      </c>
      <c r="T34" s="365">
        <v>247</v>
      </c>
      <c r="U34" s="365">
        <v>565</v>
      </c>
      <c r="V34" s="365">
        <v>421</v>
      </c>
      <c r="W34" s="365">
        <v>1291</v>
      </c>
      <c r="X34" s="365">
        <v>0</v>
      </c>
      <c r="Y34" s="365">
        <v>1081</v>
      </c>
      <c r="Z34" s="365">
        <v>159</v>
      </c>
      <c r="AA34" s="365">
        <v>106</v>
      </c>
      <c r="AB34" s="365">
        <v>31198</v>
      </c>
      <c r="AC34" s="365">
        <v>1093</v>
      </c>
      <c r="AD34" s="365">
        <v>87</v>
      </c>
      <c r="AE34" s="365">
        <v>0</v>
      </c>
      <c r="AF34" s="365">
        <v>23234</v>
      </c>
      <c r="AG34" s="365">
        <v>887</v>
      </c>
      <c r="AH34" s="365">
        <v>11</v>
      </c>
      <c r="AI34" s="365">
        <v>726</v>
      </c>
      <c r="AJ34" s="365">
        <v>71</v>
      </c>
      <c r="AK34" s="365">
        <v>9</v>
      </c>
      <c r="AL34" s="365">
        <v>109</v>
      </c>
      <c r="AM34" s="365">
        <v>0</v>
      </c>
      <c r="AN34" s="365">
        <v>12</v>
      </c>
      <c r="AO34" s="365">
        <v>0</v>
      </c>
      <c r="AP34" s="365">
        <v>1</v>
      </c>
      <c r="AQ34" s="365">
        <v>11</v>
      </c>
      <c r="AR34" s="365">
        <v>105</v>
      </c>
      <c r="AS34" s="365">
        <v>115</v>
      </c>
      <c r="AT34" s="365">
        <v>325</v>
      </c>
      <c r="AU34" s="365">
        <v>482</v>
      </c>
      <c r="AV34" s="365">
        <v>1899</v>
      </c>
      <c r="AW34" s="365">
        <v>2057</v>
      </c>
      <c r="AX34" s="365">
        <v>141</v>
      </c>
      <c r="AY34" s="365">
        <v>1921</v>
      </c>
      <c r="AZ34" s="365">
        <v>298</v>
      </c>
      <c r="BA34" s="365">
        <v>447</v>
      </c>
      <c r="BB34" s="365">
        <v>36</v>
      </c>
      <c r="BC34" s="365">
        <v>56</v>
      </c>
      <c r="BD34" s="365">
        <v>10</v>
      </c>
      <c r="BE34" s="365">
        <v>0</v>
      </c>
      <c r="BF34" s="365">
        <v>15190</v>
      </c>
      <c r="BG34" s="365">
        <v>20</v>
      </c>
      <c r="BH34" s="365">
        <v>7285</v>
      </c>
      <c r="BI34" s="365">
        <v>501</v>
      </c>
      <c r="BJ34" s="365">
        <v>557</v>
      </c>
      <c r="BK34" s="365">
        <v>739</v>
      </c>
      <c r="BL34" s="365">
        <v>23</v>
      </c>
      <c r="BM34" s="365">
        <v>3026</v>
      </c>
      <c r="BN34" s="365">
        <v>2109</v>
      </c>
      <c r="BO34" s="365">
        <v>2010</v>
      </c>
      <c r="BP34" s="365">
        <v>1833</v>
      </c>
      <c r="BQ34" s="365">
        <v>0</v>
      </c>
      <c r="BR34" s="365">
        <v>0</v>
      </c>
      <c r="BS34" s="365">
        <v>1356</v>
      </c>
      <c r="BT34" s="365">
        <v>158</v>
      </c>
      <c r="BU34" s="365">
        <v>4912</v>
      </c>
      <c r="BV34" s="365">
        <v>735</v>
      </c>
      <c r="BW34" s="365">
        <v>98</v>
      </c>
      <c r="BX34" s="365">
        <v>170</v>
      </c>
      <c r="BY34" s="365">
        <v>203</v>
      </c>
      <c r="BZ34" s="365">
        <v>0</v>
      </c>
      <c r="CA34" s="365">
        <v>93</v>
      </c>
      <c r="CB34" s="365">
        <v>6</v>
      </c>
      <c r="CC34" s="365">
        <v>32</v>
      </c>
      <c r="CD34" s="365">
        <v>1</v>
      </c>
      <c r="CE34" s="365">
        <v>9</v>
      </c>
      <c r="CF34" s="365">
        <v>88</v>
      </c>
      <c r="CG34" s="365">
        <v>715</v>
      </c>
      <c r="CH34" s="365">
        <v>0</v>
      </c>
      <c r="CI34" s="365">
        <v>5</v>
      </c>
      <c r="CJ34" s="365">
        <v>21</v>
      </c>
      <c r="CK34" s="365">
        <v>377</v>
      </c>
      <c r="CL34" s="365">
        <v>0</v>
      </c>
      <c r="CM34" s="365">
        <v>64</v>
      </c>
      <c r="CN34" s="365">
        <v>313</v>
      </c>
      <c r="CO34" s="365">
        <v>78</v>
      </c>
      <c r="CP34" s="365">
        <v>1624</v>
      </c>
      <c r="CQ34" s="365">
        <v>931</v>
      </c>
      <c r="CR34" s="365">
        <v>0</v>
      </c>
      <c r="CS34" s="365">
        <v>24</v>
      </c>
      <c r="CT34" s="365">
        <v>35</v>
      </c>
      <c r="CU34" s="365">
        <v>207</v>
      </c>
      <c r="CV34" s="365">
        <v>20</v>
      </c>
      <c r="CW34" s="365">
        <v>39</v>
      </c>
      <c r="CX34" s="365">
        <v>607</v>
      </c>
      <c r="CY34" s="365">
        <v>436</v>
      </c>
      <c r="CZ34" s="365">
        <v>29</v>
      </c>
      <c r="DA34" s="365">
        <v>107</v>
      </c>
      <c r="DB34" s="365">
        <v>128</v>
      </c>
      <c r="DC34" s="365">
        <v>414</v>
      </c>
      <c r="DD34" s="365">
        <v>0</v>
      </c>
      <c r="DE34" s="365">
        <v>15</v>
      </c>
      <c r="DF34" s="365">
        <v>532</v>
      </c>
      <c r="DG34" s="365">
        <v>94</v>
      </c>
      <c r="DH34" s="365">
        <v>124249</v>
      </c>
      <c r="DI34" s="365">
        <v>179</v>
      </c>
      <c r="DJ34" s="365">
        <v>3840</v>
      </c>
      <c r="DK34" s="365">
        <v>9</v>
      </c>
      <c r="DL34" s="365">
        <v>0</v>
      </c>
      <c r="DM34" s="365">
        <v>0</v>
      </c>
      <c r="DN34" s="365">
        <v>-6</v>
      </c>
      <c r="DO34" s="365">
        <v>-531</v>
      </c>
      <c r="DP34" s="365">
        <v>3491</v>
      </c>
      <c r="DQ34" s="365">
        <v>127740</v>
      </c>
      <c r="DR34" s="365">
        <v>12413</v>
      </c>
      <c r="DS34" s="365">
        <v>87062</v>
      </c>
      <c r="DT34" s="365">
        <v>99475</v>
      </c>
      <c r="DU34" s="365">
        <v>102966</v>
      </c>
      <c r="DV34" s="365">
        <v>227215</v>
      </c>
      <c r="DW34" s="365">
        <v>-14386</v>
      </c>
      <c r="DX34" s="365">
        <v>-109051</v>
      </c>
      <c r="DY34" s="365">
        <v>-123437</v>
      </c>
      <c r="DZ34" s="365">
        <v>-20471</v>
      </c>
      <c r="EA34" s="365">
        <v>103778</v>
      </c>
    </row>
    <row r="35" spans="2:131" ht="15" customHeight="1">
      <c r="B35" s="362" t="s">
        <v>449</v>
      </c>
      <c r="C35" s="362" t="s">
        <v>576</v>
      </c>
      <c r="D35" s="365">
        <v>28</v>
      </c>
      <c r="E35" s="365">
        <v>4</v>
      </c>
      <c r="F35" s="365">
        <v>6</v>
      </c>
      <c r="G35" s="365">
        <v>4</v>
      </c>
      <c r="H35" s="365">
        <v>11</v>
      </c>
      <c r="I35" s="365">
        <v>0</v>
      </c>
      <c r="J35" s="365">
        <v>36</v>
      </c>
      <c r="K35" s="365">
        <v>55</v>
      </c>
      <c r="L35" s="365">
        <v>5</v>
      </c>
      <c r="M35" s="365">
        <v>0</v>
      </c>
      <c r="N35" s="365">
        <v>0</v>
      </c>
      <c r="O35" s="365">
        <v>1</v>
      </c>
      <c r="P35" s="365">
        <v>42</v>
      </c>
      <c r="Q35" s="365">
        <v>28</v>
      </c>
      <c r="R35" s="365">
        <v>4</v>
      </c>
      <c r="S35" s="365">
        <v>5</v>
      </c>
      <c r="T35" s="365">
        <v>7</v>
      </c>
      <c r="U35" s="365">
        <v>4</v>
      </c>
      <c r="V35" s="365">
        <v>51</v>
      </c>
      <c r="W35" s="365">
        <v>64</v>
      </c>
      <c r="X35" s="365">
        <v>123</v>
      </c>
      <c r="Y35" s="365">
        <v>666</v>
      </c>
      <c r="Z35" s="365">
        <v>117</v>
      </c>
      <c r="AA35" s="365">
        <v>0</v>
      </c>
      <c r="AB35" s="365">
        <v>1395</v>
      </c>
      <c r="AC35" s="365">
        <v>8</v>
      </c>
      <c r="AD35" s="365">
        <v>0</v>
      </c>
      <c r="AE35" s="365">
        <v>4</v>
      </c>
      <c r="AF35" s="365">
        <v>89</v>
      </c>
      <c r="AG35" s="365">
        <v>2362</v>
      </c>
      <c r="AH35" s="365">
        <v>2</v>
      </c>
      <c r="AI35" s="365">
        <v>10</v>
      </c>
      <c r="AJ35" s="365">
        <v>737</v>
      </c>
      <c r="AK35" s="365">
        <v>1</v>
      </c>
      <c r="AL35" s="365">
        <v>62</v>
      </c>
      <c r="AM35" s="365">
        <v>81</v>
      </c>
      <c r="AN35" s="365">
        <v>347</v>
      </c>
      <c r="AO35" s="365">
        <v>15</v>
      </c>
      <c r="AP35" s="365">
        <v>2</v>
      </c>
      <c r="AQ35" s="365">
        <v>0</v>
      </c>
      <c r="AR35" s="365">
        <v>2</v>
      </c>
      <c r="AS35" s="365">
        <v>174</v>
      </c>
      <c r="AT35" s="365">
        <v>69</v>
      </c>
      <c r="AU35" s="365">
        <v>942</v>
      </c>
      <c r="AV35" s="365">
        <v>1161</v>
      </c>
      <c r="AW35" s="365">
        <v>410</v>
      </c>
      <c r="AX35" s="365">
        <v>23</v>
      </c>
      <c r="AY35" s="365">
        <v>58</v>
      </c>
      <c r="AZ35" s="365">
        <v>76</v>
      </c>
      <c r="BA35" s="365">
        <v>53</v>
      </c>
      <c r="BB35" s="365">
        <v>2</v>
      </c>
      <c r="BC35" s="365">
        <v>8</v>
      </c>
      <c r="BD35" s="365">
        <v>1</v>
      </c>
      <c r="BE35" s="365">
        <v>0</v>
      </c>
      <c r="BF35" s="365">
        <v>5630</v>
      </c>
      <c r="BG35" s="365">
        <v>97</v>
      </c>
      <c r="BH35" s="365">
        <v>2523</v>
      </c>
      <c r="BI35" s="365">
        <v>1604</v>
      </c>
      <c r="BJ35" s="365">
        <v>2523</v>
      </c>
      <c r="BK35" s="365">
        <v>65</v>
      </c>
      <c r="BL35" s="365">
        <v>52</v>
      </c>
      <c r="BM35" s="365">
        <v>66</v>
      </c>
      <c r="BN35" s="365">
        <v>37</v>
      </c>
      <c r="BO35" s="365">
        <v>560</v>
      </c>
      <c r="BP35" s="365">
        <v>623</v>
      </c>
      <c r="BQ35" s="365">
        <v>0</v>
      </c>
      <c r="BR35" s="365">
        <v>0</v>
      </c>
      <c r="BS35" s="365">
        <v>53</v>
      </c>
      <c r="BT35" s="365">
        <v>1163</v>
      </c>
      <c r="BU35" s="365">
        <v>83</v>
      </c>
      <c r="BV35" s="365">
        <v>3</v>
      </c>
      <c r="BW35" s="365">
        <v>0</v>
      </c>
      <c r="BX35" s="365">
        <v>0</v>
      </c>
      <c r="BY35" s="365">
        <v>0</v>
      </c>
      <c r="BZ35" s="365">
        <v>2</v>
      </c>
      <c r="CA35" s="365">
        <v>388</v>
      </c>
      <c r="CB35" s="365">
        <v>970</v>
      </c>
      <c r="CC35" s="365">
        <v>357</v>
      </c>
      <c r="CD35" s="365">
        <v>0</v>
      </c>
      <c r="CE35" s="365">
        <v>5</v>
      </c>
      <c r="CF35" s="365">
        <v>16</v>
      </c>
      <c r="CG35" s="365">
        <v>27</v>
      </c>
      <c r="CH35" s="365">
        <v>2</v>
      </c>
      <c r="CI35" s="365">
        <v>25</v>
      </c>
      <c r="CJ35" s="365">
        <v>3</v>
      </c>
      <c r="CK35" s="365">
        <v>0</v>
      </c>
      <c r="CL35" s="365">
        <v>1</v>
      </c>
      <c r="CM35" s="365">
        <v>1</v>
      </c>
      <c r="CN35" s="365">
        <v>529</v>
      </c>
      <c r="CO35" s="365">
        <v>17</v>
      </c>
      <c r="CP35" s="365">
        <v>74</v>
      </c>
      <c r="CQ35" s="365">
        <v>733</v>
      </c>
      <c r="CR35" s="365">
        <v>12</v>
      </c>
      <c r="CS35" s="365">
        <v>223</v>
      </c>
      <c r="CT35" s="365">
        <v>187</v>
      </c>
      <c r="CU35" s="365">
        <v>387</v>
      </c>
      <c r="CV35" s="365">
        <v>26</v>
      </c>
      <c r="CW35" s="365">
        <v>0</v>
      </c>
      <c r="CX35" s="365">
        <v>3752</v>
      </c>
      <c r="CY35" s="365">
        <v>17</v>
      </c>
      <c r="CZ35" s="365">
        <v>9</v>
      </c>
      <c r="DA35" s="365">
        <v>12</v>
      </c>
      <c r="DB35" s="365">
        <v>21</v>
      </c>
      <c r="DC35" s="365">
        <v>102</v>
      </c>
      <c r="DD35" s="365">
        <v>52</v>
      </c>
      <c r="DE35" s="365">
        <v>33</v>
      </c>
      <c r="DF35" s="365">
        <v>150</v>
      </c>
      <c r="DG35" s="365">
        <v>6</v>
      </c>
      <c r="DH35" s="365">
        <v>32576</v>
      </c>
      <c r="DI35" s="365">
        <v>72</v>
      </c>
      <c r="DJ35" s="365">
        <v>2948</v>
      </c>
      <c r="DK35" s="365">
        <v>0</v>
      </c>
      <c r="DL35" s="365">
        <v>0</v>
      </c>
      <c r="DM35" s="365">
        <v>0</v>
      </c>
      <c r="DN35" s="365">
        <v>0</v>
      </c>
      <c r="DO35" s="365">
        <v>-1359</v>
      </c>
      <c r="DP35" s="365">
        <v>1661</v>
      </c>
      <c r="DQ35" s="365">
        <v>34237</v>
      </c>
      <c r="DR35" s="365">
        <v>46465</v>
      </c>
      <c r="DS35" s="365">
        <v>82872</v>
      </c>
      <c r="DT35" s="365">
        <v>129337</v>
      </c>
      <c r="DU35" s="365">
        <v>130998</v>
      </c>
      <c r="DV35" s="365">
        <v>163574</v>
      </c>
      <c r="DW35" s="365">
        <v>-8382</v>
      </c>
      <c r="DX35" s="365">
        <v>-24931</v>
      </c>
      <c r="DY35" s="365">
        <v>-33313</v>
      </c>
      <c r="DZ35" s="365">
        <v>97685</v>
      </c>
      <c r="EA35" s="365">
        <v>130261</v>
      </c>
    </row>
    <row r="36" spans="2:131" ht="15" customHeight="1">
      <c r="B36" s="362" t="s">
        <v>450</v>
      </c>
      <c r="C36" s="362" t="s">
        <v>577</v>
      </c>
      <c r="D36" s="365">
        <v>2</v>
      </c>
      <c r="E36" s="365">
        <v>0</v>
      </c>
      <c r="F36" s="365">
        <v>0</v>
      </c>
      <c r="G36" s="365">
        <v>1</v>
      </c>
      <c r="H36" s="365">
        <v>3</v>
      </c>
      <c r="I36" s="365">
        <v>0</v>
      </c>
      <c r="J36" s="365">
        <v>4</v>
      </c>
      <c r="K36" s="365">
        <v>4</v>
      </c>
      <c r="L36" s="365">
        <v>0</v>
      </c>
      <c r="M36" s="365">
        <v>0</v>
      </c>
      <c r="N36" s="365">
        <v>0</v>
      </c>
      <c r="O36" s="365">
        <v>0</v>
      </c>
      <c r="P36" s="365">
        <v>62</v>
      </c>
      <c r="Q36" s="365">
        <v>5</v>
      </c>
      <c r="R36" s="365">
        <v>3</v>
      </c>
      <c r="S36" s="365">
        <v>1</v>
      </c>
      <c r="T36" s="365">
        <v>2</v>
      </c>
      <c r="U36" s="365">
        <v>1</v>
      </c>
      <c r="V36" s="365">
        <v>4</v>
      </c>
      <c r="W36" s="365">
        <v>5</v>
      </c>
      <c r="X36" s="365">
        <v>6</v>
      </c>
      <c r="Y36" s="365">
        <v>6</v>
      </c>
      <c r="Z36" s="365">
        <v>2</v>
      </c>
      <c r="AA36" s="365">
        <v>1</v>
      </c>
      <c r="AB36" s="365">
        <v>8</v>
      </c>
      <c r="AC36" s="365">
        <v>35</v>
      </c>
      <c r="AD36" s="365">
        <v>0</v>
      </c>
      <c r="AE36" s="365">
        <v>2</v>
      </c>
      <c r="AF36" s="365">
        <v>5</v>
      </c>
      <c r="AG36" s="365">
        <v>3</v>
      </c>
      <c r="AH36" s="365">
        <v>22</v>
      </c>
      <c r="AI36" s="365">
        <v>0</v>
      </c>
      <c r="AJ36" s="365">
        <v>25</v>
      </c>
      <c r="AK36" s="365">
        <v>1</v>
      </c>
      <c r="AL36" s="365">
        <v>15</v>
      </c>
      <c r="AM36" s="365">
        <v>3</v>
      </c>
      <c r="AN36" s="365">
        <v>16</v>
      </c>
      <c r="AO36" s="365">
        <v>1</v>
      </c>
      <c r="AP36" s="365">
        <v>0</v>
      </c>
      <c r="AQ36" s="365">
        <v>0</v>
      </c>
      <c r="AR36" s="365">
        <v>1</v>
      </c>
      <c r="AS36" s="365">
        <v>30</v>
      </c>
      <c r="AT36" s="365">
        <v>3</v>
      </c>
      <c r="AU36" s="365">
        <v>3</v>
      </c>
      <c r="AV36" s="365">
        <v>58</v>
      </c>
      <c r="AW36" s="365">
        <v>14</v>
      </c>
      <c r="AX36" s="365">
        <v>2</v>
      </c>
      <c r="AY36" s="365">
        <v>30</v>
      </c>
      <c r="AZ36" s="365">
        <v>2</v>
      </c>
      <c r="BA36" s="365">
        <v>0</v>
      </c>
      <c r="BB36" s="365">
        <v>0</v>
      </c>
      <c r="BC36" s="365">
        <v>0</v>
      </c>
      <c r="BD36" s="365">
        <v>0</v>
      </c>
      <c r="BE36" s="365">
        <v>0</v>
      </c>
      <c r="BF36" s="365">
        <v>34</v>
      </c>
      <c r="BG36" s="365">
        <v>0</v>
      </c>
      <c r="BH36" s="365">
        <v>15</v>
      </c>
      <c r="BI36" s="365">
        <v>3</v>
      </c>
      <c r="BJ36" s="365">
        <v>20</v>
      </c>
      <c r="BK36" s="365">
        <v>47</v>
      </c>
      <c r="BL36" s="365">
        <v>1</v>
      </c>
      <c r="BM36" s="365">
        <v>0</v>
      </c>
      <c r="BN36" s="365">
        <v>2</v>
      </c>
      <c r="BO36" s="365">
        <v>1</v>
      </c>
      <c r="BP36" s="365">
        <v>8</v>
      </c>
      <c r="BQ36" s="365">
        <v>33</v>
      </c>
      <c r="BR36" s="365">
        <v>141</v>
      </c>
      <c r="BS36" s="365">
        <v>5</v>
      </c>
      <c r="BT36" s="365">
        <v>18</v>
      </c>
      <c r="BU36" s="365">
        <v>77</v>
      </c>
      <c r="BV36" s="365">
        <v>29</v>
      </c>
      <c r="BW36" s="365">
        <v>0</v>
      </c>
      <c r="BX36" s="365">
        <v>0</v>
      </c>
      <c r="BY36" s="365">
        <v>0</v>
      </c>
      <c r="BZ36" s="365">
        <v>1</v>
      </c>
      <c r="CA36" s="365">
        <v>8</v>
      </c>
      <c r="CB36" s="365">
        <v>0</v>
      </c>
      <c r="CC36" s="365">
        <v>2</v>
      </c>
      <c r="CD36" s="365">
        <v>0</v>
      </c>
      <c r="CE36" s="365">
        <v>0</v>
      </c>
      <c r="CF36" s="365">
        <v>0</v>
      </c>
      <c r="CG36" s="365">
        <v>4</v>
      </c>
      <c r="CH36" s="365">
        <v>4</v>
      </c>
      <c r="CI36" s="365">
        <v>69</v>
      </c>
      <c r="CJ36" s="365">
        <v>6</v>
      </c>
      <c r="CK36" s="365">
        <v>0</v>
      </c>
      <c r="CL36" s="365">
        <v>1</v>
      </c>
      <c r="CM36" s="365">
        <v>1</v>
      </c>
      <c r="CN36" s="365">
        <v>112</v>
      </c>
      <c r="CO36" s="365">
        <v>16</v>
      </c>
      <c r="CP36" s="365">
        <v>130</v>
      </c>
      <c r="CQ36" s="365">
        <v>22</v>
      </c>
      <c r="CR36" s="365">
        <v>3</v>
      </c>
      <c r="CS36" s="365">
        <v>8</v>
      </c>
      <c r="CT36" s="365">
        <v>5</v>
      </c>
      <c r="CU36" s="365">
        <v>121</v>
      </c>
      <c r="CV36" s="365">
        <v>36</v>
      </c>
      <c r="CW36" s="365">
        <v>0</v>
      </c>
      <c r="CX36" s="365">
        <v>0</v>
      </c>
      <c r="CY36" s="365">
        <v>36</v>
      </c>
      <c r="CZ36" s="365">
        <v>3</v>
      </c>
      <c r="DA36" s="365">
        <v>1</v>
      </c>
      <c r="DB36" s="365">
        <v>9</v>
      </c>
      <c r="DC36" s="365">
        <v>35</v>
      </c>
      <c r="DD36" s="365">
        <v>0</v>
      </c>
      <c r="DE36" s="365">
        <v>40</v>
      </c>
      <c r="DF36" s="365">
        <v>0</v>
      </c>
      <c r="DG36" s="365">
        <v>21</v>
      </c>
      <c r="DH36" s="365">
        <v>1519</v>
      </c>
      <c r="DI36" s="365">
        <v>355</v>
      </c>
      <c r="DJ36" s="365">
        <v>6804</v>
      </c>
      <c r="DK36" s="365">
        <v>0</v>
      </c>
      <c r="DL36" s="365">
        <v>0</v>
      </c>
      <c r="DM36" s="365">
        <v>0</v>
      </c>
      <c r="DN36" s="365">
        <v>0</v>
      </c>
      <c r="DO36" s="365">
        <v>-345</v>
      </c>
      <c r="DP36" s="365">
        <v>6814</v>
      </c>
      <c r="DQ36" s="365">
        <v>8333</v>
      </c>
      <c r="DR36" s="365">
        <v>34</v>
      </c>
      <c r="DS36" s="365">
        <v>103</v>
      </c>
      <c r="DT36" s="365">
        <v>137</v>
      </c>
      <c r="DU36" s="365">
        <v>6951</v>
      </c>
      <c r="DV36" s="365">
        <v>8470</v>
      </c>
      <c r="DW36" s="365">
        <v>-6833</v>
      </c>
      <c r="DX36" s="365">
        <v>-1499</v>
      </c>
      <c r="DY36" s="365">
        <v>-8332</v>
      </c>
      <c r="DZ36" s="365">
        <v>-1381</v>
      </c>
      <c r="EA36" s="365">
        <v>138</v>
      </c>
    </row>
    <row r="37" spans="2:131" ht="15" customHeight="1">
      <c r="B37" s="362" t="s">
        <v>451</v>
      </c>
      <c r="C37" s="362" t="s">
        <v>578</v>
      </c>
      <c r="D37" s="365">
        <v>0</v>
      </c>
      <c r="E37" s="365">
        <v>0</v>
      </c>
      <c r="F37" s="365">
        <v>0</v>
      </c>
      <c r="G37" s="365">
        <v>0</v>
      </c>
      <c r="H37" s="365">
        <v>0</v>
      </c>
      <c r="I37" s="365">
        <v>0</v>
      </c>
      <c r="J37" s="365">
        <v>0</v>
      </c>
      <c r="K37" s="365">
        <v>139</v>
      </c>
      <c r="L37" s="365">
        <v>295</v>
      </c>
      <c r="M37" s="365">
        <v>0</v>
      </c>
      <c r="N37" s="365">
        <v>0</v>
      </c>
      <c r="O37" s="365">
        <v>2</v>
      </c>
      <c r="P37" s="365">
        <v>11</v>
      </c>
      <c r="Q37" s="365">
        <v>3</v>
      </c>
      <c r="R37" s="365">
        <v>22</v>
      </c>
      <c r="S37" s="365">
        <v>1</v>
      </c>
      <c r="T37" s="365">
        <v>0</v>
      </c>
      <c r="U37" s="365">
        <v>0</v>
      </c>
      <c r="V37" s="365">
        <v>2</v>
      </c>
      <c r="W37" s="365">
        <v>186</v>
      </c>
      <c r="X37" s="365">
        <v>8</v>
      </c>
      <c r="Y37" s="365">
        <v>289</v>
      </c>
      <c r="Z37" s="365">
        <v>9</v>
      </c>
      <c r="AA37" s="365">
        <v>0</v>
      </c>
      <c r="AB37" s="365">
        <v>6539</v>
      </c>
      <c r="AC37" s="365">
        <v>95</v>
      </c>
      <c r="AD37" s="365">
        <v>0</v>
      </c>
      <c r="AE37" s="365">
        <v>0</v>
      </c>
      <c r="AF37" s="365">
        <v>309</v>
      </c>
      <c r="AG37" s="365">
        <v>8</v>
      </c>
      <c r="AH37" s="365">
        <v>0</v>
      </c>
      <c r="AI37" s="365">
        <v>992</v>
      </c>
      <c r="AJ37" s="365">
        <v>8</v>
      </c>
      <c r="AK37" s="365">
        <v>0</v>
      </c>
      <c r="AL37" s="365">
        <v>150</v>
      </c>
      <c r="AM37" s="365">
        <v>0</v>
      </c>
      <c r="AN37" s="365">
        <v>0</v>
      </c>
      <c r="AO37" s="365">
        <v>0</v>
      </c>
      <c r="AP37" s="365">
        <v>0</v>
      </c>
      <c r="AQ37" s="365">
        <v>0</v>
      </c>
      <c r="AR37" s="365">
        <v>3</v>
      </c>
      <c r="AS37" s="365">
        <v>16</v>
      </c>
      <c r="AT37" s="365">
        <v>200</v>
      </c>
      <c r="AU37" s="365">
        <v>115</v>
      </c>
      <c r="AV37" s="365">
        <v>39</v>
      </c>
      <c r="AW37" s="365">
        <v>130</v>
      </c>
      <c r="AX37" s="365">
        <v>10</v>
      </c>
      <c r="AY37" s="365">
        <v>280</v>
      </c>
      <c r="AZ37" s="365">
        <v>2</v>
      </c>
      <c r="BA37" s="365">
        <v>22</v>
      </c>
      <c r="BB37" s="365">
        <v>0</v>
      </c>
      <c r="BC37" s="365">
        <v>10</v>
      </c>
      <c r="BD37" s="365">
        <v>0</v>
      </c>
      <c r="BE37" s="365">
        <v>0</v>
      </c>
      <c r="BF37" s="365">
        <v>7419</v>
      </c>
      <c r="BG37" s="365">
        <v>23</v>
      </c>
      <c r="BH37" s="365">
        <v>5</v>
      </c>
      <c r="BI37" s="365">
        <v>108</v>
      </c>
      <c r="BJ37" s="365">
        <v>1900</v>
      </c>
      <c r="BK37" s="365">
        <v>91</v>
      </c>
      <c r="BL37" s="365">
        <v>0</v>
      </c>
      <c r="BM37" s="365">
        <v>791</v>
      </c>
      <c r="BN37" s="365">
        <v>277</v>
      </c>
      <c r="BO37" s="365">
        <v>4</v>
      </c>
      <c r="BP37" s="365">
        <v>6</v>
      </c>
      <c r="BQ37" s="365">
        <v>0</v>
      </c>
      <c r="BR37" s="365">
        <v>0</v>
      </c>
      <c r="BS37" s="365">
        <v>0</v>
      </c>
      <c r="BT37" s="365">
        <v>7</v>
      </c>
      <c r="BU37" s="365">
        <v>54</v>
      </c>
      <c r="BV37" s="365">
        <v>2</v>
      </c>
      <c r="BW37" s="365">
        <v>0</v>
      </c>
      <c r="BX37" s="365">
        <v>0</v>
      </c>
      <c r="BY37" s="365">
        <v>0</v>
      </c>
      <c r="BZ37" s="365">
        <v>0</v>
      </c>
      <c r="CA37" s="365">
        <v>8</v>
      </c>
      <c r="CB37" s="365">
        <v>0</v>
      </c>
      <c r="CC37" s="365">
        <v>11</v>
      </c>
      <c r="CD37" s="365">
        <v>0</v>
      </c>
      <c r="CE37" s="365">
        <v>0</v>
      </c>
      <c r="CF37" s="365">
        <v>0</v>
      </c>
      <c r="CG37" s="365">
        <v>0</v>
      </c>
      <c r="CH37" s="365">
        <v>0</v>
      </c>
      <c r="CI37" s="365">
        <v>0</v>
      </c>
      <c r="CJ37" s="365">
        <v>0</v>
      </c>
      <c r="CK37" s="365">
        <v>0</v>
      </c>
      <c r="CL37" s="365">
        <v>0</v>
      </c>
      <c r="CM37" s="365">
        <v>0</v>
      </c>
      <c r="CN37" s="365">
        <v>38</v>
      </c>
      <c r="CO37" s="365">
        <v>114</v>
      </c>
      <c r="CP37" s="365">
        <v>400</v>
      </c>
      <c r="CQ37" s="365">
        <v>138</v>
      </c>
      <c r="CR37" s="365">
        <v>158</v>
      </c>
      <c r="CS37" s="365">
        <v>24</v>
      </c>
      <c r="CT37" s="365">
        <v>27</v>
      </c>
      <c r="CU37" s="365">
        <v>22</v>
      </c>
      <c r="CV37" s="365">
        <v>0</v>
      </c>
      <c r="CW37" s="365">
        <v>0</v>
      </c>
      <c r="CX37" s="365">
        <v>461</v>
      </c>
      <c r="CY37" s="365">
        <v>3</v>
      </c>
      <c r="CZ37" s="365">
        <v>13</v>
      </c>
      <c r="DA37" s="365">
        <v>26</v>
      </c>
      <c r="DB37" s="365">
        <v>5</v>
      </c>
      <c r="DC37" s="365">
        <v>100</v>
      </c>
      <c r="DD37" s="365">
        <v>0</v>
      </c>
      <c r="DE37" s="365">
        <v>4</v>
      </c>
      <c r="DF37" s="365">
        <v>0</v>
      </c>
      <c r="DG37" s="365">
        <v>31</v>
      </c>
      <c r="DH37" s="365">
        <v>22165</v>
      </c>
      <c r="DI37" s="365">
        <v>50</v>
      </c>
      <c r="DJ37" s="365">
        <v>45</v>
      </c>
      <c r="DK37" s="365">
        <v>0</v>
      </c>
      <c r="DL37" s="365">
        <v>0</v>
      </c>
      <c r="DM37" s="365">
        <v>0</v>
      </c>
      <c r="DN37" s="365">
        <v>0</v>
      </c>
      <c r="DO37" s="365">
        <v>-234</v>
      </c>
      <c r="DP37" s="365">
        <v>-139</v>
      </c>
      <c r="DQ37" s="365">
        <v>22026</v>
      </c>
      <c r="DR37" s="365">
        <v>5392</v>
      </c>
      <c r="DS37" s="365">
        <v>12155</v>
      </c>
      <c r="DT37" s="365">
        <v>17547</v>
      </c>
      <c r="DU37" s="365">
        <v>17408</v>
      </c>
      <c r="DV37" s="365">
        <v>39573</v>
      </c>
      <c r="DW37" s="365">
        <v>-4366</v>
      </c>
      <c r="DX37" s="365">
        <v>-9935</v>
      </c>
      <c r="DY37" s="365">
        <v>-14301</v>
      </c>
      <c r="DZ37" s="365">
        <v>3107</v>
      </c>
      <c r="EA37" s="365">
        <v>25272</v>
      </c>
    </row>
    <row r="38" spans="2:131" ht="15" customHeight="1">
      <c r="B38" s="362" t="s">
        <v>452</v>
      </c>
      <c r="C38" s="362" t="s">
        <v>579</v>
      </c>
      <c r="D38" s="365">
        <v>0</v>
      </c>
      <c r="E38" s="365">
        <v>0</v>
      </c>
      <c r="F38" s="365">
        <v>0</v>
      </c>
      <c r="G38" s="365">
        <v>0</v>
      </c>
      <c r="H38" s="365">
        <v>0</v>
      </c>
      <c r="I38" s="365">
        <v>0</v>
      </c>
      <c r="J38" s="365">
        <v>2</v>
      </c>
      <c r="K38" s="365">
        <v>0</v>
      </c>
      <c r="L38" s="365">
        <v>0</v>
      </c>
      <c r="M38" s="365">
        <v>0</v>
      </c>
      <c r="N38" s="365">
        <v>0</v>
      </c>
      <c r="O38" s="365">
        <v>0</v>
      </c>
      <c r="P38" s="365">
        <v>0</v>
      </c>
      <c r="Q38" s="365">
        <v>0</v>
      </c>
      <c r="R38" s="365">
        <v>0</v>
      </c>
      <c r="S38" s="365">
        <v>0</v>
      </c>
      <c r="T38" s="365">
        <v>0</v>
      </c>
      <c r="U38" s="365">
        <v>0</v>
      </c>
      <c r="V38" s="365">
        <v>0</v>
      </c>
      <c r="W38" s="365">
        <v>0</v>
      </c>
      <c r="X38" s="365">
        <v>0</v>
      </c>
      <c r="Y38" s="365">
        <v>0</v>
      </c>
      <c r="Z38" s="365">
        <v>0</v>
      </c>
      <c r="AA38" s="365">
        <v>0</v>
      </c>
      <c r="AB38" s="365">
        <v>0</v>
      </c>
      <c r="AC38" s="365">
        <v>0</v>
      </c>
      <c r="AD38" s="365">
        <v>1</v>
      </c>
      <c r="AE38" s="365">
        <v>1</v>
      </c>
      <c r="AF38" s="365">
        <v>0</v>
      </c>
      <c r="AG38" s="365">
        <v>0</v>
      </c>
      <c r="AH38" s="365">
        <v>0</v>
      </c>
      <c r="AI38" s="365">
        <v>0</v>
      </c>
      <c r="AJ38" s="365">
        <v>3837</v>
      </c>
      <c r="AK38" s="365">
        <v>0</v>
      </c>
      <c r="AL38" s="365">
        <v>30</v>
      </c>
      <c r="AM38" s="365">
        <v>0</v>
      </c>
      <c r="AN38" s="365">
        <v>0</v>
      </c>
      <c r="AO38" s="365">
        <v>0</v>
      </c>
      <c r="AP38" s="365">
        <v>0</v>
      </c>
      <c r="AQ38" s="365">
        <v>0</v>
      </c>
      <c r="AR38" s="365">
        <v>0</v>
      </c>
      <c r="AS38" s="365">
        <v>0</v>
      </c>
      <c r="AT38" s="365">
        <v>5</v>
      </c>
      <c r="AU38" s="365">
        <v>0</v>
      </c>
      <c r="AV38" s="365">
        <v>0</v>
      </c>
      <c r="AW38" s="365">
        <v>0</v>
      </c>
      <c r="AX38" s="365">
        <v>0</v>
      </c>
      <c r="AY38" s="365">
        <v>0</v>
      </c>
      <c r="AZ38" s="365">
        <v>0</v>
      </c>
      <c r="BA38" s="365">
        <v>0</v>
      </c>
      <c r="BB38" s="365">
        <v>0</v>
      </c>
      <c r="BC38" s="365">
        <v>0</v>
      </c>
      <c r="BD38" s="365">
        <v>0</v>
      </c>
      <c r="BE38" s="365">
        <v>0</v>
      </c>
      <c r="BF38" s="365">
        <v>0</v>
      </c>
      <c r="BG38" s="365">
        <v>0</v>
      </c>
      <c r="BH38" s="365">
        <v>0</v>
      </c>
      <c r="BI38" s="365">
        <v>0</v>
      </c>
      <c r="BJ38" s="365">
        <v>1</v>
      </c>
      <c r="BK38" s="365">
        <v>6</v>
      </c>
      <c r="BL38" s="365">
        <v>0</v>
      </c>
      <c r="BM38" s="365">
        <v>6982</v>
      </c>
      <c r="BN38" s="365">
        <v>4693</v>
      </c>
      <c r="BO38" s="365">
        <v>9185</v>
      </c>
      <c r="BP38" s="365">
        <v>5884</v>
      </c>
      <c r="BQ38" s="365">
        <v>0</v>
      </c>
      <c r="BR38" s="365">
        <v>0</v>
      </c>
      <c r="BS38" s="365">
        <v>0</v>
      </c>
      <c r="BT38" s="365">
        <v>11</v>
      </c>
      <c r="BU38" s="365">
        <v>0</v>
      </c>
      <c r="BV38" s="365">
        <v>0</v>
      </c>
      <c r="BW38" s="365">
        <v>0</v>
      </c>
      <c r="BX38" s="365">
        <v>5</v>
      </c>
      <c r="BY38" s="365">
        <v>48</v>
      </c>
      <c r="BZ38" s="365">
        <v>0</v>
      </c>
      <c r="CA38" s="365">
        <v>0</v>
      </c>
      <c r="CB38" s="365">
        <v>0</v>
      </c>
      <c r="CC38" s="365">
        <v>0</v>
      </c>
      <c r="CD38" s="365">
        <v>0</v>
      </c>
      <c r="CE38" s="365">
        <v>0</v>
      </c>
      <c r="CF38" s="365">
        <v>0</v>
      </c>
      <c r="CG38" s="365">
        <v>0</v>
      </c>
      <c r="CH38" s="365">
        <v>0</v>
      </c>
      <c r="CI38" s="365">
        <v>0</v>
      </c>
      <c r="CJ38" s="365">
        <v>0</v>
      </c>
      <c r="CK38" s="365">
        <v>0</v>
      </c>
      <c r="CL38" s="365">
        <v>0</v>
      </c>
      <c r="CM38" s="365">
        <v>0</v>
      </c>
      <c r="CN38" s="365">
        <v>2</v>
      </c>
      <c r="CO38" s="365">
        <v>0</v>
      </c>
      <c r="CP38" s="365">
        <v>5</v>
      </c>
      <c r="CQ38" s="365">
        <v>0</v>
      </c>
      <c r="CR38" s="365">
        <v>0</v>
      </c>
      <c r="CS38" s="365">
        <v>0</v>
      </c>
      <c r="CT38" s="365">
        <v>0</v>
      </c>
      <c r="CU38" s="365">
        <v>0</v>
      </c>
      <c r="CV38" s="365">
        <v>0</v>
      </c>
      <c r="CW38" s="365">
        <v>0</v>
      </c>
      <c r="CX38" s="365">
        <v>0</v>
      </c>
      <c r="CY38" s="365">
        <v>0</v>
      </c>
      <c r="CZ38" s="365">
        <v>0</v>
      </c>
      <c r="DA38" s="365">
        <v>0</v>
      </c>
      <c r="DB38" s="365">
        <v>0</v>
      </c>
      <c r="DC38" s="365">
        <v>0</v>
      </c>
      <c r="DD38" s="365">
        <v>0</v>
      </c>
      <c r="DE38" s="365">
        <v>0</v>
      </c>
      <c r="DF38" s="365">
        <v>0</v>
      </c>
      <c r="DG38" s="365">
        <v>20</v>
      </c>
      <c r="DH38" s="365">
        <v>30718</v>
      </c>
      <c r="DI38" s="365">
        <v>0</v>
      </c>
      <c r="DJ38" s="365">
        <v>20</v>
      </c>
      <c r="DK38" s="365">
        <v>0</v>
      </c>
      <c r="DL38" s="365">
        <v>0</v>
      </c>
      <c r="DM38" s="365">
        <v>0</v>
      </c>
      <c r="DN38" s="365">
        <v>0</v>
      </c>
      <c r="DO38" s="365">
        <v>175</v>
      </c>
      <c r="DP38" s="365">
        <v>195</v>
      </c>
      <c r="DQ38" s="365">
        <v>30913</v>
      </c>
      <c r="DR38" s="365">
        <v>5665</v>
      </c>
      <c r="DS38" s="365">
        <v>98337</v>
      </c>
      <c r="DT38" s="365">
        <v>104002</v>
      </c>
      <c r="DU38" s="365">
        <v>104197</v>
      </c>
      <c r="DV38" s="365">
        <v>134915</v>
      </c>
      <c r="DW38" s="365">
        <v>-161</v>
      </c>
      <c r="DX38" s="365">
        <v>-18295</v>
      </c>
      <c r="DY38" s="365">
        <v>-18456</v>
      </c>
      <c r="DZ38" s="365">
        <v>85741</v>
      </c>
      <c r="EA38" s="365">
        <v>116459</v>
      </c>
    </row>
    <row r="39" spans="2:131" ht="15" customHeight="1">
      <c r="B39" s="362" t="s">
        <v>453</v>
      </c>
      <c r="C39" s="362" t="s">
        <v>580</v>
      </c>
      <c r="D39" s="365">
        <v>3</v>
      </c>
      <c r="E39" s="365">
        <v>0</v>
      </c>
      <c r="F39" s="365">
        <v>0</v>
      </c>
      <c r="G39" s="365">
        <v>0</v>
      </c>
      <c r="H39" s="365">
        <v>0</v>
      </c>
      <c r="I39" s="365">
        <v>0</v>
      </c>
      <c r="J39" s="365">
        <v>0</v>
      </c>
      <c r="K39" s="365">
        <v>0</v>
      </c>
      <c r="L39" s="365">
        <v>11</v>
      </c>
      <c r="M39" s="365">
        <v>0</v>
      </c>
      <c r="N39" s="365">
        <v>0</v>
      </c>
      <c r="O39" s="365">
        <v>0</v>
      </c>
      <c r="P39" s="365">
        <v>0</v>
      </c>
      <c r="Q39" s="365">
        <v>0</v>
      </c>
      <c r="R39" s="365">
        <v>2</v>
      </c>
      <c r="S39" s="365">
        <v>0</v>
      </c>
      <c r="T39" s="365">
        <v>0</v>
      </c>
      <c r="U39" s="365">
        <v>0</v>
      </c>
      <c r="V39" s="365">
        <v>0</v>
      </c>
      <c r="W39" s="365">
        <v>59</v>
      </c>
      <c r="X39" s="365">
        <v>0</v>
      </c>
      <c r="Y39" s="365">
        <v>1</v>
      </c>
      <c r="Z39" s="365">
        <v>0</v>
      </c>
      <c r="AA39" s="365">
        <v>0</v>
      </c>
      <c r="AB39" s="365">
        <v>0</v>
      </c>
      <c r="AC39" s="365">
        <v>10</v>
      </c>
      <c r="AD39" s="365">
        <v>0</v>
      </c>
      <c r="AE39" s="365">
        <v>0</v>
      </c>
      <c r="AF39" s="365">
        <v>8</v>
      </c>
      <c r="AG39" s="365">
        <v>0</v>
      </c>
      <c r="AH39" s="365">
        <v>0</v>
      </c>
      <c r="AI39" s="365">
        <v>0</v>
      </c>
      <c r="AJ39" s="365">
        <v>0</v>
      </c>
      <c r="AK39" s="365">
        <v>9</v>
      </c>
      <c r="AL39" s="365">
        <v>0</v>
      </c>
      <c r="AM39" s="365">
        <v>0</v>
      </c>
      <c r="AN39" s="365">
        <v>0</v>
      </c>
      <c r="AO39" s="365">
        <v>0</v>
      </c>
      <c r="AP39" s="365">
        <v>0</v>
      </c>
      <c r="AQ39" s="365">
        <v>0</v>
      </c>
      <c r="AR39" s="365">
        <v>0</v>
      </c>
      <c r="AS39" s="365">
        <v>0</v>
      </c>
      <c r="AT39" s="365">
        <v>21</v>
      </c>
      <c r="AU39" s="365">
        <v>2</v>
      </c>
      <c r="AV39" s="365">
        <v>10</v>
      </c>
      <c r="AW39" s="365">
        <v>16</v>
      </c>
      <c r="AX39" s="365">
        <v>39</v>
      </c>
      <c r="AY39" s="365">
        <v>1526</v>
      </c>
      <c r="AZ39" s="365">
        <v>56</v>
      </c>
      <c r="BA39" s="365">
        <v>0</v>
      </c>
      <c r="BB39" s="365">
        <v>0</v>
      </c>
      <c r="BC39" s="365">
        <v>0</v>
      </c>
      <c r="BD39" s="365">
        <v>0</v>
      </c>
      <c r="BE39" s="365">
        <v>0</v>
      </c>
      <c r="BF39" s="365">
        <v>0</v>
      </c>
      <c r="BG39" s="365">
        <v>0</v>
      </c>
      <c r="BH39" s="365">
        <v>18</v>
      </c>
      <c r="BI39" s="365">
        <v>2</v>
      </c>
      <c r="BJ39" s="365">
        <v>19</v>
      </c>
      <c r="BK39" s="365">
        <v>5</v>
      </c>
      <c r="BL39" s="365">
        <v>1</v>
      </c>
      <c r="BM39" s="365">
        <v>1370</v>
      </c>
      <c r="BN39" s="365">
        <v>95</v>
      </c>
      <c r="BO39" s="365">
        <v>35</v>
      </c>
      <c r="BP39" s="365">
        <v>200</v>
      </c>
      <c r="BQ39" s="365">
        <v>0</v>
      </c>
      <c r="BR39" s="365">
        <v>0</v>
      </c>
      <c r="BS39" s="365">
        <v>0</v>
      </c>
      <c r="BT39" s="365">
        <v>15</v>
      </c>
      <c r="BU39" s="365">
        <v>62</v>
      </c>
      <c r="BV39" s="365">
        <v>1</v>
      </c>
      <c r="BW39" s="365">
        <v>0</v>
      </c>
      <c r="BX39" s="365">
        <v>0</v>
      </c>
      <c r="BY39" s="365">
        <v>0</v>
      </c>
      <c r="BZ39" s="365">
        <v>0</v>
      </c>
      <c r="CA39" s="365">
        <v>6</v>
      </c>
      <c r="CB39" s="365">
        <v>0</v>
      </c>
      <c r="CC39" s="365">
        <v>15</v>
      </c>
      <c r="CD39" s="365">
        <v>0</v>
      </c>
      <c r="CE39" s="365">
        <v>1</v>
      </c>
      <c r="CF39" s="365">
        <v>0</v>
      </c>
      <c r="CG39" s="365">
        <v>1</v>
      </c>
      <c r="CH39" s="365">
        <v>0</v>
      </c>
      <c r="CI39" s="365">
        <v>0</v>
      </c>
      <c r="CJ39" s="365">
        <v>0</v>
      </c>
      <c r="CK39" s="365">
        <v>0</v>
      </c>
      <c r="CL39" s="365">
        <v>0</v>
      </c>
      <c r="CM39" s="365">
        <v>0</v>
      </c>
      <c r="CN39" s="365">
        <v>24</v>
      </c>
      <c r="CO39" s="365">
        <v>31</v>
      </c>
      <c r="CP39" s="365">
        <v>1</v>
      </c>
      <c r="CQ39" s="365">
        <v>105</v>
      </c>
      <c r="CR39" s="365">
        <v>4</v>
      </c>
      <c r="CS39" s="365">
        <v>92</v>
      </c>
      <c r="CT39" s="365">
        <v>67</v>
      </c>
      <c r="CU39" s="365">
        <v>15</v>
      </c>
      <c r="CV39" s="365">
        <v>0</v>
      </c>
      <c r="CW39" s="365">
        <v>0</v>
      </c>
      <c r="CX39" s="365">
        <v>0</v>
      </c>
      <c r="CY39" s="365">
        <v>2</v>
      </c>
      <c r="CZ39" s="365">
        <v>26</v>
      </c>
      <c r="DA39" s="365">
        <v>112</v>
      </c>
      <c r="DB39" s="365">
        <v>0</v>
      </c>
      <c r="DC39" s="365">
        <v>1</v>
      </c>
      <c r="DD39" s="365">
        <v>0</v>
      </c>
      <c r="DE39" s="365">
        <v>7</v>
      </c>
      <c r="DF39" s="365">
        <v>0</v>
      </c>
      <c r="DG39" s="365">
        <v>30</v>
      </c>
      <c r="DH39" s="365">
        <v>4136</v>
      </c>
      <c r="DI39" s="365">
        <v>20</v>
      </c>
      <c r="DJ39" s="365">
        <v>121</v>
      </c>
      <c r="DK39" s="365">
        <v>0</v>
      </c>
      <c r="DL39" s="365">
        <v>0</v>
      </c>
      <c r="DM39" s="365">
        <v>0</v>
      </c>
      <c r="DN39" s="365">
        <v>0</v>
      </c>
      <c r="DO39" s="365">
        <v>-47</v>
      </c>
      <c r="DP39" s="365">
        <v>94</v>
      </c>
      <c r="DQ39" s="365">
        <v>4230</v>
      </c>
      <c r="DR39" s="365">
        <v>464</v>
      </c>
      <c r="DS39" s="365">
        <v>1293</v>
      </c>
      <c r="DT39" s="365">
        <v>1757</v>
      </c>
      <c r="DU39" s="365">
        <v>1851</v>
      </c>
      <c r="DV39" s="365">
        <v>5987</v>
      </c>
      <c r="DW39" s="365">
        <v>-972</v>
      </c>
      <c r="DX39" s="365">
        <v>-3249</v>
      </c>
      <c r="DY39" s="365">
        <v>-4221</v>
      </c>
      <c r="DZ39" s="365">
        <v>-2370</v>
      </c>
      <c r="EA39" s="365">
        <v>1766</v>
      </c>
    </row>
    <row r="40" spans="2:131" ht="15" customHeight="1">
      <c r="B40" s="362" t="s">
        <v>454</v>
      </c>
      <c r="C40" s="362" t="s">
        <v>581</v>
      </c>
      <c r="D40" s="365">
        <v>124</v>
      </c>
      <c r="E40" s="365">
        <v>20</v>
      </c>
      <c r="F40" s="365">
        <v>46</v>
      </c>
      <c r="G40" s="365">
        <v>1</v>
      </c>
      <c r="H40" s="365">
        <v>1</v>
      </c>
      <c r="I40" s="365">
        <v>0</v>
      </c>
      <c r="J40" s="365">
        <v>0</v>
      </c>
      <c r="K40" s="365">
        <v>19</v>
      </c>
      <c r="L40" s="365">
        <v>6</v>
      </c>
      <c r="M40" s="365">
        <v>2</v>
      </c>
      <c r="N40" s="365">
        <v>0</v>
      </c>
      <c r="O40" s="365">
        <v>0</v>
      </c>
      <c r="P40" s="365">
        <v>0</v>
      </c>
      <c r="Q40" s="365">
        <v>8</v>
      </c>
      <c r="R40" s="365">
        <v>6</v>
      </c>
      <c r="S40" s="365">
        <v>123</v>
      </c>
      <c r="T40" s="365">
        <v>0</v>
      </c>
      <c r="U40" s="365">
        <v>0</v>
      </c>
      <c r="V40" s="365">
        <v>219</v>
      </c>
      <c r="W40" s="365">
        <v>2686</v>
      </c>
      <c r="X40" s="365">
        <v>3</v>
      </c>
      <c r="Y40" s="365">
        <v>289</v>
      </c>
      <c r="Z40" s="365">
        <v>82</v>
      </c>
      <c r="AA40" s="365">
        <v>2</v>
      </c>
      <c r="AB40" s="365">
        <v>934</v>
      </c>
      <c r="AC40" s="365">
        <v>39</v>
      </c>
      <c r="AD40" s="365">
        <v>18</v>
      </c>
      <c r="AE40" s="365">
        <v>124</v>
      </c>
      <c r="AF40" s="365">
        <v>9</v>
      </c>
      <c r="AG40" s="365">
        <v>25</v>
      </c>
      <c r="AH40" s="365">
        <v>0</v>
      </c>
      <c r="AI40" s="365">
        <v>228</v>
      </c>
      <c r="AJ40" s="365">
        <v>2920</v>
      </c>
      <c r="AK40" s="365">
        <v>36</v>
      </c>
      <c r="AL40" s="365">
        <v>2603</v>
      </c>
      <c r="AM40" s="365">
        <v>3816</v>
      </c>
      <c r="AN40" s="365">
        <v>415</v>
      </c>
      <c r="AO40" s="365">
        <v>107</v>
      </c>
      <c r="AP40" s="365">
        <v>0</v>
      </c>
      <c r="AQ40" s="365">
        <v>106</v>
      </c>
      <c r="AR40" s="365">
        <v>44</v>
      </c>
      <c r="AS40" s="365">
        <v>484</v>
      </c>
      <c r="AT40" s="365">
        <v>188</v>
      </c>
      <c r="AU40" s="365">
        <v>878</v>
      </c>
      <c r="AV40" s="365">
        <v>568</v>
      </c>
      <c r="AW40" s="365">
        <v>60</v>
      </c>
      <c r="AX40" s="365">
        <v>87</v>
      </c>
      <c r="AY40" s="365">
        <v>193</v>
      </c>
      <c r="AZ40" s="365">
        <v>48</v>
      </c>
      <c r="BA40" s="365">
        <v>13</v>
      </c>
      <c r="BB40" s="365">
        <v>13</v>
      </c>
      <c r="BC40" s="365">
        <v>11</v>
      </c>
      <c r="BD40" s="365">
        <v>0</v>
      </c>
      <c r="BE40" s="365">
        <v>0</v>
      </c>
      <c r="BF40" s="365">
        <v>1247</v>
      </c>
      <c r="BG40" s="365">
        <v>3</v>
      </c>
      <c r="BH40" s="365">
        <v>441</v>
      </c>
      <c r="BI40" s="365">
        <v>203</v>
      </c>
      <c r="BJ40" s="365">
        <v>328</v>
      </c>
      <c r="BK40" s="365">
        <v>47</v>
      </c>
      <c r="BL40" s="365">
        <v>0</v>
      </c>
      <c r="BM40" s="365">
        <v>1892</v>
      </c>
      <c r="BN40" s="365">
        <v>1811</v>
      </c>
      <c r="BO40" s="365">
        <v>1990</v>
      </c>
      <c r="BP40" s="365">
        <v>2795</v>
      </c>
      <c r="BQ40" s="365">
        <v>19</v>
      </c>
      <c r="BR40" s="365">
        <v>3</v>
      </c>
      <c r="BS40" s="365">
        <v>176</v>
      </c>
      <c r="BT40" s="365">
        <v>0</v>
      </c>
      <c r="BU40" s="365">
        <v>47</v>
      </c>
      <c r="BV40" s="365">
        <v>1</v>
      </c>
      <c r="BW40" s="365">
        <v>0</v>
      </c>
      <c r="BX40" s="365">
        <v>0</v>
      </c>
      <c r="BY40" s="365">
        <v>0</v>
      </c>
      <c r="BZ40" s="365">
        <v>0</v>
      </c>
      <c r="CA40" s="365">
        <v>0</v>
      </c>
      <c r="CB40" s="365">
        <v>0</v>
      </c>
      <c r="CC40" s="365">
        <v>0</v>
      </c>
      <c r="CD40" s="365">
        <v>0</v>
      </c>
      <c r="CE40" s="365">
        <v>0</v>
      </c>
      <c r="CF40" s="365">
        <v>0</v>
      </c>
      <c r="CG40" s="365">
        <v>1</v>
      </c>
      <c r="CH40" s="365">
        <v>0</v>
      </c>
      <c r="CI40" s="365">
        <v>0</v>
      </c>
      <c r="CJ40" s="365">
        <v>0</v>
      </c>
      <c r="CK40" s="365">
        <v>0</v>
      </c>
      <c r="CL40" s="365">
        <v>0</v>
      </c>
      <c r="CM40" s="365">
        <v>1</v>
      </c>
      <c r="CN40" s="365">
        <v>28</v>
      </c>
      <c r="CO40" s="365">
        <v>227</v>
      </c>
      <c r="CP40" s="365">
        <v>17</v>
      </c>
      <c r="CQ40" s="365">
        <v>19</v>
      </c>
      <c r="CR40" s="365">
        <v>0</v>
      </c>
      <c r="CS40" s="365">
        <v>0</v>
      </c>
      <c r="CT40" s="365">
        <v>1</v>
      </c>
      <c r="CU40" s="365">
        <v>0</v>
      </c>
      <c r="CV40" s="365">
        <v>0</v>
      </c>
      <c r="CW40" s="365">
        <v>0</v>
      </c>
      <c r="CX40" s="365">
        <v>19</v>
      </c>
      <c r="CY40" s="365">
        <v>1</v>
      </c>
      <c r="CZ40" s="365">
        <v>2</v>
      </c>
      <c r="DA40" s="365">
        <v>7</v>
      </c>
      <c r="DB40" s="365">
        <v>2</v>
      </c>
      <c r="DC40" s="365">
        <v>30</v>
      </c>
      <c r="DD40" s="365">
        <v>0</v>
      </c>
      <c r="DE40" s="365">
        <v>39</v>
      </c>
      <c r="DF40" s="365">
        <v>80</v>
      </c>
      <c r="DG40" s="365">
        <v>56</v>
      </c>
      <c r="DH40" s="365">
        <v>29137</v>
      </c>
      <c r="DI40" s="365">
        <v>31</v>
      </c>
      <c r="DJ40" s="365">
        <v>596</v>
      </c>
      <c r="DK40" s="365">
        <v>0</v>
      </c>
      <c r="DL40" s="365">
        <v>0</v>
      </c>
      <c r="DM40" s="365">
        <v>0</v>
      </c>
      <c r="DN40" s="365">
        <v>0</v>
      </c>
      <c r="DO40" s="365">
        <v>-2299</v>
      </c>
      <c r="DP40" s="365">
        <v>-1672</v>
      </c>
      <c r="DQ40" s="365">
        <v>27465</v>
      </c>
      <c r="DR40" s="365">
        <v>9531</v>
      </c>
      <c r="DS40" s="365">
        <v>35509</v>
      </c>
      <c r="DT40" s="365">
        <v>45040</v>
      </c>
      <c r="DU40" s="365">
        <v>43368</v>
      </c>
      <c r="DV40" s="365">
        <v>72505</v>
      </c>
      <c r="DW40" s="365">
        <v>-4056</v>
      </c>
      <c r="DX40" s="365">
        <v>-20079</v>
      </c>
      <c r="DY40" s="365">
        <v>-24135</v>
      </c>
      <c r="DZ40" s="365">
        <v>19233</v>
      </c>
      <c r="EA40" s="365">
        <v>48370</v>
      </c>
    </row>
    <row r="41" spans="2:131" ht="15" customHeight="1">
      <c r="B41" s="362" t="s">
        <v>455</v>
      </c>
      <c r="C41" s="362" t="s">
        <v>582</v>
      </c>
      <c r="D41" s="365">
        <v>0</v>
      </c>
      <c r="E41" s="365">
        <v>0</v>
      </c>
      <c r="F41" s="365">
        <v>0</v>
      </c>
      <c r="G41" s="365">
        <v>0</v>
      </c>
      <c r="H41" s="365">
        <v>0</v>
      </c>
      <c r="I41" s="365">
        <v>0</v>
      </c>
      <c r="J41" s="365">
        <v>0</v>
      </c>
      <c r="K41" s="365">
        <v>0</v>
      </c>
      <c r="L41" s="365">
        <v>0</v>
      </c>
      <c r="M41" s="365">
        <v>0</v>
      </c>
      <c r="N41" s="365">
        <v>0</v>
      </c>
      <c r="O41" s="365">
        <v>0</v>
      </c>
      <c r="P41" s="365">
        <v>0</v>
      </c>
      <c r="Q41" s="365">
        <v>0</v>
      </c>
      <c r="R41" s="365">
        <v>0</v>
      </c>
      <c r="S41" s="365">
        <v>0</v>
      </c>
      <c r="T41" s="365">
        <v>0</v>
      </c>
      <c r="U41" s="365">
        <v>0</v>
      </c>
      <c r="V41" s="365">
        <v>0</v>
      </c>
      <c r="W41" s="365">
        <v>11</v>
      </c>
      <c r="X41" s="365">
        <v>0</v>
      </c>
      <c r="Y41" s="365">
        <v>0</v>
      </c>
      <c r="Z41" s="365">
        <v>0</v>
      </c>
      <c r="AA41" s="365">
        <v>0</v>
      </c>
      <c r="AB41" s="365">
        <v>0</v>
      </c>
      <c r="AC41" s="365">
        <v>0</v>
      </c>
      <c r="AD41" s="365">
        <v>0</v>
      </c>
      <c r="AE41" s="365">
        <v>0</v>
      </c>
      <c r="AF41" s="365">
        <v>0</v>
      </c>
      <c r="AG41" s="365">
        <v>0</v>
      </c>
      <c r="AH41" s="365">
        <v>0</v>
      </c>
      <c r="AI41" s="365">
        <v>0</v>
      </c>
      <c r="AJ41" s="365">
        <v>0</v>
      </c>
      <c r="AK41" s="365">
        <v>0</v>
      </c>
      <c r="AL41" s="365">
        <v>-1</v>
      </c>
      <c r="AM41" s="365">
        <v>33238</v>
      </c>
      <c r="AN41" s="365">
        <v>105602</v>
      </c>
      <c r="AO41" s="365">
        <v>1229</v>
      </c>
      <c r="AP41" s="365">
        <v>68</v>
      </c>
      <c r="AQ41" s="365">
        <v>0</v>
      </c>
      <c r="AR41" s="365">
        <v>0</v>
      </c>
      <c r="AS41" s="365">
        <v>-24</v>
      </c>
      <c r="AT41" s="365">
        <v>-118</v>
      </c>
      <c r="AU41" s="365">
        <v>-66</v>
      </c>
      <c r="AV41" s="365">
        <v>-101</v>
      </c>
      <c r="AW41" s="365">
        <v>-4</v>
      </c>
      <c r="AX41" s="365">
        <v>0</v>
      </c>
      <c r="AY41" s="365">
        <v>0</v>
      </c>
      <c r="AZ41" s="365">
        <v>-2</v>
      </c>
      <c r="BA41" s="365">
        <v>-3</v>
      </c>
      <c r="BB41" s="365">
        <v>0</v>
      </c>
      <c r="BC41" s="365">
        <v>0</v>
      </c>
      <c r="BD41" s="365">
        <v>0</v>
      </c>
      <c r="BE41" s="365">
        <v>0</v>
      </c>
      <c r="BF41" s="365">
        <v>-55</v>
      </c>
      <c r="BG41" s="365">
        <v>-2</v>
      </c>
      <c r="BH41" s="365">
        <v>-38</v>
      </c>
      <c r="BI41" s="365">
        <v>-279</v>
      </c>
      <c r="BJ41" s="365">
        <v>-117</v>
      </c>
      <c r="BK41" s="365">
        <v>0</v>
      </c>
      <c r="BL41" s="365">
        <v>0</v>
      </c>
      <c r="BM41" s="365">
        <v>0</v>
      </c>
      <c r="BN41" s="365">
        <v>-37</v>
      </c>
      <c r="BO41" s="365">
        <v>-13</v>
      </c>
      <c r="BP41" s="365">
        <v>-7</v>
      </c>
      <c r="BQ41" s="365">
        <v>0</v>
      </c>
      <c r="BR41" s="365">
        <v>0</v>
      </c>
      <c r="BS41" s="365">
        <v>0</v>
      </c>
      <c r="BT41" s="365">
        <v>0</v>
      </c>
      <c r="BU41" s="365">
        <v>0</v>
      </c>
      <c r="BV41" s="365">
        <v>0</v>
      </c>
      <c r="BW41" s="365">
        <v>0</v>
      </c>
      <c r="BX41" s="365">
        <v>0</v>
      </c>
      <c r="BY41" s="365">
        <v>0</v>
      </c>
      <c r="BZ41" s="365">
        <v>0</v>
      </c>
      <c r="CA41" s="365">
        <v>0</v>
      </c>
      <c r="CB41" s="365">
        <v>0</v>
      </c>
      <c r="CC41" s="365">
        <v>0</v>
      </c>
      <c r="CD41" s="365">
        <v>0</v>
      </c>
      <c r="CE41" s="365">
        <v>0</v>
      </c>
      <c r="CF41" s="365">
        <v>0</v>
      </c>
      <c r="CG41" s="365">
        <v>0</v>
      </c>
      <c r="CH41" s="365">
        <v>0</v>
      </c>
      <c r="CI41" s="365">
        <v>0</v>
      </c>
      <c r="CJ41" s="365">
        <v>0</v>
      </c>
      <c r="CK41" s="365">
        <v>0</v>
      </c>
      <c r="CL41" s="365">
        <v>0</v>
      </c>
      <c r="CM41" s="365">
        <v>0</v>
      </c>
      <c r="CN41" s="365">
        <v>0</v>
      </c>
      <c r="CO41" s="365">
        <v>0</v>
      </c>
      <c r="CP41" s="365">
        <v>0</v>
      </c>
      <c r="CQ41" s="365">
        <v>0</v>
      </c>
      <c r="CR41" s="365">
        <v>0</v>
      </c>
      <c r="CS41" s="365">
        <v>0</v>
      </c>
      <c r="CT41" s="365">
        <v>0</v>
      </c>
      <c r="CU41" s="365">
        <v>0</v>
      </c>
      <c r="CV41" s="365">
        <v>0</v>
      </c>
      <c r="CW41" s="365">
        <v>0</v>
      </c>
      <c r="CX41" s="365">
        <v>0</v>
      </c>
      <c r="CY41" s="365">
        <v>0</v>
      </c>
      <c r="CZ41" s="365">
        <v>0</v>
      </c>
      <c r="DA41" s="365">
        <v>0</v>
      </c>
      <c r="DB41" s="365">
        <v>0</v>
      </c>
      <c r="DC41" s="365">
        <v>0</v>
      </c>
      <c r="DD41" s="365">
        <v>0</v>
      </c>
      <c r="DE41" s="365">
        <v>0</v>
      </c>
      <c r="DF41" s="365">
        <v>0</v>
      </c>
      <c r="DG41" s="365">
        <v>0</v>
      </c>
      <c r="DH41" s="365">
        <v>139281</v>
      </c>
      <c r="DI41" s="365">
        <v>0</v>
      </c>
      <c r="DJ41" s="365">
        <v>-357</v>
      </c>
      <c r="DK41" s="365">
        <v>0</v>
      </c>
      <c r="DL41" s="365">
        <v>0</v>
      </c>
      <c r="DM41" s="365">
        <v>-42</v>
      </c>
      <c r="DN41" s="365">
        <v>-1707</v>
      </c>
      <c r="DO41" s="365">
        <v>-1224</v>
      </c>
      <c r="DP41" s="365">
        <v>-3330</v>
      </c>
      <c r="DQ41" s="365">
        <v>135951</v>
      </c>
      <c r="DR41" s="365">
        <v>4872</v>
      </c>
      <c r="DS41" s="365">
        <v>79315</v>
      </c>
      <c r="DT41" s="365">
        <v>84187</v>
      </c>
      <c r="DU41" s="365">
        <v>80857</v>
      </c>
      <c r="DV41" s="365">
        <v>220138</v>
      </c>
      <c r="DW41" s="365">
        <v>-12126</v>
      </c>
      <c r="DX41" s="365">
        <v>-102463</v>
      </c>
      <c r="DY41" s="365">
        <v>-114589</v>
      </c>
      <c r="DZ41" s="365">
        <v>-33732</v>
      </c>
      <c r="EA41" s="365">
        <v>105549</v>
      </c>
    </row>
    <row r="42" spans="2:131" ht="15" customHeight="1">
      <c r="B42" s="362" t="s">
        <v>456</v>
      </c>
      <c r="C42" s="362" t="s">
        <v>583</v>
      </c>
      <c r="D42" s="365">
        <v>2</v>
      </c>
      <c r="E42" s="365">
        <v>0</v>
      </c>
      <c r="F42" s="365">
        <v>0</v>
      </c>
      <c r="G42" s="365">
        <v>0</v>
      </c>
      <c r="H42" s="365">
        <v>0</v>
      </c>
      <c r="I42" s="365">
        <v>0</v>
      </c>
      <c r="J42" s="365">
        <v>4</v>
      </c>
      <c r="K42" s="365">
        <v>0</v>
      </c>
      <c r="L42" s="365">
        <v>0</v>
      </c>
      <c r="M42" s="365">
        <v>0</v>
      </c>
      <c r="N42" s="365">
        <v>0</v>
      </c>
      <c r="O42" s="365">
        <v>1</v>
      </c>
      <c r="P42" s="365">
        <v>5</v>
      </c>
      <c r="Q42" s="365">
        <v>21</v>
      </c>
      <c r="R42" s="365">
        <v>27</v>
      </c>
      <c r="S42" s="365">
        <v>0</v>
      </c>
      <c r="T42" s="365">
        <v>0</v>
      </c>
      <c r="U42" s="365">
        <v>0</v>
      </c>
      <c r="V42" s="365">
        <v>0</v>
      </c>
      <c r="W42" s="365">
        <v>0</v>
      </c>
      <c r="X42" s="365">
        <v>0</v>
      </c>
      <c r="Y42" s="365">
        <v>0</v>
      </c>
      <c r="Z42" s="365">
        <v>0</v>
      </c>
      <c r="AA42" s="365">
        <v>0</v>
      </c>
      <c r="AB42" s="365">
        <v>0</v>
      </c>
      <c r="AC42" s="365">
        <v>0</v>
      </c>
      <c r="AD42" s="365">
        <v>0</v>
      </c>
      <c r="AE42" s="365">
        <v>0</v>
      </c>
      <c r="AF42" s="365">
        <v>143</v>
      </c>
      <c r="AG42" s="365">
        <v>123</v>
      </c>
      <c r="AH42" s="365">
        <v>0</v>
      </c>
      <c r="AI42" s="365">
        <v>0</v>
      </c>
      <c r="AJ42" s="365">
        <v>778</v>
      </c>
      <c r="AK42" s="365">
        <v>0</v>
      </c>
      <c r="AL42" s="365">
        <v>63</v>
      </c>
      <c r="AM42" s="365">
        <v>0</v>
      </c>
      <c r="AN42" s="365">
        <v>124018</v>
      </c>
      <c r="AO42" s="365">
        <v>205</v>
      </c>
      <c r="AP42" s="365">
        <v>8511</v>
      </c>
      <c r="AQ42" s="365">
        <v>11</v>
      </c>
      <c r="AR42" s="365">
        <v>3</v>
      </c>
      <c r="AS42" s="365">
        <v>9996</v>
      </c>
      <c r="AT42" s="365">
        <v>5516</v>
      </c>
      <c r="AU42" s="365">
        <v>4981</v>
      </c>
      <c r="AV42" s="365">
        <v>5726</v>
      </c>
      <c r="AW42" s="365">
        <v>340</v>
      </c>
      <c r="AX42" s="365">
        <v>0</v>
      </c>
      <c r="AY42" s="365">
        <v>280</v>
      </c>
      <c r="AZ42" s="365">
        <v>477</v>
      </c>
      <c r="BA42" s="365">
        <v>203</v>
      </c>
      <c r="BB42" s="365">
        <v>22</v>
      </c>
      <c r="BC42" s="365">
        <v>28</v>
      </c>
      <c r="BD42" s="365">
        <v>0</v>
      </c>
      <c r="BE42" s="365">
        <v>0</v>
      </c>
      <c r="BF42" s="365">
        <v>13841</v>
      </c>
      <c r="BG42" s="365">
        <v>213</v>
      </c>
      <c r="BH42" s="365">
        <v>3012</v>
      </c>
      <c r="BI42" s="365">
        <v>15871</v>
      </c>
      <c r="BJ42" s="365">
        <v>5159</v>
      </c>
      <c r="BK42" s="365">
        <v>53</v>
      </c>
      <c r="BL42" s="365">
        <v>0</v>
      </c>
      <c r="BM42" s="365">
        <v>3915</v>
      </c>
      <c r="BN42" s="365">
        <v>1725</v>
      </c>
      <c r="BO42" s="365">
        <v>2827</v>
      </c>
      <c r="BP42" s="365">
        <v>4339</v>
      </c>
      <c r="BQ42" s="365">
        <v>0</v>
      </c>
      <c r="BR42" s="365">
        <v>0</v>
      </c>
      <c r="BS42" s="365">
        <v>1</v>
      </c>
      <c r="BT42" s="365">
        <v>0</v>
      </c>
      <c r="BU42" s="365">
        <v>0</v>
      </c>
      <c r="BV42" s="365">
        <v>0</v>
      </c>
      <c r="BW42" s="365">
        <v>0</v>
      </c>
      <c r="BX42" s="365">
        <v>0</v>
      </c>
      <c r="BY42" s="365">
        <v>0</v>
      </c>
      <c r="BZ42" s="365">
        <v>0</v>
      </c>
      <c r="CA42" s="365">
        <v>0</v>
      </c>
      <c r="CB42" s="365">
        <v>0</v>
      </c>
      <c r="CC42" s="365">
        <v>0</v>
      </c>
      <c r="CD42" s="365">
        <v>0</v>
      </c>
      <c r="CE42" s="365">
        <v>0</v>
      </c>
      <c r="CF42" s="365">
        <v>0</v>
      </c>
      <c r="CG42" s="365">
        <v>262</v>
      </c>
      <c r="CH42" s="365">
        <v>0</v>
      </c>
      <c r="CI42" s="365">
        <v>0</v>
      </c>
      <c r="CJ42" s="365">
        <v>0</v>
      </c>
      <c r="CK42" s="365">
        <v>0</v>
      </c>
      <c r="CL42" s="365">
        <v>0</v>
      </c>
      <c r="CM42" s="365">
        <v>0</v>
      </c>
      <c r="CN42" s="365">
        <v>4</v>
      </c>
      <c r="CO42" s="365">
        <v>0</v>
      </c>
      <c r="CP42" s="365">
        <v>0</v>
      </c>
      <c r="CQ42" s="365">
        <v>0</v>
      </c>
      <c r="CR42" s="365">
        <v>0</v>
      </c>
      <c r="CS42" s="365">
        <v>0</v>
      </c>
      <c r="CT42" s="365">
        <v>0</v>
      </c>
      <c r="CU42" s="365">
        <v>0</v>
      </c>
      <c r="CV42" s="365">
        <v>0</v>
      </c>
      <c r="CW42" s="365">
        <v>0</v>
      </c>
      <c r="CX42" s="365">
        <v>42</v>
      </c>
      <c r="CY42" s="365">
        <v>0</v>
      </c>
      <c r="CZ42" s="365">
        <v>0</v>
      </c>
      <c r="DA42" s="365">
        <v>0</v>
      </c>
      <c r="DB42" s="365">
        <v>0</v>
      </c>
      <c r="DC42" s="365">
        <v>0</v>
      </c>
      <c r="DD42" s="365">
        <v>0</v>
      </c>
      <c r="DE42" s="365">
        <v>4</v>
      </c>
      <c r="DF42" s="365">
        <v>0</v>
      </c>
      <c r="DG42" s="365">
        <v>96</v>
      </c>
      <c r="DH42" s="365">
        <v>212848</v>
      </c>
      <c r="DI42" s="365">
        <v>0</v>
      </c>
      <c r="DJ42" s="365">
        <v>0</v>
      </c>
      <c r="DK42" s="365">
        <v>0</v>
      </c>
      <c r="DL42" s="365">
        <v>0</v>
      </c>
      <c r="DM42" s="365">
        <v>0</v>
      </c>
      <c r="DN42" s="365">
        <v>0</v>
      </c>
      <c r="DO42" s="365">
        <v>-19763</v>
      </c>
      <c r="DP42" s="365">
        <v>-19763</v>
      </c>
      <c r="DQ42" s="365">
        <v>193085</v>
      </c>
      <c r="DR42" s="365">
        <v>79420</v>
      </c>
      <c r="DS42" s="365">
        <v>311094</v>
      </c>
      <c r="DT42" s="365">
        <v>390514</v>
      </c>
      <c r="DU42" s="365">
        <v>370751</v>
      </c>
      <c r="DV42" s="365">
        <v>583599</v>
      </c>
      <c r="DW42" s="365">
        <v>-10520</v>
      </c>
      <c r="DX42" s="365">
        <v>-176284</v>
      </c>
      <c r="DY42" s="365">
        <v>-186804</v>
      </c>
      <c r="DZ42" s="365">
        <v>183947</v>
      </c>
      <c r="EA42" s="365">
        <v>396795</v>
      </c>
    </row>
    <row r="43" spans="2:131" ht="15" customHeight="1">
      <c r="B43" s="362" t="s">
        <v>457</v>
      </c>
      <c r="C43" s="362" t="s">
        <v>584</v>
      </c>
      <c r="D43" s="365">
        <v>0</v>
      </c>
      <c r="E43" s="365">
        <v>0</v>
      </c>
      <c r="F43" s="365">
        <v>0</v>
      </c>
      <c r="G43" s="365">
        <v>0</v>
      </c>
      <c r="H43" s="365">
        <v>1</v>
      </c>
      <c r="I43" s="365">
        <v>0</v>
      </c>
      <c r="J43" s="365">
        <v>14</v>
      </c>
      <c r="K43" s="365">
        <v>0</v>
      </c>
      <c r="L43" s="365">
        <v>0</v>
      </c>
      <c r="M43" s="365">
        <v>0</v>
      </c>
      <c r="N43" s="365">
        <v>0</v>
      </c>
      <c r="O43" s="365">
        <v>0</v>
      </c>
      <c r="P43" s="365">
        <v>0</v>
      </c>
      <c r="Q43" s="365">
        <v>0</v>
      </c>
      <c r="R43" s="365">
        <v>0</v>
      </c>
      <c r="S43" s="365">
        <v>0</v>
      </c>
      <c r="T43" s="365">
        <v>0</v>
      </c>
      <c r="U43" s="365">
        <v>0</v>
      </c>
      <c r="V43" s="365">
        <v>0</v>
      </c>
      <c r="W43" s="365">
        <v>0</v>
      </c>
      <c r="X43" s="365">
        <v>0</v>
      </c>
      <c r="Y43" s="365">
        <v>0</v>
      </c>
      <c r="Z43" s="365">
        <v>0</v>
      </c>
      <c r="AA43" s="365">
        <v>0</v>
      </c>
      <c r="AB43" s="365">
        <v>0</v>
      </c>
      <c r="AC43" s="365">
        <v>0</v>
      </c>
      <c r="AD43" s="365">
        <v>0</v>
      </c>
      <c r="AE43" s="365">
        <v>0</v>
      </c>
      <c r="AF43" s="365">
        <v>0</v>
      </c>
      <c r="AG43" s="365">
        <v>0</v>
      </c>
      <c r="AH43" s="365">
        <v>0</v>
      </c>
      <c r="AI43" s="365">
        <v>0</v>
      </c>
      <c r="AJ43" s="365">
        <v>7</v>
      </c>
      <c r="AK43" s="365">
        <v>4</v>
      </c>
      <c r="AL43" s="365">
        <v>2</v>
      </c>
      <c r="AM43" s="365">
        <v>0</v>
      </c>
      <c r="AN43" s="365">
        <v>0</v>
      </c>
      <c r="AO43" s="365">
        <v>16</v>
      </c>
      <c r="AP43" s="365">
        <v>0</v>
      </c>
      <c r="AQ43" s="365">
        <v>0</v>
      </c>
      <c r="AR43" s="365">
        <v>0</v>
      </c>
      <c r="AS43" s="365">
        <v>1332</v>
      </c>
      <c r="AT43" s="365">
        <v>241</v>
      </c>
      <c r="AU43" s="365">
        <v>2017</v>
      </c>
      <c r="AV43" s="365">
        <v>2535</v>
      </c>
      <c r="AW43" s="365">
        <v>84</v>
      </c>
      <c r="AX43" s="365">
        <v>0</v>
      </c>
      <c r="AY43" s="365">
        <v>20</v>
      </c>
      <c r="AZ43" s="365">
        <v>155</v>
      </c>
      <c r="BA43" s="365">
        <v>5</v>
      </c>
      <c r="BB43" s="365">
        <v>14</v>
      </c>
      <c r="BC43" s="365">
        <v>3</v>
      </c>
      <c r="BD43" s="365">
        <v>0</v>
      </c>
      <c r="BE43" s="365">
        <v>0</v>
      </c>
      <c r="BF43" s="365">
        <v>199</v>
      </c>
      <c r="BG43" s="365">
        <v>2</v>
      </c>
      <c r="BH43" s="365">
        <v>3188</v>
      </c>
      <c r="BI43" s="365">
        <v>3104</v>
      </c>
      <c r="BJ43" s="365">
        <v>1325</v>
      </c>
      <c r="BK43" s="365">
        <v>32</v>
      </c>
      <c r="BL43" s="365">
        <v>0</v>
      </c>
      <c r="BM43" s="365">
        <v>65</v>
      </c>
      <c r="BN43" s="365">
        <v>32</v>
      </c>
      <c r="BO43" s="365">
        <v>158</v>
      </c>
      <c r="BP43" s="365">
        <v>1260</v>
      </c>
      <c r="BQ43" s="365">
        <v>0</v>
      </c>
      <c r="BR43" s="365">
        <v>0</v>
      </c>
      <c r="BS43" s="365">
        <v>1</v>
      </c>
      <c r="BT43" s="365">
        <v>0</v>
      </c>
      <c r="BU43" s="365">
        <v>0</v>
      </c>
      <c r="BV43" s="365">
        <v>0</v>
      </c>
      <c r="BW43" s="365">
        <v>0</v>
      </c>
      <c r="BX43" s="365">
        <v>0</v>
      </c>
      <c r="BY43" s="365">
        <v>0</v>
      </c>
      <c r="BZ43" s="365">
        <v>0</v>
      </c>
      <c r="CA43" s="365">
        <v>0</v>
      </c>
      <c r="CB43" s="365">
        <v>0</v>
      </c>
      <c r="CC43" s="365">
        <v>0</v>
      </c>
      <c r="CD43" s="365">
        <v>0</v>
      </c>
      <c r="CE43" s="365">
        <v>0</v>
      </c>
      <c r="CF43" s="365">
        <v>0</v>
      </c>
      <c r="CG43" s="365">
        <v>0</v>
      </c>
      <c r="CH43" s="365">
        <v>0</v>
      </c>
      <c r="CI43" s="365">
        <v>0</v>
      </c>
      <c r="CJ43" s="365">
        <v>0</v>
      </c>
      <c r="CK43" s="365">
        <v>0</v>
      </c>
      <c r="CL43" s="365">
        <v>0</v>
      </c>
      <c r="CM43" s="365">
        <v>0</v>
      </c>
      <c r="CN43" s="365">
        <v>1</v>
      </c>
      <c r="CO43" s="365">
        <v>0</v>
      </c>
      <c r="CP43" s="365">
        <v>0</v>
      </c>
      <c r="CQ43" s="365">
        <v>0</v>
      </c>
      <c r="CR43" s="365">
        <v>0</v>
      </c>
      <c r="CS43" s="365">
        <v>1</v>
      </c>
      <c r="CT43" s="365">
        <v>1</v>
      </c>
      <c r="CU43" s="365">
        <v>0</v>
      </c>
      <c r="CV43" s="365">
        <v>0</v>
      </c>
      <c r="CW43" s="365">
        <v>0</v>
      </c>
      <c r="CX43" s="365">
        <v>0</v>
      </c>
      <c r="CY43" s="365">
        <v>0</v>
      </c>
      <c r="CZ43" s="365">
        <v>1</v>
      </c>
      <c r="DA43" s="365">
        <v>3</v>
      </c>
      <c r="DB43" s="365">
        <v>0</v>
      </c>
      <c r="DC43" s="365">
        <v>0</v>
      </c>
      <c r="DD43" s="365">
        <v>0</v>
      </c>
      <c r="DE43" s="365">
        <v>0</v>
      </c>
      <c r="DF43" s="365">
        <v>0</v>
      </c>
      <c r="DG43" s="365">
        <v>12</v>
      </c>
      <c r="DH43" s="365">
        <v>15835</v>
      </c>
      <c r="DI43" s="365">
        <v>0</v>
      </c>
      <c r="DJ43" s="365">
        <v>0</v>
      </c>
      <c r="DK43" s="365">
        <v>0</v>
      </c>
      <c r="DL43" s="365">
        <v>0</v>
      </c>
      <c r="DM43" s="365">
        <v>0</v>
      </c>
      <c r="DN43" s="365">
        <v>0</v>
      </c>
      <c r="DO43" s="365">
        <v>-380</v>
      </c>
      <c r="DP43" s="365">
        <v>-380</v>
      </c>
      <c r="DQ43" s="365">
        <v>15455</v>
      </c>
      <c r="DR43" s="365">
        <v>99</v>
      </c>
      <c r="DS43" s="365">
        <v>4620</v>
      </c>
      <c r="DT43" s="365">
        <v>4719</v>
      </c>
      <c r="DU43" s="365">
        <v>4339</v>
      </c>
      <c r="DV43" s="365">
        <v>20174</v>
      </c>
      <c r="DW43" s="365">
        <v>-215</v>
      </c>
      <c r="DX43" s="365">
        <v>-13935</v>
      </c>
      <c r="DY43" s="365">
        <v>-14150</v>
      </c>
      <c r="DZ43" s="365">
        <v>-9811</v>
      </c>
      <c r="EA43" s="365">
        <v>6024</v>
      </c>
    </row>
    <row r="44" spans="2:131" ht="15" customHeight="1">
      <c r="B44" s="362" t="s">
        <v>458</v>
      </c>
      <c r="C44" s="362" t="s">
        <v>585</v>
      </c>
      <c r="D44" s="365">
        <v>0</v>
      </c>
      <c r="E44" s="365">
        <v>0</v>
      </c>
      <c r="F44" s="365">
        <v>0</v>
      </c>
      <c r="G44" s="365">
        <v>0</v>
      </c>
      <c r="H44" s="365">
        <v>0</v>
      </c>
      <c r="I44" s="365">
        <v>0</v>
      </c>
      <c r="J44" s="365">
        <v>0</v>
      </c>
      <c r="K44" s="365">
        <v>0</v>
      </c>
      <c r="L44" s="365">
        <v>0</v>
      </c>
      <c r="M44" s="365">
        <v>0</v>
      </c>
      <c r="N44" s="365">
        <v>0</v>
      </c>
      <c r="O44" s="365">
        <v>0</v>
      </c>
      <c r="P44" s="365">
        <v>0</v>
      </c>
      <c r="Q44" s="365">
        <v>3</v>
      </c>
      <c r="R44" s="365">
        <v>36</v>
      </c>
      <c r="S44" s="365">
        <v>0</v>
      </c>
      <c r="T44" s="365">
        <v>0</v>
      </c>
      <c r="U44" s="365">
        <v>0</v>
      </c>
      <c r="V44" s="365">
        <v>0</v>
      </c>
      <c r="W44" s="365">
        <v>53</v>
      </c>
      <c r="X44" s="365">
        <v>0</v>
      </c>
      <c r="Y44" s="365">
        <v>2</v>
      </c>
      <c r="Z44" s="365">
        <v>0</v>
      </c>
      <c r="AA44" s="365">
        <v>0</v>
      </c>
      <c r="AB44" s="365">
        <v>0</v>
      </c>
      <c r="AC44" s="365">
        <v>1</v>
      </c>
      <c r="AD44" s="365">
        <v>0</v>
      </c>
      <c r="AE44" s="365">
        <v>0</v>
      </c>
      <c r="AF44" s="365">
        <v>6</v>
      </c>
      <c r="AG44" s="365">
        <v>0</v>
      </c>
      <c r="AH44" s="365">
        <v>0</v>
      </c>
      <c r="AI44" s="365">
        <v>2</v>
      </c>
      <c r="AJ44" s="365">
        <v>400</v>
      </c>
      <c r="AK44" s="365">
        <v>2</v>
      </c>
      <c r="AL44" s="365">
        <v>75</v>
      </c>
      <c r="AM44" s="365">
        <v>0</v>
      </c>
      <c r="AN44" s="365">
        <v>0</v>
      </c>
      <c r="AO44" s="365">
        <v>2</v>
      </c>
      <c r="AP44" s="365">
        <v>0</v>
      </c>
      <c r="AQ44" s="365">
        <v>0</v>
      </c>
      <c r="AR44" s="365">
        <v>10</v>
      </c>
      <c r="AS44" s="365">
        <v>6185</v>
      </c>
      <c r="AT44" s="365">
        <v>4890</v>
      </c>
      <c r="AU44" s="365">
        <v>2444</v>
      </c>
      <c r="AV44" s="365">
        <v>1791</v>
      </c>
      <c r="AW44" s="365">
        <v>281</v>
      </c>
      <c r="AX44" s="365">
        <v>2</v>
      </c>
      <c r="AY44" s="365">
        <v>230</v>
      </c>
      <c r="AZ44" s="365">
        <v>134</v>
      </c>
      <c r="BA44" s="365">
        <v>209</v>
      </c>
      <c r="BB44" s="365">
        <v>0</v>
      </c>
      <c r="BC44" s="365">
        <v>16</v>
      </c>
      <c r="BD44" s="365">
        <v>1</v>
      </c>
      <c r="BE44" s="365">
        <v>0</v>
      </c>
      <c r="BF44" s="365">
        <v>2198</v>
      </c>
      <c r="BG44" s="365">
        <v>20</v>
      </c>
      <c r="BH44" s="365">
        <v>1833</v>
      </c>
      <c r="BI44" s="365">
        <v>6132</v>
      </c>
      <c r="BJ44" s="365">
        <v>3288</v>
      </c>
      <c r="BK44" s="365">
        <v>27</v>
      </c>
      <c r="BL44" s="365">
        <v>0</v>
      </c>
      <c r="BM44" s="365">
        <v>56</v>
      </c>
      <c r="BN44" s="365">
        <v>82</v>
      </c>
      <c r="BO44" s="365">
        <v>50</v>
      </c>
      <c r="BP44" s="365">
        <v>14</v>
      </c>
      <c r="BQ44" s="365">
        <v>0</v>
      </c>
      <c r="BR44" s="365">
        <v>0</v>
      </c>
      <c r="BS44" s="365">
        <v>0</v>
      </c>
      <c r="BT44" s="365">
        <v>0</v>
      </c>
      <c r="BU44" s="365">
        <v>0</v>
      </c>
      <c r="BV44" s="365">
        <v>0</v>
      </c>
      <c r="BW44" s="365">
        <v>0</v>
      </c>
      <c r="BX44" s="365">
        <v>0</v>
      </c>
      <c r="BY44" s="365">
        <v>0</v>
      </c>
      <c r="BZ44" s="365">
        <v>0</v>
      </c>
      <c r="CA44" s="365">
        <v>0</v>
      </c>
      <c r="CB44" s="365">
        <v>0</v>
      </c>
      <c r="CC44" s="365">
        <v>0</v>
      </c>
      <c r="CD44" s="365">
        <v>0</v>
      </c>
      <c r="CE44" s="365">
        <v>0</v>
      </c>
      <c r="CF44" s="365">
        <v>0</v>
      </c>
      <c r="CG44" s="365">
        <v>0</v>
      </c>
      <c r="CH44" s="365">
        <v>0</v>
      </c>
      <c r="CI44" s="365">
        <v>0</v>
      </c>
      <c r="CJ44" s="365">
        <v>0</v>
      </c>
      <c r="CK44" s="365">
        <v>0</v>
      </c>
      <c r="CL44" s="365">
        <v>0</v>
      </c>
      <c r="CM44" s="365">
        <v>0</v>
      </c>
      <c r="CN44" s="365">
        <v>13</v>
      </c>
      <c r="CO44" s="365">
        <v>0</v>
      </c>
      <c r="CP44" s="365">
        <v>0</v>
      </c>
      <c r="CQ44" s="365">
        <v>0</v>
      </c>
      <c r="CR44" s="365">
        <v>0</v>
      </c>
      <c r="CS44" s="365">
        <v>0</v>
      </c>
      <c r="CT44" s="365">
        <v>0</v>
      </c>
      <c r="CU44" s="365">
        <v>0</v>
      </c>
      <c r="CV44" s="365">
        <v>0</v>
      </c>
      <c r="CW44" s="365">
        <v>0</v>
      </c>
      <c r="CX44" s="365">
        <v>45</v>
      </c>
      <c r="CY44" s="365">
        <v>0</v>
      </c>
      <c r="CZ44" s="365">
        <v>0</v>
      </c>
      <c r="DA44" s="365">
        <v>0</v>
      </c>
      <c r="DB44" s="365">
        <v>0</v>
      </c>
      <c r="DC44" s="365">
        <v>0</v>
      </c>
      <c r="DD44" s="365">
        <v>0</v>
      </c>
      <c r="DE44" s="365">
        <v>0</v>
      </c>
      <c r="DF44" s="365">
        <v>0</v>
      </c>
      <c r="DG44" s="365">
        <v>18</v>
      </c>
      <c r="DH44" s="365">
        <v>30551</v>
      </c>
      <c r="DI44" s="365">
        <v>0</v>
      </c>
      <c r="DJ44" s="365">
        <v>0</v>
      </c>
      <c r="DK44" s="365">
        <v>0</v>
      </c>
      <c r="DL44" s="365">
        <v>0</v>
      </c>
      <c r="DM44" s="365">
        <v>0</v>
      </c>
      <c r="DN44" s="365">
        <v>0</v>
      </c>
      <c r="DO44" s="365">
        <v>-231</v>
      </c>
      <c r="DP44" s="365">
        <v>-231</v>
      </c>
      <c r="DQ44" s="365">
        <v>30320</v>
      </c>
      <c r="DR44" s="365">
        <v>204</v>
      </c>
      <c r="DS44" s="365">
        <v>18283</v>
      </c>
      <c r="DT44" s="365">
        <v>18487</v>
      </c>
      <c r="DU44" s="365">
        <v>18256</v>
      </c>
      <c r="DV44" s="365">
        <v>48807</v>
      </c>
      <c r="DW44" s="365">
        <v>-1917</v>
      </c>
      <c r="DX44" s="365">
        <v>-28141</v>
      </c>
      <c r="DY44" s="365">
        <v>-30058</v>
      </c>
      <c r="DZ44" s="365">
        <v>-11802</v>
      </c>
      <c r="EA44" s="365">
        <v>18749</v>
      </c>
    </row>
    <row r="45" spans="2:131" ht="15" customHeight="1">
      <c r="B45" s="362" t="s">
        <v>459</v>
      </c>
      <c r="C45" s="362" t="s">
        <v>586</v>
      </c>
      <c r="D45" s="365">
        <v>0</v>
      </c>
      <c r="E45" s="365">
        <v>0</v>
      </c>
      <c r="F45" s="365">
        <v>0</v>
      </c>
      <c r="G45" s="365">
        <v>0</v>
      </c>
      <c r="H45" s="365">
        <v>0</v>
      </c>
      <c r="I45" s="365">
        <v>0</v>
      </c>
      <c r="J45" s="365">
        <v>0</v>
      </c>
      <c r="K45" s="365">
        <v>0</v>
      </c>
      <c r="L45" s="365">
        <v>0</v>
      </c>
      <c r="M45" s="365">
        <v>0</v>
      </c>
      <c r="N45" s="365">
        <v>0</v>
      </c>
      <c r="O45" s="365">
        <v>0</v>
      </c>
      <c r="P45" s="365">
        <v>0</v>
      </c>
      <c r="Q45" s="365">
        <v>0</v>
      </c>
      <c r="R45" s="365">
        <v>0</v>
      </c>
      <c r="S45" s="365">
        <v>0</v>
      </c>
      <c r="T45" s="365">
        <v>0</v>
      </c>
      <c r="U45" s="365">
        <v>-15</v>
      </c>
      <c r="V45" s="365">
        <v>0</v>
      </c>
      <c r="W45" s="365">
        <v>4495</v>
      </c>
      <c r="X45" s="365">
        <v>0</v>
      </c>
      <c r="Y45" s="365">
        <v>1331</v>
      </c>
      <c r="Z45" s="365">
        <v>0</v>
      </c>
      <c r="AA45" s="365">
        <v>0</v>
      </c>
      <c r="AB45" s="365">
        <v>0</v>
      </c>
      <c r="AC45" s="365">
        <v>659</v>
      </c>
      <c r="AD45" s="365">
        <v>0</v>
      </c>
      <c r="AE45" s="365">
        <v>0</v>
      </c>
      <c r="AF45" s="365">
        <v>67</v>
      </c>
      <c r="AG45" s="365">
        <v>0</v>
      </c>
      <c r="AH45" s="365">
        <v>0</v>
      </c>
      <c r="AI45" s="365">
        <v>113</v>
      </c>
      <c r="AJ45" s="365">
        <v>0</v>
      </c>
      <c r="AK45" s="365">
        <v>54</v>
      </c>
      <c r="AL45" s="365">
        <v>510</v>
      </c>
      <c r="AM45" s="365">
        <v>1870</v>
      </c>
      <c r="AN45" s="365">
        <v>7169</v>
      </c>
      <c r="AO45" s="365">
        <v>5</v>
      </c>
      <c r="AP45" s="365">
        <v>-6</v>
      </c>
      <c r="AQ45" s="365">
        <v>11429</v>
      </c>
      <c r="AR45" s="365">
        <v>48356</v>
      </c>
      <c r="AS45" s="365">
        <v>30</v>
      </c>
      <c r="AT45" s="365">
        <v>1174</v>
      </c>
      <c r="AU45" s="365">
        <v>5</v>
      </c>
      <c r="AV45" s="365">
        <v>275</v>
      </c>
      <c r="AW45" s="365">
        <v>2137</v>
      </c>
      <c r="AX45" s="365">
        <v>105</v>
      </c>
      <c r="AY45" s="365">
        <v>909</v>
      </c>
      <c r="AZ45" s="365">
        <v>142</v>
      </c>
      <c r="BA45" s="365">
        <v>16</v>
      </c>
      <c r="BB45" s="365">
        <v>7</v>
      </c>
      <c r="BC45" s="365">
        <v>60</v>
      </c>
      <c r="BD45" s="365">
        <v>0</v>
      </c>
      <c r="BE45" s="365">
        <v>0</v>
      </c>
      <c r="BF45" s="365">
        <v>3</v>
      </c>
      <c r="BG45" s="365">
        <v>-2</v>
      </c>
      <c r="BH45" s="365">
        <v>809</v>
      </c>
      <c r="BI45" s="365">
        <v>91</v>
      </c>
      <c r="BJ45" s="365">
        <v>25</v>
      </c>
      <c r="BK45" s="365">
        <v>143</v>
      </c>
      <c r="BL45" s="365">
        <v>0</v>
      </c>
      <c r="BM45" s="365">
        <v>21</v>
      </c>
      <c r="BN45" s="365">
        <v>0</v>
      </c>
      <c r="BO45" s="365">
        <v>-1</v>
      </c>
      <c r="BP45" s="365">
        <v>-1</v>
      </c>
      <c r="BQ45" s="365">
        <v>0</v>
      </c>
      <c r="BR45" s="365">
        <v>0</v>
      </c>
      <c r="BS45" s="365">
        <v>1</v>
      </c>
      <c r="BT45" s="365">
        <v>0</v>
      </c>
      <c r="BU45" s="365">
        <v>0</v>
      </c>
      <c r="BV45" s="365">
        <v>0</v>
      </c>
      <c r="BW45" s="365">
        <v>0</v>
      </c>
      <c r="BX45" s="365">
        <v>0</v>
      </c>
      <c r="BY45" s="365">
        <v>0</v>
      </c>
      <c r="BZ45" s="365">
        <v>0</v>
      </c>
      <c r="CA45" s="365">
        <v>0</v>
      </c>
      <c r="CB45" s="365">
        <v>0</v>
      </c>
      <c r="CC45" s="365">
        <v>0</v>
      </c>
      <c r="CD45" s="365">
        <v>0</v>
      </c>
      <c r="CE45" s="365">
        <v>0</v>
      </c>
      <c r="CF45" s="365">
        <v>0</v>
      </c>
      <c r="CG45" s="365">
        <v>0</v>
      </c>
      <c r="CH45" s="365">
        <v>0</v>
      </c>
      <c r="CI45" s="365">
        <v>0</v>
      </c>
      <c r="CJ45" s="365">
        <v>0</v>
      </c>
      <c r="CK45" s="365">
        <v>0</v>
      </c>
      <c r="CL45" s="365">
        <v>0</v>
      </c>
      <c r="CM45" s="365">
        <v>8</v>
      </c>
      <c r="CN45" s="365">
        <v>2</v>
      </c>
      <c r="CO45" s="365">
        <v>0</v>
      </c>
      <c r="CP45" s="365">
        <v>15</v>
      </c>
      <c r="CQ45" s="365">
        <v>0</v>
      </c>
      <c r="CR45" s="365">
        <v>0</v>
      </c>
      <c r="CS45" s="365">
        <v>0</v>
      </c>
      <c r="CT45" s="365">
        <v>0</v>
      </c>
      <c r="CU45" s="365">
        <v>0</v>
      </c>
      <c r="CV45" s="365">
        <v>0</v>
      </c>
      <c r="CW45" s="365">
        <v>0</v>
      </c>
      <c r="CX45" s="365">
        <v>0</v>
      </c>
      <c r="CY45" s="365">
        <v>0</v>
      </c>
      <c r="CZ45" s="365">
        <v>0</v>
      </c>
      <c r="DA45" s="365">
        <v>0</v>
      </c>
      <c r="DB45" s="365">
        <v>0</v>
      </c>
      <c r="DC45" s="365">
        <v>0</v>
      </c>
      <c r="DD45" s="365">
        <v>0</v>
      </c>
      <c r="DE45" s="365">
        <v>0</v>
      </c>
      <c r="DF45" s="365">
        <v>0</v>
      </c>
      <c r="DG45" s="365">
        <v>51</v>
      </c>
      <c r="DH45" s="365">
        <v>82062</v>
      </c>
      <c r="DI45" s="365">
        <v>0</v>
      </c>
      <c r="DJ45" s="365">
        <v>1724</v>
      </c>
      <c r="DK45" s="365">
        <v>0</v>
      </c>
      <c r="DL45" s="365">
        <v>0</v>
      </c>
      <c r="DM45" s="365">
        <v>0</v>
      </c>
      <c r="DN45" s="365">
        <v>-2765</v>
      </c>
      <c r="DO45" s="365">
        <v>-4544</v>
      </c>
      <c r="DP45" s="365">
        <v>-5585</v>
      </c>
      <c r="DQ45" s="365">
        <v>76477</v>
      </c>
      <c r="DR45" s="365">
        <v>20345</v>
      </c>
      <c r="DS45" s="365">
        <v>17854</v>
      </c>
      <c r="DT45" s="365">
        <v>38199</v>
      </c>
      <c r="DU45" s="365">
        <v>32614</v>
      </c>
      <c r="DV45" s="365">
        <v>114676</v>
      </c>
      <c r="DW45" s="365">
        <v>-30405</v>
      </c>
      <c r="DX45" s="365">
        <v>-44377</v>
      </c>
      <c r="DY45" s="365">
        <v>-74782</v>
      </c>
      <c r="DZ45" s="365">
        <v>-42168</v>
      </c>
      <c r="EA45" s="365">
        <v>39894</v>
      </c>
    </row>
    <row r="46" spans="2:131" ht="15" customHeight="1">
      <c r="B46" s="362" t="s">
        <v>460</v>
      </c>
      <c r="C46" s="362" t="s">
        <v>587</v>
      </c>
      <c r="D46" s="365">
        <v>0</v>
      </c>
      <c r="E46" s="365">
        <v>0</v>
      </c>
      <c r="F46" s="365">
        <v>0</v>
      </c>
      <c r="G46" s="365">
        <v>0</v>
      </c>
      <c r="H46" s="365">
        <v>0</v>
      </c>
      <c r="I46" s="365">
        <v>0</v>
      </c>
      <c r="J46" s="365">
        <v>9</v>
      </c>
      <c r="K46" s="365">
        <v>253</v>
      </c>
      <c r="L46" s="365">
        <v>115</v>
      </c>
      <c r="M46" s="365">
        <v>0</v>
      </c>
      <c r="N46" s="365">
        <v>0</v>
      </c>
      <c r="O46" s="365">
        <v>0</v>
      </c>
      <c r="P46" s="365">
        <v>0</v>
      </c>
      <c r="Q46" s="365">
        <v>45</v>
      </c>
      <c r="R46" s="365">
        <v>25</v>
      </c>
      <c r="S46" s="365">
        <v>0</v>
      </c>
      <c r="T46" s="365">
        <v>2</v>
      </c>
      <c r="U46" s="365">
        <v>32</v>
      </c>
      <c r="V46" s="365">
        <v>0</v>
      </c>
      <c r="W46" s="365">
        <v>177</v>
      </c>
      <c r="X46" s="365">
        <v>0</v>
      </c>
      <c r="Y46" s="365">
        <v>2</v>
      </c>
      <c r="Z46" s="365">
        <v>0</v>
      </c>
      <c r="AA46" s="365">
        <v>0</v>
      </c>
      <c r="AB46" s="365">
        <v>956</v>
      </c>
      <c r="AC46" s="365">
        <v>388</v>
      </c>
      <c r="AD46" s="365">
        <v>16</v>
      </c>
      <c r="AE46" s="365">
        <v>0</v>
      </c>
      <c r="AF46" s="365">
        <v>213</v>
      </c>
      <c r="AG46" s="365">
        <v>453</v>
      </c>
      <c r="AH46" s="365">
        <v>0</v>
      </c>
      <c r="AI46" s="365">
        <v>40</v>
      </c>
      <c r="AJ46" s="365">
        <v>125</v>
      </c>
      <c r="AK46" s="365">
        <v>3</v>
      </c>
      <c r="AL46" s="365">
        <v>181</v>
      </c>
      <c r="AM46" s="365">
        <v>0</v>
      </c>
      <c r="AN46" s="365">
        <v>996</v>
      </c>
      <c r="AO46" s="365">
        <v>0</v>
      </c>
      <c r="AP46" s="365">
        <v>0</v>
      </c>
      <c r="AQ46" s="365">
        <v>39</v>
      </c>
      <c r="AR46" s="365">
        <v>2388</v>
      </c>
      <c r="AS46" s="365">
        <v>2184</v>
      </c>
      <c r="AT46" s="365">
        <v>2728</v>
      </c>
      <c r="AU46" s="365">
        <v>3232</v>
      </c>
      <c r="AV46" s="365">
        <v>2800</v>
      </c>
      <c r="AW46" s="365">
        <v>871</v>
      </c>
      <c r="AX46" s="365">
        <v>107</v>
      </c>
      <c r="AY46" s="365">
        <v>2184</v>
      </c>
      <c r="AZ46" s="365">
        <v>620</v>
      </c>
      <c r="BA46" s="365">
        <v>390</v>
      </c>
      <c r="BB46" s="365">
        <v>109</v>
      </c>
      <c r="BC46" s="365">
        <v>90</v>
      </c>
      <c r="BD46" s="365">
        <v>5</v>
      </c>
      <c r="BE46" s="365">
        <v>0</v>
      </c>
      <c r="BF46" s="365">
        <v>2695</v>
      </c>
      <c r="BG46" s="365">
        <v>40</v>
      </c>
      <c r="BH46" s="365">
        <v>4079</v>
      </c>
      <c r="BI46" s="365">
        <v>2864</v>
      </c>
      <c r="BJ46" s="365">
        <v>4180</v>
      </c>
      <c r="BK46" s="365">
        <v>177</v>
      </c>
      <c r="BL46" s="365">
        <v>0</v>
      </c>
      <c r="BM46" s="365">
        <v>1373</v>
      </c>
      <c r="BN46" s="365">
        <v>1072</v>
      </c>
      <c r="BO46" s="365">
        <v>536</v>
      </c>
      <c r="BP46" s="365">
        <v>3989</v>
      </c>
      <c r="BQ46" s="365">
        <v>253</v>
      </c>
      <c r="BR46" s="365">
        <v>0</v>
      </c>
      <c r="BS46" s="365">
        <v>9</v>
      </c>
      <c r="BT46" s="365">
        <v>0</v>
      </c>
      <c r="BU46" s="365">
        <v>9</v>
      </c>
      <c r="BV46" s="365">
        <v>0</v>
      </c>
      <c r="BW46" s="365">
        <v>0</v>
      </c>
      <c r="BX46" s="365">
        <v>0</v>
      </c>
      <c r="BY46" s="365">
        <v>0</v>
      </c>
      <c r="BZ46" s="365">
        <v>0</v>
      </c>
      <c r="CA46" s="365">
        <v>0</v>
      </c>
      <c r="CB46" s="365">
        <v>0</v>
      </c>
      <c r="CC46" s="365">
        <v>18</v>
      </c>
      <c r="CD46" s="365">
        <v>0</v>
      </c>
      <c r="CE46" s="365">
        <v>0</v>
      </c>
      <c r="CF46" s="365">
        <v>0</v>
      </c>
      <c r="CG46" s="365">
        <v>4</v>
      </c>
      <c r="CH46" s="365">
        <v>0</v>
      </c>
      <c r="CI46" s="365">
        <v>0</v>
      </c>
      <c r="CJ46" s="365">
        <v>0</v>
      </c>
      <c r="CK46" s="365">
        <v>0</v>
      </c>
      <c r="CL46" s="365">
        <v>0</v>
      </c>
      <c r="CM46" s="365">
        <v>16</v>
      </c>
      <c r="CN46" s="365">
        <v>105</v>
      </c>
      <c r="CO46" s="365">
        <v>0</v>
      </c>
      <c r="CP46" s="365">
        <v>25</v>
      </c>
      <c r="CQ46" s="365">
        <v>1426</v>
      </c>
      <c r="CR46" s="365">
        <v>0</v>
      </c>
      <c r="CS46" s="365">
        <v>20</v>
      </c>
      <c r="CT46" s="365">
        <v>58</v>
      </c>
      <c r="CU46" s="365">
        <v>16</v>
      </c>
      <c r="CV46" s="365">
        <v>0</v>
      </c>
      <c r="CW46" s="365">
        <v>0</v>
      </c>
      <c r="CX46" s="365">
        <v>179</v>
      </c>
      <c r="CY46" s="365">
        <v>12</v>
      </c>
      <c r="CZ46" s="365">
        <v>19</v>
      </c>
      <c r="DA46" s="365">
        <v>44</v>
      </c>
      <c r="DB46" s="365">
        <v>31</v>
      </c>
      <c r="DC46" s="365">
        <v>0</v>
      </c>
      <c r="DD46" s="365">
        <v>0</v>
      </c>
      <c r="DE46" s="365">
        <v>17</v>
      </c>
      <c r="DF46" s="365">
        <v>14</v>
      </c>
      <c r="DG46" s="365">
        <v>58</v>
      </c>
      <c r="DH46" s="365">
        <v>45116</v>
      </c>
      <c r="DI46" s="365">
        <v>14</v>
      </c>
      <c r="DJ46" s="365">
        <v>49</v>
      </c>
      <c r="DK46" s="365">
        <v>0</v>
      </c>
      <c r="DL46" s="365">
        <v>0</v>
      </c>
      <c r="DM46" s="365">
        <v>0</v>
      </c>
      <c r="DN46" s="365">
        <v>1599</v>
      </c>
      <c r="DO46" s="365">
        <v>226</v>
      </c>
      <c r="DP46" s="365">
        <v>1888</v>
      </c>
      <c r="DQ46" s="365">
        <v>47004</v>
      </c>
      <c r="DR46" s="365">
        <v>24667</v>
      </c>
      <c r="DS46" s="365">
        <v>54643</v>
      </c>
      <c r="DT46" s="365">
        <v>79310</v>
      </c>
      <c r="DU46" s="365">
        <v>81198</v>
      </c>
      <c r="DV46" s="365">
        <v>126314</v>
      </c>
      <c r="DW46" s="365">
        <v>-13461</v>
      </c>
      <c r="DX46" s="365">
        <v>-32974</v>
      </c>
      <c r="DY46" s="365">
        <v>-46435</v>
      </c>
      <c r="DZ46" s="365">
        <v>34763</v>
      </c>
      <c r="EA46" s="365">
        <v>79879</v>
      </c>
    </row>
    <row r="47" spans="2:131" ht="15" customHeight="1">
      <c r="B47" s="362" t="s">
        <v>461</v>
      </c>
      <c r="C47" s="362" t="s">
        <v>588</v>
      </c>
      <c r="D47" s="365">
        <v>0</v>
      </c>
      <c r="E47" s="365">
        <v>0</v>
      </c>
      <c r="F47" s="365">
        <v>0</v>
      </c>
      <c r="G47" s="365">
        <v>0</v>
      </c>
      <c r="H47" s="365">
        <v>5</v>
      </c>
      <c r="I47" s="365">
        <v>0</v>
      </c>
      <c r="J47" s="365">
        <v>0</v>
      </c>
      <c r="K47" s="365">
        <v>0</v>
      </c>
      <c r="L47" s="365">
        <v>0</v>
      </c>
      <c r="M47" s="365">
        <v>0</v>
      </c>
      <c r="N47" s="365">
        <v>0</v>
      </c>
      <c r="O47" s="365">
        <v>0</v>
      </c>
      <c r="P47" s="365">
        <v>0</v>
      </c>
      <c r="Q47" s="365">
        <v>15</v>
      </c>
      <c r="R47" s="365">
        <v>2</v>
      </c>
      <c r="S47" s="365">
        <v>0</v>
      </c>
      <c r="T47" s="365">
        <v>0</v>
      </c>
      <c r="U47" s="365">
        <v>0</v>
      </c>
      <c r="V47" s="365">
        <v>0</v>
      </c>
      <c r="W47" s="365">
        <v>0</v>
      </c>
      <c r="X47" s="365">
        <v>0</v>
      </c>
      <c r="Y47" s="365">
        <v>0</v>
      </c>
      <c r="Z47" s="365">
        <v>0</v>
      </c>
      <c r="AA47" s="365">
        <v>0</v>
      </c>
      <c r="AB47" s="365">
        <v>0</v>
      </c>
      <c r="AC47" s="365">
        <v>0</v>
      </c>
      <c r="AD47" s="365">
        <v>0</v>
      </c>
      <c r="AE47" s="365">
        <v>0</v>
      </c>
      <c r="AF47" s="365">
        <v>0</v>
      </c>
      <c r="AG47" s="365">
        <v>0</v>
      </c>
      <c r="AH47" s="365">
        <v>0</v>
      </c>
      <c r="AI47" s="365">
        <v>0</v>
      </c>
      <c r="AJ47" s="365">
        <v>12</v>
      </c>
      <c r="AK47" s="365">
        <v>0</v>
      </c>
      <c r="AL47" s="365">
        <v>0</v>
      </c>
      <c r="AM47" s="365">
        <v>0</v>
      </c>
      <c r="AN47" s="365">
        <v>0</v>
      </c>
      <c r="AO47" s="365">
        <v>0</v>
      </c>
      <c r="AP47" s="365">
        <v>0</v>
      </c>
      <c r="AQ47" s="365">
        <v>0</v>
      </c>
      <c r="AR47" s="365">
        <v>0</v>
      </c>
      <c r="AS47" s="365">
        <v>1891</v>
      </c>
      <c r="AT47" s="365">
        <v>74</v>
      </c>
      <c r="AU47" s="365">
        <v>41</v>
      </c>
      <c r="AV47" s="365">
        <v>8</v>
      </c>
      <c r="AW47" s="365">
        <v>0</v>
      </c>
      <c r="AX47" s="365">
        <v>0</v>
      </c>
      <c r="AY47" s="365">
        <v>2</v>
      </c>
      <c r="AZ47" s="365">
        <v>0</v>
      </c>
      <c r="BA47" s="365">
        <v>0</v>
      </c>
      <c r="BB47" s="365">
        <v>0</v>
      </c>
      <c r="BC47" s="365">
        <v>0</v>
      </c>
      <c r="BD47" s="365">
        <v>0</v>
      </c>
      <c r="BE47" s="365">
        <v>0</v>
      </c>
      <c r="BF47" s="365">
        <v>0</v>
      </c>
      <c r="BG47" s="365">
        <v>0</v>
      </c>
      <c r="BH47" s="365">
        <v>0</v>
      </c>
      <c r="BI47" s="365">
        <v>1695</v>
      </c>
      <c r="BJ47" s="365">
        <v>1433</v>
      </c>
      <c r="BK47" s="365">
        <v>84</v>
      </c>
      <c r="BL47" s="365">
        <v>0</v>
      </c>
      <c r="BM47" s="365">
        <v>17309</v>
      </c>
      <c r="BN47" s="365">
        <v>12629</v>
      </c>
      <c r="BO47" s="365">
        <v>4881</v>
      </c>
      <c r="BP47" s="365">
        <v>12289</v>
      </c>
      <c r="BQ47" s="365">
        <v>0</v>
      </c>
      <c r="BR47" s="365">
        <v>0</v>
      </c>
      <c r="BS47" s="365">
        <v>0</v>
      </c>
      <c r="BT47" s="365">
        <v>0</v>
      </c>
      <c r="BU47" s="365">
        <v>0</v>
      </c>
      <c r="BV47" s="365">
        <v>0</v>
      </c>
      <c r="BW47" s="365">
        <v>0</v>
      </c>
      <c r="BX47" s="365">
        <v>8</v>
      </c>
      <c r="BY47" s="365">
        <v>3</v>
      </c>
      <c r="BZ47" s="365">
        <v>1</v>
      </c>
      <c r="CA47" s="365">
        <v>0</v>
      </c>
      <c r="CB47" s="365">
        <v>0</v>
      </c>
      <c r="CC47" s="365">
        <v>72</v>
      </c>
      <c r="CD47" s="365">
        <v>0</v>
      </c>
      <c r="CE47" s="365">
        <v>0</v>
      </c>
      <c r="CF47" s="365">
        <v>0</v>
      </c>
      <c r="CG47" s="365">
        <v>5</v>
      </c>
      <c r="CH47" s="365">
        <v>0</v>
      </c>
      <c r="CI47" s="365">
        <v>0</v>
      </c>
      <c r="CJ47" s="365">
        <v>0</v>
      </c>
      <c r="CK47" s="365">
        <v>0</v>
      </c>
      <c r="CL47" s="365">
        <v>0</v>
      </c>
      <c r="CM47" s="365">
        <v>0</v>
      </c>
      <c r="CN47" s="365">
        <v>3</v>
      </c>
      <c r="CO47" s="365">
        <v>0</v>
      </c>
      <c r="CP47" s="365">
        <v>0</v>
      </c>
      <c r="CQ47" s="365">
        <v>0</v>
      </c>
      <c r="CR47" s="365">
        <v>0</v>
      </c>
      <c r="CS47" s="365">
        <v>0</v>
      </c>
      <c r="CT47" s="365">
        <v>0</v>
      </c>
      <c r="CU47" s="365">
        <v>0</v>
      </c>
      <c r="CV47" s="365">
        <v>5</v>
      </c>
      <c r="CW47" s="365">
        <v>0</v>
      </c>
      <c r="CX47" s="365">
        <v>14</v>
      </c>
      <c r="CY47" s="365">
        <v>0</v>
      </c>
      <c r="CZ47" s="365">
        <v>0</v>
      </c>
      <c r="DA47" s="365">
        <v>0</v>
      </c>
      <c r="DB47" s="365">
        <v>0</v>
      </c>
      <c r="DC47" s="365">
        <v>0</v>
      </c>
      <c r="DD47" s="365">
        <v>0</v>
      </c>
      <c r="DE47" s="365">
        <v>0</v>
      </c>
      <c r="DF47" s="365">
        <v>0</v>
      </c>
      <c r="DG47" s="365">
        <v>13</v>
      </c>
      <c r="DH47" s="365">
        <v>52494</v>
      </c>
      <c r="DI47" s="365">
        <v>0</v>
      </c>
      <c r="DJ47" s="365">
        <v>203</v>
      </c>
      <c r="DK47" s="365">
        <v>4</v>
      </c>
      <c r="DL47" s="365">
        <v>0</v>
      </c>
      <c r="DM47" s="365">
        <v>3</v>
      </c>
      <c r="DN47" s="365">
        <v>367</v>
      </c>
      <c r="DO47" s="365">
        <v>-965</v>
      </c>
      <c r="DP47" s="365">
        <v>-388</v>
      </c>
      <c r="DQ47" s="365">
        <v>52106</v>
      </c>
      <c r="DR47" s="365">
        <v>379</v>
      </c>
      <c r="DS47" s="365">
        <v>68950</v>
      </c>
      <c r="DT47" s="365">
        <v>69329</v>
      </c>
      <c r="DU47" s="365">
        <v>68941</v>
      </c>
      <c r="DV47" s="365">
        <v>121435</v>
      </c>
      <c r="DW47" s="365">
        <v>-3553</v>
      </c>
      <c r="DX47" s="365">
        <v>-47808</v>
      </c>
      <c r="DY47" s="365">
        <v>-51361</v>
      </c>
      <c r="DZ47" s="365">
        <v>17580</v>
      </c>
      <c r="EA47" s="365">
        <v>70074</v>
      </c>
    </row>
    <row r="48" spans="2:131" ht="15" customHeight="1">
      <c r="B48" s="362" t="s">
        <v>462</v>
      </c>
      <c r="C48" s="362" t="s">
        <v>589</v>
      </c>
      <c r="D48" s="365">
        <v>135</v>
      </c>
      <c r="E48" s="365">
        <v>20</v>
      </c>
      <c r="F48" s="365">
        <v>0</v>
      </c>
      <c r="G48" s="365">
        <v>11</v>
      </c>
      <c r="H48" s="365">
        <v>20</v>
      </c>
      <c r="I48" s="365">
        <v>0</v>
      </c>
      <c r="J48" s="365">
        <v>37</v>
      </c>
      <c r="K48" s="365">
        <v>669</v>
      </c>
      <c r="L48" s="365">
        <v>1186</v>
      </c>
      <c r="M48" s="365">
        <v>2</v>
      </c>
      <c r="N48" s="365">
        <v>0</v>
      </c>
      <c r="O48" s="365">
        <v>1</v>
      </c>
      <c r="P48" s="365">
        <v>20</v>
      </c>
      <c r="Q48" s="365">
        <v>547</v>
      </c>
      <c r="R48" s="365">
        <v>144</v>
      </c>
      <c r="S48" s="365">
        <v>28</v>
      </c>
      <c r="T48" s="365">
        <v>25</v>
      </c>
      <c r="U48" s="365">
        <v>8</v>
      </c>
      <c r="V48" s="365">
        <v>1</v>
      </c>
      <c r="W48" s="365">
        <v>1552</v>
      </c>
      <c r="X48" s="365">
        <v>45</v>
      </c>
      <c r="Y48" s="365">
        <v>1612</v>
      </c>
      <c r="Z48" s="365">
        <v>308</v>
      </c>
      <c r="AA48" s="365">
        <v>5</v>
      </c>
      <c r="AB48" s="365">
        <v>10527</v>
      </c>
      <c r="AC48" s="365">
        <v>517</v>
      </c>
      <c r="AD48" s="365">
        <v>334</v>
      </c>
      <c r="AE48" s="365">
        <v>1</v>
      </c>
      <c r="AF48" s="365">
        <v>212</v>
      </c>
      <c r="AG48" s="365">
        <v>1756</v>
      </c>
      <c r="AH48" s="365">
        <v>2</v>
      </c>
      <c r="AI48" s="365">
        <v>316</v>
      </c>
      <c r="AJ48" s="365">
        <v>562</v>
      </c>
      <c r="AK48" s="365">
        <v>29</v>
      </c>
      <c r="AL48" s="365">
        <v>460</v>
      </c>
      <c r="AM48" s="365">
        <v>3</v>
      </c>
      <c r="AN48" s="365">
        <v>103</v>
      </c>
      <c r="AO48" s="365">
        <v>34</v>
      </c>
      <c r="AP48" s="365">
        <v>4</v>
      </c>
      <c r="AQ48" s="365">
        <v>11</v>
      </c>
      <c r="AR48" s="365">
        <v>100</v>
      </c>
      <c r="AS48" s="365">
        <v>2744</v>
      </c>
      <c r="AT48" s="365">
        <v>5954</v>
      </c>
      <c r="AU48" s="365">
        <v>2975</v>
      </c>
      <c r="AV48" s="365">
        <v>4310</v>
      </c>
      <c r="AW48" s="365">
        <v>912</v>
      </c>
      <c r="AX48" s="365">
        <v>68</v>
      </c>
      <c r="AY48" s="365">
        <v>1682</v>
      </c>
      <c r="AZ48" s="365">
        <v>419</v>
      </c>
      <c r="BA48" s="365">
        <v>277</v>
      </c>
      <c r="BB48" s="365">
        <v>129</v>
      </c>
      <c r="BC48" s="365">
        <v>11</v>
      </c>
      <c r="BD48" s="365">
        <v>2</v>
      </c>
      <c r="BE48" s="365">
        <v>0</v>
      </c>
      <c r="BF48" s="365">
        <v>1667</v>
      </c>
      <c r="BG48" s="365">
        <v>33</v>
      </c>
      <c r="BH48" s="365">
        <v>1563</v>
      </c>
      <c r="BI48" s="365">
        <v>5970</v>
      </c>
      <c r="BJ48" s="365">
        <v>2061</v>
      </c>
      <c r="BK48" s="365">
        <v>227</v>
      </c>
      <c r="BL48" s="365">
        <v>2</v>
      </c>
      <c r="BM48" s="365">
        <v>3892</v>
      </c>
      <c r="BN48" s="365">
        <v>9083</v>
      </c>
      <c r="BO48" s="365">
        <v>1032</v>
      </c>
      <c r="BP48" s="365">
        <v>903</v>
      </c>
      <c r="BQ48" s="365">
        <v>168</v>
      </c>
      <c r="BR48" s="365">
        <v>47</v>
      </c>
      <c r="BS48" s="365">
        <v>28</v>
      </c>
      <c r="BT48" s="365">
        <v>9</v>
      </c>
      <c r="BU48" s="365">
        <v>1756</v>
      </c>
      <c r="BV48" s="365">
        <v>33</v>
      </c>
      <c r="BW48" s="365">
        <v>5</v>
      </c>
      <c r="BX48" s="365">
        <v>22</v>
      </c>
      <c r="BY48" s="365">
        <v>182</v>
      </c>
      <c r="BZ48" s="365">
        <v>8</v>
      </c>
      <c r="CA48" s="365">
        <v>290</v>
      </c>
      <c r="CB48" s="365">
        <v>0</v>
      </c>
      <c r="CC48" s="365">
        <v>265</v>
      </c>
      <c r="CD48" s="365">
        <v>0</v>
      </c>
      <c r="CE48" s="365">
        <v>6</v>
      </c>
      <c r="CF48" s="365">
        <v>66</v>
      </c>
      <c r="CG48" s="365">
        <v>669</v>
      </c>
      <c r="CH48" s="365">
        <v>0</v>
      </c>
      <c r="CI48" s="365">
        <v>115</v>
      </c>
      <c r="CJ48" s="365">
        <v>2</v>
      </c>
      <c r="CK48" s="365">
        <v>10</v>
      </c>
      <c r="CL48" s="365">
        <v>1</v>
      </c>
      <c r="CM48" s="365">
        <v>10</v>
      </c>
      <c r="CN48" s="365">
        <v>1873</v>
      </c>
      <c r="CO48" s="365">
        <v>46</v>
      </c>
      <c r="CP48" s="365">
        <v>44</v>
      </c>
      <c r="CQ48" s="365">
        <v>190</v>
      </c>
      <c r="CR48" s="365">
        <v>4</v>
      </c>
      <c r="CS48" s="365">
        <v>74</v>
      </c>
      <c r="CT48" s="365">
        <v>65</v>
      </c>
      <c r="CU48" s="365">
        <v>177</v>
      </c>
      <c r="CV48" s="365">
        <v>64</v>
      </c>
      <c r="CW48" s="365">
        <v>0</v>
      </c>
      <c r="CX48" s="365">
        <v>467</v>
      </c>
      <c r="CY48" s="365">
        <v>71</v>
      </c>
      <c r="CZ48" s="365">
        <v>31</v>
      </c>
      <c r="DA48" s="365">
        <v>358</v>
      </c>
      <c r="DB48" s="365">
        <v>170</v>
      </c>
      <c r="DC48" s="365">
        <v>16</v>
      </c>
      <c r="DD48" s="365">
        <v>0</v>
      </c>
      <c r="DE48" s="365">
        <v>226</v>
      </c>
      <c r="DF48" s="365">
        <v>6</v>
      </c>
      <c r="DG48" s="365">
        <v>138</v>
      </c>
      <c r="DH48" s="365">
        <v>74975</v>
      </c>
      <c r="DI48" s="365">
        <v>324</v>
      </c>
      <c r="DJ48" s="365">
        <v>2400</v>
      </c>
      <c r="DK48" s="365">
        <v>0</v>
      </c>
      <c r="DL48" s="365">
        <v>0</v>
      </c>
      <c r="DM48" s="365">
        <v>187</v>
      </c>
      <c r="DN48" s="365">
        <v>3504</v>
      </c>
      <c r="DO48" s="365">
        <v>-1188</v>
      </c>
      <c r="DP48" s="365">
        <v>5227</v>
      </c>
      <c r="DQ48" s="365">
        <v>80202</v>
      </c>
      <c r="DR48" s="365">
        <v>4782</v>
      </c>
      <c r="DS48" s="365">
        <v>61354</v>
      </c>
      <c r="DT48" s="365">
        <v>66136</v>
      </c>
      <c r="DU48" s="365">
        <v>71363</v>
      </c>
      <c r="DV48" s="365">
        <v>146338</v>
      </c>
      <c r="DW48" s="365">
        <v>-8486</v>
      </c>
      <c r="DX48" s="365">
        <v>-70222</v>
      </c>
      <c r="DY48" s="365">
        <v>-78708</v>
      </c>
      <c r="DZ48" s="365">
        <v>-7345</v>
      </c>
      <c r="EA48" s="365">
        <v>67630</v>
      </c>
    </row>
    <row r="49" spans="2:131" ht="15" customHeight="1">
      <c r="B49" s="362" t="s">
        <v>463</v>
      </c>
      <c r="C49" s="362" t="s">
        <v>398</v>
      </c>
      <c r="D49" s="365">
        <v>0</v>
      </c>
      <c r="E49" s="365">
        <v>0</v>
      </c>
      <c r="F49" s="365">
        <v>0</v>
      </c>
      <c r="G49" s="365">
        <v>0</v>
      </c>
      <c r="H49" s="365">
        <v>0</v>
      </c>
      <c r="I49" s="365">
        <v>0</v>
      </c>
      <c r="J49" s="365">
        <v>11</v>
      </c>
      <c r="K49" s="365">
        <v>0</v>
      </c>
      <c r="L49" s="365">
        <v>0</v>
      </c>
      <c r="M49" s="365">
        <v>0</v>
      </c>
      <c r="N49" s="365">
        <v>0</v>
      </c>
      <c r="O49" s="365">
        <v>0</v>
      </c>
      <c r="P49" s="365">
        <v>0</v>
      </c>
      <c r="Q49" s="365">
        <v>1</v>
      </c>
      <c r="R49" s="365">
        <v>2</v>
      </c>
      <c r="S49" s="365">
        <v>0</v>
      </c>
      <c r="T49" s="365">
        <v>0</v>
      </c>
      <c r="U49" s="365">
        <v>0</v>
      </c>
      <c r="V49" s="365">
        <v>0</v>
      </c>
      <c r="W49" s="365">
        <v>0</v>
      </c>
      <c r="X49" s="365">
        <v>0</v>
      </c>
      <c r="Y49" s="365">
        <v>0</v>
      </c>
      <c r="Z49" s="365">
        <v>0</v>
      </c>
      <c r="AA49" s="365">
        <v>0</v>
      </c>
      <c r="AB49" s="365">
        <v>0</v>
      </c>
      <c r="AC49" s="365">
        <v>14</v>
      </c>
      <c r="AD49" s="365">
        <v>0</v>
      </c>
      <c r="AE49" s="365">
        <v>0</v>
      </c>
      <c r="AF49" s="365">
        <v>44</v>
      </c>
      <c r="AG49" s="365">
        <v>0</v>
      </c>
      <c r="AH49" s="365">
        <v>0</v>
      </c>
      <c r="AI49" s="365">
        <v>25</v>
      </c>
      <c r="AJ49" s="365">
        <v>118</v>
      </c>
      <c r="AK49" s="365">
        <v>7</v>
      </c>
      <c r="AL49" s="365">
        <v>60</v>
      </c>
      <c r="AM49" s="365">
        <v>0</v>
      </c>
      <c r="AN49" s="365">
        <v>0</v>
      </c>
      <c r="AO49" s="365">
        <v>4</v>
      </c>
      <c r="AP49" s="365">
        <v>0</v>
      </c>
      <c r="AQ49" s="365">
        <v>0</v>
      </c>
      <c r="AR49" s="365">
        <v>3</v>
      </c>
      <c r="AS49" s="365">
        <v>91</v>
      </c>
      <c r="AT49" s="365">
        <v>42</v>
      </c>
      <c r="AU49" s="365">
        <v>17380</v>
      </c>
      <c r="AV49" s="365">
        <v>6096</v>
      </c>
      <c r="AW49" s="365">
        <v>268</v>
      </c>
      <c r="AX49" s="365">
        <v>9</v>
      </c>
      <c r="AY49" s="365">
        <v>126</v>
      </c>
      <c r="AZ49" s="365">
        <v>127</v>
      </c>
      <c r="BA49" s="365">
        <v>509</v>
      </c>
      <c r="BB49" s="365">
        <v>12</v>
      </c>
      <c r="BC49" s="365">
        <v>2</v>
      </c>
      <c r="BD49" s="365">
        <v>0</v>
      </c>
      <c r="BE49" s="365">
        <v>0</v>
      </c>
      <c r="BF49" s="365">
        <v>180</v>
      </c>
      <c r="BG49" s="365">
        <v>5</v>
      </c>
      <c r="BH49" s="365">
        <v>1873</v>
      </c>
      <c r="BI49" s="365">
        <v>4766</v>
      </c>
      <c r="BJ49" s="365">
        <v>2506</v>
      </c>
      <c r="BK49" s="365">
        <v>2</v>
      </c>
      <c r="BL49" s="365">
        <v>0</v>
      </c>
      <c r="BM49" s="365">
        <v>2365</v>
      </c>
      <c r="BN49" s="365">
        <v>94</v>
      </c>
      <c r="BO49" s="365">
        <v>944</v>
      </c>
      <c r="BP49" s="365">
        <v>1227</v>
      </c>
      <c r="BQ49" s="365">
        <v>0</v>
      </c>
      <c r="BR49" s="365">
        <v>0</v>
      </c>
      <c r="BS49" s="365">
        <v>361</v>
      </c>
      <c r="BT49" s="365">
        <v>0</v>
      </c>
      <c r="BU49" s="365">
        <v>3</v>
      </c>
      <c r="BV49" s="365">
        <v>0</v>
      </c>
      <c r="BW49" s="365">
        <v>0</v>
      </c>
      <c r="BX49" s="365">
        <v>0</v>
      </c>
      <c r="BY49" s="365">
        <v>0</v>
      </c>
      <c r="BZ49" s="365">
        <v>2</v>
      </c>
      <c r="CA49" s="365">
        <v>1</v>
      </c>
      <c r="CB49" s="365">
        <v>0</v>
      </c>
      <c r="CC49" s="365">
        <v>1</v>
      </c>
      <c r="CD49" s="365">
        <v>0</v>
      </c>
      <c r="CE49" s="365">
        <v>0</v>
      </c>
      <c r="CF49" s="365">
        <v>2</v>
      </c>
      <c r="CG49" s="365">
        <v>36</v>
      </c>
      <c r="CH49" s="365">
        <v>0</v>
      </c>
      <c r="CI49" s="365">
        <v>0</v>
      </c>
      <c r="CJ49" s="365">
        <v>0</v>
      </c>
      <c r="CK49" s="365">
        <v>0</v>
      </c>
      <c r="CL49" s="365">
        <v>0</v>
      </c>
      <c r="CM49" s="365">
        <v>0</v>
      </c>
      <c r="CN49" s="365">
        <v>157</v>
      </c>
      <c r="CO49" s="365">
        <v>0</v>
      </c>
      <c r="CP49" s="365">
        <v>0</v>
      </c>
      <c r="CQ49" s="365">
        <v>0</v>
      </c>
      <c r="CR49" s="365">
        <v>0</v>
      </c>
      <c r="CS49" s="365">
        <v>0</v>
      </c>
      <c r="CT49" s="365">
        <v>0</v>
      </c>
      <c r="CU49" s="365">
        <v>0</v>
      </c>
      <c r="CV49" s="365">
        <v>0</v>
      </c>
      <c r="CW49" s="365">
        <v>0</v>
      </c>
      <c r="CX49" s="365">
        <v>4090</v>
      </c>
      <c r="CY49" s="365">
        <v>39</v>
      </c>
      <c r="CZ49" s="365">
        <v>0</v>
      </c>
      <c r="DA49" s="365">
        <v>0</v>
      </c>
      <c r="DB49" s="365">
        <v>0</v>
      </c>
      <c r="DC49" s="365">
        <v>0</v>
      </c>
      <c r="DD49" s="365">
        <v>0</v>
      </c>
      <c r="DE49" s="365">
        <v>4</v>
      </c>
      <c r="DF49" s="365">
        <v>0</v>
      </c>
      <c r="DG49" s="365">
        <v>0</v>
      </c>
      <c r="DH49" s="365">
        <v>43609</v>
      </c>
      <c r="DI49" s="365">
        <v>0</v>
      </c>
      <c r="DJ49" s="365">
        <v>132</v>
      </c>
      <c r="DK49" s="365">
        <v>0</v>
      </c>
      <c r="DL49" s="365">
        <v>0</v>
      </c>
      <c r="DM49" s="365">
        <v>2090</v>
      </c>
      <c r="DN49" s="365">
        <v>65727</v>
      </c>
      <c r="DO49" s="365">
        <v>-1648</v>
      </c>
      <c r="DP49" s="365">
        <v>66301</v>
      </c>
      <c r="DQ49" s="365">
        <v>109910</v>
      </c>
      <c r="DR49" s="365">
        <v>30602</v>
      </c>
      <c r="DS49" s="365">
        <v>72179</v>
      </c>
      <c r="DT49" s="365">
        <v>102781</v>
      </c>
      <c r="DU49" s="365">
        <v>169082</v>
      </c>
      <c r="DV49" s="365">
        <v>212691</v>
      </c>
      <c r="DW49" s="365">
        <v>-18428</v>
      </c>
      <c r="DX49" s="365">
        <v>-90472</v>
      </c>
      <c r="DY49" s="365">
        <v>-108900</v>
      </c>
      <c r="DZ49" s="365">
        <v>60182</v>
      </c>
      <c r="EA49" s="365">
        <v>103791</v>
      </c>
    </row>
    <row r="50" spans="2:131" ht="15" customHeight="1">
      <c r="B50" s="362" t="s">
        <v>464</v>
      </c>
      <c r="C50" s="362" t="s">
        <v>399</v>
      </c>
      <c r="D50" s="365">
        <v>0</v>
      </c>
      <c r="E50" s="365">
        <v>0</v>
      </c>
      <c r="F50" s="365">
        <v>0</v>
      </c>
      <c r="G50" s="365">
        <v>1</v>
      </c>
      <c r="H50" s="365">
        <v>0</v>
      </c>
      <c r="I50" s="365">
        <v>0</v>
      </c>
      <c r="J50" s="365">
        <v>6</v>
      </c>
      <c r="K50" s="365">
        <v>0</v>
      </c>
      <c r="L50" s="365">
        <v>0</v>
      </c>
      <c r="M50" s="365">
        <v>0</v>
      </c>
      <c r="N50" s="365">
        <v>0</v>
      </c>
      <c r="O50" s="365">
        <v>0</v>
      </c>
      <c r="P50" s="365">
        <v>0</v>
      </c>
      <c r="Q50" s="365">
        <v>11</v>
      </c>
      <c r="R50" s="365">
        <v>1</v>
      </c>
      <c r="S50" s="365">
        <v>0</v>
      </c>
      <c r="T50" s="365">
        <v>0</v>
      </c>
      <c r="U50" s="365">
        <v>0</v>
      </c>
      <c r="V50" s="365">
        <v>0</v>
      </c>
      <c r="W50" s="365">
        <v>0</v>
      </c>
      <c r="X50" s="365">
        <v>0</v>
      </c>
      <c r="Y50" s="365">
        <v>0</v>
      </c>
      <c r="Z50" s="365">
        <v>0</v>
      </c>
      <c r="AA50" s="365">
        <v>0</v>
      </c>
      <c r="AB50" s="365">
        <v>0</v>
      </c>
      <c r="AC50" s="365">
        <v>0</v>
      </c>
      <c r="AD50" s="365">
        <v>11</v>
      </c>
      <c r="AE50" s="365">
        <v>0</v>
      </c>
      <c r="AF50" s="365">
        <v>351</v>
      </c>
      <c r="AG50" s="365">
        <v>0</v>
      </c>
      <c r="AH50" s="365">
        <v>0</v>
      </c>
      <c r="AI50" s="365">
        <v>14</v>
      </c>
      <c r="AJ50" s="365">
        <v>275</v>
      </c>
      <c r="AK50" s="365">
        <v>7</v>
      </c>
      <c r="AL50" s="365">
        <v>95</v>
      </c>
      <c r="AM50" s="365">
        <v>0</v>
      </c>
      <c r="AN50" s="365">
        <v>0</v>
      </c>
      <c r="AO50" s="365">
        <v>4</v>
      </c>
      <c r="AP50" s="365">
        <v>7</v>
      </c>
      <c r="AQ50" s="365">
        <v>0</v>
      </c>
      <c r="AR50" s="365">
        <v>5</v>
      </c>
      <c r="AS50" s="365">
        <v>17</v>
      </c>
      <c r="AT50" s="365">
        <v>16</v>
      </c>
      <c r="AU50" s="365">
        <v>652</v>
      </c>
      <c r="AV50" s="365">
        <v>17695</v>
      </c>
      <c r="AW50" s="365">
        <v>27</v>
      </c>
      <c r="AX50" s="365">
        <v>26</v>
      </c>
      <c r="AY50" s="365">
        <v>96</v>
      </c>
      <c r="AZ50" s="365">
        <v>73</v>
      </c>
      <c r="BA50" s="365">
        <v>14</v>
      </c>
      <c r="BB50" s="365">
        <v>15</v>
      </c>
      <c r="BC50" s="365">
        <v>0</v>
      </c>
      <c r="BD50" s="365">
        <v>0</v>
      </c>
      <c r="BE50" s="365">
        <v>0</v>
      </c>
      <c r="BF50" s="365">
        <v>120</v>
      </c>
      <c r="BG50" s="365">
        <v>1</v>
      </c>
      <c r="BH50" s="365">
        <v>151</v>
      </c>
      <c r="BI50" s="365">
        <v>677</v>
      </c>
      <c r="BJ50" s="365">
        <v>123</v>
      </c>
      <c r="BK50" s="365">
        <v>1</v>
      </c>
      <c r="BL50" s="365">
        <v>0</v>
      </c>
      <c r="BM50" s="365">
        <v>5</v>
      </c>
      <c r="BN50" s="365">
        <v>14</v>
      </c>
      <c r="BO50" s="365">
        <v>18</v>
      </c>
      <c r="BP50" s="365">
        <v>1</v>
      </c>
      <c r="BQ50" s="365">
        <v>0</v>
      </c>
      <c r="BR50" s="365">
        <v>1</v>
      </c>
      <c r="BS50" s="365">
        <v>9</v>
      </c>
      <c r="BT50" s="365">
        <v>0</v>
      </c>
      <c r="BU50" s="365">
        <v>2</v>
      </c>
      <c r="BV50" s="365">
        <v>0</v>
      </c>
      <c r="BW50" s="365">
        <v>0</v>
      </c>
      <c r="BX50" s="365">
        <v>0</v>
      </c>
      <c r="BY50" s="365">
        <v>0</v>
      </c>
      <c r="BZ50" s="365">
        <v>0</v>
      </c>
      <c r="CA50" s="365">
        <v>3</v>
      </c>
      <c r="CB50" s="365">
        <v>0</v>
      </c>
      <c r="CC50" s="365">
        <v>19</v>
      </c>
      <c r="CD50" s="365">
        <v>0</v>
      </c>
      <c r="CE50" s="365">
        <v>0</v>
      </c>
      <c r="CF50" s="365">
        <v>2</v>
      </c>
      <c r="CG50" s="365">
        <v>26</v>
      </c>
      <c r="CH50" s="365">
        <v>0</v>
      </c>
      <c r="CI50" s="365">
        <v>1</v>
      </c>
      <c r="CJ50" s="365">
        <v>0</v>
      </c>
      <c r="CK50" s="365">
        <v>0</v>
      </c>
      <c r="CL50" s="365">
        <v>0</v>
      </c>
      <c r="CM50" s="365">
        <v>0</v>
      </c>
      <c r="CN50" s="365">
        <v>10</v>
      </c>
      <c r="CO50" s="365">
        <v>0</v>
      </c>
      <c r="CP50" s="365">
        <v>0</v>
      </c>
      <c r="CQ50" s="365">
        <v>0</v>
      </c>
      <c r="CR50" s="365">
        <v>0</v>
      </c>
      <c r="CS50" s="365">
        <v>0</v>
      </c>
      <c r="CT50" s="365">
        <v>0</v>
      </c>
      <c r="CU50" s="365">
        <v>0</v>
      </c>
      <c r="CV50" s="365">
        <v>7</v>
      </c>
      <c r="CW50" s="365">
        <v>0</v>
      </c>
      <c r="CX50" s="365">
        <v>6450</v>
      </c>
      <c r="CY50" s="365">
        <v>2</v>
      </c>
      <c r="CZ50" s="365">
        <v>0</v>
      </c>
      <c r="DA50" s="365">
        <v>0</v>
      </c>
      <c r="DB50" s="365">
        <v>0</v>
      </c>
      <c r="DC50" s="365">
        <v>0</v>
      </c>
      <c r="DD50" s="365">
        <v>0</v>
      </c>
      <c r="DE50" s="365">
        <v>1</v>
      </c>
      <c r="DF50" s="365">
        <v>0</v>
      </c>
      <c r="DG50" s="365">
        <v>0</v>
      </c>
      <c r="DH50" s="365">
        <v>27063</v>
      </c>
      <c r="DI50" s="365">
        <v>0</v>
      </c>
      <c r="DJ50" s="365">
        <v>59</v>
      </c>
      <c r="DK50" s="365">
        <v>0</v>
      </c>
      <c r="DL50" s="365">
        <v>0</v>
      </c>
      <c r="DM50" s="365">
        <v>461</v>
      </c>
      <c r="DN50" s="365">
        <v>142775</v>
      </c>
      <c r="DO50" s="365">
        <v>-3191</v>
      </c>
      <c r="DP50" s="365">
        <v>140104</v>
      </c>
      <c r="DQ50" s="365">
        <v>167167</v>
      </c>
      <c r="DR50" s="365">
        <v>70896</v>
      </c>
      <c r="DS50" s="365">
        <v>81564</v>
      </c>
      <c r="DT50" s="365">
        <v>152460</v>
      </c>
      <c r="DU50" s="365">
        <v>292564</v>
      </c>
      <c r="DV50" s="365">
        <v>319627</v>
      </c>
      <c r="DW50" s="365">
        <v>-33909</v>
      </c>
      <c r="DX50" s="365">
        <v>-130226</v>
      </c>
      <c r="DY50" s="365">
        <v>-164135</v>
      </c>
      <c r="DZ50" s="365">
        <v>128429</v>
      </c>
      <c r="EA50" s="365">
        <v>155492</v>
      </c>
    </row>
    <row r="51" spans="2:131" ht="15" customHeight="1">
      <c r="B51" s="362" t="s">
        <v>465</v>
      </c>
      <c r="C51" s="362" t="s">
        <v>400</v>
      </c>
      <c r="D51" s="365">
        <v>0</v>
      </c>
      <c r="E51" s="365">
        <v>0</v>
      </c>
      <c r="F51" s="365">
        <v>1</v>
      </c>
      <c r="G51" s="365">
        <v>0</v>
      </c>
      <c r="H51" s="365">
        <v>0</v>
      </c>
      <c r="I51" s="365">
        <v>0</v>
      </c>
      <c r="J51" s="365">
        <v>0</v>
      </c>
      <c r="K51" s="365">
        <v>0</v>
      </c>
      <c r="L51" s="365">
        <v>0</v>
      </c>
      <c r="M51" s="365">
        <v>0</v>
      </c>
      <c r="N51" s="365">
        <v>0</v>
      </c>
      <c r="O51" s="365">
        <v>0</v>
      </c>
      <c r="P51" s="365">
        <v>0</v>
      </c>
      <c r="Q51" s="365">
        <v>0</v>
      </c>
      <c r="R51" s="365">
        <v>0</v>
      </c>
      <c r="S51" s="365">
        <v>0</v>
      </c>
      <c r="T51" s="365">
        <v>0</v>
      </c>
      <c r="U51" s="365">
        <v>0</v>
      </c>
      <c r="V51" s="365">
        <v>0</v>
      </c>
      <c r="W51" s="365">
        <v>0</v>
      </c>
      <c r="X51" s="365">
        <v>0</v>
      </c>
      <c r="Y51" s="365">
        <v>0</v>
      </c>
      <c r="Z51" s="365">
        <v>0</v>
      </c>
      <c r="AA51" s="365">
        <v>0</v>
      </c>
      <c r="AB51" s="365">
        <v>0</v>
      </c>
      <c r="AC51" s="365">
        <v>0</v>
      </c>
      <c r="AD51" s="365">
        <v>0</v>
      </c>
      <c r="AE51" s="365">
        <v>0</v>
      </c>
      <c r="AF51" s="365">
        <v>0</v>
      </c>
      <c r="AG51" s="365">
        <v>0</v>
      </c>
      <c r="AH51" s="365">
        <v>0</v>
      </c>
      <c r="AI51" s="365">
        <v>0</v>
      </c>
      <c r="AJ51" s="365">
        <v>0</v>
      </c>
      <c r="AK51" s="365">
        <v>0</v>
      </c>
      <c r="AL51" s="365">
        <v>0</v>
      </c>
      <c r="AM51" s="365">
        <v>0</v>
      </c>
      <c r="AN51" s="365">
        <v>0</v>
      </c>
      <c r="AO51" s="365">
        <v>0</v>
      </c>
      <c r="AP51" s="365">
        <v>0</v>
      </c>
      <c r="AQ51" s="365">
        <v>0</v>
      </c>
      <c r="AR51" s="365">
        <v>0</v>
      </c>
      <c r="AS51" s="365">
        <v>3</v>
      </c>
      <c r="AT51" s="365">
        <v>1</v>
      </c>
      <c r="AU51" s="365">
        <v>268</v>
      </c>
      <c r="AV51" s="365">
        <v>943</v>
      </c>
      <c r="AW51" s="365">
        <v>2303</v>
      </c>
      <c r="AX51" s="365">
        <v>0</v>
      </c>
      <c r="AY51" s="365">
        <v>0</v>
      </c>
      <c r="AZ51" s="365">
        <v>32</v>
      </c>
      <c r="BA51" s="365">
        <v>0</v>
      </c>
      <c r="BB51" s="365">
        <v>2</v>
      </c>
      <c r="BC51" s="365">
        <v>0</v>
      </c>
      <c r="BD51" s="365">
        <v>0</v>
      </c>
      <c r="BE51" s="365">
        <v>0</v>
      </c>
      <c r="BF51" s="365">
        <v>62</v>
      </c>
      <c r="BG51" s="365">
        <v>1</v>
      </c>
      <c r="BH51" s="365">
        <v>65</v>
      </c>
      <c r="BI51" s="365">
        <v>235</v>
      </c>
      <c r="BJ51" s="365">
        <v>4</v>
      </c>
      <c r="BK51" s="365">
        <v>3</v>
      </c>
      <c r="BL51" s="365">
        <v>0</v>
      </c>
      <c r="BM51" s="365">
        <v>86</v>
      </c>
      <c r="BN51" s="365">
        <v>0</v>
      </c>
      <c r="BO51" s="365">
        <v>6</v>
      </c>
      <c r="BP51" s="365">
        <v>0</v>
      </c>
      <c r="BQ51" s="365">
        <v>0</v>
      </c>
      <c r="BR51" s="365">
        <v>0</v>
      </c>
      <c r="BS51" s="365">
        <v>4</v>
      </c>
      <c r="BT51" s="365">
        <v>1</v>
      </c>
      <c r="BU51" s="365">
        <v>500</v>
      </c>
      <c r="BV51" s="365">
        <v>3</v>
      </c>
      <c r="BW51" s="365">
        <v>0</v>
      </c>
      <c r="BX51" s="365">
        <v>0</v>
      </c>
      <c r="BY51" s="365">
        <v>0</v>
      </c>
      <c r="BZ51" s="365">
        <v>0</v>
      </c>
      <c r="CA51" s="365">
        <v>1</v>
      </c>
      <c r="CB51" s="365">
        <v>0</v>
      </c>
      <c r="CC51" s="365">
        <v>2</v>
      </c>
      <c r="CD51" s="365">
        <v>0</v>
      </c>
      <c r="CE51" s="365">
        <v>2</v>
      </c>
      <c r="CF51" s="365">
        <v>2</v>
      </c>
      <c r="CG51" s="365">
        <v>5</v>
      </c>
      <c r="CH51" s="365">
        <v>0</v>
      </c>
      <c r="CI51" s="365">
        <v>3</v>
      </c>
      <c r="CJ51" s="365">
        <v>0</v>
      </c>
      <c r="CK51" s="365">
        <v>0</v>
      </c>
      <c r="CL51" s="365">
        <v>0</v>
      </c>
      <c r="CM51" s="365">
        <v>18</v>
      </c>
      <c r="CN51" s="365">
        <v>1839</v>
      </c>
      <c r="CO51" s="365">
        <v>0</v>
      </c>
      <c r="CP51" s="365">
        <v>0</v>
      </c>
      <c r="CQ51" s="365">
        <v>9687</v>
      </c>
      <c r="CR51" s="365">
        <v>209</v>
      </c>
      <c r="CS51" s="365">
        <v>409</v>
      </c>
      <c r="CT51" s="365">
        <v>357</v>
      </c>
      <c r="CU51" s="365">
        <v>0</v>
      </c>
      <c r="CV51" s="365">
        <v>157</v>
      </c>
      <c r="CW51" s="365">
        <v>0</v>
      </c>
      <c r="CX51" s="365">
        <v>1790</v>
      </c>
      <c r="CY51" s="365">
        <v>65</v>
      </c>
      <c r="CZ51" s="365">
        <v>1</v>
      </c>
      <c r="DA51" s="365">
        <v>0</v>
      </c>
      <c r="DB51" s="365">
        <v>0</v>
      </c>
      <c r="DC51" s="365">
        <v>216</v>
      </c>
      <c r="DD51" s="365">
        <v>45</v>
      </c>
      <c r="DE51" s="365">
        <v>17</v>
      </c>
      <c r="DF51" s="365">
        <v>347</v>
      </c>
      <c r="DG51" s="365">
        <v>0</v>
      </c>
      <c r="DH51" s="365">
        <v>19695</v>
      </c>
      <c r="DI51" s="365">
        <v>24</v>
      </c>
      <c r="DJ51" s="365">
        <v>550</v>
      </c>
      <c r="DK51" s="365">
        <v>3</v>
      </c>
      <c r="DL51" s="365">
        <v>0</v>
      </c>
      <c r="DM51" s="365">
        <v>2258</v>
      </c>
      <c r="DN51" s="365">
        <v>33766</v>
      </c>
      <c r="DO51" s="365">
        <v>-3582</v>
      </c>
      <c r="DP51" s="365">
        <v>33019</v>
      </c>
      <c r="DQ51" s="365">
        <v>52714</v>
      </c>
      <c r="DR51" s="365">
        <v>13478</v>
      </c>
      <c r="DS51" s="365">
        <v>25071</v>
      </c>
      <c r="DT51" s="365">
        <v>38549</v>
      </c>
      <c r="DU51" s="365">
        <v>71568</v>
      </c>
      <c r="DV51" s="365">
        <v>91263</v>
      </c>
      <c r="DW51" s="365">
        <v>-23298</v>
      </c>
      <c r="DX51" s="365">
        <v>-29140</v>
      </c>
      <c r="DY51" s="365">
        <v>-52438</v>
      </c>
      <c r="DZ51" s="365">
        <v>19130</v>
      </c>
      <c r="EA51" s="365">
        <v>38825</v>
      </c>
    </row>
    <row r="52" spans="2:131" ht="15" customHeight="1">
      <c r="B52" s="362" t="s">
        <v>466</v>
      </c>
      <c r="C52" s="362" t="s">
        <v>590</v>
      </c>
      <c r="D52" s="365">
        <v>0</v>
      </c>
      <c r="E52" s="365">
        <v>0</v>
      </c>
      <c r="F52" s="365">
        <v>0</v>
      </c>
      <c r="G52" s="365">
        <v>0</v>
      </c>
      <c r="H52" s="365">
        <v>0</v>
      </c>
      <c r="I52" s="365">
        <v>0</v>
      </c>
      <c r="J52" s="365">
        <v>0</v>
      </c>
      <c r="K52" s="365">
        <v>0</v>
      </c>
      <c r="L52" s="365">
        <v>0</v>
      </c>
      <c r="M52" s="365">
        <v>0</v>
      </c>
      <c r="N52" s="365">
        <v>0</v>
      </c>
      <c r="O52" s="365">
        <v>0</v>
      </c>
      <c r="P52" s="365">
        <v>0</v>
      </c>
      <c r="Q52" s="365">
        <v>0</v>
      </c>
      <c r="R52" s="365">
        <v>0</v>
      </c>
      <c r="S52" s="365">
        <v>0</v>
      </c>
      <c r="T52" s="365">
        <v>0</v>
      </c>
      <c r="U52" s="365">
        <v>0</v>
      </c>
      <c r="V52" s="365">
        <v>0</v>
      </c>
      <c r="W52" s="365">
        <v>0</v>
      </c>
      <c r="X52" s="365">
        <v>0</v>
      </c>
      <c r="Y52" s="365">
        <v>0</v>
      </c>
      <c r="Z52" s="365">
        <v>0</v>
      </c>
      <c r="AA52" s="365">
        <v>0</v>
      </c>
      <c r="AB52" s="365">
        <v>0</v>
      </c>
      <c r="AC52" s="365">
        <v>0</v>
      </c>
      <c r="AD52" s="365">
        <v>0</v>
      </c>
      <c r="AE52" s="365">
        <v>0</v>
      </c>
      <c r="AF52" s="365">
        <v>0</v>
      </c>
      <c r="AG52" s="365">
        <v>0</v>
      </c>
      <c r="AH52" s="365">
        <v>0</v>
      </c>
      <c r="AI52" s="365">
        <v>0</v>
      </c>
      <c r="AJ52" s="365">
        <v>0</v>
      </c>
      <c r="AK52" s="365">
        <v>0</v>
      </c>
      <c r="AL52" s="365">
        <v>0</v>
      </c>
      <c r="AM52" s="365">
        <v>0</v>
      </c>
      <c r="AN52" s="365">
        <v>0</v>
      </c>
      <c r="AO52" s="365">
        <v>0</v>
      </c>
      <c r="AP52" s="365">
        <v>0</v>
      </c>
      <c r="AQ52" s="365">
        <v>0</v>
      </c>
      <c r="AR52" s="365">
        <v>0</v>
      </c>
      <c r="AS52" s="365">
        <v>0</v>
      </c>
      <c r="AT52" s="365">
        <v>43</v>
      </c>
      <c r="AU52" s="365">
        <v>190</v>
      </c>
      <c r="AV52" s="365">
        <v>706</v>
      </c>
      <c r="AW52" s="365">
        <v>1992</v>
      </c>
      <c r="AX52" s="365">
        <v>854</v>
      </c>
      <c r="AY52" s="365">
        <v>2393</v>
      </c>
      <c r="AZ52" s="365">
        <v>932</v>
      </c>
      <c r="BA52" s="365">
        <v>1220</v>
      </c>
      <c r="BB52" s="365">
        <v>836</v>
      </c>
      <c r="BC52" s="365">
        <v>335</v>
      </c>
      <c r="BD52" s="365">
        <v>45</v>
      </c>
      <c r="BE52" s="365">
        <v>0</v>
      </c>
      <c r="BF52" s="365">
        <v>0</v>
      </c>
      <c r="BG52" s="365">
        <v>0</v>
      </c>
      <c r="BH52" s="365">
        <v>2035</v>
      </c>
      <c r="BI52" s="365">
        <v>0</v>
      </c>
      <c r="BJ52" s="365">
        <v>135</v>
      </c>
      <c r="BK52" s="365">
        <v>10</v>
      </c>
      <c r="BL52" s="365">
        <v>0</v>
      </c>
      <c r="BM52" s="365">
        <v>0</v>
      </c>
      <c r="BN52" s="365">
        <v>0</v>
      </c>
      <c r="BO52" s="365">
        <v>0</v>
      </c>
      <c r="BP52" s="365">
        <v>0</v>
      </c>
      <c r="BQ52" s="365">
        <v>0</v>
      </c>
      <c r="BR52" s="365">
        <v>0</v>
      </c>
      <c r="BS52" s="365">
        <v>0</v>
      </c>
      <c r="BT52" s="365">
        <v>0</v>
      </c>
      <c r="BU52" s="365">
        <v>0</v>
      </c>
      <c r="BV52" s="365">
        <v>0</v>
      </c>
      <c r="BW52" s="365">
        <v>0</v>
      </c>
      <c r="BX52" s="365">
        <v>0</v>
      </c>
      <c r="BY52" s="365">
        <v>0</v>
      </c>
      <c r="BZ52" s="365">
        <v>0</v>
      </c>
      <c r="CA52" s="365">
        <v>0</v>
      </c>
      <c r="CB52" s="365">
        <v>0</v>
      </c>
      <c r="CC52" s="365">
        <v>0</v>
      </c>
      <c r="CD52" s="365">
        <v>0</v>
      </c>
      <c r="CE52" s="365">
        <v>0</v>
      </c>
      <c r="CF52" s="365">
        <v>0</v>
      </c>
      <c r="CG52" s="365">
        <v>0</v>
      </c>
      <c r="CH52" s="365">
        <v>0</v>
      </c>
      <c r="CI52" s="365">
        <v>0</v>
      </c>
      <c r="CJ52" s="365">
        <v>0</v>
      </c>
      <c r="CK52" s="365">
        <v>0</v>
      </c>
      <c r="CL52" s="365">
        <v>0</v>
      </c>
      <c r="CM52" s="365">
        <v>0</v>
      </c>
      <c r="CN52" s="365">
        <v>0</v>
      </c>
      <c r="CO52" s="365">
        <v>0</v>
      </c>
      <c r="CP52" s="365">
        <v>7</v>
      </c>
      <c r="CQ52" s="365">
        <v>0</v>
      </c>
      <c r="CR52" s="365">
        <v>0</v>
      </c>
      <c r="CS52" s="365">
        <v>0</v>
      </c>
      <c r="CT52" s="365">
        <v>0</v>
      </c>
      <c r="CU52" s="365">
        <v>0</v>
      </c>
      <c r="CV52" s="365">
        <v>0</v>
      </c>
      <c r="CW52" s="365">
        <v>0</v>
      </c>
      <c r="CX52" s="365">
        <v>1157</v>
      </c>
      <c r="CY52" s="365">
        <v>0</v>
      </c>
      <c r="CZ52" s="365">
        <v>0</v>
      </c>
      <c r="DA52" s="365">
        <v>0</v>
      </c>
      <c r="DB52" s="365">
        <v>0</v>
      </c>
      <c r="DC52" s="365">
        <v>0</v>
      </c>
      <c r="DD52" s="365">
        <v>0</v>
      </c>
      <c r="DE52" s="365">
        <v>0</v>
      </c>
      <c r="DF52" s="365">
        <v>0</v>
      </c>
      <c r="DG52" s="365">
        <v>0</v>
      </c>
      <c r="DH52" s="365">
        <v>12890</v>
      </c>
      <c r="DI52" s="365">
        <v>0</v>
      </c>
      <c r="DJ52" s="365">
        <v>16</v>
      </c>
      <c r="DK52" s="365">
        <v>0</v>
      </c>
      <c r="DL52" s="365">
        <v>0</v>
      </c>
      <c r="DM52" s="365">
        <v>0</v>
      </c>
      <c r="DN52" s="365">
        <v>0</v>
      </c>
      <c r="DO52" s="365">
        <v>0</v>
      </c>
      <c r="DP52" s="365">
        <v>16</v>
      </c>
      <c r="DQ52" s="365">
        <v>12906</v>
      </c>
      <c r="DR52" s="365">
        <v>5252</v>
      </c>
      <c r="DS52" s="365">
        <v>1357</v>
      </c>
      <c r="DT52" s="365">
        <v>6609</v>
      </c>
      <c r="DU52" s="365">
        <v>6625</v>
      </c>
      <c r="DV52" s="365">
        <v>19515</v>
      </c>
      <c r="DW52" s="365">
        <v>-8455</v>
      </c>
      <c r="DX52" s="365">
        <v>-4447</v>
      </c>
      <c r="DY52" s="365">
        <v>-12902</v>
      </c>
      <c r="DZ52" s="365">
        <v>-6277</v>
      </c>
      <c r="EA52" s="365">
        <v>6613</v>
      </c>
    </row>
    <row r="53" spans="2:131" ht="15" customHeight="1">
      <c r="B53" s="362" t="s">
        <v>467</v>
      </c>
      <c r="C53" s="362" t="s">
        <v>591</v>
      </c>
      <c r="D53" s="365">
        <v>0</v>
      </c>
      <c r="E53" s="365">
        <v>0</v>
      </c>
      <c r="F53" s="365">
        <v>0</v>
      </c>
      <c r="G53" s="365">
        <v>0</v>
      </c>
      <c r="H53" s="365">
        <v>0</v>
      </c>
      <c r="I53" s="365">
        <v>0</v>
      </c>
      <c r="J53" s="365">
        <v>1</v>
      </c>
      <c r="K53" s="365">
        <v>0</v>
      </c>
      <c r="L53" s="365">
        <v>0</v>
      </c>
      <c r="M53" s="365">
        <v>0</v>
      </c>
      <c r="N53" s="365">
        <v>0</v>
      </c>
      <c r="O53" s="365">
        <v>0</v>
      </c>
      <c r="P53" s="365">
        <v>0</v>
      </c>
      <c r="Q53" s="365">
        <v>0</v>
      </c>
      <c r="R53" s="365">
        <v>1</v>
      </c>
      <c r="S53" s="365">
        <v>0</v>
      </c>
      <c r="T53" s="365">
        <v>0</v>
      </c>
      <c r="U53" s="365">
        <v>2</v>
      </c>
      <c r="V53" s="365">
        <v>0</v>
      </c>
      <c r="W53" s="365">
        <v>0</v>
      </c>
      <c r="X53" s="365">
        <v>0</v>
      </c>
      <c r="Y53" s="365">
        <v>0</v>
      </c>
      <c r="Z53" s="365">
        <v>0</v>
      </c>
      <c r="AA53" s="365">
        <v>0</v>
      </c>
      <c r="AB53" s="365">
        <v>5</v>
      </c>
      <c r="AC53" s="365">
        <v>0</v>
      </c>
      <c r="AD53" s="365">
        <v>0</v>
      </c>
      <c r="AE53" s="365">
        <v>0</v>
      </c>
      <c r="AF53" s="365">
        <v>0</v>
      </c>
      <c r="AG53" s="365">
        <v>0</v>
      </c>
      <c r="AH53" s="365">
        <v>0</v>
      </c>
      <c r="AI53" s="365">
        <v>0</v>
      </c>
      <c r="AJ53" s="365">
        <v>0</v>
      </c>
      <c r="AK53" s="365">
        <v>0</v>
      </c>
      <c r="AL53" s="365">
        <v>0</v>
      </c>
      <c r="AM53" s="365">
        <v>0</v>
      </c>
      <c r="AN53" s="365">
        <v>0</v>
      </c>
      <c r="AO53" s="365">
        <v>0</v>
      </c>
      <c r="AP53" s="365">
        <v>0</v>
      </c>
      <c r="AQ53" s="365">
        <v>0</v>
      </c>
      <c r="AR53" s="365">
        <v>1</v>
      </c>
      <c r="AS53" s="365">
        <v>0</v>
      </c>
      <c r="AT53" s="365">
        <v>391</v>
      </c>
      <c r="AU53" s="365">
        <v>991</v>
      </c>
      <c r="AV53" s="365">
        <v>1191</v>
      </c>
      <c r="AW53" s="365">
        <v>2337</v>
      </c>
      <c r="AX53" s="365">
        <v>754</v>
      </c>
      <c r="AY53" s="365">
        <v>10858</v>
      </c>
      <c r="AZ53" s="365">
        <v>712</v>
      </c>
      <c r="BA53" s="365">
        <v>679</v>
      </c>
      <c r="BB53" s="365">
        <v>573</v>
      </c>
      <c r="BC53" s="365">
        <v>17</v>
      </c>
      <c r="BD53" s="365">
        <v>32</v>
      </c>
      <c r="BE53" s="365">
        <v>0</v>
      </c>
      <c r="BF53" s="365">
        <v>304</v>
      </c>
      <c r="BG53" s="365">
        <v>3</v>
      </c>
      <c r="BH53" s="365">
        <v>1912</v>
      </c>
      <c r="BI53" s="365">
        <v>483</v>
      </c>
      <c r="BJ53" s="365">
        <v>104</v>
      </c>
      <c r="BK53" s="365">
        <v>10</v>
      </c>
      <c r="BL53" s="365">
        <v>0</v>
      </c>
      <c r="BM53" s="365">
        <v>144</v>
      </c>
      <c r="BN53" s="365">
        <v>29</v>
      </c>
      <c r="BO53" s="365">
        <v>8</v>
      </c>
      <c r="BP53" s="365">
        <v>1</v>
      </c>
      <c r="BQ53" s="365">
        <v>2</v>
      </c>
      <c r="BR53" s="365">
        <v>0</v>
      </c>
      <c r="BS53" s="365">
        <v>1</v>
      </c>
      <c r="BT53" s="365">
        <v>0</v>
      </c>
      <c r="BU53" s="365">
        <v>22</v>
      </c>
      <c r="BV53" s="365">
        <v>13</v>
      </c>
      <c r="BW53" s="365">
        <v>0</v>
      </c>
      <c r="BX53" s="365">
        <v>0</v>
      </c>
      <c r="BY53" s="365">
        <v>0</v>
      </c>
      <c r="BZ53" s="365">
        <v>0</v>
      </c>
      <c r="CA53" s="365">
        <v>0</v>
      </c>
      <c r="CB53" s="365">
        <v>0</v>
      </c>
      <c r="CC53" s="365">
        <v>0</v>
      </c>
      <c r="CD53" s="365">
        <v>0</v>
      </c>
      <c r="CE53" s="365">
        <v>0</v>
      </c>
      <c r="CF53" s="365">
        <v>0</v>
      </c>
      <c r="CG53" s="365">
        <v>0</v>
      </c>
      <c r="CH53" s="365">
        <v>0</v>
      </c>
      <c r="CI53" s="365">
        <v>31</v>
      </c>
      <c r="CJ53" s="365">
        <v>49</v>
      </c>
      <c r="CK53" s="365">
        <v>28</v>
      </c>
      <c r="CL53" s="365">
        <v>2</v>
      </c>
      <c r="CM53" s="365">
        <v>46</v>
      </c>
      <c r="CN53" s="365">
        <v>913</v>
      </c>
      <c r="CO53" s="365">
        <v>5</v>
      </c>
      <c r="CP53" s="365">
        <v>430</v>
      </c>
      <c r="CQ53" s="365">
        <v>0</v>
      </c>
      <c r="CR53" s="365">
        <v>0</v>
      </c>
      <c r="CS53" s="365">
        <v>1</v>
      </c>
      <c r="CT53" s="365">
        <v>0</v>
      </c>
      <c r="CU53" s="365">
        <v>0</v>
      </c>
      <c r="CV53" s="365">
        <v>0</v>
      </c>
      <c r="CW53" s="365">
        <v>0</v>
      </c>
      <c r="CX53" s="365">
        <v>5421</v>
      </c>
      <c r="CY53" s="365">
        <v>7</v>
      </c>
      <c r="CZ53" s="365">
        <v>0</v>
      </c>
      <c r="DA53" s="365">
        <v>0</v>
      </c>
      <c r="DB53" s="365">
        <v>0</v>
      </c>
      <c r="DC53" s="365">
        <v>0</v>
      </c>
      <c r="DD53" s="365">
        <v>0</v>
      </c>
      <c r="DE53" s="365">
        <v>5</v>
      </c>
      <c r="DF53" s="365">
        <v>474</v>
      </c>
      <c r="DG53" s="365">
        <v>0</v>
      </c>
      <c r="DH53" s="365">
        <v>28993</v>
      </c>
      <c r="DI53" s="365">
        <v>4</v>
      </c>
      <c r="DJ53" s="365">
        <v>329</v>
      </c>
      <c r="DK53" s="365">
        <v>0</v>
      </c>
      <c r="DL53" s="365">
        <v>0</v>
      </c>
      <c r="DM53" s="365">
        <v>0</v>
      </c>
      <c r="DN53" s="365">
        <v>0</v>
      </c>
      <c r="DO53" s="365">
        <v>-51</v>
      </c>
      <c r="DP53" s="365">
        <v>282</v>
      </c>
      <c r="DQ53" s="365">
        <v>29275</v>
      </c>
      <c r="DR53" s="365">
        <v>24565</v>
      </c>
      <c r="DS53" s="365">
        <v>27958</v>
      </c>
      <c r="DT53" s="365">
        <v>52523</v>
      </c>
      <c r="DU53" s="365">
        <v>52805</v>
      </c>
      <c r="DV53" s="365">
        <v>81798</v>
      </c>
      <c r="DW53" s="365">
        <v>-5138</v>
      </c>
      <c r="DX53" s="365">
        <v>-24003</v>
      </c>
      <c r="DY53" s="365">
        <v>-29141</v>
      </c>
      <c r="DZ53" s="365">
        <v>23664</v>
      </c>
      <c r="EA53" s="365">
        <v>52657</v>
      </c>
    </row>
    <row r="54" spans="2:131" ht="15" customHeight="1">
      <c r="B54" s="362" t="s">
        <v>468</v>
      </c>
      <c r="C54" s="362" t="s">
        <v>592</v>
      </c>
      <c r="D54" s="365">
        <v>0</v>
      </c>
      <c r="E54" s="365">
        <v>1</v>
      </c>
      <c r="F54" s="365">
        <v>0</v>
      </c>
      <c r="G54" s="365">
        <v>0</v>
      </c>
      <c r="H54" s="365">
        <v>13</v>
      </c>
      <c r="I54" s="365">
        <v>0</v>
      </c>
      <c r="J54" s="365">
        <v>5</v>
      </c>
      <c r="K54" s="365">
        <v>0</v>
      </c>
      <c r="L54" s="365">
        <v>0</v>
      </c>
      <c r="M54" s="365">
        <v>0</v>
      </c>
      <c r="N54" s="365">
        <v>0</v>
      </c>
      <c r="O54" s="365">
        <v>0</v>
      </c>
      <c r="P54" s="365">
        <v>0</v>
      </c>
      <c r="Q54" s="365">
        <v>0</v>
      </c>
      <c r="R54" s="365">
        <v>1</v>
      </c>
      <c r="S54" s="365">
        <v>0</v>
      </c>
      <c r="T54" s="365">
        <v>0</v>
      </c>
      <c r="U54" s="365">
        <v>0</v>
      </c>
      <c r="V54" s="365">
        <v>0</v>
      </c>
      <c r="W54" s="365">
        <v>0</v>
      </c>
      <c r="X54" s="365">
        <v>0</v>
      </c>
      <c r="Y54" s="365">
        <v>0</v>
      </c>
      <c r="Z54" s="365">
        <v>0</v>
      </c>
      <c r="AA54" s="365">
        <v>0</v>
      </c>
      <c r="AB54" s="365">
        <v>0</v>
      </c>
      <c r="AC54" s="365">
        <v>0</v>
      </c>
      <c r="AD54" s="365">
        <v>0</v>
      </c>
      <c r="AE54" s="365">
        <v>0</v>
      </c>
      <c r="AF54" s="365">
        <v>1</v>
      </c>
      <c r="AG54" s="365">
        <v>0</v>
      </c>
      <c r="AH54" s="365">
        <v>0</v>
      </c>
      <c r="AI54" s="365">
        <v>0</v>
      </c>
      <c r="AJ54" s="365">
        <v>3</v>
      </c>
      <c r="AK54" s="365">
        <v>0</v>
      </c>
      <c r="AL54" s="365">
        <v>0</v>
      </c>
      <c r="AM54" s="365">
        <v>0</v>
      </c>
      <c r="AN54" s="365">
        <v>0</v>
      </c>
      <c r="AO54" s="365">
        <v>0</v>
      </c>
      <c r="AP54" s="365">
        <v>0</v>
      </c>
      <c r="AQ54" s="365">
        <v>0</v>
      </c>
      <c r="AR54" s="365">
        <v>0</v>
      </c>
      <c r="AS54" s="365">
        <v>18</v>
      </c>
      <c r="AT54" s="365">
        <v>14</v>
      </c>
      <c r="AU54" s="365">
        <v>1097</v>
      </c>
      <c r="AV54" s="365">
        <v>2415</v>
      </c>
      <c r="AW54" s="365">
        <v>272</v>
      </c>
      <c r="AX54" s="365">
        <v>0</v>
      </c>
      <c r="AY54" s="365">
        <v>41</v>
      </c>
      <c r="AZ54" s="365">
        <v>1669</v>
      </c>
      <c r="BA54" s="365">
        <v>226</v>
      </c>
      <c r="BB54" s="365">
        <v>20</v>
      </c>
      <c r="BC54" s="365">
        <v>4</v>
      </c>
      <c r="BD54" s="365">
        <v>1</v>
      </c>
      <c r="BE54" s="365">
        <v>0</v>
      </c>
      <c r="BF54" s="365">
        <v>16257</v>
      </c>
      <c r="BG54" s="365">
        <v>37</v>
      </c>
      <c r="BH54" s="365">
        <v>6459</v>
      </c>
      <c r="BI54" s="365">
        <v>2344</v>
      </c>
      <c r="BJ54" s="365">
        <v>1928</v>
      </c>
      <c r="BK54" s="365">
        <v>0</v>
      </c>
      <c r="BL54" s="365">
        <v>0</v>
      </c>
      <c r="BM54" s="365">
        <v>479</v>
      </c>
      <c r="BN54" s="365">
        <v>478</v>
      </c>
      <c r="BO54" s="365">
        <v>273</v>
      </c>
      <c r="BP54" s="365">
        <v>820</v>
      </c>
      <c r="BQ54" s="365">
        <v>0</v>
      </c>
      <c r="BR54" s="365">
        <v>0</v>
      </c>
      <c r="BS54" s="365">
        <v>0</v>
      </c>
      <c r="BT54" s="365">
        <v>0</v>
      </c>
      <c r="BU54" s="365">
        <v>0</v>
      </c>
      <c r="BV54" s="365">
        <v>0</v>
      </c>
      <c r="BW54" s="365">
        <v>0</v>
      </c>
      <c r="BX54" s="365">
        <v>0</v>
      </c>
      <c r="BY54" s="365">
        <v>0</v>
      </c>
      <c r="BZ54" s="365">
        <v>1</v>
      </c>
      <c r="CA54" s="365">
        <v>0</v>
      </c>
      <c r="CB54" s="365">
        <v>1</v>
      </c>
      <c r="CC54" s="365">
        <v>0</v>
      </c>
      <c r="CD54" s="365">
        <v>0</v>
      </c>
      <c r="CE54" s="365">
        <v>0</v>
      </c>
      <c r="CF54" s="365">
        <v>0</v>
      </c>
      <c r="CG54" s="365">
        <v>0</v>
      </c>
      <c r="CH54" s="365">
        <v>0</v>
      </c>
      <c r="CI54" s="365">
        <v>0</v>
      </c>
      <c r="CJ54" s="365">
        <v>0</v>
      </c>
      <c r="CK54" s="365">
        <v>0</v>
      </c>
      <c r="CL54" s="365">
        <v>0</v>
      </c>
      <c r="CM54" s="365">
        <v>0</v>
      </c>
      <c r="CN54" s="365">
        <v>1</v>
      </c>
      <c r="CO54" s="365">
        <v>0</v>
      </c>
      <c r="CP54" s="365">
        <v>0</v>
      </c>
      <c r="CQ54" s="365">
        <v>0</v>
      </c>
      <c r="CR54" s="365">
        <v>0</v>
      </c>
      <c r="CS54" s="365">
        <v>0</v>
      </c>
      <c r="CT54" s="365">
        <v>0</v>
      </c>
      <c r="CU54" s="365">
        <v>0</v>
      </c>
      <c r="CV54" s="365">
        <v>0</v>
      </c>
      <c r="CW54" s="365">
        <v>0</v>
      </c>
      <c r="CX54" s="365">
        <v>1747</v>
      </c>
      <c r="CY54" s="365">
        <v>0</v>
      </c>
      <c r="CZ54" s="365">
        <v>0</v>
      </c>
      <c r="DA54" s="365">
        <v>0</v>
      </c>
      <c r="DB54" s="365">
        <v>0</v>
      </c>
      <c r="DC54" s="365">
        <v>0</v>
      </c>
      <c r="DD54" s="365">
        <v>0</v>
      </c>
      <c r="DE54" s="365">
        <v>1</v>
      </c>
      <c r="DF54" s="365">
        <v>0</v>
      </c>
      <c r="DG54" s="365">
        <v>2</v>
      </c>
      <c r="DH54" s="365">
        <v>36629</v>
      </c>
      <c r="DI54" s="365">
        <v>0</v>
      </c>
      <c r="DJ54" s="365">
        <v>95</v>
      </c>
      <c r="DK54" s="365">
        <v>0</v>
      </c>
      <c r="DL54" s="365">
        <v>0</v>
      </c>
      <c r="DM54" s="365">
        <v>2819</v>
      </c>
      <c r="DN54" s="365">
        <v>30333</v>
      </c>
      <c r="DO54" s="365">
        <v>13</v>
      </c>
      <c r="DP54" s="365">
        <v>33260</v>
      </c>
      <c r="DQ54" s="365">
        <v>69889</v>
      </c>
      <c r="DR54" s="365">
        <v>4234</v>
      </c>
      <c r="DS54" s="365">
        <v>9636</v>
      </c>
      <c r="DT54" s="365">
        <v>13870</v>
      </c>
      <c r="DU54" s="365">
        <v>47130</v>
      </c>
      <c r="DV54" s="365">
        <v>83759</v>
      </c>
      <c r="DW54" s="365">
        <v>-14152</v>
      </c>
      <c r="DX54" s="365">
        <v>-55630</v>
      </c>
      <c r="DY54" s="365">
        <v>-69782</v>
      </c>
      <c r="DZ54" s="365">
        <v>-22652</v>
      </c>
      <c r="EA54" s="365">
        <v>13977</v>
      </c>
    </row>
    <row r="55" spans="2:131" ht="15" customHeight="1">
      <c r="B55" s="362" t="s">
        <v>469</v>
      </c>
      <c r="C55" s="362" t="s">
        <v>593</v>
      </c>
      <c r="D55" s="365">
        <v>0</v>
      </c>
      <c r="E55" s="365">
        <v>0</v>
      </c>
      <c r="F55" s="365">
        <v>0</v>
      </c>
      <c r="G55" s="365">
        <v>0</v>
      </c>
      <c r="H55" s="365">
        <v>0</v>
      </c>
      <c r="I55" s="365">
        <v>0</v>
      </c>
      <c r="J55" s="365">
        <v>0</v>
      </c>
      <c r="K55" s="365">
        <v>0</v>
      </c>
      <c r="L55" s="365">
        <v>0</v>
      </c>
      <c r="M55" s="365">
        <v>0</v>
      </c>
      <c r="N55" s="365">
        <v>0</v>
      </c>
      <c r="O55" s="365">
        <v>0</v>
      </c>
      <c r="P55" s="365">
        <v>0</v>
      </c>
      <c r="Q55" s="365">
        <v>0</v>
      </c>
      <c r="R55" s="365">
        <v>0</v>
      </c>
      <c r="S55" s="365">
        <v>0</v>
      </c>
      <c r="T55" s="365">
        <v>0</v>
      </c>
      <c r="U55" s="365">
        <v>0</v>
      </c>
      <c r="V55" s="365">
        <v>0</v>
      </c>
      <c r="W55" s="365">
        <v>0</v>
      </c>
      <c r="X55" s="365">
        <v>0</v>
      </c>
      <c r="Y55" s="365">
        <v>0</v>
      </c>
      <c r="Z55" s="365">
        <v>0</v>
      </c>
      <c r="AA55" s="365">
        <v>0</v>
      </c>
      <c r="AB55" s="365">
        <v>0</v>
      </c>
      <c r="AC55" s="365">
        <v>0</v>
      </c>
      <c r="AD55" s="365">
        <v>0</v>
      </c>
      <c r="AE55" s="365">
        <v>0</v>
      </c>
      <c r="AF55" s="365">
        <v>0</v>
      </c>
      <c r="AG55" s="365">
        <v>0</v>
      </c>
      <c r="AH55" s="365">
        <v>0</v>
      </c>
      <c r="AI55" s="365">
        <v>0</v>
      </c>
      <c r="AJ55" s="365">
        <v>0</v>
      </c>
      <c r="AK55" s="365">
        <v>0</v>
      </c>
      <c r="AL55" s="365">
        <v>0</v>
      </c>
      <c r="AM55" s="365">
        <v>0</v>
      </c>
      <c r="AN55" s="365">
        <v>0</v>
      </c>
      <c r="AO55" s="365">
        <v>0</v>
      </c>
      <c r="AP55" s="365">
        <v>0</v>
      </c>
      <c r="AQ55" s="365">
        <v>0</v>
      </c>
      <c r="AR55" s="365">
        <v>0</v>
      </c>
      <c r="AS55" s="365">
        <v>0</v>
      </c>
      <c r="AT55" s="365">
        <v>0</v>
      </c>
      <c r="AU55" s="365">
        <v>0</v>
      </c>
      <c r="AV55" s="365">
        <v>0</v>
      </c>
      <c r="AW55" s="365">
        <v>0</v>
      </c>
      <c r="AX55" s="365">
        <v>0</v>
      </c>
      <c r="AY55" s="365">
        <v>0</v>
      </c>
      <c r="AZ55" s="365">
        <v>0</v>
      </c>
      <c r="BA55" s="365">
        <v>671</v>
      </c>
      <c r="BB55" s="365">
        <v>0</v>
      </c>
      <c r="BC55" s="365">
        <v>0</v>
      </c>
      <c r="BD55" s="365">
        <v>0</v>
      </c>
      <c r="BE55" s="365">
        <v>0</v>
      </c>
      <c r="BF55" s="365">
        <v>0</v>
      </c>
      <c r="BG55" s="365">
        <v>0</v>
      </c>
      <c r="BH55" s="365">
        <v>0</v>
      </c>
      <c r="BI55" s="365">
        <v>36</v>
      </c>
      <c r="BJ55" s="365">
        <v>549</v>
      </c>
      <c r="BK55" s="365">
        <v>0</v>
      </c>
      <c r="BL55" s="365">
        <v>0</v>
      </c>
      <c r="BM55" s="365">
        <v>908</v>
      </c>
      <c r="BN55" s="365">
        <v>0</v>
      </c>
      <c r="BO55" s="365">
        <v>0</v>
      </c>
      <c r="BP55" s="365">
        <v>0</v>
      </c>
      <c r="BQ55" s="365">
        <v>0</v>
      </c>
      <c r="BR55" s="365">
        <v>0</v>
      </c>
      <c r="BS55" s="365">
        <v>0</v>
      </c>
      <c r="BT55" s="365">
        <v>0</v>
      </c>
      <c r="BU55" s="365">
        <v>0</v>
      </c>
      <c r="BV55" s="365">
        <v>0</v>
      </c>
      <c r="BW55" s="365">
        <v>0</v>
      </c>
      <c r="BX55" s="365">
        <v>0</v>
      </c>
      <c r="BY55" s="365">
        <v>0</v>
      </c>
      <c r="BZ55" s="365">
        <v>0</v>
      </c>
      <c r="CA55" s="365">
        <v>2</v>
      </c>
      <c r="CB55" s="365">
        <v>0</v>
      </c>
      <c r="CC55" s="365">
        <v>0</v>
      </c>
      <c r="CD55" s="365">
        <v>0</v>
      </c>
      <c r="CE55" s="365">
        <v>0</v>
      </c>
      <c r="CF55" s="365">
        <v>0</v>
      </c>
      <c r="CG55" s="365">
        <v>0</v>
      </c>
      <c r="CH55" s="365">
        <v>0</v>
      </c>
      <c r="CI55" s="365">
        <v>0</v>
      </c>
      <c r="CJ55" s="365">
        <v>0</v>
      </c>
      <c r="CK55" s="365">
        <v>0</v>
      </c>
      <c r="CL55" s="365">
        <v>0</v>
      </c>
      <c r="CM55" s="365">
        <v>7</v>
      </c>
      <c r="CN55" s="365">
        <v>224</v>
      </c>
      <c r="CO55" s="365">
        <v>0</v>
      </c>
      <c r="CP55" s="365">
        <v>0</v>
      </c>
      <c r="CQ55" s="365">
        <v>0</v>
      </c>
      <c r="CR55" s="365">
        <v>0</v>
      </c>
      <c r="CS55" s="365">
        <v>0</v>
      </c>
      <c r="CT55" s="365">
        <v>0</v>
      </c>
      <c r="CU55" s="365">
        <v>0</v>
      </c>
      <c r="CV55" s="365">
        <v>9</v>
      </c>
      <c r="CW55" s="365">
        <v>0</v>
      </c>
      <c r="CX55" s="365">
        <v>672</v>
      </c>
      <c r="CY55" s="365">
        <v>3</v>
      </c>
      <c r="CZ55" s="365">
        <v>0</v>
      </c>
      <c r="DA55" s="365">
        <v>0</v>
      </c>
      <c r="DB55" s="365">
        <v>0</v>
      </c>
      <c r="DC55" s="365">
        <v>9</v>
      </c>
      <c r="DD55" s="365">
        <v>0</v>
      </c>
      <c r="DE55" s="365">
        <v>0</v>
      </c>
      <c r="DF55" s="365">
        <v>0</v>
      </c>
      <c r="DG55" s="365">
        <v>0</v>
      </c>
      <c r="DH55" s="365">
        <v>3090</v>
      </c>
      <c r="DI55" s="365">
        <v>635</v>
      </c>
      <c r="DJ55" s="365">
        <v>17659</v>
      </c>
      <c r="DK55" s="365">
        <v>0</v>
      </c>
      <c r="DL55" s="365">
        <v>0</v>
      </c>
      <c r="DM55" s="365">
        <v>35</v>
      </c>
      <c r="DN55" s="365">
        <v>4970</v>
      </c>
      <c r="DO55" s="365">
        <v>-67</v>
      </c>
      <c r="DP55" s="365">
        <v>23232</v>
      </c>
      <c r="DQ55" s="365">
        <v>26322</v>
      </c>
      <c r="DR55" s="365">
        <v>789</v>
      </c>
      <c r="DS55" s="365">
        <v>9963</v>
      </c>
      <c r="DT55" s="365">
        <v>10752</v>
      </c>
      <c r="DU55" s="365">
        <v>33984</v>
      </c>
      <c r="DV55" s="365">
        <v>37074</v>
      </c>
      <c r="DW55" s="365">
        <v>-8164</v>
      </c>
      <c r="DX55" s="365">
        <v>-18080</v>
      </c>
      <c r="DY55" s="365">
        <v>-26244</v>
      </c>
      <c r="DZ55" s="365">
        <v>7740</v>
      </c>
      <c r="EA55" s="365">
        <v>10830</v>
      </c>
    </row>
    <row r="56" spans="2:131" ht="15" customHeight="1">
      <c r="B56" s="362" t="s">
        <v>470</v>
      </c>
      <c r="C56" s="362" t="s">
        <v>594</v>
      </c>
      <c r="D56" s="365">
        <v>0</v>
      </c>
      <c r="E56" s="365">
        <v>0</v>
      </c>
      <c r="F56" s="365">
        <v>0</v>
      </c>
      <c r="G56" s="365">
        <v>0</v>
      </c>
      <c r="H56" s="365">
        <v>0</v>
      </c>
      <c r="I56" s="365">
        <v>0</v>
      </c>
      <c r="J56" s="365">
        <v>0</v>
      </c>
      <c r="K56" s="365">
        <v>0</v>
      </c>
      <c r="L56" s="365">
        <v>0</v>
      </c>
      <c r="M56" s="365">
        <v>0</v>
      </c>
      <c r="N56" s="365">
        <v>0</v>
      </c>
      <c r="O56" s="365">
        <v>0</v>
      </c>
      <c r="P56" s="365">
        <v>0</v>
      </c>
      <c r="Q56" s="365">
        <v>0</v>
      </c>
      <c r="R56" s="365">
        <v>0</v>
      </c>
      <c r="S56" s="365">
        <v>0</v>
      </c>
      <c r="T56" s="365">
        <v>0</v>
      </c>
      <c r="U56" s="365">
        <v>0</v>
      </c>
      <c r="V56" s="365">
        <v>0</v>
      </c>
      <c r="W56" s="365">
        <v>0</v>
      </c>
      <c r="X56" s="365">
        <v>0</v>
      </c>
      <c r="Y56" s="365">
        <v>0</v>
      </c>
      <c r="Z56" s="365">
        <v>0</v>
      </c>
      <c r="AA56" s="365">
        <v>0</v>
      </c>
      <c r="AB56" s="365">
        <v>0</v>
      </c>
      <c r="AC56" s="365">
        <v>0</v>
      </c>
      <c r="AD56" s="365">
        <v>0</v>
      </c>
      <c r="AE56" s="365">
        <v>0</v>
      </c>
      <c r="AF56" s="365">
        <v>0</v>
      </c>
      <c r="AG56" s="365">
        <v>0</v>
      </c>
      <c r="AH56" s="365">
        <v>0</v>
      </c>
      <c r="AI56" s="365">
        <v>0</v>
      </c>
      <c r="AJ56" s="365">
        <v>0</v>
      </c>
      <c r="AK56" s="365">
        <v>0</v>
      </c>
      <c r="AL56" s="365">
        <v>0</v>
      </c>
      <c r="AM56" s="365">
        <v>0</v>
      </c>
      <c r="AN56" s="365">
        <v>0</v>
      </c>
      <c r="AO56" s="365">
        <v>0</v>
      </c>
      <c r="AP56" s="365">
        <v>0</v>
      </c>
      <c r="AQ56" s="365">
        <v>0</v>
      </c>
      <c r="AR56" s="365">
        <v>0</v>
      </c>
      <c r="AS56" s="365">
        <v>0</v>
      </c>
      <c r="AT56" s="365">
        <v>0</v>
      </c>
      <c r="AU56" s="365">
        <v>148</v>
      </c>
      <c r="AV56" s="365">
        <v>472</v>
      </c>
      <c r="AW56" s="365">
        <v>122</v>
      </c>
      <c r="AX56" s="365">
        <v>0</v>
      </c>
      <c r="AY56" s="365">
        <v>0</v>
      </c>
      <c r="AZ56" s="365">
        <v>122</v>
      </c>
      <c r="BA56" s="365">
        <v>0</v>
      </c>
      <c r="BB56" s="365">
        <v>120</v>
      </c>
      <c r="BC56" s="365">
        <v>0</v>
      </c>
      <c r="BD56" s="365">
        <v>0</v>
      </c>
      <c r="BE56" s="365">
        <v>0</v>
      </c>
      <c r="BF56" s="365">
        <v>8</v>
      </c>
      <c r="BG56" s="365">
        <v>0</v>
      </c>
      <c r="BH56" s="365">
        <v>0</v>
      </c>
      <c r="BI56" s="365">
        <v>505</v>
      </c>
      <c r="BJ56" s="365">
        <v>61</v>
      </c>
      <c r="BK56" s="365">
        <v>0</v>
      </c>
      <c r="BL56" s="365">
        <v>0</v>
      </c>
      <c r="BM56" s="365">
        <v>37</v>
      </c>
      <c r="BN56" s="365">
        <v>7</v>
      </c>
      <c r="BO56" s="365">
        <v>78</v>
      </c>
      <c r="BP56" s="365">
        <v>144</v>
      </c>
      <c r="BQ56" s="365">
        <v>0</v>
      </c>
      <c r="BR56" s="365">
        <v>0</v>
      </c>
      <c r="BS56" s="365">
        <v>0</v>
      </c>
      <c r="BT56" s="365">
        <v>0</v>
      </c>
      <c r="BU56" s="365">
        <v>0</v>
      </c>
      <c r="BV56" s="365">
        <v>0</v>
      </c>
      <c r="BW56" s="365">
        <v>0</v>
      </c>
      <c r="BX56" s="365">
        <v>0</v>
      </c>
      <c r="BY56" s="365">
        <v>0</v>
      </c>
      <c r="BZ56" s="365">
        <v>0</v>
      </c>
      <c r="CA56" s="365">
        <v>0</v>
      </c>
      <c r="CB56" s="365">
        <v>0</v>
      </c>
      <c r="CC56" s="365">
        <v>0</v>
      </c>
      <c r="CD56" s="365">
        <v>0</v>
      </c>
      <c r="CE56" s="365">
        <v>0</v>
      </c>
      <c r="CF56" s="365">
        <v>0</v>
      </c>
      <c r="CG56" s="365">
        <v>0</v>
      </c>
      <c r="CH56" s="365">
        <v>0</v>
      </c>
      <c r="CI56" s="365">
        <v>0</v>
      </c>
      <c r="CJ56" s="365">
        <v>0</v>
      </c>
      <c r="CK56" s="365">
        <v>0</v>
      </c>
      <c r="CL56" s="365">
        <v>0</v>
      </c>
      <c r="CM56" s="365">
        <v>0</v>
      </c>
      <c r="CN56" s="365">
        <v>363</v>
      </c>
      <c r="CO56" s="365">
        <v>0</v>
      </c>
      <c r="CP56" s="365">
        <v>0</v>
      </c>
      <c r="CQ56" s="365">
        <v>41</v>
      </c>
      <c r="CR56" s="365">
        <v>0</v>
      </c>
      <c r="CS56" s="365">
        <v>0</v>
      </c>
      <c r="CT56" s="365">
        <v>0</v>
      </c>
      <c r="CU56" s="365">
        <v>0</v>
      </c>
      <c r="CV56" s="365">
        <v>0</v>
      </c>
      <c r="CW56" s="365">
        <v>0</v>
      </c>
      <c r="CX56" s="365">
        <v>230</v>
      </c>
      <c r="CY56" s="365">
        <v>19</v>
      </c>
      <c r="CZ56" s="365">
        <v>0</v>
      </c>
      <c r="DA56" s="365">
        <v>0</v>
      </c>
      <c r="DB56" s="365">
        <v>0</v>
      </c>
      <c r="DC56" s="365">
        <v>0</v>
      </c>
      <c r="DD56" s="365">
        <v>0</v>
      </c>
      <c r="DE56" s="365">
        <v>0</v>
      </c>
      <c r="DF56" s="365">
        <v>0</v>
      </c>
      <c r="DG56" s="365">
        <v>0</v>
      </c>
      <c r="DH56" s="365">
        <v>2477</v>
      </c>
      <c r="DI56" s="365">
        <v>0</v>
      </c>
      <c r="DJ56" s="365">
        <v>1</v>
      </c>
      <c r="DK56" s="365">
        <v>0</v>
      </c>
      <c r="DL56" s="365">
        <v>0</v>
      </c>
      <c r="DM56" s="365">
        <v>1483</v>
      </c>
      <c r="DN56" s="365">
        <v>17377</v>
      </c>
      <c r="DO56" s="365">
        <v>97</v>
      </c>
      <c r="DP56" s="365">
        <v>18958</v>
      </c>
      <c r="DQ56" s="365">
        <v>21435</v>
      </c>
      <c r="DR56" s="365">
        <v>3345</v>
      </c>
      <c r="DS56" s="365">
        <v>1006</v>
      </c>
      <c r="DT56" s="365">
        <v>4351</v>
      </c>
      <c r="DU56" s="365">
        <v>23309</v>
      </c>
      <c r="DV56" s="365">
        <v>25786</v>
      </c>
      <c r="DW56" s="365">
        <v>-13913</v>
      </c>
      <c r="DX56" s="365">
        <v>-7506</v>
      </c>
      <c r="DY56" s="365">
        <v>-21419</v>
      </c>
      <c r="DZ56" s="365">
        <v>1890</v>
      </c>
      <c r="EA56" s="365">
        <v>4367</v>
      </c>
    </row>
    <row r="57" spans="2:131" ht="15" customHeight="1">
      <c r="B57" s="362" t="s">
        <v>471</v>
      </c>
      <c r="C57" s="362" t="s">
        <v>595</v>
      </c>
      <c r="D57" s="365">
        <v>0</v>
      </c>
      <c r="E57" s="365">
        <v>0</v>
      </c>
      <c r="F57" s="365">
        <v>0</v>
      </c>
      <c r="G57" s="365">
        <v>0</v>
      </c>
      <c r="H57" s="365">
        <v>11</v>
      </c>
      <c r="I57" s="365">
        <v>0</v>
      </c>
      <c r="J57" s="365">
        <v>10</v>
      </c>
      <c r="K57" s="365">
        <v>0</v>
      </c>
      <c r="L57" s="365">
        <v>0</v>
      </c>
      <c r="M57" s="365">
        <v>0</v>
      </c>
      <c r="N57" s="365">
        <v>0</v>
      </c>
      <c r="O57" s="365">
        <v>0</v>
      </c>
      <c r="P57" s="365">
        <v>0</v>
      </c>
      <c r="Q57" s="365">
        <v>0</v>
      </c>
      <c r="R57" s="365">
        <v>2</v>
      </c>
      <c r="S57" s="365">
        <v>0</v>
      </c>
      <c r="T57" s="365">
        <v>0</v>
      </c>
      <c r="U57" s="365">
        <v>3</v>
      </c>
      <c r="V57" s="365">
        <v>0</v>
      </c>
      <c r="W57" s="365">
        <v>0</v>
      </c>
      <c r="X57" s="365">
        <v>0</v>
      </c>
      <c r="Y57" s="365">
        <v>0</v>
      </c>
      <c r="Z57" s="365">
        <v>0</v>
      </c>
      <c r="AA57" s="365">
        <v>0</v>
      </c>
      <c r="AB57" s="365">
        <v>4</v>
      </c>
      <c r="AC57" s="365">
        <v>0</v>
      </c>
      <c r="AD57" s="365">
        <v>0</v>
      </c>
      <c r="AE57" s="365">
        <v>0</v>
      </c>
      <c r="AF57" s="365">
        <v>3</v>
      </c>
      <c r="AG57" s="365">
        <v>0</v>
      </c>
      <c r="AH57" s="365">
        <v>0</v>
      </c>
      <c r="AI57" s="365">
        <v>0</v>
      </c>
      <c r="AJ57" s="365">
        <v>0</v>
      </c>
      <c r="AK57" s="365">
        <v>0</v>
      </c>
      <c r="AL57" s="365">
        <v>3</v>
      </c>
      <c r="AM57" s="365">
        <v>0</v>
      </c>
      <c r="AN57" s="365">
        <v>0</v>
      </c>
      <c r="AO57" s="365">
        <v>0</v>
      </c>
      <c r="AP57" s="365">
        <v>0</v>
      </c>
      <c r="AQ57" s="365">
        <v>0</v>
      </c>
      <c r="AR57" s="365">
        <v>0</v>
      </c>
      <c r="AS57" s="365">
        <v>0</v>
      </c>
      <c r="AT57" s="365">
        <v>33</v>
      </c>
      <c r="AU57" s="365">
        <v>136</v>
      </c>
      <c r="AV57" s="365">
        <v>213</v>
      </c>
      <c r="AW57" s="365">
        <v>107</v>
      </c>
      <c r="AX57" s="365">
        <v>34</v>
      </c>
      <c r="AY57" s="365">
        <v>306</v>
      </c>
      <c r="AZ57" s="365">
        <v>131</v>
      </c>
      <c r="BA57" s="365">
        <v>45</v>
      </c>
      <c r="BB57" s="365">
        <v>21</v>
      </c>
      <c r="BC57" s="365">
        <v>41</v>
      </c>
      <c r="BD57" s="365">
        <v>10</v>
      </c>
      <c r="BE57" s="365">
        <v>0</v>
      </c>
      <c r="BF57" s="365">
        <v>6744</v>
      </c>
      <c r="BG57" s="365">
        <v>26</v>
      </c>
      <c r="BH57" s="365">
        <v>611</v>
      </c>
      <c r="BI57" s="365">
        <v>148</v>
      </c>
      <c r="BJ57" s="365">
        <v>1336</v>
      </c>
      <c r="BK57" s="365">
        <v>21</v>
      </c>
      <c r="BL57" s="365">
        <v>0</v>
      </c>
      <c r="BM57" s="365">
        <v>1116</v>
      </c>
      <c r="BN57" s="365">
        <v>551</v>
      </c>
      <c r="BO57" s="365">
        <v>188</v>
      </c>
      <c r="BP57" s="365">
        <v>339</v>
      </c>
      <c r="BQ57" s="365">
        <v>2</v>
      </c>
      <c r="BR57" s="365">
        <v>0</v>
      </c>
      <c r="BS57" s="365">
        <v>8</v>
      </c>
      <c r="BT57" s="365">
        <v>0</v>
      </c>
      <c r="BU57" s="365">
        <v>136</v>
      </c>
      <c r="BV57" s="365">
        <v>1</v>
      </c>
      <c r="BW57" s="365">
        <v>11</v>
      </c>
      <c r="BX57" s="365">
        <v>2</v>
      </c>
      <c r="BY57" s="365">
        <v>0</v>
      </c>
      <c r="BZ57" s="365">
        <v>4</v>
      </c>
      <c r="CA57" s="365">
        <v>2</v>
      </c>
      <c r="CB57" s="365">
        <v>16</v>
      </c>
      <c r="CC57" s="365">
        <v>25</v>
      </c>
      <c r="CD57" s="365">
        <v>0</v>
      </c>
      <c r="CE57" s="365">
        <v>0</v>
      </c>
      <c r="CF57" s="365">
        <v>1</v>
      </c>
      <c r="CG57" s="365">
        <v>24</v>
      </c>
      <c r="CH57" s="365">
        <v>0</v>
      </c>
      <c r="CI57" s="365">
        <v>0</v>
      </c>
      <c r="CJ57" s="365">
        <v>18</v>
      </c>
      <c r="CK57" s="365">
        <v>2</v>
      </c>
      <c r="CL57" s="365">
        <v>0</v>
      </c>
      <c r="CM57" s="365">
        <v>9</v>
      </c>
      <c r="CN57" s="365">
        <v>245</v>
      </c>
      <c r="CO57" s="365">
        <v>223</v>
      </c>
      <c r="CP57" s="365">
        <v>93</v>
      </c>
      <c r="CQ57" s="365">
        <v>15</v>
      </c>
      <c r="CR57" s="365">
        <v>1</v>
      </c>
      <c r="CS57" s="365">
        <v>0</v>
      </c>
      <c r="CT57" s="365">
        <v>0</v>
      </c>
      <c r="CU57" s="365">
        <v>0</v>
      </c>
      <c r="CV57" s="365">
        <v>2</v>
      </c>
      <c r="CW57" s="365">
        <v>0</v>
      </c>
      <c r="CX57" s="365">
        <v>507</v>
      </c>
      <c r="CY57" s="365">
        <v>24</v>
      </c>
      <c r="CZ57" s="365">
        <v>2</v>
      </c>
      <c r="DA57" s="365">
        <v>3</v>
      </c>
      <c r="DB57" s="365">
        <v>0</v>
      </c>
      <c r="DC57" s="365">
        <v>28</v>
      </c>
      <c r="DD57" s="365">
        <v>0</v>
      </c>
      <c r="DE57" s="365">
        <v>3</v>
      </c>
      <c r="DF57" s="365">
        <v>0</v>
      </c>
      <c r="DG57" s="365">
        <v>9</v>
      </c>
      <c r="DH57" s="365">
        <v>13609</v>
      </c>
      <c r="DI57" s="365">
        <v>102</v>
      </c>
      <c r="DJ57" s="365">
        <v>6142</v>
      </c>
      <c r="DK57" s="365">
        <v>0</v>
      </c>
      <c r="DL57" s="365">
        <v>0</v>
      </c>
      <c r="DM57" s="365">
        <v>26</v>
      </c>
      <c r="DN57" s="365">
        <v>15414</v>
      </c>
      <c r="DO57" s="365">
        <v>-80</v>
      </c>
      <c r="DP57" s="365">
        <v>21604</v>
      </c>
      <c r="DQ57" s="365">
        <v>35213</v>
      </c>
      <c r="DR57" s="365">
        <v>1261</v>
      </c>
      <c r="DS57" s="365">
        <v>149</v>
      </c>
      <c r="DT57" s="365">
        <v>1410</v>
      </c>
      <c r="DU57" s="365">
        <v>23014</v>
      </c>
      <c r="DV57" s="365">
        <v>36623</v>
      </c>
      <c r="DW57" s="365">
        <v>-12647</v>
      </c>
      <c r="DX57" s="365">
        <v>-22564</v>
      </c>
      <c r="DY57" s="365">
        <v>-35211</v>
      </c>
      <c r="DZ57" s="365">
        <v>-12197</v>
      </c>
      <c r="EA57" s="365">
        <v>1412</v>
      </c>
    </row>
    <row r="58" spans="2:131" ht="15" customHeight="1">
      <c r="B58" s="362" t="s">
        <v>472</v>
      </c>
      <c r="C58" s="362" t="s">
        <v>596</v>
      </c>
      <c r="D58" s="365">
        <v>0</v>
      </c>
      <c r="E58" s="365">
        <v>0</v>
      </c>
      <c r="F58" s="365">
        <v>0</v>
      </c>
      <c r="G58" s="365">
        <v>1</v>
      </c>
      <c r="H58" s="365">
        <v>1</v>
      </c>
      <c r="I58" s="365">
        <v>0</v>
      </c>
      <c r="J58" s="365">
        <v>0</v>
      </c>
      <c r="K58" s="365">
        <v>1</v>
      </c>
      <c r="L58" s="365">
        <v>1</v>
      </c>
      <c r="M58" s="365">
        <v>0</v>
      </c>
      <c r="N58" s="365">
        <v>0</v>
      </c>
      <c r="O58" s="365">
        <v>0</v>
      </c>
      <c r="P58" s="365">
        <v>0</v>
      </c>
      <c r="Q58" s="365">
        <v>0</v>
      </c>
      <c r="R58" s="365">
        <v>0</v>
      </c>
      <c r="S58" s="365">
        <v>0</v>
      </c>
      <c r="T58" s="365">
        <v>0</v>
      </c>
      <c r="U58" s="365">
        <v>0</v>
      </c>
      <c r="V58" s="365">
        <v>0</v>
      </c>
      <c r="W58" s="365">
        <v>0</v>
      </c>
      <c r="X58" s="365">
        <v>1</v>
      </c>
      <c r="Y58" s="365">
        <v>4</v>
      </c>
      <c r="Z58" s="365">
        <v>2</v>
      </c>
      <c r="AA58" s="365">
        <v>0</v>
      </c>
      <c r="AB58" s="365">
        <v>51</v>
      </c>
      <c r="AC58" s="365">
        <v>0</v>
      </c>
      <c r="AD58" s="365">
        <v>7</v>
      </c>
      <c r="AE58" s="365">
        <v>0</v>
      </c>
      <c r="AF58" s="365">
        <v>0</v>
      </c>
      <c r="AG58" s="365">
        <v>7</v>
      </c>
      <c r="AH58" s="365">
        <v>0</v>
      </c>
      <c r="AI58" s="365">
        <v>2</v>
      </c>
      <c r="AJ58" s="365">
        <v>9</v>
      </c>
      <c r="AK58" s="365">
        <v>0</v>
      </c>
      <c r="AL58" s="365">
        <v>0</v>
      </c>
      <c r="AM58" s="365">
        <v>0</v>
      </c>
      <c r="AN58" s="365">
        <v>1</v>
      </c>
      <c r="AO58" s="365">
        <v>0</v>
      </c>
      <c r="AP58" s="365">
        <v>0</v>
      </c>
      <c r="AQ58" s="365">
        <v>0</v>
      </c>
      <c r="AR58" s="365">
        <v>0</v>
      </c>
      <c r="AS58" s="365">
        <v>6</v>
      </c>
      <c r="AT58" s="365">
        <v>1</v>
      </c>
      <c r="AU58" s="365">
        <v>208</v>
      </c>
      <c r="AV58" s="365">
        <v>13</v>
      </c>
      <c r="AW58" s="365">
        <v>1</v>
      </c>
      <c r="AX58" s="365">
        <v>1</v>
      </c>
      <c r="AY58" s="365">
        <v>1</v>
      </c>
      <c r="AZ58" s="365">
        <v>0</v>
      </c>
      <c r="BA58" s="365">
        <v>0</v>
      </c>
      <c r="BB58" s="365">
        <v>0</v>
      </c>
      <c r="BC58" s="365">
        <v>0</v>
      </c>
      <c r="BD58" s="365">
        <v>1</v>
      </c>
      <c r="BE58" s="365">
        <v>0</v>
      </c>
      <c r="BF58" s="365">
        <v>7711</v>
      </c>
      <c r="BG58" s="365">
        <v>39</v>
      </c>
      <c r="BH58" s="365">
        <v>1</v>
      </c>
      <c r="BI58" s="365">
        <v>992</v>
      </c>
      <c r="BJ58" s="365">
        <v>515</v>
      </c>
      <c r="BK58" s="365">
        <v>0</v>
      </c>
      <c r="BL58" s="365">
        <v>1</v>
      </c>
      <c r="BM58" s="365">
        <v>322</v>
      </c>
      <c r="BN58" s="365">
        <v>51</v>
      </c>
      <c r="BO58" s="365">
        <v>491</v>
      </c>
      <c r="BP58" s="365">
        <v>518</v>
      </c>
      <c r="BQ58" s="365">
        <v>7</v>
      </c>
      <c r="BR58" s="365">
        <v>0</v>
      </c>
      <c r="BS58" s="365">
        <v>0</v>
      </c>
      <c r="BT58" s="365">
        <v>2</v>
      </c>
      <c r="BU58" s="365">
        <v>152</v>
      </c>
      <c r="BV58" s="365">
        <v>30</v>
      </c>
      <c r="BW58" s="365">
        <v>25</v>
      </c>
      <c r="BX58" s="365">
        <v>7</v>
      </c>
      <c r="BY58" s="365">
        <v>0</v>
      </c>
      <c r="BZ58" s="365">
        <v>0</v>
      </c>
      <c r="CA58" s="365">
        <v>33</v>
      </c>
      <c r="CB58" s="365">
        <v>0</v>
      </c>
      <c r="CC58" s="365">
        <v>8</v>
      </c>
      <c r="CD58" s="365">
        <v>0</v>
      </c>
      <c r="CE58" s="365">
        <v>1</v>
      </c>
      <c r="CF58" s="365">
        <v>0</v>
      </c>
      <c r="CG58" s="365">
        <v>13</v>
      </c>
      <c r="CH58" s="365">
        <v>0</v>
      </c>
      <c r="CI58" s="365">
        <v>1</v>
      </c>
      <c r="CJ58" s="365">
        <v>5</v>
      </c>
      <c r="CK58" s="365">
        <v>12</v>
      </c>
      <c r="CL58" s="365">
        <v>0</v>
      </c>
      <c r="CM58" s="365">
        <v>3</v>
      </c>
      <c r="CN58" s="365">
        <v>975</v>
      </c>
      <c r="CO58" s="365">
        <v>6</v>
      </c>
      <c r="CP58" s="365">
        <v>33</v>
      </c>
      <c r="CQ58" s="365">
        <v>9</v>
      </c>
      <c r="CR58" s="365">
        <v>0</v>
      </c>
      <c r="CS58" s="365">
        <v>2</v>
      </c>
      <c r="CT58" s="365">
        <v>0</v>
      </c>
      <c r="CU58" s="365">
        <v>4</v>
      </c>
      <c r="CV58" s="365">
        <v>6</v>
      </c>
      <c r="CW58" s="365">
        <v>3</v>
      </c>
      <c r="CX58" s="365">
        <v>128</v>
      </c>
      <c r="CY58" s="365">
        <v>176</v>
      </c>
      <c r="CZ58" s="365">
        <v>0</v>
      </c>
      <c r="DA58" s="365">
        <v>12</v>
      </c>
      <c r="DB58" s="365">
        <v>0</v>
      </c>
      <c r="DC58" s="365">
        <v>14</v>
      </c>
      <c r="DD58" s="365">
        <v>0</v>
      </c>
      <c r="DE58" s="365">
        <v>1</v>
      </c>
      <c r="DF58" s="365">
        <v>0</v>
      </c>
      <c r="DG58" s="365">
        <v>0</v>
      </c>
      <c r="DH58" s="365">
        <v>12629</v>
      </c>
      <c r="DI58" s="365">
        <v>371</v>
      </c>
      <c r="DJ58" s="365">
        <v>22596</v>
      </c>
      <c r="DK58" s="365">
        <v>0</v>
      </c>
      <c r="DL58" s="365">
        <v>0</v>
      </c>
      <c r="DM58" s="365">
        <v>4500</v>
      </c>
      <c r="DN58" s="365">
        <v>6631</v>
      </c>
      <c r="DO58" s="365">
        <v>-3</v>
      </c>
      <c r="DP58" s="365">
        <v>34095</v>
      </c>
      <c r="DQ58" s="365">
        <v>46724</v>
      </c>
      <c r="DR58" s="365">
        <v>26</v>
      </c>
      <c r="DS58" s="365">
        <v>173</v>
      </c>
      <c r="DT58" s="365">
        <v>199</v>
      </c>
      <c r="DU58" s="365">
        <v>34294</v>
      </c>
      <c r="DV58" s="365">
        <v>46923</v>
      </c>
      <c r="DW58" s="365">
        <v>-31346</v>
      </c>
      <c r="DX58" s="365">
        <v>-15377</v>
      </c>
      <c r="DY58" s="365">
        <v>-46723</v>
      </c>
      <c r="DZ58" s="365">
        <v>-12429</v>
      </c>
      <c r="EA58" s="365">
        <v>200</v>
      </c>
    </row>
    <row r="59" spans="2:131" ht="15" customHeight="1">
      <c r="B59" s="362" t="s">
        <v>473</v>
      </c>
      <c r="C59" s="362" t="s">
        <v>597</v>
      </c>
      <c r="D59" s="365">
        <v>0</v>
      </c>
      <c r="E59" s="365">
        <v>0</v>
      </c>
      <c r="F59" s="365">
        <v>0</v>
      </c>
      <c r="G59" s="365">
        <v>0</v>
      </c>
      <c r="H59" s="365">
        <v>0</v>
      </c>
      <c r="I59" s="365">
        <v>0</v>
      </c>
      <c r="J59" s="365">
        <v>0</v>
      </c>
      <c r="K59" s="365">
        <v>0</v>
      </c>
      <c r="L59" s="365">
        <v>0</v>
      </c>
      <c r="M59" s="365">
        <v>0</v>
      </c>
      <c r="N59" s="365">
        <v>0</v>
      </c>
      <c r="O59" s="365">
        <v>0</v>
      </c>
      <c r="P59" s="365">
        <v>0</v>
      </c>
      <c r="Q59" s="365">
        <v>0</v>
      </c>
      <c r="R59" s="365">
        <v>0</v>
      </c>
      <c r="S59" s="365">
        <v>0</v>
      </c>
      <c r="T59" s="365">
        <v>0</v>
      </c>
      <c r="U59" s="365">
        <v>0</v>
      </c>
      <c r="V59" s="365">
        <v>0</v>
      </c>
      <c r="W59" s="365">
        <v>0</v>
      </c>
      <c r="X59" s="365">
        <v>0</v>
      </c>
      <c r="Y59" s="365">
        <v>0</v>
      </c>
      <c r="Z59" s="365">
        <v>0</v>
      </c>
      <c r="AA59" s="365">
        <v>0</v>
      </c>
      <c r="AB59" s="365">
        <v>0</v>
      </c>
      <c r="AC59" s="365">
        <v>0</v>
      </c>
      <c r="AD59" s="365">
        <v>0</v>
      </c>
      <c r="AE59" s="365">
        <v>0</v>
      </c>
      <c r="AF59" s="365">
        <v>0</v>
      </c>
      <c r="AG59" s="365">
        <v>0</v>
      </c>
      <c r="AH59" s="365">
        <v>0</v>
      </c>
      <c r="AI59" s="365">
        <v>0</v>
      </c>
      <c r="AJ59" s="365">
        <v>0</v>
      </c>
      <c r="AK59" s="365">
        <v>0</v>
      </c>
      <c r="AL59" s="365">
        <v>0</v>
      </c>
      <c r="AM59" s="365">
        <v>0</v>
      </c>
      <c r="AN59" s="365">
        <v>0</v>
      </c>
      <c r="AO59" s="365">
        <v>0</v>
      </c>
      <c r="AP59" s="365">
        <v>0</v>
      </c>
      <c r="AQ59" s="365">
        <v>0</v>
      </c>
      <c r="AR59" s="365">
        <v>0</v>
      </c>
      <c r="AS59" s="365">
        <v>0</v>
      </c>
      <c r="AT59" s="365">
        <v>0</v>
      </c>
      <c r="AU59" s="365">
        <v>0</v>
      </c>
      <c r="AV59" s="365">
        <v>16</v>
      </c>
      <c r="AW59" s="365">
        <v>0</v>
      </c>
      <c r="AX59" s="365">
        <v>0</v>
      </c>
      <c r="AY59" s="365">
        <v>0</v>
      </c>
      <c r="AZ59" s="365">
        <v>0</v>
      </c>
      <c r="BA59" s="365">
        <v>0</v>
      </c>
      <c r="BB59" s="365">
        <v>0</v>
      </c>
      <c r="BC59" s="365">
        <v>0</v>
      </c>
      <c r="BD59" s="365">
        <v>0</v>
      </c>
      <c r="BE59" s="365">
        <v>0</v>
      </c>
      <c r="BF59" s="365">
        <v>0</v>
      </c>
      <c r="BG59" s="365">
        <v>0</v>
      </c>
      <c r="BH59" s="365">
        <v>0</v>
      </c>
      <c r="BI59" s="365">
        <v>0</v>
      </c>
      <c r="BJ59" s="365">
        <v>0</v>
      </c>
      <c r="BK59" s="365">
        <v>0</v>
      </c>
      <c r="BL59" s="365">
        <v>0</v>
      </c>
      <c r="BM59" s="365">
        <v>0</v>
      </c>
      <c r="BN59" s="365">
        <v>0</v>
      </c>
      <c r="BO59" s="365">
        <v>0</v>
      </c>
      <c r="BP59" s="365">
        <v>0</v>
      </c>
      <c r="BQ59" s="365">
        <v>0</v>
      </c>
      <c r="BR59" s="365">
        <v>0</v>
      </c>
      <c r="BS59" s="365">
        <v>0</v>
      </c>
      <c r="BT59" s="365">
        <v>0</v>
      </c>
      <c r="BU59" s="365">
        <v>0</v>
      </c>
      <c r="BV59" s="365">
        <v>0</v>
      </c>
      <c r="BW59" s="365">
        <v>0</v>
      </c>
      <c r="BX59" s="365">
        <v>0</v>
      </c>
      <c r="BY59" s="365">
        <v>0</v>
      </c>
      <c r="BZ59" s="365">
        <v>0</v>
      </c>
      <c r="CA59" s="365">
        <v>0</v>
      </c>
      <c r="CB59" s="365">
        <v>0</v>
      </c>
      <c r="CC59" s="365">
        <v>0</v>
      </c>
      <c r="CD59" s="365">
        <v>0</v>
      </c>
      <c r="CE59" s="365">
        <v>0</v>
      </c>
      <c r="CF59" s="365">
        <v>0</v>
      </c>
      <c r="CG59" s="365">
        <v>0</v>
      </c>
      <c r="CH59" s="365">
        <v>0</v>
      </c>
      <c r="CI59" s="365">
        <v>5</v>
      </c>
      <c r="CJ59" s="365">
        <v>3</v>
      </c>
      <c r="CK59" s="365">
        <v>0</v>
      </c>
      <c r="CL59" s="365">
        <v>0</v>
      </c>
      <c r="CM59" s="365">
        <v>0</v>
      </c>
      <c r="CN59" s="365">
        <v>0</v>
      </c>
      <c r="CO59" s="365">
        <v>0</v>
      </c>
      <c r="CP59" s="365">
        <v>0</v>
      </c>
      <c r="CQ59" s="365">
        <v>0</v>
      </c>
      <c r="CR59" s="365">
        <v>0</v>
      </c>
      <c r="CS59" s="365">
        <v>0</v>
      </c>
      <c r="CT59" s="365">
        <v>0</v>
      </c>
      <c r="CU59" s="365">
        <v>0</v>
      </c>
      <c r="CV59" s="365">
        <v>169</v>
      </c>
      <c r="CW59" s="365">
        <v>0</v>
      </c>
      <c r="CX59" s="365">
        <v>137</v>
      </c>
      <c r="CY59" s="365">
        <v>0</v>
      </c>
      <c r="CZ59" s="365">
        <v>0</v>
      </c>
      <c r="DA59" s="365">
        <v>0</v>
      </c>
      <c r="DB59" s="365">
        <v>0</v>
      </c>
      <c r="DC59" s="365">
        <v>0</v>
      </c>
      <c r="DD59" s="365">
        <v>0</v>
      </c>
      <c r="DE59" s="365">
        <v>0</v>
      </c>
      <c r="DF59" s="365">
        <v>0</v>
      </c>
      <c r="DG59" s="365">
        <v>0</v>
      </c>
      <c r="DH59" s="365">
        <v>330</v>
      </c>
      <c r="DI59" s="365">
        <v>0</v>
      </c>
      <c r="DJ59" s="365">
        <v>5456</v>
      </c>
      <c r="DK59" s="365">
        <v>0</v>
      </c>
      <c r="DL59" s="365">
        <v>0</v>
      </c>
      <c r="DM59" s="365">
        <v>925</v>
      </c>
      <c r="DN59" s="365">
        <v>29026</v>
      </c>
      <c r="DO59" s="365">
        <v>0</v>
      </c>
      <c r="DP59" s="365">
        <v>35407</v>
      </c>
      <c r="DQ59" s="365">
        <v>35737</v>
      </c>
      <c r="DR59" s="365">
        <v>0</v>
      </c>
      <c r="DS59" s="365">
        <v>0</v>
      </c>
      <c r="DT59" s="365">
        <v>0</v>
      </c>
      <c r="DU59" s="365">
        <v>35407</v>
      </c>
      <c r="DV59" s="365">
        <v>35737</v>
      </c>
      <c r="DW59" s="365">
        <v>-26595</v>
      </c>
      <c r="DX59" s="365">
        <v>-9142</v>
      </c>
      <c r="DY59" s="365">
        <v>-35737</v>
      </c>
      <c r="DZ59" s="365">
        <v>-330</v>
      </c>
      <c r="EA59" s="365">
        <v>0</v>
      </c>
    </row>
    <row r="60" spans="2:131" ht="15" customHeight="1">
      <c r="B60" s="362" t="s">
        <v>474</v>
      </c>
      <c r="C60" s="362" t="s">
        <v>598</v>
      </c>
      <c r="D60" s="365">
        <v>0</v>
      </c>
      <c r="E60" s="365">
        <v>0</v>
      </c>
      <c r="F60" s="365">
        <v>0</v>
      </c>
      <c r="G60" s="365">
        <v>0</v>
      </c>
      <c r="H60" s="365">
        <v>0</v>
      </c>
      <c r="I60" s="365">
        <v>0</v>
      </c>
      <c r="J60" s="365">
        <v>0</v>
      </c>
      <c r="K60" s="365">
        <v>0</v>
      </c>
      <c r="L60" s="365">
        <v>0</v>
      </c>
      <c r="M60" s="365">
        <v>0</v>
      </c>
      <c r="N60" s="365">
        <v>0</v>
      </c>
      <c r="O60" s="365">
        <v>0</v>
      </c>
      <c r="P60" s="365">
        <v>0</v>
      </c>
      <c r="Q60" s="365">
        <v>0</v>
      </c>
      <c r="R60" s="365">
        <v>0</v>
      </c>
      <c r="S60" s="365">
        <v>0</v>
      </c>
      <c r="T60" s="365">
        <v>0</v>
      </c>
      <c r="U60" s="365">
        <v>0</v>
      </c>
      <c r="V60" s="365">
        <v>0</v>
      </c>
      <c r="W60" s="365">
        <v>0</v>
      </c>
      <c r="X60" s="365">
        <v>0</v>
      </c>
      <c r="Y60" s="365">
        <v>0</v>
      </c>
      <c r="Z60" s="365">
        <v>0</v>
      </c>
      <c r="AA60" s="365">
        <v>0</v>
      </c>
      <c r="AB60" s="365">
        <v>0</v>
      </c>
      <c r="AC60" s="365">
        <v>0</v>
      </c>
      <c r="AD60" s="365">
        <v>0</v>
      </c>
      <c r="AE60" s="365">
        <v>0</v>
      </c>
      <c r="AF60" s="365">
        <v>0</v>
      </c>
      <c r="AG60" s="365">
        <v>0</v>
      </c>
      <c r="AH60" s="365">
        <v>0</v>
      </c>
      <c r="AI60" s="365">
        <v>0</v>
      </c>
      <c r="AJ60" s="365">
        <v>0</v>
      </c>
      <c r="AK60" s="365">
        <v>0</v>
      </c>
      <c r="AL60" s="365">
        <v>0</v>
      </c>
      <c r="AM60" s="365">
        <v>0</v>
      </c>
      <c r="AN60" s="365">
        <v>0</v>
      </c>
      <c r="AO60" s="365">
        <v>0</v>
      </c>
      <c r="AP60" s="365">
        <v>0</v>
      </c>
      <c r="AQ60" s="365">
        <v>0</v>
      </c>
      <c r="AR60" s="365">
        <v>0</v>
      </c>
      <c r="AS60" s="365">
        <v>0</v>
      </c>
      <c r="AT60" s="365">
        <v>0</v>
      </c>
      <c r="AU60" s="365">
        <v>0</v>
      </c>
      <c r="AV60" s="365">
        <v>0</v>
      </c>
      <c r="AW60" s="365">
        <v>0</v>
      </c>
      <c r="AX60" s="365">
        <v>0</v>
      </c>
      <c r="AY60" s="365">
        <v>0</v>
      </c>
      <c r="AZ60" s="365">
        <v>0</v>
      </c>
      <c r="BA60" s="365">
        <v>0</v>
      </c>
      <c r="BB60" s="365">
        <v>0</v>
      </c>
      <c r="BC60" s="365">
        <v>0</v>
      </c>
      <c r="BD60" s="365">
        <v>0</v>
      </c>
      <c r="BE60" s="365">
        <v>0</v>
      </c>
      <c r="BF60" s="365">
        <v>0</v>
      </c>
      <c r="BG60" s="365">
        <v>0</v>
      </c>
      <c r="BH60" s="365">
        <v>0</v>
      </c>
      <c r="BI60" s="365">
        <v>0</v>
      </c>
      <c r="BJ60" s="365">
        <v>0</v>
      </c>
      <c r="BK60" s="365">
        <v>0</v>
      </c>
      <c r="BL60" s="365">
        <v>0</v>
      </c>
      <c r="BM60" s="365">
        <v>0</v>
      </c>
      <c r="BN60" s="365">
        <v>0</v>
      </c>
      <c r="BO60" s="365">
        <v>0</v>
      </c>
      <c r="BP60" s="365">
        <v>0</v>
      </c>
      <c r="BQ60" s="365">
        <v>0</v>
      </c>
      <c r="BR60" s="365">
        <v>0</v>
      </c>
      <c r="BS60" s="365">
        <v>0</v>
      </c>
      <c r="BT60" s="365">
        <v>0</v>
      </c>
      <c r="BU60" s="365">
        <v>0</v>
      </c>
      <c r="BV60" s="365">
        <v>0</v>
      </c>
      <c r="BW60" s="365">
        <v>0</v>
      </c>
      <c r="BX60" s="365">
        <v>0</v>
      </c>
      <c r="BY60" s="365">
        <v>0</v>
      </c>
      <c r="BZ60" s="365">
        <v>0</v>
      </c>
      <c r="CA60" s="365">
        <v>0</v>
      </c>
      <c r="CB60" s="365">
        <v>0</v>
      </c>
      <c r="CC60" s="365">
        <v>0</v>
      </c>
      <c r="CD60" s="365">
        <v>0</v>
      </c>
      <c r="CE60" s="365">
        <v>0</v>
      </c>
      <c r="CF60" s="365">
        <v>0</v>
      </c>
      <c r="CG60" s="365">
        <v>0</v>
      </c>
      <c r="CH60" s="365">
        <v>0</v>
      </c>
      <c r="CI60" s="365">
        <v>0</v>
      </c>
      <c r="CJ60" s="365">
        <v>0</v>
      </c>
      <c r="CK60" s="365">
        <v>0</v>
      </c>
      <c r="CL60" s="365">
        <v>0</v>
      </c>
      <c r="CM60" s="365">
        <v>0</v>
      </c>
      <c r="CN60" s="365">
        <v>0</v>
      </c>
      <c r="CO60" s="365">
        <v>0</v>
      </c>
      <c r="CP60" s="365">
        <v>0</v>
      </c>
      <c r="CQ60" s="365">
        <v>0</v>
      </c>
      <c r="CR60" s="365">
        <v>0</v>
      </c>
      <c r="CS60" s="365">
        <v>0</v>
      </c>
      <c r="CT60" s="365">
        <v>0</v>
      </c>
      <c r="CU60" s="365">
        <v>0</v>
      </c>
      <c r="CV60" s="365">
        <v>0</v>
      </c>
      <c r="CW60" s="365">
        <v>0</v>
      </c>
      <c r="CX60" s="365">
        <v>0</v>
      </c>
      <c r="CY60" s="365">
        <v>0</v>
      </c>
      <c r="CZ60" s="365">
        <v>0</v>
      </c>
      <c r="DA60" s="365">
        <v>0</v>
      </c>
      <c r="DB60" s="365">
        <v>0</v>
      </c>
      <c r="DC60" s="365">
        <v>0</v>
      </c>
      <c r="DD60" s="365">
        <v>0</v>
      </c>
      <c r="DE60" s="365">
        <v>0</v>
      </c>
      <c r="DF60" s="365">
        <v>0</v>
      </c>
      <c r="DG60" s="365">
        <v>0</v>
      </c>
      <c r="DH60" s="365">
        <v>0</v>
      </c>
      <c r="DI60" s="365">
        <v>0</v>
      </c>
      <c r="DJ60" s="365">
        <v>51687</v>
      </c>
      <c r="DK60" s="365">
        <v>0</v>
      </c>
      <c r="DL60" s="365">
        <v>0</v>
      </c>
      <c r="DM60" s="365">
        <v>774</v>
      </c>
      <c r="DN60" s="365">
        <v>20393</v>
      </c>
      <c r="DO60" s="365">
        <v>-10479</v>
      </c>
      <c r="DP60" s="365">
        <v>62375</v>
      </c>
      <c r="DQ60" s="365">
        <v>62375</v>
      </c>
      <c r="DR60" s="365">
        <v>251176</v>
      </c>
      <c r="DS60" s="365">
        <v>202041</v>
      </c>
      <c r="DT60" s="365">
        <v>453217</v>
      </c>
      <c r="DU60" s="365">
        <v>515592</v>
      </c>
      <c r="DV60" s="365">
        <v>515592</v>
      </c>
      <c r="DW60" s="365">
        <v>-12062</v>
      </c>
      <c r="DX60" s="365">
        <v>-48514</v>
      </c>
      <c r="DY60" s="365">
        <v>-60576</v>
      </c>
      <c r="DZ60" s="365">
        <v>455016</v>
      </c>
      <c r="EA60" s="365">
        <v>455016</v>
      </c>
    </row>
    <row r="61" spans="2:131" ht="15" customHeight="1">
      <c r="B61" s="362" t="s">
        <v>475</v>
      </c>
      <c r="C61" s="362" t="s">
        <v>599</v>
      </c>
      <c r="D61" s="365">
        <v>0</v>
      </c>
      <c r="E61" s="365">
        <v>0</v>
      </c>
      <c r="F61" s="365">
        <v>0</v>
      </c>
      <c r="G61" s="365">
        <v>0</v>
      </c>
      <c r="H61" s="365">
        <v>0</v>
      </c>
      <c r="I61" s="365">
        <v>0</v>
      </c>
      <c r="J61" s="365">
        <v>0</v>
      </c>
      <c r="K61" s="365">
        <v>0</v>
      </c>
      <c r="L61" s="365">
        <v>0</v>
      </c>
      <c r="M61" s="365">
        <v>0</v>
      </c>
      <c r="N61" s="365">
        <v>0</v>
      </c>
      <c r="O61" s="365">
        <v>0</v>
      </c>
      <c r="P61" s="365">
        <v>0</v>
      </c>
      <c r="Q61" s="365">
        <v>0</v>
      </c>
      <c r="R61" s="365">
        <v>0</v>
      </c>
      <c r="S61" s="365">
        <v>0</v>
      </c>
      <c r="T61" s="365">
        <v>0</v>
      </c>
      <c r="U61" s="365">
        <v>0</v>
      </c>
      <c r="V61" s="365">
        <v>0</v>
      </c>
      <c r="W61" s="365">
        <v>0</v>
      </c>
      <c r="X61" s="365">
        <v>0</v>
      </c>
      <c r="Y61" s="365">
        <v>0</v>
      </c>
      <c r="Z61" s="365">
        <v>0</v>
      </c>
      <c r="AA61" s="365">
        <v>0</v>
      </c>
      <c r="AB61" s="365">
        <v>0</v>
      </c>
      <c r="AC61" s="365">
        <v>0</v>
      </c>
      <c r="AD61" s="365">
        <v>0</v>
      </c>
      <c r="AE61" s="365">
        <v>0</v>
      </c>
      <c r="AF61" s="365">
        <v>0</v>
      </c>
      <c r="AG61" s="365">
        <v>0</v>
      </c>
      <c r="AH61" s="365">
        <v>0</v>
      </c>
      <c r="AI61" s="365">
        <v>0</v>
      </c>
      <c r="AJ61" s="365">
        <v>0</v>
      </c>
      <c r="AK61" s="365">
        <v>0</v>
      </c>
      <c r="AL61" s="365">
        <v>0</v>
      </c>
      <c r="AM61" s="365">
        <v>0</v>
      </c>
      <c r="AN61" s="365">
        <v>0</v>
      </c>
      <c r="AO61" s="365">
        <v>0</v>
      </c>
      <c r="AP61" s="365">
        <v>0</v>
      </c>
      <c r="AQ61" s="365">
        <v>0</v>
      </c>
      <c r="AR61" s="365">
        <v>0</v>
      </c>
      <c r="AS61" s="365">
        <v>0</v>
      </c>
      <c r="AT61" s="365">
        <v>0</v>
      </c>
      <c r="AU61" s="365">
        <v>0</v>
      </c>
      <c r="AV61" s="365">
        <v>0</v>
      </c>
      <c r="AW61" s="365">
        <v>0</v>
      </c>
      <c r="AX61" s="365">
        <v>0</v>
      </c>
      <c r="AY61" s="365">
        <v>0</v>
      </c>
      <c r="AZ61" s="365">
        <v>0</v>
      </c>
      <c r="BA61" s="365">
        <v>0</v>
      </c>
      <c r="BB61" s="365">
        <v>0</v>
      </c>
      <c r="BC61" s="365">
        <v>0</v>
      </c>
      <c r="BD61" s="365">
        <v>0</v>
      </c>
      <c r="BE61" s="365">
        <v>0</v>
      </c>
      <c r="BF61" s="365">
        <v>0</v>
      </c>
      <c r="BG61" s="365">
        <v>216</v>
      </c>
      <c r="BH61" s="365">
        <v>0</v>
      </c>
      <c r="BI61" s="365">
        <v>0</v>
      </c>
      <c r="BJ61" s="365">
        <v>0</v>
      </c>
      <c r="BK61" s="365">
        <v>0</v>
      </c>
      <c r="BL61" s="365">
        <v>0</v>
      </c>
      <c r="BM61" s="365">
        <v>0</v>
      </c>
      <c r="BN61" s="365">
        <v>0</v>
      </c>
      <c r="BO61" s="365">
        <v>0</v>
      </c>
      <c r="BP61" s="365">
        <v>0</v>
      </c>
      <c r="BQ61" s="365">
        <v>0</v>
      </c>
      <c r="BR61" s="365">
        <v>0</v>
      </c>
      <c r="BS61" s="365">
        <v>0</v>
      </c>
      <c r="BT61" s="365">
        <v>0</v>
      </c>
      <c r="BU61" s="365">
        <v>0</v>
      </c>
      <c r="BV61" s="365">
        <v>0</v>
      </c>
      <c r="BW61" s="365">
        <v>0</v>
      </c>
      <c r="BX61" s="365">
        <v>0</v>
      </c>
      <c r="BY61" s="365">
        <v>0</v>
      </c>
      <c r="BZ61" s="365">
        <v>0</v>
      </c>
      <c r="CA61" s="365">
        <v>0</v>
      </c>
      <c r="CB61" s="365">
        <v>0</v>
      </c>
      <c r="CC61" s="365">
        <v>0</v>
      </c>
      <c r="CD61" s="365">
        <v>0</v>
      </c>
      <c r="CE61" s="365">
        <v>0</v>
      </c>
      <c r="CF61" s="365">
        <v>0</v>
      </c>
      <c r="CG61" s="365">
        <v>0</v>
      </c>
      <c r="CH61" s="365">
        <v>0</v>
      </c>
      <c r="CI61" s="365">
        <v>0</v>
      </c>
      <c r="CJ61" s="365">
        <v>0</v>
      </c>
      <c r="CK61" s="365">
        <v>0</v>
      </c>
      <c r="CL61" s="365">
        <v>0</v>
      </c>
      <c r="CM61" s="365">
        <v>0</v>
      </c>
      <c r="CN61" s="365">
        <v>156</v>
      </c>
      <c r="CO61" s="365">
        <v>0</v>
      </c>
      <c r="CP61" s="365">
        <v>0</v>
      </c>
      <c r="CQ61" s="365">
        <v>0</v>
      </c>
      <c r="CR61" s="365">
        <v>0</v>
      </c>
      <c r="CS61" s="365">
        <v>0</v>
      </c>
      <c r="CT61" s="365">
        <v>0</v>
      </c>
      <c r="CU61" s="365">
        <v>0</v>
      </c>
      <c r="CV61" s="365">
        <v>0</v>
      </c>
      <c r="CW61" s="365">
        <v>0</v>
      </c>
      <c r="CX61" s="365">
        <v>313</v>
      </c>
      <c r="CY61" s="365">
        <v>0</v>
      </c>
      <c r="CZ61" s="365">
        <v>0</v>
      </c>
      <c r="DA61" s="365">
        <v>0</v>
      </c>
      <c r="DB61" s="365">
        <v>0</v>
      </c>
      <c r="DC61" s="365">
        <v>0</v>
      </c>
      <c r="DD61" s="365">
        <v>0</v>
      </c>
      <c r="DE61" s="365">
        <v>0</v>
      </c>
      <c r="DF61" s="365">
        <v>0</v>
      </c>
      <c r="DG61" s="365">
        <v>0</v>
      </c>
      <c r="DH61" s="365">
        <v>685</v>
      </c>
      <c r="DI61" s="365">
        <v>0</v>
      </c>
      <c r="DJ61" s="365">
        <v>2938</v>
      </c>
      <c r="DK61" s="365">
        <v>0</v>
      </c>
      <c r="DL61" s="365">
        <v>0</v>
      </c>
      <c r="DM61" s="365">
        <v>314</v>
      </c>
      <c r="DN61" s="365">
        <v>19771</v>
      </c>
      <c r="DO61" s="365">
        <v>89</v>
      </c>
      <c r="DP61" s="365">
        <v>23112</v>
      </c>
      <c r="DQ61" s="365">
        <v>23797</v>
      </c>
      <c r="DR61" s="365">
        <v>1029</v>
      </c>
      <c r="DS61" s="365">
        <v>3299</v>
      </c>
      <c r="DT61" s="365">
        <v>4328</v>
      </c>
      <c r="DU61" s="365">
        <v>27440</v>
      </c>
      <c r="DV61" s="365">
        <v>28125</v>
      </c>
      <c r="DW61" s="365">
        <v>-1485</v>
      </c>
      <c r="DX61" s="365">
        <v>-22283</v>
      </c>
      <c r="DY61" s="365">
        <v>-23768</v>
      </c>
      <c r="DZ61" s="365">
        <v>3672</v>
      </c>
      <c r="EA61" s="365">
        <v>4357</v>
      </c>
    </row>
    <row r="62" spans="2:131" ht="15" customHeight="1">
      <c r="B62" s="362" t="s">
        <v>476</v>
      </c>
      <c r="C62" s="362" t="s">
        <v>600</v>
      </c>
      <c r="D62" s="365">
        <v>0</v>
      </c>
      <c r="E62" s="365">
        <v>0</v>
      </c>
      <c r="F62" s="365">
        <v>0</v>
      </c>
      <c r="G62" s="365">
        <v>0</v>
      </c>
      <c r="H62" s="365">
        <v>0</v>
      </c>
      <c r="I62" s="365">
        <v>0</v>
      </c>
      <c r="J62" s="365">
        <v>0</v>
      </c>
      <c r="K62" s="365">
        <v>0</v>
      </c>
      <c r="L62" s="365">
        <v>0</v>
      </c>
      <c r="M62" s="365">
        <v>0</v>
      </c>
      <c r="N62" s="365">
        <v>0</v>
      </c>
      <c r="O62" s="365">
        <v>0</v>
      </c>
      <c r="P62" s="365">
        <v>0</v>
      </c>
      <c r="Q62" s="365">
        <v>0</v>
      </c>
      <c r="R62" s="365">
        <v>0</v>
      </c>
      <c r="S62" s="365">
        <v>0</v>
      </c>
      <c r="T62" s="365">
        <v>0</v>
      </c>
      <c r="U62" s="365">
        <v>0</v>
      </c>
      <c r="V62" s="365">
        <v>0</v>
      </c>
      <c r="W62" s="365">
        <v>0</v>
      </c>
      <c r="X62" s="365">
        <v>0</v>
      </c>
      <c r="Y62" s="365">
        <v>0</v>
      </c>
      <c r="Z62" s="365">
        <v>0</v>
      </c>
      <c r="AA62" s="365">
        <v>0</v>
      </c>
      <c r="AB62" s="365">
        <v>0</v>
      </c>
      <c r="AC62" s="365">
        <v>0</v>
      </c>
      <c r="AD62" s="365">
        <v>0</v>
      </c>
      <c r="AE62" s="365">
        <v>0</v>
      </c>
      <c r="AF62" s="365">
        <v>0</v>
      </c>
      <c r="AG62" s="365">
        <v>0</v>
      </c>
      <c r="AH62" s="365">
        <v>0</v>
      </c>
      <c r="AI62" s="365">
        <v>0</v>
      </c>
      <c r="AJ62" s="365">
        <v>0</v>
      </c>
      <c r="AK62" s="365">
        <v>0</v>
      </c>
      <c r="AL62" s="365">
        <v>0</v>
      </c>
      <c r="AM62" s="365">
        <v>0</v>
      </c>
      <c r="AN62" s="365">
        <v>0</v>
      </c>
      <c r="AO62" s="365">
        <v>0</v>
      </c>
      <c r="AP62" s="365">
        <v>0</v>
      </c>
      <c r="AQ62" s="365">
        <v>0</v>
      </c>
      <c r="AR62" s="365">
        <v>0</v>
      </c>
      <c r="AS62" s="365">
        <v>0</v>
      </c>
      <c r="AT62" s="365">
        <v>0</v>
      </c>
      <c r="AU62" s="365">
        <v>0</v>
      </c>
      <c r="AV62" s="365">
        <v>10</v>
      </c>
      <c r="AW62" s="365">
        <v>0</v>
      </c>
      <c r="AX62" s="365">
        <v>0</v>
      </c>
      <c r="AY62" s="365">
        <v>0</v>
      </c>
      <c r="AZ62" s="365">
        <v>0</v>
      </c>
      <c r="BA62" s="365">
        <v>0</v>
      </c>
      <c r="BB62" s="365">
        <v>0</v>
      </c>
      <c r="BC62" s="365">
        <v>0</v>
      </c>
      <c r="BD62" s="365">
        <v>0</v>
      </c>
      <c r="BE62" s="365">
        <v>0</v>
      </c>
      <c r="BF62" s="365">
        <v>262212</v>
      </c>
      <c r="BG62" s="365">
        <v>2226</v>
      </c>
      <c r="BH62" s="365">
        <v>65412</v>
      </c>
      <c r="BI62" s="365">
        <v>0</v>
      </c>
      <c r="BJ62" s="365">
        <v>319</v>
      </c>
      <c r="BK62" s="365">
        <v>0</v>
      </c>
      <c r="BL62" s="365">
        <v>0</v>
      </c>
      <c r="BM62" s="365">
        <v>0</v>
      </c>
      <c r="BN62" s="365">
        <v>0</v>
      </c>
      <c r="BO62" s="365">
        <v>0</v>
      </c>
      <c r="BP62" s="365">
        <v>0</v>
      </c>
      <c r="BQ62" s="365">
        <v>0</v>
      </c>
      <c r="BR62" s="365">
        <v>0</v>
      </c>
      <c r="BS62" s="365">
        <v>0</v>
      </c>
      <c r="BT62" s="365">
        <v>0</v>
      </c>
      <c r="BU62" s="365">
        <v>0</v>
      </c>
      <c r="BV62" s="365">
        <v>0</v>
      </c>
      <c r="BW62" s="365">
        <v>0</v>
      </c>
      <c r="BX62" s="365">
        <v>0</v>
      </c>
      <c r="BY62" s="365">
        <v>0</v>
      </c>
      <c r="BZ62" s="365">
        <v>0</v>
      </c>
      <c r="CA62" s="365">
        <v>0</v>
      </c>
      <c r="CB62" s="365">
        <v>19</v>
      </c>
      <c r="CC62" s="365">
        <v>0</v>
      </c>
      <c r="CD62" s="365">
        <v>0</v>
      </c>
      <c r="CE62" s="365">
        <v>0</v>
      </c>
      <c r="CF62" s="365">
        <v>0</v>
      </c>
      <c r="CG62" s="365">
        <v>0</v>
      </c>
      <c r="CH62" s="365">
        <v>0</v>
      </c>
      <c r="CI62" s="365">
        <v>0</v>
      </c>
      <c r="CJ62" s="365">
        <v>0</v>
      </c>
      <c r="CK62" s="365">
        <v>0</v>
      </c>
      <c r="CL62" s="365">
        <v>0</v>
      </c>
      <c r="CM62" s="365">
        <v>0</v>
      </c>
      <c r="CN62" s="365">
        <v>0</v>
      </c>
      <c r="CO62" s="365">
        <v>0</v>
      </c>
      <c r="CP62" s="365">
        <v>0</v>
      </c>
      <c r="CQ62" s="365">
        <v>0</v>
      </c>
      <c r="CR62" s="365">
        <v>0</v>
      </c>
      <c r="CS62" s="365">
        <v>0</v>
      </c>
      <c r="CT62" s="365">
        <v>0</v>
      </c>
      <c r="CU62" s="365">
        <v>0</v>
      </c>
      <c r="CV62" s="365">
        <v>0</v>
      </c>
      <c r="CW62" s="365">
        <v>0</v>
      </c>
      <c r="CX62" s="365">
        <v>12621</v>
      </c>
      <c r="CY62" s="365">
        <v>0</v>
      </c>
      <c r="CZ62" s="365">
        <v>0</v>
      </c>
      <c r="DA62" s="365">
        <v>0</v>
      </c>
      <c r="DB62" s="365">
        <v>0</v>
      </c>
      <c r="DC62" s="365">
        <v>0</v>
      </c>
      <c r="DD62" s="365">
        <v>0</v>
      </c>
      <c r="DE62" s="365">
        <v>0</v>
      </c>
      <c r="DF62" s="365">
        <v>0</v>
      </c>
      <c r="DG62" s="365">
        <v>0</v>
      </c>
      <c r="DH62" s="365">
        <v>342819</v>
      </c>
      <c r="DI62" s="365">
        <v>0</v>
      </c>
      <c r="DJ62" s="365">
        <v>121</v>
      </c>
      <c r="DK62" s="365">
        <v>0</v>
      </c>
      <c r="DL62" s="365">
        <v>0</v>
      </c>
      <c r="DM62" s="365">
        <v>0</v>
      </c>
      <c r="DN62" s="365">
        <v>0</v>
      </c>
      <c r="DO62" s="365">
        <v>-1218</v>
      </c>
      <c r="DP62" s="365">
        <v>-1097</v>
      </c>
      <c r="DQ62" s="365">
        <v>341722</v>
      </c>
      <c r="DR62" s="365">
        <v>28186</v>
      </c>
      <c r="DS62" s="365">
        <v>82975</v>
      </c>
      <c r="DT62" s="365">
        <v>111161</v>
      </c>
      <c r="DU62" s="365">
        <v>110064</v>
      </c>
      <c r="DV62" s="365">
        <v>452883</v>
      </c>
      <c r="DW62" s="365">
        <v>-18547</v>
      </c>
      <c r="DX62" s="365">
        <v>-263325</v>
      </c>
      <c r="DY62" s="365">
        <v>-281872</v>
      </c>
      <c r="DZ62" s="365">
        <v>-171808</v>
      </c>
      <c r="EA62" s="365">
        <v>171011</v>
      </c>
    </row>
    <row r="63" spans="2:131" ht="15" customHeight="1">
      <c r="B63" s="362" t="s">
        <v>477</v>
      </c>
      <c r="C63" s="362" t="s">
        <v>601</v>
      </c>
      <c r="D63" s="365">
        <v>0</v>
      </c>
      <c r="E63" s="365">
        <v>0</v>
      </c>
      <c r="F63" s="365">
        <v>0</v>
      </c>
      <c r="G63" s="365">
        <v>0</v>
      </c>
      <c r="H63" s="365">
        <v>667</v>
      </c>
      <c r="I63" s="365">
        <v>0</v>
      </c>
      <c r="J63" s="365">
        <v>0</v>
      </c>
      <c r="K63" s="365">
        <v>0</v>
      </c>
      <c r="L63" s="365">
        <v>0</v>
      </c>
      <c r="M63" s="365">
        <v>0</v>
      </c>
      <c r="N63" s="365">
        <v>0</v>
      </c>
      <c r="O63" s="365">
        <v>0</v>
      </c>
      <c r="P63" s="365">
        <v>0</v>
      </c>
      <c r="Q63" s="365">
        <v>0</v>
      </c>
      <c r="R63" s="365">
        <v>0</v>
      </c>
      <c r="S63" s="365">
        <v>0</v>
      </c>
      <c r="T63" s="365">
        <v>0</v>
      </c>
      <c r="U63" s="365">
        <v>0</v>
      </c>
      <c r="V63" s="365">
        <v>0</v>
      </c>
      <c r="W63" s="365">
        <v>0</v>
      </c>
      <c r="X63" s="365">
        <v>0</v>
      </c>
      <c r="Y63" s="365">
        <v>0</v>
      </c>
      <c r="Z63" s="365">
        <v>0</v>
      </c>
      <c r="AA63" s="365">
        <v>0</v>
      </c>
      <c r="AB63" s="365">
        <v>0</v>
      </c>
      <c r="AC63" s="365">
        <v>0</v>
      </c>
      <c r="AD63" s="365">
        <v>0</v>
      </c>
      <c r="AE63" s="365">
        <v>0</v>
      </c>
      <c r="AF63" s="365">
        <v>0</v>
      </c>
      <c r="AG63" s="365">
        <v>0</v>
      </c>
      <c r="AH63" s="365">
        <v>0</v>
      </c>
      <c r="AI63" s="365">
        <v>0</v>
      </c>
      <c r="AJ63" s="365">
        <v>0</v>
      </c>
      <c r="AK63" s="365">
        <v>0</v>
      </c>
      <c r="AL63" s="365">
        <v>0</v>
      </c>
      <c r="AM63" s="365">
        <v>0</v>
      </c>
      <c r="AN63" s="365">
        <v>0</v>
      </c>
      <c r="AO63" s="365">
        <v>0</v>
      </c>
      <c r="AP63" s="365">
        <v>0</v>
      </c>
      <c r="AQ63" s="365">
        <v>0</v>
      </c>
      <c r="AR63" s="365">
        <v>0</v>
      </c>
      <c r="AS63" s="365">
        <v>0</v>
      </c>
      <c r="AT63" s="365">
        <v>0</v>
      </c>
      <c r="AU63" s="365">
        <v>0</v>
      </c>
      <c r="AV63" s="365">
        <v>0</v>
      </c>
      <c r="AW63" s="365">
        <v>0</v>
      </c>
      <c r="AX63" s="365">
        <v>0</v>
      </c>
      <c r="AY63" s="365">
        <v>0</v>
      </c>
      <c r="AZ63" s="365">
        <v>0</v>
      </c>
      <c r="BA63" s="365">
        <v>0</v>
      </c>
      <c r="BB63" s="365">
        <v>0</v>
      </c>
      <c r="BC63" s="365">
        <v>0</v>
      </c>
      <c r="BD63" s="365">
        <v>0</v>
      </c>
      <c r="BE63" s="365">
        <v>0</v>
      </c>
      <c r="BF63" s="365">
        <v>0</v>
      </c>
      <c r="BG63" s="365">
        <v>0</v>
      </c>
      <c r="BH63" s="365">
        <v>0</v>
      </c>
      <c r="BI63" s="365">
        <v>14007</v>
      </c>
      <c r="BJ63" s="365">
        <v>0</v>
      </c>
      <c r="BK63" s="365">
        <v>0</v>
      </c>
      <c r="BL63" s="365">
        <v>0</v>
      </c>
      <c r="BM63" s="365">
        <v>0</v>
      </c>
      <c r="BN63" s="365">
        <v>0</v>
      </c>
      <c r="BO63" s="365">
        <v>0</v>
      </c>
      <c r="BP63" s="365">
        <v>0</v>
      </c>
      <c r="BQ63" s="365">
        <v>0</v>
      </c>
      <c r="BR63" s="365">
        <v>0</v>
      </c>
      <c r="BS63" s="365">
        <v>0</v>
      </c>
      <c r="BT63" s="365">
        <v>0</v>
      </c>
      <c r="BU63" s="365">
        <v>0</v>
      </c>
      <c r="BV63" s="365">
        <v>0</v>
      </c>
      <c r="BW63" s="365">
        <v>0</v>
      </c>
      <c r="BX63" s="365">
        <v>0</v>
      </c>
      <c r="BY63" s="365">
        <v>0</v>
      </c>
      <c r="BZ63" s="365">
        <v>0</v>
      </c>
      <c r="CA63" s="365">
        <v>0</v>
      </c>
      <c r="CB63" s="365">
        <v>0</v>
      </c>
      <c r="CC63" s="365">
        <v>4846</v>
      </c>
      <c r="CD63" s="365">
        <v>0</v>
      </c>
      <c r="CE63" s="365">
        <v>0</v>
      </c>
      <c r="CF63" s="365">
        <v>0</v>
      </c>
      <c r="CG63" s="365">
        <v>217</v>
      </c>
      <c r="CH63" s="365">
        <v>0</v>
      </c>
      <c r="CI63" s="365">
        <v>0</v>
      </c>
      <c r="CJ63" s="365">
        <v>0</v>
      </c>
      <c r="CK63" s="365">
        <v>0</v>
      </c>
      <c r="CL63" s="365">
        <v>0</v>
      </c>
      <c r="CM63" s="365">
        <v>0</v>
      </c>
      <c r="CN63" s="365">
        <v>593</v>
      </c>
      <c r="CO63" s="365">
        <v>24</v>
      </c>
      <c r="CP63" s="365">
        <v>27</v>
      </c>
      <c r="CQ63" s="365">
        <v>0</v>
      </c>
      <c r="CR63" s="365">
        <v>0</v>
      </c>
      <c r="CS63" s="365">
        <v>0</v>
      </c>
      <c r="CT63" s="365">
        <v>0</v>
      </c>
      <c r="CU63" s="365">
        <v>0</v>
      </c>
      <c r="CV63" s="365">
        <v>1</v>
      </c>
      <c r="CW63" s="365">
        <v>0</v>
      </c>
      <c r="CX63" s="365">
        <v>0</v>
      </c>
      <c r="CY63" s="365">
        <v>0</v>
      </c>
      <c r="CZ63" s="365">
        <v>0</v>
      </c>
      <c r="DA63" s="365">
        <v>0</v>
      </c>
      <c r="DB63" s="365">
        <v>0</v>
      </c>
      <c r="DC63" s="365">
        <v>1</v>
      </c>
      <c r="DD63" s="365">
        <v>0</v>
      </c>
      <c r="DE63" s="365">
        <v>0</v>
      </c>
      <c r="DF63" s="365">
        <v>0</v>
      </c>
      <c r="DG63" s="365">
        <v>0</v>
      </c>
      <c r="DH63" s="365">
        <v>20383</v>
      </c>
      <c r="DI63" s="365">
        <v>0</v>
      </c>
      <c r="DJ63" s="365">
        <v>72</v>
      </c>
      <c r="DK63" s="365">
        <v>0</v>
      </c>
      <c r="DL63" s="365">
        <v>0</v>
      </c>
      <c r="DM63" s="365">
        <v>1036</v>
      </c>
      <c r="DN63" s="365">
        <v>4145</v>
      </c>
      <c r="DO63" s="365">
        <v>-1191</v>
      </c>
      <c r="DP63" s="365">
        <v>4062</v>
      </c>
      <c r="DQ63" s="365">
        <v>24445</v>
      </c>
      <c r="DR63" s="365">
        <v>68084</v>
      </c>
      <c r="DS63" s="365">
        <v>48398</v>
      </c>
      <c r="DT63" s="365">
        <v>116482</v>
      </c>
      <c r="DU63" s="365">
        <v>120544</v>
      </c>
      <c r="DV63" s="365">
        <v>140927</v>
      </c>
      <c r="DW63" s="365">
        <v>-845</v>
      </c>
      <c r="DX63" s="365">
        <v>-22702</v>
      </c>
      <c r="DY63" s="365">
        <v>-23547</v>
      </c>
      <c r="DZ63" s="365">
        <v>96997</v>
      </c>
      <c r="EA63" s="365">
        <v>117380</v>
      </c>
    </row>
    <row r="64" spans="2:131" ht="15" customHeight="1">
      <c r="B64" s="362" t="s">
        <v>478</v>
      </c>
      <c r="C64" s="362" t="s">
        <v>602</v>
      </c>
      <c r="D64" s="365">
        <v>0</v>
      </c>
      <c r="E64" s="365">
        <v>0</v>
      </c>
      <c r="F64" s="365">
        <v>0</v>
      </c>
      <c r="G64" s="365">
        <v>0</v>
      </c>
      <c r="H64" s="365">
        <v>0</v>
      </c>
      <c r="I64" s="365">
        <v>0</v>
      </c>
      <c r="J64" s="365">
        <v>0</v>
      </c>
      <c r="K64" s="365">
        <v>0</v>
      </c>
      <c r="L64" s="365">
        <v>0</v>
      </c>
      <c r="M64" s="365">
        <v>0</v>
      </c>
      <c r="N64" s="365">
        <v>0</v>
      </c>
      <c r="O64" s="365">
        <v>0</v>
      </c>
      <c r="P64" s="365">
        <v>0</v>
      </c>
      <c r="Q64" s="365">
        <v>0</v>
      </c>
      <c r="R64" s="365">
        <v>0</v>
      </c>
      <c r="S64" s="365">
        <v>0</v>
      </c>
      <c r="T64" s="365">
        <v>0</v>
      </c>
      <c r="U64" s="365">
        <v>0</v>
      </c>
      <c r="V64" s="365">
        <v>0</v>
      </c>
      <c r="W64" s="365">
        <v>0</v>
      </c>
      <c r="X64" s="365">
        <v>0</v>
      </c>
      <c r="Y64" s="365">
        <v>0</v>
      </c>
      <c r="Z64" s="365">
        <v>0</v>
      </c>
      <c r="AA64" s="365">
        <v>0</v>
      </c>
      <c r="AB64" s="365">
        <v>0</v>
      </c>
      <c r="AC64" s="365">
        <v>0</v>
      </c>
      <c r="AD64" s="365">
        <v>0</v>
      </c>
      <c r="AE64" s="365">
        <v>0</v>
      </c>
      <c r="AF64" s="365">
        <v>0</v>
      </c>
      <c r="AG64" s="365">
        <v>0</v>
      </c>
      <c r="AH64" s="365">
        <v>0</v>
      </c>
      <c r="AI64" s="365">
        <v>0</v>
      </c>
      <c r="AJ64" s="365">
        <v>0</v>
      </c>
      <c r="AK64" s="365">
        <v>0</v>
      </c>
      <c r="AL64" s="365">
        <v>0</v>
      </c>
      <c r="AM64" s="365">
        <v>0</v>
      </c>
      <c r="AN64" s="365">
        <v>0</v>
      </c>
      <c r="AO64" s="365">
        <v>0</v>
      </c>
      <c r="AP64" s="365">
        <v>0</v>
      </c>
      <c r="AQ64" s="365">
        <v>0</v>
      </c>
      <c r="AR64" s="365">
        <v>0</v>
      </c>
      <c r="AS64" s="365">
        <v>0</v>
      </c>
      <c r="AT64" s="365">
        <v>0</v>
      </c>
      <c r="AU64" s="365">
        <v>0</v>
      </c>
      <c r="AV64" s="365">
        <v>0</v>
      </c>
      <c r="AW64" s="365">
        <v>0</v>
      </c>
      <c r="AX64" s="365">
        <v>0</v>
      </c>
      <c r="AY64" s="365">
        <v>0</v>
      </c>
      <c r="AZ64" s="365">
        <v>0</v>
      </c>
      <c r="BA64" s="365">
        <v>0</v>
      </c>
      <c r="BB64" s="365">
        <v>0</v>
      </c>
      <c r="BC64" s="365">
        <v>0</v>
      </c>
      <c r="BD64" s="365">
        <v>0</v>
      </c>
      <c r="BE64" s="365">
        <v>0</v>
      </c>
      <c r="BF64" s="365">
        <v>0</v>
      </c>
      <c r="BG64" s="365">
        <v>0</v>
      </c>
      <c r="BH64" s="365">
        <v>0</v>
      </c>
      <c r="BI64" s="365">
        <v>0</v>
      </c>
      <c r="BJ64" s="365">
        <v>54416</v>
      </c>
      <c r="BK64" s="365">
        <v>0</v>
      </c>
      <c r="BL64" s="365">
        <v>0</v>
      </c>
      <c r="BM64" s="365">
        <v>0</v>
      </c>
      <c r="BN64" s="365">
        <v>0</v>
      </c>
      <c r="BO64" s="365">
        <v>0</v>
      </c>
      <c r="BP64" s="365">
        <v>0</v>
      </c>
      <c r="BQ64" s="365">
        <v>0</v>
      </c>
      <c r="BR64" s="365">
        <v>0</v>
      </c>
      <c r="BS64" s="365">
        <v>0</v>
      </c>
      <c r="BT64" s="365">
        <v>0</v>
      </c>
      <c r="BU64" s="365">
        <v>0</v>
      </c>
      <c r="BV64" s="365">
        <v>0</v>
      </c>
      <c r="BW64" s="365">
        <v>0</v>
      </c>
      <c r="BX64" s="365">
        <v>0</v>
      </c>
      <c r="BY64" s="365">
        <v>0</v>
      </c>
      <c r="BZ64" s="365">
        <v>1145</v>
      </c>
      <c r="CA64" s="365">
        <v>0</v>
      </c>
      <c r="CB64" s="365">
        <v>0</v>
      </c>
      <c r="CC64" s="365">
        <v>0</v>
      </c>
      <c r="CD64" s="365">
        <v>236</v>
      </c>
      <c r="CE64" s="365">
        <v>0</v>
      </c>
      <c r="CF64" s="365">
        <v>0</v>
      </c>
      <c r="CG64" s="365">
        <v>39</v>
      </c>
      <c r="CH64" s="365">
        <v>0</v>
      </c>
      <c r="CI64" s="365">
        <v>0</v>
      </c>
      <c r="CJ64" s="365">
        <v>0</v>
      </c>
      <c r="CK64" s="365">
        <v>0</v>
      </c>
      <c r="CL64" s="365">
        <v>0</v>
      </c>
      <c r="CM64" s="365">
        <v>0</v>
      </c>
      <c r="CN64" s="365">
        <v>3280</v>
      </c>
      <c r="CO64" s="365">
        <v>0</v>
      </c>
      <c r="CP64" s="365">
        <v>0</v>
      </c>
      <c r="CQ64" s="365">
        <v>0</v>
      </c>
      <c r="CR64" s="365">
        <v>0</v>
      </c>
      <c r="CS64" s="365">
        <v>0</v>
      </c>
      <c r="CT64" s="365">
        <v>0</v>
      </c>
      <c r="CU64" s="365">
        <v>0</v>
      </c>
      <c r="CV64" s="365">
        <v>0</v>
      </c>
      <c r="CW64" s="365">
        <v>0</v>
      </c>
      <c r="CX64" s="365">
        <v>577</v>
      </c>
      <c r="CY64" s="365">
        <v>3</v>
      </c>
      <c r="CZ64" s="365">
        <v>0</v>
      </c>
      <c r="DA64" s="365">
        <v>0</v>
      </c>
      <c r="DB64" s="365">
        <v>0</v>
      </c>
      <c r="DC64" s="365">
        <v>0</v>
      </c>
      <c r="DD64" s="365">
        <v>0</v>
      </c>
      <c r="DE64" s="365">
        <v>14</v>
      </c>
      <c r="DF64" s="365">
        <v>0</v>
      </c>
      <c r="DG64" s="365">
        <v>0</v>
      </c>
      <c r="DH64" s="365">
        <v>59710</v>
      </c>
      <c r="DI64" s="365">
        <v>0</v>
      </c>
      <c r="DJ64" s="365">
        <v>957</v>
      </c>
      <c r="DK64" s="365">
        <v>0</v>
      </c>
      <c r="DL64" s="365">
        <v>0</v>
      </c>
      <c r="DM64" s="365">
        <v>186</v>
      </c>
      <c r="DN64" s="365">
        <v>9068</v>
      </c>
      <c r="DO64" s="365">
        <v>5582</v>
      </c>
      <c r="DP64" s="365">
        <v>15793</v>
      </c>
      <c r="DQ64" s="365">
        <v>75503</v>
      </c>
      <c r="DR64" s="365">
        <v>25861</v>
      </c>
      <c r="DS64" s="365">
        <v>117108</v>
      </c>
      <c r="DT64" s="365">
        <v>142969</v>
      </c>
      <c r="DU64" s="365">
        <v>158762</v>
      </c>
      <c r="DV64" s="365">
        <v>218472</v>
      </c>
      <c r="DW64" s="365">
        <v>-9638</v>
      </c>
      <c r="DX64" s="365">
        <v>-58434</v>
      </c>
      <c r="DY64" s="365">
        <v>-68072</v>
      </c>
      <c r="DZ64" s="365">
        <v>90690</v>
      </c>
      <c r="EA64" s="365">
        <v>150400</v>
      </c>
    </row>
    <row r="65" spans="2:131" ht="15" customHeight="1">
      <c r="B65" s="362" t="s">
        <v>479</v>
      </c>
      <c r="C65" s="362" t="s">
        <v>148</v>
      </c>
      <c r="D65" s="365">
        <v>2</v>
      </c>
      <c r="E65" s="365">
        <v>0</v>
      </c>
      <c r="F65" s="365">
        <v>1</v>
      </c>
      <c r="G65" s="365">
        <v>1</v>
      </c>
      <c r="H65" s="365">
        <v>114</v>
      </c>
      <c r="I65" s="365">
        <v>0</v>
      </c>
      <c r="J65" s="365">
        <v>21</v>
      </c>
      <c r="K65" s="365">
        <v>156</v>
      </c>
      <c r="L65" s="365">
        <v>21</v>
      </c>
      <c r="M65" s="365">
        <v>0</v>
      </c>
      <c r="N65" s="365">
        <v>0</v>
      </c>
      <c r="O65" s="365">
        <v>4</v>
      </c>
      <c r="P65" s="365">
        <v>171</v>
      </c>
      <c r="Q65" s="365">
        <v>101</v>
      </c>
      <c r="R65" s="365">
        <v>31</v>
      </c>
      <c r="S65" s="365">
        <v>12</v>
      </c>
      <c r="T65" s="365">
        <v>6</v>
      </c>
      <c r="U65" s="365">
        <v>1</v>
      </c>
      <c r="V65" s="365">
        <v>0</v>
      </c>
      <c r="W65" s="365">
        <v>2</v>
      </c>
      <c r="X65" s="365">
        <v>2</v>
      </c>
      <c r="Y65" s="365">
        <v>212</v>
      </c>
      <c r="Z65" s="365">
        <v>5</v>
      </c>
      <c r="AA65" s="365">
        <v>15</v>
      </c>
      <c r="AB65" s="365">
        <v>66</v>
      </c>
      <c r="AC65" s="365">
        <v>27</v>
      </c>
      <c r="AD65" s="365">
        <v>0</v>
      </c>
      <c r="AE65" s="365">
        <v>1</v>
      </c>
      <c r="AF65" s="365">
        <v>21</v>
      </c>
      <c r="AG65" s="365">
        <v>95</v>
      </c>
      <c r="AH65" s="365">
        <v>0</v>
      </c>
      <c r="AI65" s="365">
        <v>91</v>
      </c>
      <c r="AJ65" s="365">
        <v>23</v>
      </c>
      <c r="AK65" s="365">
        <v>8</v>
      </c>
      <c r="AL65" s="365">
        <v>73</v>
      </c>
      <c r="AM65" s="365">
        <v>0</v>
      </c>
      <c r="AN65" s="365">
        <v>566</v>
      </c>
      <c r="AO65" s="365">
        <v>8</v>
      </c>
      <c r="AP65" s="365">
        <v>1</v>
      </c>
      <c r="AQ65" s="365">
        <v>0</v>
      </c>
      <c r="AR65" s="365">
        <v>16</v>
      </c>
      <c r="AS65" s="365">
        <v>3</v>
      </c>
      <c r="AT65" s="365">
        <v>9</v>
      </c>
      <c r="AU65" s="365">
        <v>2</v>
      </c>
      <c r="AV65" s="365">
        <v>44</v>
      </c>
      <c r="AW65" s="365">
        <v>87</v>
      </c>
      <c r="AX65" s="365">
        <v>1</v>
      </c>
      <c r="AY65" s="365">
        <v>85</v>
      </c>
      <c r="AZ65" s="365">
        <v>13</v>
      </c>
      <c r="BA65" s="365">
        <v>1</v>
      </c>
      <c r="BB65" s="365">
        <v>24</v>
      </c>
      <c r="BC65" s="365">
        <v>0</v>
      </c>
      <c r="BD65" s="365">
        <v>0</v>
      </c>
      <c r="BE65" s="365">
        <v>0</v>
      </c>
      <c r="BF65" s="365">
        <v>214</v>
      </c>
      <c r="BG65" s="365">
        <v>2</v>
      </c>
      <c r="BH65" s="365">
        <v>82</v>
      </c>
      <c r="BI65" s="365">
        <v>98</v>
      </c>
      <c r="BJ65" s="365">
        <v>32</v>
      </c>
      <c r="BK65" s="365">
        <v>307</v>
      </c>
      <c r="BL65" s="365">
        <v>0</v>
      </c>
      <c r="BM65" s="365">
        <v>345</v>
      </c>
      <c r="BN65" s="365">
        <v>599</v>
      </c>
      <c r="BO65" s="365">
        <v>412</v>
      </c>
      <c r="BP65" s="365">
        <v>578</v>
      </c>
      <c r="BQ65" s="365">
        <v>7</v>
      </c>
      <c r="BR65" s="365">
        <v>0</v>
      </c>
      <c r="BS65" s="365">
        <v>24</v>
      </c>
      <c r="BT65" s="365">
        <v>40</v>
      </c>
      <c r="BU65" s="365">
        <v>243</v>
      </c>
      <c r="BV65" s="365">
        <v>55</v>
      </c>
      <c r="BW65" s="365">
        <v>2</v>
      </c>
      <c r="BX65" s="365">
        <v>1</v>
      </c>
      <c r="BY65" s="365">
        <v>0</v>
      </c>
      <c r="BZ65" s="365">
        <v>0</v>
      </c>
      <c r="CA65" s="365">
        <v>38</v>
      </c>
      <c r="CB65" s="365">
        <v>3</v>
      </c>
      <c r="CC65" s="365">
        <v>43</v>
      </c>
      <c r="CD65" s="365">
        <v>0</v>
      </c>
      <c r="CE65" s="365">
        <v>0</v>
      </c>
      <c r="CF65" s="365">
        <v>1</v>
      </c>
      <c r="CG65" s="365">
        <v>17</v>
      </c>
      <c r="CH65" s="365">
        <v>1</v>
      </c>
      <c r="CI65" s="365">
        <v>200</v>
      </c>
      <c r="CJ65" s="365">
        <v>52</v>
      </c>
      <c r="CK65" s="365">
        <v>617</v>
      </c>
      <c r="CL65" s="365">
        <v>3</v>
      </c>
      <c r="CM65" s="365">
        <v>88</v>
      </c>
      <c r="CN65" s="365">
        <v>580</v>
      </c>
      <c r="CO65" s="365">
        <v>559</v>
      </c>
      <c r="CP65" s="365">
        <v>1654</v>
      </c>
      <c r="CQ65" s="365">
        <v>134</v>
      </c>
      <c r="CR65" s="365">
        <v>2</v>
      </c>
      <c r="CS65" s="365">
        <v>405</v>
      </c>
      <c r="CT65" s="365">
        <v>236</v>
      </c>
      <c r="CU65" s="365">
        <v>358</v>
      </c>
      <c r="CV65" s="365">
        <v>605</v>
      </c>
      <c r="CW65" s="365">
        <v>21</v>
      </c>
      <c r="CX65" s="365">
        <v>84</v>
      </c>
      <c r="CY65" s="365">
        <v>560</v>
      </c>
      <c r="CZ65" s="365">
        <v>65</v>
      </c>
      <c r="DA65" s="365">
        <v>288</v>
      </c>
      <c r="DB65" s="365">
        <v>173</v>
      </c>
      <c r="DC65" s="365">
        <v>390</v>
      </c>
      <c r="DD65" s="365">
        <v>0</v>
      </c>
      <c r="DE65" s="365">
        <v>339</v>
      </c>
      <c r="DF65" s="365">
        <v>1907</v>
      </c>
      <c r="DG65" s="365">
        <v>15</v>
      </c>
      <c r="DH65" s="365">
        <v>14622</v>
      </c>
      <c r="DI65" s="365">
        <v>1650</v>
      </c>
      <c r="DJ65" s="365">
        <v>11448</v>
      </c>
      <c r="DK65" s="365">
        <v>0</v>
      </c>
      <c r="DL65" s="365">
        <v>0</v>
      </c>
      <c r="DM65" s="365">
        <v>321</v>
      </c>
      <c r="DN65" s="365">
        <v>9908</v>
      </c>
      <c r="DO65" s="365">
        <v>-277</v>
      </c>
      <c r="DP65" s="365">
        <v>23050</v>
      </c>
      <c r="DQ65" s="365">
        <v>37672</v>
      </c>
      <c r="DR65" s="365">
        <v>778</v>
      </c>
      <c r="DS65" s="365">
        <v>9632</v>
      </c>
      <c r="DT65" s="365">
        <v>10410</v>
      </c>
      <c r="DU65" s="365">
        <v>33460</v>
      </c>
      <c r="DV65" s="365">
        <v>48082</v>
      </c>
      <c r="DW65" s="365">
        <v>-14462</v>
      </c>
      <c r="DX65" s="365">
        <v>-23125</v>
      </c>
      <c r="DY65" s="365">
        <v>-37587</v>
      </c>
      <c r="DZ65" s="365">
        <v>-4127</v>
      </c>
      <c r="EA65" s="365">
        <v>10495</v>
      </c>
    </row>
    <row r="66" spans="2:131" ht="15" customHeight="1">
      <c r="B66" s="362" t="s">
        <v>480</v>
      </c>
      <c r="C66" s="362" t="s">
        <v>603</v>
      </c>
      <c r="D66" s="365">
        <v>11</v>
      </c>
      <c r="E66" s="365">
        <v>18</v>
      </c>
      <c r="F66" s="365">
        <v>0</v>
      </c>
      <c r="G66" s="365">
        <v>5</v>
      </c>
      <c r="H66" s="365">
        <v>0</v>
      </c>
      <c r="I66" s="365">
        <v>0</v>
      </c>
      <c r="J66" s="365">
        <v>0</v>
      </c>
      <c r="K66" s="365">
        <v>5</v>
      </c>
      <c r="L66" s="365">
        <v>12</v>
      </c>
      <c r="M66" s="365">
        <v>17</v>
      </c>
      <c r="N66" s="365">
        <v>0</v>
      </c>
      <c r="O66" s="365">
        <v>0</v>
      </c>
      <c r="P66" s="365">
        <v>0</v>
      </c>
      <c r="Q66" s="365">
        <v>185</v>
      </c>
      <c r="R66" s="365">
        <v>0</v>
      </c>
      <c r="S66" s="365">
        <v>1298</v>
      </c>
      <c r="T66" s="365">
        <v>0</v>
      </c>
      <c r="U66" s="365">
        <v>0</v>
      </c>
      <c r="V66" s="365">
        <v>926</v>
      </c>
      <c r="W66" s="365">
        <v>615</v>
      </c>
      <c r="X66" s="365">
        <v>464</v>
      </c>
      <c r="Y66" s="365">
        <v>275</v>
      </c>
      <c r="Z66" s="365">
        <v>0</v>
      </c>
      <c r="AA66" s="365">
        <v>39</v>
      </c>
      <c r="AB66" s="365">
        <v>1</v>
      </c>
      <c r="AC66" s="365">
        <v>0</v>
      </c>
      <c r="AD66" s="365">
        <v>42</v>
      </c>
      <c r="AE66" s="365">
        <v>0</v>
      </c>
      <c r="AF66" s="365">
        <v>504</v>
      </c>
      <c r="AG66" s="365">
        <v>26</v>
      </c>
      <c r="AH66" s="365">
        <v>0</v>
      </c>
      <c r="AI66" s="365">
        <v>267</v>
      </c>
      <c r="AJ66" s="365">
        <v>997</v>
      </c>
      <c r="AK66" s="365">
        <v>17</v>
      </c>
      <c r="AL66" s="365">
        <v>177</v>
      </c>
      <c r="AM66" s="365">
        <v>3978</v>
      </c>
      <c r="AN66" s="365">
        <v>1062</v>
      </c>
      <c r="AO66" s="365">
        <v>17</v>
      </c>
      <c r="AP66" s="365">
        <v>3</v>
      </c>
      <c r="AQ66" s="365">
        <v>1922</v>
      </c>
      <c r="AR66" s="365">
        <v>5644</v>
      </c>
      <c r="AS66" s="365">
        <v>0</v>
      </c>
      <c r="AT66" s="365">
        <v>23</v>
      </c>
      <c r="AU66" s="365">
        <v>0</v>
      </c>
      <c r="AV66" s="365">
        <v>0</v>
      </c>
      <c r="AW66" s="365">
        <v>0</v>
      </c>
      <c r="AX66" s="365">
        <v>0</v>
      </c>
      <c r="AY66" s="365">
        <v>0</v>
      </c>
      <c r="AZ66" s="365">
        <v>0</v>
      </c>
      <c r="BA66" s="365">
        <v>0</v>
      </c>
      <c r="BB66" s="365">
        <v>0</v>
      </c>
      <c r="BC66" s="365">
        <v>0</v>
      </c>
      <c r="BD66" s="365">
        <v>0</v>
      </c>
      <c r="BE66" s="365">
        <v>0</v>
      </c>
      <c r="BF66" s="365">
        <v>0</v>
      </c>
      <c r="BG66" s="365">
        <v>0</v>
      </c>
      <c r="BH66" s="365">
        <v>54</v>
      </c>
      <c r="BI66" s="365">
        <v>0</v>
      </c>
      <c r="BJ66" s="365">
        <v>0</v>
      </c>
      <c r="BK66" s="365">
        <v>2</v>
      </c>
      <c r="BL66" s="365">
        <v>0</v>
      </c>
      <c r="BM66" s="365">
        <v>0</v>
      </c>
      <c r="BN66" s="365">
        <v>0</v>
      </c>
      <c r="BO66" s="365">
        <v>27</v>
      </c>
      <c r="BP66" s="365">
        <v>3</v>
      </c>
      <c r="BQ66" s="365">
        <v>3479</v>
      </c>
      <c r="BR66" s="365">
        <v>113</v>
      </c>
      <c r="BS66" s="365">
        <v>0</v>
      </c>
      <c r="BT66" s="365">
        <v>0</v>
      </c>
      <c r="BU66" s="365">
        <v>0</v>
      </c>
      <c r="BV66" s="365">
        <v>0</v>
      </c>
      <c r="BW66" s="365">
        <v>0</v>
      </c>
      <c r="BX66" s="365">
        <v>0</v>
      </c>
      <c r="BY66" s="365">
        <v>0</v>
      </c>
      <c r="BZ66" s="365">
        <v>0</v>
      </c>
      <c r="CA66" s="365">
        <v>32</v>
      </c>
      <c r="CB66" s="365">
        <v>0</v>
      </c>
      <c r="CC66" s="365">
        <v>0</v>
      </c>
      <c r="CD66" s="365">
        <v>0</v>
      </c>
      <c r="CE66" s="365">
        <v>0</v>
      </c>
      <c r="CF66" s="365">
        <v>0</v>
      </c>
      <c r="CG66" s="365">
        <v>0</v>
      </c>
      <c r="CH66" s="365">
        <v>0</v>
      </c>
      <c r="CI66" s="365">
        <v>0</v>
      </c>
      <c r="CJ66" s="365">
        <v>0</v>
      </c>
      <c r="CK66" s="365">
        <v>0</v>
      </c>
      <c r="CL66" s="365">
        <v>0</v>
      </c>
      <c r="CM66" s="365">
        <v>0</v>
      </c>
      <c r="CN66" s="365">
        <v>0</v>
      </c>
      <c r="CO66" s="365">
        <v>0</v>
      </c>
      <c r="CP66" s="365">
        <v>0</v>
      </c>
      <c r="CQ66" s="365">
        <v>0</v>
      </c>
      <c r="CR66" s="365">
        <v>0</v>
      </c>
      <c r="CS66" s="365">
        <v>0</v>
      </c>
      <c r="CT66" s="365">
        <v>0</v>
      </c>
      <c r="CU66" s="365">
        <v>0</v>
      </c>
      <c r="CV66" s="365">
        <v>0</v>
      </c>
      <c r="CW66" s="365">
        <v>0</v>
      </c>
      <c r="CX66" s="365">
        <v>0</v>
      </c>
      <c r="CY66" s="365">
        <v>0</v>
      </c>
      <c r="CZ66" s="365">
        <v>0</v>
      </c>
      <c r="DA66" s="365">
        <v>9</v>
      </c>
      <c r="DB66" s="365">
        <v>0</v>
      </c>
      <c r="DC66" s="365">
        <v>0</v>
      </c>
      <c r="DD66" s="365">
        <v>0</v>
      </c>
      <c r="DE66" s="365">
        <v>0</v>
      </c>
      <c r="DF66" s="365">
        <v>0</v>
      </c>
      <c r="DG66" s="365">
        <v>0</v>
      </c>
      <c r="DH66" s="365">
        <v>22269</v>
      </c>
      <c r="DI66" s="365">
        <v>0</v>
      </c>
      <c r="DJ66" s="365">
        <v>622</v>
      </c>
      <c r="DK66" s="365">
        <v>0</v>
      </c>
      <c r="DL66" s="365">
        <v>0</v>
      </c>
      <c r="DM66" s="365">
        <v>0</v>
      </c>
      <c r="DN66" s="365">
        <v>0</v>
      </c>
      <c r="DO66" s="365">
        <v>0</v>
      </c>
      <c r="DP66" s="365">
        <v>622</v>
      </c>
      <c r="DQ66" s="365">
        <v>22891</v>
      </c>
      <c r="DR66" s="365">
        <v>0</v>
      </c>
      <c r="DS66" s="365">
        <v>4241</v>
      </c>
      <c r="DT66" s="365">
        <v>4241</v>
      </c>
      <c r="DU66" s="365">
        <v>4863</v>
      </c>
      <c r="DV66" s="365">
        <v>27132</v>
      </c>
      <c r="DW66" s="365">
        <v>0</v>
      </c>
      <c r="DX66" s="365">
        <v>-17371</v>
      </c>
      <c r="DY66" s="365">
        <v>-17371</v>
      </c>
      <c r="DZ66" s="365">
        <v>-12508</v>
      </c>
      <c r="EA66" s="365">
        <v>9761</v>
      </c>
    </row>
    <row r="67" spans="2:131" ht="15" customHeight="1">
      <c r="B67" s="362" t="s">
        <v>481</v>
      </c>
      <c r="C67" s="362" t="s">
        <v>604</v>
      </c>
      <c r="D67" s="365">
        <v>0</v>
      </c>
      <c r="E67" s="365">
        <v>0</v>
      </c>
      <c r="F67" s="365">
        <v>0</v>
      </c>
      <c r="G67" s="365">
        <v>0</v>
      </c>
      <c r="H67" s="365">
        <v>0</v>
      </c>
      <c r="I67" s="365">
        <v>0</v>
      </c>
      <c r="J67" s="365">
        <v>0</v>
      </c>
      <c r="K67" s="365">
        <v>0</v>
      </c>
      <c r="L67" s="365">
        <v>0</v>
      </c>
      <c r="M67" s="365">
        <v>0</v>
      </c>
      <c r="N67" s="365">
        <v>0</v>
      </c>
      <c r="O67" s="365">
        <v>0</v>
      </c>
      <c r="P67" s="365">
        <v>0</v>
      </c>
      <c r="Q67" s="365">
        <v>0</v>
      </c>
      <c r="R67" s="365">
        <v>0</v>
      </c>
      <c r="S67" s="365">
        <v>0</v>
      </c>
      <c r="T67" s="365">
        <v>0</v>
      </c>
      <c r="U67" s="365">
        <v>0</v>
      </c>
      <c r="V67" s="365">
        <v>0</v>
      </c>
      <c r="W67" s="365">
        <v>0</v>
      </c>
      <c r="X67" s="365">
        <v>0</v>
      </c>
      <c r="Y67" s="365">
        <v>0</v>
      </c>
      <c r="Z67" s="365">
        <v>0</v>
      </c>
      <c r="AA67" s="365">
        <v>0</v>
      </c>
      <c r="AB67" s="365">
        <v>0</v>
      </c>
      <c r="AC67" s="365">
        <v>0</v>
      </c>
      <c r="AD67" s="365">
        <v>0</v>
      </c>
      <c r="AE67" s="365">
        <v>0</v>
      </c>
      <c r="AF67" s="365">
        <v>0</v>
      </c>
      <c r="AG67" s="365">
        <v>0</v>
      </c>
      <c r="AH67" s="365">
        <v>0</v>
      </c>
      <c r="AI67" s="365">
        <v>0</v>
      </c>
      <c r="AJ67" s="365">
        <v>0</v>
      </c>
      <c r="AK67" s="365">
        <v>0</v>
      </c>
      <c r="AL67" s="365">
        <v>0</v>
      </c>
      <c r="AM67" s="365">
        <v>0</v>
      </c>
      <c r="AN67" s="365">
        <v>0</v>
      </c>
      <c r="AO67" s="365">
        <v>0</v>
      </c>
      <c r="AP67" s="365">
        <v>0</v>
      </c>
      <c r="AQ67" s="365">
        <v>0</v>
      </c>
      <c r="AR67" s="365">
        <v>0</v>
      </c>
      <c r="AS67" s="365">
        <v>0</v>
      </c>
      <c r="AT67" s="365">
        <v>0</v>
      </c>
      <c r="AU67" s="365">
        <v>0</v>
      </c>
      <c r="AV67" s="365">
        <v>0</v>
      </c>
      <c r="AW67" s="365">
        <v>0</v>
      </c>
      <c r="AX67" s="365">
        <v>0</v>
      </c>
      <c r="AY67" s="365">
        <v>0</v>
      </c>
      <c r="AZ67" s="365">
        <v>0</v>
      </c>
      <c r="BA67" s="365">
        <v>0</v>
      </c>
      <c r="BB67" s="365">
        <v>0</v>
      </c>
      <c r="BC67" s="365">
        <v>0</v>
      </c>
      <c r="BD67" s="365">
        <v>0</v>
      </c>
      <c r="BE67" s="365">
        <v>0</v>
      </c>
      <c r="BF67" s="365">
        <v>0</v>
      </c>
      <c r="BG67" s="365">
        <v>0</v>
      </c>
      <c r="BH67" s="365">
        <v>0</v>
      </c>
      <c r="BI67" s="365">
        <v>0</v>
      </c>
      <c r="BJ67" s="365">
        <v>0</v>
      </c>
      <c r="BK67" s="365">
        <v>0</v>
      </c>
      <c r="BL67" s="365">
        <v>0</v>
      </c>
      <c r="BM67" s="365">
        <v>0</v>
      </c>
      <c r="BN67" s="365">
        <v>0</v>
      </c>
      <c r="BO67" s="365">
        <v>0</v>
      </c>
      <c r="BP67" s="365">
        <v>0</v>
      </c>
      <c r="BQ67" s="365">
        <v>0</v>
      </c>
      <c r="BR67" s="365">
        <v>0</v>
      </c>
      <c r="BS67" s="365">
        <v>0</v>
      </c>
      <c r="BT67" s="365">
        <v>0</v>
      </c>
      <c r="BU67" s="365">
        <v>0</v>
      </c>
      <c r="BV67" s="365">
        <v>0</v>
      </c>
      <c r="BW67" s="365">
        <v>0</v>
      </c>
      <c r="BX67" s="365">
        <v>0</v>
      </c>
      <c r="BY67" s="365">
        <v>0</v>
      </c>
      <c r="BZ67" s="365">
        <v>0</v>
      </c>
      <c r="CA67" s="365">
        <v>0</v>
      </c>
      <c r="CB67" s="365">
        <v>0</v>
      </c>
      <c r="CC67" s="365">
        <v>0</v>
      </c>
      <c r="CD67" s="365">
        <v>0</v>
      </c>
      <c r="CE67" s="365">
        <v>0</v>
      </c>
      <c r="CF67" s="365">
        <v>0</v>
      </c>
      <c r="CG67" s="365">
        <v>0</v>
      </c>
      <c r="CH67" s="365">
        <v>0</v>
      </c>
      <c r="CI67" s="365">
        <v>0</v>
      </c>
      <c r="CJ67" s="365">
        <v>0</v>
      </c>
      <c r="CK67" s="365">
        <v>0</v>
      </c>
      <c r="CL67" s="365">
        <v>0</v>
      </c>
      <c r="CM67" s="365">
        <v>0</v>
      </c>
      <c r="CN67" s="365">
        <v>0</v>
      </c>
      <c r="CO67" s="365">
        <v>0</v>
      </c>
      <c r="CP67" s="365">
        <v>0</v>
      </c>
      <c r="CQ67" s="365">
        <v>0</v>
      </c>
      <c r="CR67" s="365">
        <v>0</v>
      </c>
      <c r="CS67" s="365">
        <v>0</v>
      </c>
      <c r="CT67" s="365">
        <v>0</v>
      </c>
      <c r="CU67" s="365">
        <v>0</v>
      </c>
      <c r="CV67" s="365">
        <v>0</v>
      </c>
      <c r="CW67" s="365">
        <v>0</v>
      </c>
      <c r="CX67" s="365">
        <v>0</v>
      </c>
      <c r="CY67" s="365">
        <v>0</v>
      </c>
      <c r="CZ67" s="365">
        <v>0</v>
      </c>
      <c r="DA67" s="365">
        <v>0</v>
      </c>
      <c r="DB67" s="365">
        <v>0</v>
      </c>
      <c r="DC67" s="365">
        <v>0</v>
      </c>
      <c r="DD67" s="365">
        <v>0</v>
      </c>
      <c r="DE67" s="365">
        <v>0</v>
      </c>
      <c r="DF67" s="365">
        <v>0</v>
      </c>
      <c r="DG67" s="365">
        <v>0</v>
      </c>
      <c r="DH67" s="365">
        <v>0</v>
      </c>
      <c r="DI67" s="365">
        <v>0</v>
      </c>
      <c r="DJ67" s="365">
        <v>0</v>
      </c>
      <c r="DK67" s="365">
        <v>0</v>
      </c>
      <c r="DL67" s="365">
        <v>0</v>
      </c>
      <c r="DM67" s="365">
        <v>23594</v>
      </c>
      <c r="DN67" s="365">
        <v>222761</v>
      </c>
      <c r="DO67" s="365">
        <v>0</v>
      </c>
      <c r="DP67" s="365">
        <v>246355</v>
      </c>
      <c r="DQ67" s="365">
        <v>246355</v>
      </c>
      <c r="DR67" s="365">
        <v>0</v>
      </c>
      <c r="DS67" s="365">
        <v>0</v>
      </c>
      <c r="DT67" s="365">
        <v>0</v>
      </c>
      <c r="DU67" s="365">
        <v>246355</v>
      </c>
      <c r="DV67" s="365">
        <v>246355</v>
      </c>
      <c r="DW67" s="365">
        <v>0</v>
      </c>
      <c r="DX67" s="365">
        <v>0</v>
      </c>
      <c r="DY67" s="365">
        <v>0</v>
      </c>
      <c r="DZ67" s="365">
        <v>246355</v>
      </c>
      <c r="EA67" s="365">
        <v>246355</v>
      </c>
    </row>
    <row r="68" spans="2:131" ht="15" customHeight="1">
      <c r="B68" s="362" t="s">
        <v>482</v>
      </c>
      <c r="C68" s="362" t="s">
        <v>605</v>
      </c>
      <c r="D68" s="365">
        <v>146</v>
      </c>
      <c r="E68" s="365">
        <v>49</v>
      </c>
      <c r="F68" s="365">
        <v>49</v>
      </c>
      <c r="G68" s="365">
        <v>3</v>
      </c>
      <c r="H68" s="365">
        <v>5</v>
      </c>
      <c r="I68" s="365">
        <v>0</v>
      </c>
      <c r="J68" s="365">
        <v>19</v>
      </c>
      <c r="K68" s="365">
        <v>151</v>
      </c>
      <c r="L68" s="365">
        <v>23</v>
      </c>
      <c r="M68" s="365">
        <v>7</v>
      </c>
      <c r="N68" s="365">
        <v>0</v>
      </c>
      <c r="O68" s="365">
        <v>18</v>
      </c>
      <c r="P68" s="365">
        <v>24</v>
      </c>
      <c r="Q68" s="365">
        <v>86</v>
      </c>
      <c r="R68" s="365">
        <v>14</v>
      </c>
      <c r="S68" s="365">
        <v>698</v>
      </c>
      <c r="T68" s="365">
        <v>73</v>
      </c>
      <c r="U68" s="365">
        <v>33</v>
      </c>
      <c r="V68" s="365">
        <v>113</v>
      </c>
      <c r="W68" s="365">
        <v>1081</v>
      </c>
      <c r="X68" s="365">
        <v>802</v>
      </c>
      <c r="Y68" s="365">
        <v>2806</v>
      </c>
      <c r="Z68" s="365">
        <v>1102</v>
      </c>
      <c r="AA68" s="365">
        <v>181</v>
      </c>
      <c r="AB68" s="365">
        <v>862</v>
      </c>
      <c r="AC68" s="365">
        <v>217</v>
      </c>
      <c r="AD68" s="365">
        <v>236</v>
      </c>
      <c r="AE68" s="365">
        <v>33</v>
      </c>
      <c r="AF68" s="365">
        <v>534</v>
      </c>
      <c r="AG68" s="365">
        <v>498</v>
      </c>
      <c r="AH68" s="365">
        <v>0</v>
      </c>
      <c r="AI68" s="365">
        <v>133</v>
      </c>
      <c r="AJ68" s="365">
        <v>1180</v>
      </c>
      <c r="AK68" s="365">
        <v>10</v>
      </c>
      <c r="AL68" s="365">
        <v>344</v>
      </c>
      <c r="AM68" s="365">
        <v>1451</v>
      </c>
      <c r="AN68" s="365">
        <v>1536</v>
      </c>
      <c r="AO68" s="365">
        <v>34</v>
      </c>
      <c r="AP68" s="365">
        <v>53</v>
      </c>
      <c r="AQ68" s="365">
        <v>177</v>
      </c>
      <c r="AR68" s="365">
        <v>290</v>
      </c>
      <c r="AS68" s="365">
        <v>322</v>
      </c>
      <c r="AT68" s="365">
        <v>254</v>
      </c>
      <c r="AU68" s="365">
        <v>254</v>
      </c>
      <c r="AV68" s="365">
        <v>315</v>
      </c>
      <c r="AW68" s="365">
        <v>93</v>
      </c>
      <c r="AX68" s="365">
        <v>11</v>
      </c>
      <c r="AY68" s="365">
        <v>282</v>
      </c>
      <c r="AZ68" s="365">
        <v>38</v>
      </c>
      <c r="BA68" s="365">
        <v>28</v>
      </c>
      <c r="BB68" s="365">
        <v>8</v>
      </c>
      <c r="BC68" s="365">
        <v>4</v>
      </c>
      <c r="BD68" s="365">
        <v>0</v>
      </c>
      <c r="BE68" s="365">
        <v>0</v>
      </c>
      <c r="BF68" s="365">
        <v>143</v>
      </c>
      <c r="BG68" s="365">
        <v>5</v>
      </c>
      <c r="BH68" s="365">
        <v>125</v>
      </c>
      <c r="BI68" s="365">
        <v>170</v>
      </c>
      <c r="BJ68" s="365">
        <v>192</v>
      </c>
      <c r="BK68" s="365">
        <v>19</v>
      </c>
      <c r="BL68" s="365">
        <v>3</v>
      </c>
      <c r="BM68" s="365">
        <v>211</v>
      </c>
      <c r="BN68" s="365">
        <v>199</v>
      </c>
      <c r="BO68" s="365">
        <v>80</v>
      </c>
      <c r="BP68" s="365">
        <v>64</v>
      </c>
      <c r="BQ68" s="365">
        <v>9564</v>
      </c>
      <c r="BR68" s="365">
        <v>1365</v>
      </c>
      <c r="BS68" s="365">
        <v>2098</v>
      </c>
      <c r="BT68" s="365">
        <v>192</v>
      </c>
      <c r="BU68" s="365">
        <v>2910</v>
      </c>
      <c r="BV68" s="365">
        <v>1097</v>
      </c>
      <c r="BW68" s="365">
        <v>673</v>
      </c>
      <c r="BX68" s="365">
        <v>1487</v>
      </c>
      <c r="BY68" s="365">
        <v>7828</v>
      </c>
      <c r="BZ68" s="365">
        <v>278</v>
      </c>
      <c r="CA68" s="365">
        <v>155</v>
      </c>
      <c r="CB68" s="365">
        <v>2371</v>
      </c>
      <c r="CC68" s="365">
        <v>444</v>
      </c>
      <c r="CD68" s="365">
        <v>0</v>
      </c>
      <c r="CE68" s="365">
        <v>18</v>
      </c>
      <c r="CF68" s="365">
        <v>322</v>
      </c>
      <c r="CG68" s="365">
        <v>1955</v>
      </c>
      <c r="CH68" s="365">
        <v>18</v>
      </c>
      <c r="CI68" s="365">
        <v>970</v>
      </c>
      <c r="CJ68" s="365">
        <v>870</v>
      </c>
      <c r="CK68" s="365">
        <v>46</v>
      </c>
      <c r="CL68" s="365">
        <v>35</v>
      </c>
      <c r="CM68" s="365">
        <v>38</v>
      </c>
      <c r="CN68" s="365">
        <v>3832</v>
      </c>
      <c r="CO68" s="365">
        <v>2251</v>
      </c>
      <c r="CP68" s="365">
        <v>722</v>
      </c>
      <c r="CQ68" s="365">
        <v>1612</v>
      </c>
      <c r="CR68" s="365">
        <v>83</v>
      </c>
      <c r="CS68" s="365">
        <v>557</v>
      </c>
      <c r="CT68" s="365">
        <v>399</v>
      </c>
      <c r="CU68" s="365">
        <v>129</v>
      </c>
      <c r="CV68" s="365">
        <v>178</v>
      </c>
      <c r="CW68" s="365">
        <v>3</v>
      </c>
      <c r="CX68" s="365">
        <v>86</v>
      </c>
      <c r="CY68" s="365">
        <v>401</v>
      </c>
      <c r="CZ68" s="365">
        <v>74</v>
      </c>
      <c r="DA68" s="365">
        <v>238</v>
      </c>
      <c r="DB68" s="365">
        <v>134</v>
      </c>
      <c r="DC68" s="365">
        <v>716</v>
      </c>
      <c r="DD68" s="365">
        <v>4</v>
      </c>
      <c r="DE68" s="365">
        <v>170</v>
      </c>
      <c r="DF68" s="365">
        <v>0</v>
      </c>
      <c r="DG68" s="365">
        <v>727</v>
      </c>
      <c r="DH68" s="365">
        <v>64941</v>
      </c>
      <c r="DI68" s="365">
        <v>0</v>
      </c>
      <c r="DJ68" s="365">
        <v>0</v>
      </c>
      <c r="DK68" s="365">
        <v>0</v>
      </c>
      <c r="DL68" s="365">
        <v>0</v>
      </c>
      <c r="DM68" s="365">
        <v>12823</v>
      </c>
      <c r="DN68" s="365">
        <v>57642</v>
      </c>
      <c r="DO68" s="365">
        <v>0</v>
      </c>
      <c r="DP68" s="365">
        <v>70465</v>
      </c>
      <c r="DQ68" s="365">
        <v>135406</v>
      </c>
      <c r="DR68" s="365">
        <v>0</v>
      </c>
      <c r="DS68" s="365">
        <v>0</v>
      </c>
      <c r="DT68" s="365">
        <v>0</v>
      </c>
      <c r="DU68" s="365">
        <v>70465</v>
      </c>
      <c r="DV68" s="365">
        <v>135406</v>
      </c>
      <c r="DW68" s="365">
        <v>0</v>
      </c>
      <c r="DX68" s="365">
        <v>0</v>
      </c>
      <c r="DY68" s="365">
        <v>0</v>
      </c>
      <c r="DZ68" s="365">
        <v>70465</v>
      </c>
      <c r="EA68" s="365">
        <v>135406</v>
      </c>
    </row>
    <row r="69" spans="2:131" ht="15" customHeight="1">
      <c r="B69" s="362" t="s">
        <v>483</v>
      </c>
      <c r="C69" s="362" t="s">
        <v>606</v>
      </c>
      <c r="D69" s="365">
        <v>0</v>
      </c>
      <c r="E69" s="365">
        <v>0</v>
      </c>
      <c r="F69" s="365">
        <v>0</v>
      </c>
      <c r="G69" s="365">
        <v>0</v>
      </c>
      <c r="H69" s="365">
        <v>0</v>
      </c>
      <c r="I69" s="365">
        <v>0</v>
      </c>
      <c r="J69" s="365">
        <v>0</v>
      </c>
      <c r="K69" s="365">
        <v>0</v>
      </c>
      <c r="L69" s="365">
        <v>0</v>
      </c>
      <c r="M69" s="365">
        <v>0</v>
      </c>
      <c r="N69" s="365">
        <v>0</v>
      </c>
      <c r="O69" s="365">
        <v>0</v>
      </c>
      <c r="P69" s="365">
        <v>0</v>
      </c>
      <c r="Q69" s="365">
        <v>0</v>
      </c>
      <c r="R69" s="365">
        <v>0</v>
      </c>
      <c r="S69" s="365">
        <v>0</v>
      </c>
      <c r="T69" s="365">
        <v>0</v>
      </c>
      <c r="U69" s="365">
        <v>0</v>
      </c>
      <c r="V69" s="365">
        <v>0</v>
      </c>
      <c r="W69" s="365">
        <v>0</v>
      </c>
      <c r="X69" s="365">
        <v>0</v>
      </c>
      <c r="Y69" s="365">
        <v>0</v>
      </c>
      <c r="Z69" s="365">
        <v>0</v>
      </c>
      <c r="AA69" s="365">
        <v>0</v>
      </c>
      <c r="AB69" s="365">
        <v>0</v>
      </c>
      <c r="AC69" s="365">
        <v>0</v>
      </c>
      <c r="AD69" s="365">
        <v>0</v>
      </c>
      <c r="AE69" s="365">
        <v>0</v>
      </c>
      <c r="AF69" s="365">
        <v>0</v>
      </c>
      <c r="AG69" s="365">
        <v>0</v>
      </c>
      <c r="AH69" s="365">
        <v>0</v>
      </c>
      <c r="AI69" s="365">
        <v>0</v>
      </c>
      <c r="AJ69" s="365">
        <v>0</v>
      </c>
      <c r="AK69" s="365">
        <v>0</v>
      </c>
      <c r="AL69" s="365">
        <v>0</v>
      </c>
      <c r="AM69" s="365">
        <v>0</v>
      </c>
      <c r="AN69" s="365">
        <v>0</v>
      </c>
      <c r="AO69" s="365">
        <v>0</v>
      </c>
      <c r="AP69" s="365">
        <v>0</v>
      </c>
      <c r="AQ69" s="365">
        <v>0</v>
      </c>
      <c r="AR69" s="365">
        <v>0</v>
      </c>
      <c r="AS69" s="365">
        <v>0</v>
      </c>
      <c r="AT69" s="365">
        <v>0</v>
      </c>
      <c r="AU69" s="365">
        <v>0</v>
      </c>
      <c r="AV69" s="365">
        <v>0</v>
      </c>
      <c r="AW69" s="365">
        <v>0</v>
      </c>
      <c r="AX69" s="365">
        <v>0</v>
      </c>
      <c r="AY69" s="365">
        <v>0</v>
      </c>
      <c r="AZ69" s="365">
        <v>0</v>
      </c>
      <c r="BA69" s="365">
        <v>0</v>
      </c>
      <c r="BB69" s="365">
        <v>0</v>
      </c>
      <c r="BC69" s="365">
        <v>0</v>
      </c>
      <c r="BD69" s="365">
        <v>0</v>
      </c>
      <c r="BE69" s="365">
        <v>0</v>
      </c>
      <c r="BF69" s="365">
        <v>0</v>
      </c>
      <c r="BG69" s="365">
        <v>0</v>
      </c>
      <c r="BH69" s="365">
        <v>0</v>
      </c>
      <c r="BI69" s="365">
        <v>0</v>
      </c>
      <c r="BJ69" s="365">
        <v>0</v>
      </c>
      <c r="BK69" s="365">
        <v>0</v>
      </c>
      <c r="BL69" s="365">
        <v>0</v>
      </c>
      <c r="BM69" s="365">
        <v>0</v>
      </c>
      <c r="BN69" s="365">
        <v>0</v>
      </c>
      <c r="BO69" s="365">
        <v>0</v>
      </c>
      <c r="BP69" s="365">
        <v>0</v>
      </c>
      <c r="BQ69" s="365">
        <v>0</v>
      </c>
      <c r="BR69" s="365">
        <v>0</v>
      </c>
      <c r="BS69" s="365">
        <v>0</v>
      </c>
      <c r="BT69" s="365">
        <v>0</v>
      </c>
      <c r="BU69" s="365">
        <v>0</v>
      </c>
      <c r="BV69" s="365">
        <v>0</v>
      </c>
      <c r="BW69" s="365">
        <v>0</v>
      </c>
      <c r="BX69" s="365">
        <v>0</v>
      </c>
      <c r="BY69" s="365">
        <v>0</v>
      </c>
      <c r="BZ69" s="365">
        <v>0</v>
      </c>
      <c r="CA69" s="365">
        <v>0</v>
      </c>
      <c r="CB69" s="365">
        <v>0</v>
      </c>
      <c r="CC69" s="365">
        <v>0</v>
      </c>
      <c r="CD69" s="365">
        <v>0</v>
      </c>
      <c r="CE69" s="365">
        <v>0</v>
      </c>
      <c r="CF69" s="365">
        <v>0</v>
      </c>
      <c r="CG69" s="365">
        <v>0</v>
      </c>
      <c r="CH69" s="365">
        <v>0</v>
      </c>
      <c r="CI69" s="365">
        <v>0</v>
      </c>
      <c r="CJ69" s="365">
        <v>0</v>
      </c>
      <c r="CK69" s="365">
        <v>0</v>
      </c>
      <c r="CL69" s="365">
        <v>0</v>
      </c>
      <c r="CM69" s="365">
        <v>0</v>
      </c>
      <c r="CN69" s="365">
        <v>0</v>
      </c>
      <c r="CO69" s="365">
        <v>0</v>
      </c>
      <c r="CP69" s="365">
        <v>0</v>
      </c>
      <c r="CQ69" s="365">
        <v>0</v>
      </c>
      <c r="CR69" s="365">
        <v>0</v>
      </c>
      <c r="CS69" s="365">
        <v>0</v>
      </c>
      <c r="CT69" s="365">
        <v>0</v>
      </c>
      <c r="CU69" s="365">
        <v>0</v>
      </c>
      <c r="CV69" s="365">
        <v>0</v>
      </c>
      <c r="CW69" s="365">
        <v>0</v>
      </c>
      <c r="CX69" s="365">
        <v>0</v>
      </c>
      <c r="CY69" s="365">
        <v>0</v>
      </c>
      <c r="CZ69" s="365">
        <v>0</v>
      </c>
      <c r="DA69" s="365">
        <v>0</v>
      </c>
      <c r="DB69" s="365">
        <v>0</v>
      </c>
      <c r="DC69" s="365">
        <v>0</v>
      </c>
      <c r="DD69" s="365">
        <v>0</v>
      </c>
      <c r="DE69" s="365">
        <v>0</v>
      </c>
      <c r="DF69" s="365">
        <v>0</v>
      </c>
      <c r="DG69" s="365">
        <v>0</v>
      </c>
      <c r="DH69" s="365">
        <v>0</v>
      </c>
      <c r="DI69" s="365">
        <v>0</v>
      </c>
      <c r="DJ69" s="365">
        <v>0</v>
      </c>
      <c r="DK69" s="365">
        <v>0</v>
      </c>
      <c r="DL69" s="365">
        <v>0</v>
      </c>
      <c r="DM69" s="365">
        <v>161946</v>
      </c>
      <c r="DN69" s="365">
        <v>135</v>
      </c>
      <c r="DO69" s="365">
        <v>0</v>
      </c>
      <c r="DP69" s="365">
        <v>162081</v>
      </c>
      <c r="DQ69" s="365">
        <v>162081</v>
      </c>
      <c r="DR69" s="365">
        <v>0</v>
      </c>
      <c r="DS69" s="365">
        <v>0</v>
      </c>
      <c r="DT69" s="365">
        <v>0</v>
      </c>
      <c r="DU69" s="365">
        <v>162081</v>
      </c>
      <c r="DV69" s="365">
        <v>162081</v>
      </c>
      <c r="DW69" s="365">
        <v>0</v>
      </c>
      <c r="DX69" s="365">
        <v>0</v>
      </c>
      <c r="DY69" s="365">
        <v>0</v>
      </c>
      <c r="DZ69" s="365">
        <v>162081</v>
      </c>
      <c r="EA69" s="365">
        <v>162081</v>
      </c>
    </row>
    <row r="70" spans="2:131" ht="15" customHeight="1">
      <c r="B70" s="362" t="s">
        <v>484</v>
      </c>
      <c r="C70" s="362" t="s">
        <v>607</v>
      </c>
      <c r="D70" s="365">
        <v>0</v>
      </c>
      <c r="E70" s="365">
        <v>0</v>
      </c>
      <c r="F70" s="365">
        <v>0</v>
      </c>
      <c r="G70" s="365">
        <v>0</v>
      </c>
      <c r="H70" s="365">
        <v>0</v>
      </c>
      <c r="I70" s="365">
        <v>0</v>
      </c>
      <c r="J70" s="365">
        <v>0</v>
      </c>
      <c r="K70" s="365">
        <v>0</v>
      </c>
      <c r="L70" s="365">
        <v>0</v>
      </c>
      <c r="M70" s="365">
        <v>0</v>
      </c>
      <c r="N70" s="365">
        <v>0</v>
      </c>
      <c r="O70" s="365">
        <v>0</v>
      </c>
      <c r="P70" s="365">
        <v>0</v>
      </c>
      <c r="Q70" s="365">
        <v>0</v>
      </c>
      <c r="R70" s="365">
        <v>0</v>
      </c>
      <c r="S70" s="365">
        <v>0</v>
      </c>
      <c r="T70" s="365">
        <v>0</v>
      </c>
      <c r="U70" s="365">
        <v>0</v>
      </c>
      <c r="V70" s="365">
        <v>0</v>
      </c>
      <c r="W70" s="365">
        <v>0</v>
      </c>
      <c r="X70" s="365">
        <v>0</v>
      </c>
      <c r="Y70" s="365">
        <v>0</v>
      </c>
      <c r="Z70" s="365">
        <v>0</v>
      </c>
      <c r="AA70" s="365">
        <v>0</v>
      </c>
      <c r="AB70" s="365">
        <v>0</v>
      </c>
      <c r="AC70" s="365">
        <v>0</v>
      </c>
      <c r="AD70" s="365">
        <v>0</v>
      </c>
      <c r="AE70" s="365">
        <v>0</v>
      </c>
      <c r="AF70" s="365">
        <v>0</v>
      </c>
      <c r="AG70" s="365">
        <v>0</v>
      </c>
      <c r="AH70" s="365">
        <v>0</v>
      </c>
      <c r="AI70" s="365">
        <v>0</v>
      </c>
      <c r="AJ70" s="365">
        <v>0</v>
      </c>
      <c r="AK70" s="365">
        <v>0</v>
      </c>
      <c r="AL70" s="365">
        <v>0</v>
      </c>
      <c r="AM70" s="365">
        <v>0</v>
      </c>
      <c r="AN70" s="365">
        <v>0</v>
      </c>
      <c r="AO70" s="365">
        <v>0</v>
      </c>
      <c r="AP70" s="365">
        <v>0</v>
      </c>
      <c r="AQ70" s="365">
        <v>0</v>
      </c>
      <c r="AR70" s="365">
        <v>0</v>
      </c>
      <c r="AS70" s="365">
        <v>0</v>
      </c>
      <c r="AT70" s="365">
        <v>0</v>
      </c>
      <c r="AU70" s="365">
        <v>0</v>
      </c>
      <c r="AV70" s="365">
        <v>0</v>
      </c>
      <c r="AW70" s="365">
        <v>0</v>
      </c>
      <c r="AX70" s="365">
        <v>0</v>
      </c>
      <c r="AY70" s="365">
        <v>0</v>
      </c>
      <c r="AZ70" s="365">
        <v>0</v>
      </c>
      <c r="BA70" s="365">
        <v>0</v>
      </c>
      <c r="BB70" s="365">
        <v>0</v>
      </c>
      <c r="BC70" s="365">
        <v>0</v>
      </c>
      <c r="BD70" s="365">
        <v>0</v>
      </c>
      <c r="BE70" s="365">
        <v>0</v>
      </c>
      <c r="BF70" s="365">
        <v>0</v>
      </c>
      <c r="BG70" s="365">
        <v>0</v>
      </c>
      <c r="BH70" s="365">
        <v>0</v>
      </c>
      <c r="BI70" s="365">
        <v>0</v>
      </c>
      <c r="BJ70" s="365">
        <v>0</v>
      </c>
      <c r="BK70" s="365">
        <v>0</v>
      </c>
      <c r="BL70" s="365">
        <v>0</v>
      </c>
      <c r="BM70" s="365">
        <v>0</v>
      </c>
      <c r="BN70" s="365">
        <v>0</v>
      </c>
      <c r="BO70" s="365">
        <v>0</v>
      </c>
      <c r="BP70" s="365">
        <v>0</v>
      </c>
      <c r="BQ70" s="365">
        <v>0</v>
      </c>
      <c r="BR70" s="365">
        <v>0</v>
      </c>
      <c r="BS70" s="365">
        <v>0</v>
      </c>
      <c r="BT70" s="365">
        <v>0</v>
      </c>
      <c r="BU70" s="365">
        <v>0</v>
      </c>
      <c r="BV70" s="365">
        <v>0</v>
      </c>
      <c r="BW70" s="365">
        <v>0</v>
      </c>
      <c r="BX70" s="365">
        <v>0</v>
      </c>
      <c r="BY70" s="365">
        <v>0</v>
      </c>
      <c r="BZ70" s="365">
        <v>0</v>
      </c>
      <c r="CA70" s="365">
        <v>0</v>
      </c>
      <c r="CB70" s="365">
        <v>0</v>
      </c>
      <c r="CC70" s="365">
        <v>0</v>
      </c>
      <c r="CD70" s="365">
        <v>0</v>
      </c>
      <c r="CE70" s="365">
        <v>0</v>
      </c>
      <c r="CF70" s="365">
        <v>0</v>
      </c>
      <c r="CG70" s="365">
        <v>0</v>
      </c>
      <c r="CH70" s="365">
        <v>0</v>
      </c>
      <c r="CI70" s="365">
        <v>0</v>
      </c>
      <c r="CJ70" s="365">
        <v>0</v>
      </c>
      <c r="CK70" s="365">
        <v>0</v>
      </c>
      <c r="CL70" s="365">
        <v>0</v>
      </c>
      <c r="CM70" s="365">
        <v>0</v>
      </c>
      <c r="CN70" s="365">
        <v>0</v>
      </c>
      <c r="CO70" s="365">
        <v>0</v>
      </c>
      <c r="CP70" s="365">
        <v>0</v>
      </c>
      <c r="CQ70" s="365">
        <v>0</v>
      </c>
      <c r="CR70" s="365">
        <v>0</v>
      </c>
      <c r="CS70" s="365">
        <v>0</v>
      </c>
      <c r="CT70" s="365">
        <v>0</v>
      </c>
      <c r="CU70" s="365">
        <v>0</v>
      </c>
      <c r="CV70" s="365">
        <v>0</v>
      </c>
      <c r="CW70" s="365">
        <v>0</v>
      </c>
      <c r="CX70" s="365">
        <v>0</v>
      </c>
      <c r="CY70" s="365">
        <v>0</v>
      </c>
      <c r="CZ70" s="365">
        <v>0</v>
      </c>
      <c r="DA70" s="365">
        <v>0</v>
      </c>
      <c r="DB70" s="365">
        <v>0</v>
      </c>
      <c r="DC70" s="365">
        <v>0</v>
      </c>
      <c r="DD70" s="365">
        <v>0</v>
      </c>
      <c r="DE70" s="365">
        <v>0</v>
      </c>
      <c r="DF70" s="365">
        <v>0</v>
      </c>
      <c r="DG70" s="365">
        <v>0</v>
      </c>
      <c r="DH70" s="365">
        <v>0</v>
      </c>
      <c r="DI70" s="365">
        <v>0</v>
      </c>
      <c r="DJ70" s="365">
        <v>0</v>
      </c>
      <c r="DK70" s="365">
        <v>0</v>
      </c>
      <c r="DL70" s="365">
        <v>0</v>
      </c>
      <c r="DM70" s="365">
        <v>66739</v>
      </c>
      <c r="DN70" s="365">
        <v>114677</v>
      </c>
      <c r="DO70" s="365">
        <v>0</v>
      </c>
      <c r="DP70" s="365">
        <v>181416</v>
      </c>
      <c r="DQ70" s="365">
        <v>181416</v>
      </c>
      <c r="DR70" s="365">
        <v>0</v>
      </c>
      <c r="DS70" s="365">
        <v>0</v>
      </c>
      <c r="DT70" s="365">
        <v>0</v>
      </c>
      <c r="DU70" s="365">
        <v>181416</v>
      </c>
      <c r="DV70" s="365">
        <v>181416</v>
      </c>
      <c r="DW70" s="365">
        <v>0</v>
      </c>
      <c r="DX70" s="365">
        <v>0</v>
      </c>
      <c r="DY70" s="365">
        <v>0</v>
      </c>
      <c r="DZ70" s="365">
        <v>181416</v>
      </c>
      <c r="EA70" s="365">
        <v>181416</v>
      </c>
    </row>
    <row r="71" spans="2:131" ht="15" customHeight="1">
      <c r="B71" s="362" t="s">
        <v>485</v>
      </c>
      <c r="C71" s="362" t="s">
        <v>608</v>
      </c>
      <c r="D71" s="365">
        <v>336</v>
      </c>
      <c r="E71" s="365">
        <v>187</v>
      </c>
      <c r="F71" s="365">
        <v>321</v>
      </c>
      <c r="G71" s="365">
        <v>25</v>
      </c>
      <c r="H71" s="365">
        <v>47</v>
      </c>
      <c r="I71" s="365">
        <v>0</v>
      </c>
      <c r="J71" s="365">
        <v>479</v>
      </c>
      <c r="K71" s="365">
        <v>2495</v>
      </c>
      <c r="L71" s="365">
        <v>315</v>
      </c>
      <c r="M71" s="365">
        <v>55</v>
      </c>
      <c r="N71" s="365">
        <v>0</v>
      </c>
      <c r="O71" s="365">
        <v>87</v>
      </c>
      <c r="P71" s="365">
        <v>170</v>
      </c>
      <c r="Q71" s="365">
        <v>854</v>
      </c>
      <c r="R71" s="365">
        <v>53</v>
      </c>
      <c r="S71" s="365">
        <v>7862</v>
      </c>
      <c r="T71" s="365">
        <v>225</v>
      </c>
      <c r="U71" s="365">
        <v>355</v>
      </c>
      <c r="V71" s="365">
        <v>1834</v>
      </c>
      <c r="W71" s="365">
        <v>35970</v>
      </c>
      <c r="X71" s="365">
        <v>2492</v>
      </c>
      <c r="Y71" s="365">
        <v>20664</v>
      </c>
      <c r="Z71" s="365">
        <v>2422</v>
      </c>
      <c r="AA71" s="365">
        <v>845</v>
      </c>
      <c r="AB71" s="365">
        <v>5063</v>
      </c>
      <c r="AC71" s="365">
        <v>1008</v>
      </c>
      <c r="AD71" s="365">
        <v>4968</v>
      </c>
      <c r="AE71" s="365">
        <v>89</v>
      </c>
      <c r="AF71" s="365">
        <v>2523</v>
      </c>
      <c r="AG71" s="365">
        <v>3438</v>
      </c>
      <c r="AH71" s="365">
        <v>3</v>
      </c>
      <c r="AI71" s="365">
        <v>637</v>
      </c>
      <c r="AJ71" s="365">
        <v>14012</v>
      </c>
      <c r="AK71" s="365">
        <v>59</v>
      </c>
      <c r="AL71" s="365">
        <v>2106</v>
      </c>
      <c r="AM71" s="365">
        <v>16054</v>
      </c>
      <c r="AN71" s="365">
        <v>13950</v>
      </c>
      <c r="AO71" s="365">
        <v>595</v>
      </c>
      <c r="AP71" s="365">
        <v>259</v>
      </c>
      <c r="AQ71" s="365">
        <v>2795</v>
      </c>
      <c r="AR71" s="365">
        <v>1852</v>
      </c>
      <c r="AS71" s="365">
        <v>519</v>
      </c>
      <c r="AT71" s="365">
        <v>1476</v>
      </c>
      <c r="AU71" s="365">
        <v>1168</v>
      </c>
      <c r="AV71" s="365">
        <v>1434</v>
      </c>
      <c r="AW71" s="365">
        <v>394</v>
      </c>
      <c r="AX71" s="365">
        <v>207</v>
      </c>
      <c r="AY71" s="365">
        <v>1249</v>
      </c>
      <c r="AZ71" s="365">
        <v>93</v>
      </c>
      <c r="BA71" s="365">
        <v>55</v>
      </c>
      <c r="BB71" s="365">
        <v>22</v>
      </c>
      <c r="BC71" s="365">
        <v>21</v>
      </c>
      <c r="BD71" s="365">
        <v>0</v>
      </c>
      <c r="BE71" s="365">
        <v>0</v>
      </c>
      <c r="BF71" s="365">
        <v>2488</v>
      </c>
      <c r="BG71" s="365">
        <v>19</v>
      </c>
      <c r="BH71" s="365">
        <v>1753</v>
      </c>
      <c r="BI71" s="365">
        <v>1705</v>
      </c>
      <c r="BJ71" s="365">
        <v>2108</v>
      </c>
      <c r="BK71" s="365">
        <v>118</v>
      </c>
      <c r="BL71" s="365">
        <v>286</v>
      </c>
      <c r="BM71" s="365">
        <v>575</v>
      </c>
      <c r="BN71" s="365">
        <v>206</v>
      </c>
      <c r="BO71" s="365">
        <v>243</v>
      </c>
      <c r="BP71" s="365">
        <v>575</v>
      </c>
      <c r="BQ71" s="365">
        <v>53637</v>
      </c>
      <c r="BR71" s="365">
        <v>502</v>
      </c>
      <c r="BS71" s="365">
        <v>2222</v>
      </c>
      <c r="BT71" s="365">
        <v>4212</v>
      </c>
      <c r="BU71" s="365">
        <v>19385</v>
      </c>
      <c r="BV71" s="365">
        <v>1366</v>
      </c>
      <c r="BW71" s="365">
        <v>1993</v>
      </c>
      <c r="BX71" s="365">
        <v>468</v>
      </c>
      <c r="BY71" s="365">
        <v>0</v>
      </c>
      <c r="BZ71" s="365">
        <v>598</v>
      </c>
      <c r="CA71" s="365">
        <v>912</v>
      </c>
      <c r="CB71" s="365">
        <v>234</v>
      </c>
      <c r="CC71" s="365">
        <v>101</v>
      </c>
      <c r="CD71" s="365">
        <v>3</v>
      </c>
      <c r="CE71" s="365">
        <v>16</v>
      </c>
      <c r="CF71" s="365">
        <v>1210</v>
      </c>
      <c r="CG71" s="365">
        <v>1204</v>
      </c>
      <c r="CH71" s="365">
        <v>49</v>
      </c>
      <c r="CI71" s="365">
        <v>1581</v>
      </c>
      <c r="CJ71" s="365">
        <v>196</v>
      </c>
      <c r="CK71" s="365">
        <v>113</v>
      </c>
      <c r="CL71" s="365">
        <v>15</v>
      </c>
      <c r="CM71" s="365">
        <v>111</v>
      </c>
      <c r="CN71" s="365">
        <v>4049</v>
      </c>
      <c r="CO71" s="365">
        <v>3814</v>
      </c>
      <c r="CP71" s="365">
        <v>1338</v>
      </c>
      <c r="CQ71" s="365">
        <v>4182</v>
      </c>
      <c r="CR71" s="365">
        <v>473</v>
      </c>
      <c r="CS71" s="365">
        <v>1845</v>
      </c>
      <c r="CT71" s="365">
        <v>1761</v>
      </c>
      <c r="CU71" s="365">
        <v>217</v>
      </c>
      <c r="CV71" s="365">
        <v>207</v>
      </c>
      <c r="CW71" s="365">
        <v>43</v>
      </c>
      <c r="CX71" s="365">
        <v>299</v>
      </c>
      <c r="CY71" s="365">
        <v>1223</v>
      </c>
      <c r="CZ71" s="365">
        <v>1133</v>
      </c>
      <c r="DA71" s="365">
        <v>2214</v>
      </c>
      <c r="DB71" s="365">
        <v>787</v>
      </c>
      <c r="DC71" s="365">
        <v>2474</v>
      </c>
      <c r="DD71" s="365">
        <v>30</v>
      </c>
      <c r="DE71" s="365">
        <v>738</v>
      </c>
      <c r="DF71" s="365">
        <v>0</v>
      </c>
      <c r="DG71" s="365">
        <v>132</v>
      </c>
      <c r="DH71" s="365">
        <v>281305</v>
      </c>
      <c r="DI71" s="365">
        <v>50</v>
      </c>
      <c r="DJ71" s="365">
        <v>64883</v>
      </c>
      <c r="DK71" s="365">
        <v>0</v>
      </c>
      <c r="DL71" s="365">
        <v>0</v>
      </c>
      <c r="DM71" s="365">
        <v>0</v>
      </c>
      <c r="DN71" s="365">
        <v>0</v>
      </c>
      <c r="DO71" s="365">
        <v>0</v>
      </c>
      <c r="DP71" s="365">
        <v>64933</v>
      </c>
      <c r="DQ71" s="365">
        <v>346238</v>
      </c>
      <c r="DR71" s="365">
        <v>65</v>
      </c>
      <c r="DS71" s="365">
        <v>215290</v>
      </c>
      <c r="DT71" s="365">
        <v>215355</v>
      </c>
      <c r="DU71" s="365">
        <v>280288</v>
      </c>
      <c r="DV71" s="365">
        <v>561593</v>
      </c>
      <c r="DW71" s="365">
        <v>-14</v>
      </c>
      <c r="DX71" s="365">
        <v>-6495</v>
      </c>
      <c r="DY71" s="365">
        <v>-6509</v>
      </c>
      <c r="DZ71" s="365">
        <v>273779</v>
      </c>
      <c r="EA71" s="365">
        <v>555084</v>
      </c>
    </row>
    <row r="72" spans="2:131" ht="15" customHeight="1">
      <c r="B72" s="362" t="s">
        <v>486</v>
      </c>
      <c r="C72" s="362" t="s">
        <v>609</v>
      </c>
      <c r="D72" s="365">
        <v>0</v>
      </c>
      <c r="E72" s="365">
        <v>0</v>
      </c>
      <c r="F72" s="365">
        <v>0</v>
      </c>
      <c r="G72" s="365">
        <v>1</v>
      </c>
      <c r="H72" s="365">
        <v>0</v>
      </c>
      <c r="I72" s="365">
        <v>0</v>
      </c>
      <c r="J72" s="365">
        <v>0</v>
      </c>
      <c r="K72" s="365">
        <v>549</v>
      </c>
      <c r="L72" s="365">
        <v>96</v>
      </c>
      <c r="M72" s="365">
        <v>5</v>
      </c>
      <c r="N72" s="365">
        <v>0</v>
      </c>
      <c r="O72" s="365">
        <v>10</v>
      </c>
      <c r="P72" s="365">
        <v>28</v>
      </c>
      <c r="Q72" s="365">
        <v>6</v>
      </c>
      <c r="R72" s="365">
        <v>1</v>
      </c>
      <c r="S72" s="365">
        <v>178</v>
      </c>
      <c r="T72" s="365">
        <v>10</v>
      </c>
      <c r="U72" s="365">
        <v>10</v>
      </c>
      <c r="V72" s="365">
        <v>503</v>
      </c>
      <c r="W72" s="365">
        <v>254</v>
      </c>
      <c r="X72" s="365">
        <v>3</v>
      </c>
      <c r="Y72" s="365">
        <v>572</v>
      </c>
      <c r="Z72" s="365">
        <v>56</v>
      </c>
      <c r="AA72" s="365">
        <v>17</v>
      </c>
      <c r="AB72" s="365">
        <v>1127</v>
      </c>
      <c r="AC72" s="365">
        <v>132</v>
      </c>
      <c r="AD72" s="365">
        <v>2</v>
      </c>
      <c r="AE72" s="365">
        <v>3</v>
      </c>
      <c r="AF72" s="365">
        <v>223</v>
      </c>
      <c r="AG72" s="365">
        <v>809</v>
      </c>
      <c r="AH72" s="365">
        <v>0</v>
      </c>
      <c r="AI72" s="365">
        <v>288</v>
      </c>
      <c r="AJ72" s="365">
        <v>23</v>
      </c>
      <c r="AK72" s="365">
        <v>28</v>
      </c>
      <c r="AL72" s="365">
        <v>199</v>
      </c>
      <c r="AM72" s="365">
        <v>313</v>
      </c>
      <c r="AN72" s="365">
        <v>2280</v>
      </c>
      <c r="AO72" s="365">
        <v>67</v>
      </c>
      <c r="AP72" s="365">
        <v>24</v>
      </c>
      <c r="AQ72" s="365">
        <v>22</v>
      </c>
      <c r="AR72" s="365">
        <v>352</v>
      </c>
      <c r="AS72" s="365">
        <v>143</v>
      </c>
      <c r="AT72" s="365">
        <v>174</v>
      </c>
      <c r="AU72" s="365">
        <v>129</v>
      </c>
      <c r="AV72" s="365">
        <v>92</v>
      </c>
      <c r="AW72" s="365">
        <v>65</v>
      </c>
      <c r="AX72" s="365">
        <v>16</v>
      </c>
      <c r="AY72" s="365">
        <v>91</v>
      </c>
      <c r="AZ72" s="365">
        <v>12</v>
      </c>
      <c r="BA72" s="365">
        <v>6</v>
      </c>
      <c r="BB72" s="365">
        <v>1</v>
      </c>
      <c r="BC72" s="365">
        <v>2</v>
      </c>
      <c r="BD72" s="365">
        <v>0</v>
      </c>
      <c r="BE72" s="365">
        <v>0</v>
      </c>
      <c r="BF72" s="365">
        <v>563</v>
      </c>
      <c r="BG72" s="365">
        <v>18</v>
      </c>
      <c r="BH72" s="365">
        <v>424</v>
      </c>
      <c r="BI72" s="365">
        <v>110</v>
      </c>
      <c r="BJ72" s="365">
        <v>482</v>
      </c>
      <c r="BK72" s="365">
        <v>7</v>
      </c>
      <c r="BL72" s="365">
        <v>23</v>
      </c>
      <c r="BM72" s="365">
        <v>158</v>
      </c>
      <c r="BN72" s="365">
        <v>109</v>
      </c>
      <c r="BO72" s="365">
        <v>61</v>
      </c>
      <c r="BP72" s="365">
        <v>71</v>
      </c>
      <c r="BQ72" s="365">
        <v>8126</v>
      </c>
      <c r="BR72" s="365">
        <v>172</v>
      </c>
      <c r="BS72" s="365">
        <v>59</v>
      </c>
      <c r="BT72" s="365">
        <v>184</v>
      </c>
      <c r="BU72" s="365">
        <v>2697</v>
      </c>
      <c r="BV72" s="365">
        <v>124</v>
      </c>
      <c r="BW72" s="365">
        <v>186</v>
      </c>
      <c r="BX72" s="365">
        <v>6</v>
      </c>
      <c r="BY72" s="365">
        <v>0</v>
      </c>
      <c r="BZ72" s="365">
        <v>4</v>
      </c>
      <c r="CA72" s="365">
        <v>92</v>
      </c>
      <c r="CB72" s="365">
        <v>30</v>
      </c>
      <c r="CC72" s="365">
        <v>42</v>
      </c>
      <c r="CD72" s="365">
        <v>0</v>
      </c>
      <c r="CE72" s="365">
        <v>1</v>
      </c>
      <c r="CF72" s="365">
        <v>3</v>
      </c>
      <c r="CG72" s="365">
        <v>69</v>
      </c>
      <c r="CH72" s="365">
        <v>6</v>
      </c>
      <c r="CI72" s="365">
        <v>103</v>
      </c>
      <c r="CJ72" s="365">
        <v>15</v>
      </c>
      <c r="CK72" s="365">
        <v>4</v>
      </c>
      <c r="CL72" s="365">
        <v>2</v>
      </c>
      <c r="CM72" s="365">
        <v>7</v>
      </c>
      <c r="CN72" s="365">
        <v>889</v>
      </c>
      <c r="CO72" s="365">
        <v>556</v>
      </c>
      <c r="CP72" s="365">
        <v>233</v>
      </c>
      <c r="CQ72" s="365">
        <v>807</v>
      </c>
      <c r="CR72" s="365">
        <v>130</v>
      </c>
      <c r="CS72" s="365">
        <v>556</v>
      </c>
      <c r="CT72" s="365">
        <v>593</v>
      </c>
      <c r="CU72" s="365">
        <v>76</v>
      </c>
      <c r="CV72" s="365">
        <v>8</v>
      </c>
      <c r="CW72" s="365">
        <v>1</v>
      </c>
      <c r="CX72" s="365">
        <v>149</v>
      </c>
      <c r="CY72" s="365">
        <v>395</v>
      </c>
      <c r="CZ72" s="365">
        <v>383</v>
      </c>
      <c r="DA72" s="365">
        <v>1722</v>
      </c>
      <c r="DB72" s="365">
        <v>233</v>
      </c>
      <c r="DC72" s="365">
        <v>51</v>
      </c>
      <c r="DD72" s="365">
        <v>10</v>
      </c>
      <c r="DE72" s="365">
        <v>148</v>
      </c>
      <c r="DF72" s="365">
        <v>0</v>
      </c>
      <c r="DG72" s="365">
        <v>0</v>
      </c>
      <c r="DH72" s="365">
        <v>29820</v>
      </c>
      <c r="DI72" s="365">
        <v>11</v>
      </c>
      <c r="DJ72" s="365">
        <v>6969</v>
      </c>
      <c r="DK72" s="365">
        <v>0</v>
      </c>
      <c r="DL72" s="365">
        <v>0</v>
      </c>
      <c r="DM72" s="365">
        <v>0</v>
      </c>
      <c r="DN72" s="365">
        <v>0</v>
      </c>
      <c r="DO72" s="365">
        <v>0</v>
      </c>
      <c r="DP72" s="365">
        <v>6980</v>
      </c>
      <c r="DQ72" s="365">
        <v>36800</v>
      </c>
      <c r="DR72" s="365">
        <v>1</v>
      </c>
      <c r="DS72" s="365">
        <v>0</v>
      </c>
      <c r="DT72" s="365">
        <v>1</v>
      </c>
      <c r="DU72" s="365">
        <v>6981</v>
      </c>
      <c r="DV72" s="365">
        <v>36801</v>
      </c>
      <c r="DW72" s="365">
        <v>-1</v>
      </c>
      <c r="DX72" s="365">
        <v>-11721</v>
      </c>
      <c r="DY72" s="365">
        <v>-11722</v>
      </c>
      <c r="DZ72" s="365">
        <v>-4741</v>
      </c>
      <c r="EA72" s="365">
        <v>25079</v>
      </c>
    </row>
    <row r="73" spans="2:131" ht="15" customHeight="1">
      <c r="B73" s="362" t="s">
        <v>487</v>
      </c>
      <c r="C73" s="362" t="s">
        <v>290</v>
      </c>
      <c r="D73" s="365">
        <v>5</v>
      </c>
      <c r="E73" s="365">
        <v>28</v>
      </c>
      <c r="F73" s="365">
        <v>7</v>
      </c>
      <c r="G73" s="365">
        <v>2</v>
      </c>
      <c r="H73" s="365">
        <v>2</v>
      </c>
      <c r="I73" s="365">
        <v>0</v>
      </c>
      <c r="J73" s="365">
        <v>25</v>
      </c>
      <c r="K73" s="365">
        <v>365</v>
      </c>
      <c r="L73" s="365">
        <v>92</v>
      </c>
      <c r="M73" s="365">
        <v>1</v>
      </c>
      <c r="N73" s="365">
        <v>0</v>
      </c>
      <c r="O73" s="365">
        <v>3</v>
      </c>
      <c r="P73" s="365">
        <v>16</v>
      </c>
      <c r="Q73" s="365">
        <v>22</v>
      </c>
      <c r="R73" s="365">
        <v>1</v>
      </c>
      <c r="S73" s="365">
        <v>328</v>
      </c>
      <c r="T73" s="365">
        <v>22</v>
      </c>
      <c r="U73" s="365">
        <v>4</v>
      </c>
      <c r="V73" s="365">
        <v>219</v>
      </c>
      <c r="W73" s="365">
        <v>934</v>
      </c>
      <c r="X73" s="365">
        <v>302</v>
      </c>
      <c r="Y73" s="365">
        <v>2677</v>
      </c>
      <c r="Z73" s="365">
        <v>329</v>
      </c>
      <c r="AA73" s="365">
        <v>82</v>
      </c>
      <c r="AB73" s="365">
        <v>2045</v>
      </c>
      <c r="AC73" s="365">
        <v>118</v>
      </c>
      <c r="AD73" s="365">
        <v>563</v>
      </c>
      <c r="AE73" s="365">
        <v>3</v>
      </c>
      <c r="AF73" s="365">
        <v>79</v>
      </c>
      <c r="AG73" s="365">
        <v>51</v>
      </c>
      <c r="AH73" s="365">
        <v>0</v>
      </c>
      <c r="AI73" s="365">
        <v>35</v>
      </c>
      <c r="AJ73" s="365">
        <v>111</v>
      </c>
      <c r="AK73" s="365">
        <v>2</v>
      </c>
      <c r="AL73" s="365">
        <v>40</v>
      </c>
      <c r="AM73" s="365">
        <v>19</v>
      </c>
      <c r="AN73" s="365">
        <v>1654</v>
      </c>
      <c r="AO73" s="365">
        <v>6</v>
      </c>
      <c r="AP73" s="365">
        <v>9</v>
      </c>
      <c r="AQ73" s="365">
        <v>45</v>
      </c>
      <c r="AR73" s="365">
        <v>68</v>
      </c>
      <c r="AS73" s="365">
        <v>25</v>
      </c>
      <c r="AT73" s="365">
        <v>43</v>
      </c>
      <c r="AU73" s="365">
        <v>64</v>
      </c>
      <c r="AV73" s="365">
        <v>68</v>
      </c>
      <c r="AW73" s="365">
        <v>17</v>
      </c>
      <c r="AX73" s="365">
        <v>4</v>
      </c>
      <c r="AY73" s="365">
        <v>67</v>
      </c>
      <c r="AZ73" s="365">
        <v>7</v>
      </c>
      <c r="BA73" s="365">
        <v>2</v>
      </c>
      <c r="BB73" s="365">
        <v>2</v>
      </c>
      <c r="BC73" s="365">
        <v>0</v>
      </c>
      <c r="BD73" s="365">
        <v>0</v>
      </c>
      <c r="BE73" s="365">
        <v>0</v>
      </c>
      <c r="BF73" s="365">
        <v>155</v>
      </c>
      <c r="BG73" s="365">
        <v>1</v>
      </c>
      <c r="BH73" s="365">
        <v>43</v>
      </c>
      <c r="BI73" s="365">
        <v>87</v>
      </c>
      <c r="BJ73" s="365">
        <v>130</v>
      </c>
      <c r="BK73" s="365">
        <v>3</v>
      </c>
      <c r="BL73" s="365">
        <v>10</v>
      </c>
      <c r="BM73" s="365">
        <v>189</v>
      </c>
      <c r="BN73" s="365">
        <v>172</v>
      </c>
      <c r="BO73" s="365">
        <v>115</v>
      </c>
      <c r="BP73" s="365">
        <v>189</v>
      </c>
      <c r="BQ73" s="365">
        <v>189</v>
      </c>
      <c r="BR73" s="365">
        <v>62</v>
      </c>
      <c r="BS73" s="365">
        <v>3639</v>
      </c>
      <c r="BT73" s="365">
        <v>536</v>
      </c>
      <c r="BU73" s="365">
        <v>2296</v>
      </c>
      <c r="BV73" s="365">
        <v>338</v>
      </c>
      <c r="BW73" s="365">
        <v>285</v>
      </c>
      <c r="BX73" s="365">
        <v>23</v>
      </c>
      <c r="BY73" s="365">
        <v>0</v>
      </c>
      <c r="BZ73" s="365">
        <v>108</v>
      </c>
      <c r="CA73" s="365">
        <v>193</v>
      </c>
      <c r="CB73" s="365">
        <v>1419</v>
      </c>
      <c r="CC73" s="365">
        <v>83</v>
      </c>
      <c r="CD73" s="365">
        <v>0</v>
      </c>
      <c r="CE73" s="365">
        <v>4</v>
      </c>
      <c r="CF73" s="365">
        <v>46</v>
      </c>
      <c r="CG73" s="365">
        <v>528</v>
      </c>
      <c r="CH73" s="365">
        <v>5</v>
      </c>
      <c r="CI73" s="365">
        <v>810</v>
      </c>
      <c r="CJ73" s="365">
        <v>22</v>
      </c>
      <c r="CK73" s="365">
        <v>7</v>
      </c>
      <c r="CL73" s="365">
        <v>5</v>
      </c>
      <c r="CM73" s="365">
        <v>22</v>
      </c>
      <c r="CN73" s="365">
        <v>1755</v>
      </c>
      <c r="CO73" s="365">
        <v>1560</v>
      </c>
      <c r="CP73" s="365">
        <v>1810</v>
      </c>
      <c r="CQ73" s="365">
        <v>2313</v>
      </c>
      <c r="CR73" s="365">
        <v>86</v>
      </c>
      <c r="CS73" s="365">
        <v>543</v>
      </c>
      <c r="CT73" s="365">
        <v>1177</v>
      </c>
      <c r="CU73" s="365">
        <v>159</v>
      </c>
      <c r="CV73" s="365">
        <v>25</v>
      </c>
      <c r="CW73" s="365">
        <v>2</v>
      </c>
      <c r="CX73" s="365">
        <v>95</v>
      </c>
      <c r="CY73" s="365">
        <v>268</v>
      </c>
      <c r="CZ73" s="365">
        <v>335</v>
      </c>
      <c r="DA73" s="365">
        <v>1168</v>
      </c>
      <c r="DB73" s="365">
        <v>541</v>
      </c>
      <c r="DC73" s="365">
        <v>375</v>
      </c>
      <c r="DD73" s="365">
        <v>8</v>
      </c>
      <c r="DE73" s="365">
        <v>240</v>
      </c>
      <c r="DF73" s="365">
        <v>0</v>
      </c>
      <c r="DG73" s="365">
        <v>39</v>
      </c>
      <c r="DH73" s="365">
        <v>34826</v>
      </c>
      <c r="DI73" s="365">
        <v>28</v>
      </c>
      <c r="DJ73" s="365">
        <v>18066</v>
      </c>
      <c r="DK73" s="365">
        <v>-1817</v>
      </c>
      <c r="DL73" s="365">
        <v>767</v>
      </c>
      <c r="DM73" s="365">
        <v>0</v>
      </c>
      <c r="DN73" s="365">
        <v>0</v>
      </c>
      <c r="DO73" s="365">
        <v>0</v>
      </c>
      <c r="DP73" s="365">
        <v>17044</v>
      </c>
      <c r="DQ73" s="365">
        <v>51870</v>
      </c>
      <c r="DR73" s="365">
        <v>24</v>
      </c>
      <c r="DS73" s="365">
        <v>0</v>
      </c>
      <c r="DT73" s="365">
        <v>24</v>
      </c>
      <c r="DU73" s="365">
        <v>17068</v>
      </c>
      <c r="DV73" s="365">
        <v>51894</v>
      </c>
      <c r="DW73" s="365">
        <v>-4</v>
      </c>
      <c r="DX73" s="365">
        <v>-5294</v>
      </c>
      <c r="DY73" s="365">
        <v>-5298</v>
      </c>
      <c r="DZ73" s="365">
        <v>11770</v>
      </c>
      <c r="EA73" s="365">
        <v>46596</v>
      </c>
    </row>
    <row r="74" spans="2:131" ht="15" customHeight="1">
      <c r="B74" s="362" t="s">
        <v>488</v>
      </c>
      <c r="C74" s="362" t="s">
        <v>291</v>
      </c>
      <c r="D74" s="365">
        <v>1</v>
      </c>
      <c r="E74" s="365">
        <v>5</v>
      </c>
      <c r="F74" s="365">
        <v>5</v>
      </c>
      <c r="G74" s="365">
        <v>0</v>
      </c>
      <c r="H74" s="365">
        <v>0</v>
      </c>
      <c r="I74" s="365">
        <v>0</v>
      </c>
      <c r="J74" s="365">
        <v>23</v>
      </c>
      <c r="K74" s="365">
        <v>319</v>
      </c>
      <c r="L74" s="365">
        <v>31</v>
      </c>
      <c r="M74" s="365">
        <v>0</v>
      </c>
      <c r="N74" s="365">
        <v>0</v>
      </c>
      <c r="O74" s="365">
        <v>0</v>
      </c>
      <c r="P74" s="365">
        <v>4</v>
      </c>
      <c r="Q74" s="365">
        <v>6</v>
      </c>
      <c r="R74" s="365">
        <v>1</v>
      </c>
      <c r="S74" s="365">
        <v>178</v>
      </c>
      <c r="T74" s="365">
        <v>13</v>
      </c>
      <c r="U74" s="365">
        <v>13</v>
      </c>
      <c r="V74" s="365">
        <v>365</v>
      </c>
      <c r="W74" s="365">
        <v>2132</v>
      </c>
      <c r="X74" s="365">
        <v>544</v>
      </c>
      <c r="Y74" s="365">
        <v>1362</v>
      </c>
      <c r="Z74" s="365">
        <v>29</v>
      </c>
      <c r="AA74" s="365">
        <v>105</v>
      </c>
      <c r="AB74" s="365">
        <v>1830</v>
      </c>
      <c r="AC74" s="365">
        <v>42</v>
      </c>
      <c r="AD74" s="365">
        <v>0</v>
      </c>
      <c r="AE74" s="365">
        <v>0</v>
      </c>
      <c r="AF74" s="365">
        <v>7</v>
      </c>
      <c r="AG74" s="365">
        <v>61</v>
      </c>
      <c r="AH74" s="365">
        <v>0</v>
      </c>
      <c r="AI74" s="365">
        <v>51</v>
      </c>
      <c r="AJ74" s="365">
        <v>256</v>
      </c>
      <c r="AK74" s="365">
        <v>1</v>
      </c>
      <c r="AL74" s="365">
        <v>174</v>
      </c>
      <c r="AM74" s="365">
        <v>1</v>
      </c>
      <c r="AN74" s="365">
        <v>8</v>
      </c>
      <c r="AO74" s="365">
        <v>0</v>
      </c>
      <c r="AP74" s="365">
        <v>0</v>
      </c>
      <c r="AQ74" s="365">
        <v>0</v>
      </c>
      <c r="AR74" s="365">
        <v>2</v>
      </c>
      <c r="AS74" s="365">
        <v>10</v>
      </c>
      <c r="AT74" s="365">
        <v>7</v>
      </c>
      <c r="AU74" s="365">
        <v>31</v>
      </c>
      <c r="AV74" s="365">
        <v>2</v>
      </c>
      <c r="AW74" s="365">
        <v>9</v>
      </c>
      <c r="AX74" s="365">
        <v>9</v>
      </c>
      <c r="AY74" s="365">
        <v>136</v>
      </c>
      <c r="AZ74" s="365">
        <v>5</v>
      </c>
      <c r="BA74" s="365">
        <v>1</v>
      </c>
      <c r="BB74" s="365">
        <v>0</v>
      </c>
      <c r="BC74" s="365">
        <v>5</v>
      </c>
      <c r="BD74" s="365">
        <v>0</v>
      </c>
      <c r="BE74" s="365">
        <v>0</v>
      </c>
      <c r="BF74" s="365">
        <v>21</v>
      </c>
      <c r="BG74" s="365">
        <v>1</v>
      </c>
      <c r="BH74" s="365">
        <v>8</v>
      </c>
      <c r="BI74" s="365">
        <v>209</v>
      </c>
      <c r="BJ74" s="365">
        <v>1596</v>
      </c>
      <c r="BK74" s="365">
        <v>1</v>
      </c>
      <c r="BL74" s="365">
        <v>0</v>
      </c>
      <c r="BM74" s="365">
        <v>206</v>
      </c>
      <c r="BN74" s="365">
        <v>96</v>
      </c>
      <c r="BO74" s="365">
        <v>825</v>
      </c>
      <c r="BP74" s="365">
        <v>1120</v>
      </c>
      <c r="BQ74" s="365">
        <v>10174</v>
      </c>
      <c r="BR74" s="365">
        <v>82</v>
      </c>
      <c r="BS74" s="365">
        <v>128</v>
      </c>
      <c r="BT74" s="365">
        <v>0</v>
      </c>
      <c r="BU74" s="365">
        <v>1198</v>
      </c>
      <c r="BV74" s="365">
        <v>1306</v>
      </c>
      <c r="BW74" s="365">
        <v>9</v>
      </c>
      <c r="BX74" s="365">
        <v>3</v>
      </c>
      <c r="BY74" s="365">
        <v>0</v>
      </c>
      <c r="BZ74" s="365">
        <v>671</v>
      </c>
      <c r="CA74" s="365">
        <v>617</v>
      </c>
      <c r="CB74" s="365">
        <v>0</v>
      </c>
      <c r="CC74" s="365">
        <v>534</v>
      </c>
      <c r="CD74" s="365">
        <v>2</v>
      </c>
      <c r="CE74" s="365">
        <v>20</v>
      </c>
      <c r="CF74" s="365">
        <v>78</v>
      </c>
      <c r="CG74" s="365">
        <v>1703</v>
      </c>
      <c r="CH74" s="365">
        <v>20</v>
      </c>
      <c r="CI74" s="365">
        <v>2427</v>
      </c>
      <c r="CJ74" s="365">
        <v>166</v>
      </c>
      <c r="CK74" s="365">
        <v>11</v>
      </c>
      <c r="CL74" s="365">
        <v>17</v>
      </c>
      <c r="CM74" s="365">
        <v>36</v>
      </c>
      <c r="CN74" s="365">
        <v>13804</v>
      </c>
      <c r="CO74" s="365">
        <v>2631</v>
      </c>
      <c r="CP74" s="365">
        <v>789</v>
      </c>
      <c r="CQ74" s="365">
        <v>2760</v>
      </c>
      <c r="CR74" s="365">
        <v>455</v>
      </c>
      <c r="CS74" s="365">
        <v>551</v>
      </c>
      <c r="CT74" s="365">
        <v>667</v>
      </c>
      <c r="CU74" s="365">
        <v>4</v>
      </c>
      <c r="CV74" s="365">
        <v>38</v>
      </c>
      <c r="CW74" s="365">
        <v>1</v>
      </c>
      <c r="CX74" s="365">
        <v>311</v>
      </c>
      <c r="CY74" s="365">
        <v>347</v>
      </c>
      <c r="CZ74" s="365">
        <v>1527</v>
      </c>
      <c r="DA74" s="365">
        <v>2933</v>
      </c>
      <c r="DB74" s="365">
        <v>432</v>
      </c>
      <c r="DC74" s="365">
        <v>1035</v>
      </c>
      <c r="DD74" s="365">
        <v>2</v>
      </c>
      <c r="DE74" s="365">
        <v>752</v>
      </c>
      <c r="DF74" s="365">
        <v>0</v>
      </c>
      <c r="DG74" s="365">
        <v>626</v>
      </c>
      <c r="DH74" s="365">
        <v>60734</v>
      </c>
      <c r="DI74" s="365">
        <v>0</v>
      </c>
      <c r="DJ74" s="365">
        <v>5071</v>
      </c>
      <c r="DK74" s="365">
        <v>7554</v>
      </c>
      <c r="DL74" s="365">
        <v>1956</v>
      </c>
      <c r="DM74" s="365">
        <v>0</v>
      </c>
      <c r="DN74" s="365">
        <v>0</v>
      </c>
      <c r="DO74" s="365">
        <v>0</v>
      </c>
      <c r="DP74" s="365">
        <v>14581</v>
      </c>
      <c r="DQ74" s="365">
        <v>75315</v>
      </c>
      <c r="DR74" s="365">
        <v>12</v>
      </c>
      <c r="DS74" s="365">
        <v>13341</v>
      </c>
      <c r="DT74" s="365">
        <v>13353</v>
      </c>
      <c r="DU74" s="365">
        <v>27934</v>
      </c>
      <c r="DV74" s="365">
        <v>88668</v>
      </c>
      <c r="DW74" s="365">
        <v>-1</v>
      </c>
      <c r="DX74" s="365">
        <v>-23927</v>
      </c>
      <c r="DY74" s="365">
        <v>-23928</v>
      </c>
      <c r="DZ74" s="365">
        <v>4006</v>
      </c>
      <c r="EA74" s="365">
        <v>64740</v>
      </c>
    </row>
    <row r="75" spans="2:131" ht="15" customHeight="1">
      <c r="B75" s="362" t="s">
        <v>489</v>
      </c>
      <c r="C75" s="362" t="s">
        <v>292</v>
      </c>
      <c r="D75" s="365">
        <v>2538</v>
      </c>
      <c r="E75" s="365">
        <v>737</v>
      </c>
      <c r="F75" s="365">
        <v>236</v>
      </c>
      <c r="G75" s="365">
        <v>75</v>
      </c>
      <c r="H75" s="365">
        <v>601</v>
      </c>
      <c r="I75" s="365">
        <v>0</v>
      </c>
      <c r="J75" s="365">
        <v>133</v>
      </c>
      <c r="K75" s="365">
        <v>16199</v>
      </c>
      <c r="L75" s="365">
        <v>1194</v>
      </c>
      <c r="M75" s="365">
        <v>1043</v>
      </c>
      <c r="N75" s="365">
        <v>0</v>
      </c>
      <c r="O75" s="365">
        <v>216</v>
      </c>
      <c r="P75" s="365">
        <v>1162</v>
      </c>
      <c r="Q75" s="365">
        <v>2463</v>
      </c>
      <c r="R75" s="365">
        <v>342</v>
      </c>
      <c r="S75" s="365">
        <v>2524</v>
      </c>
      <c r="T75" s="365">
        <v>1178</v>
      </c>
      <c r="U75" s="365">
        <v>772</v>
      </c>
      <c r="V75" s="365">
        <v>830</v>
      </c>
      <c r="W75" s="365">
        <v>5659</v>
      </c>
      <c r="X75" s="365">
        <v>1541</v>
      </c>
      <c r="Y75" s="365">
        <v>13954</v>
      </c>
      <c r="Z75" s="365">
        <v>3600</v>
      </c>
      <c r="AA75" s="365">
        <v>820</v>
      </c>
      <c r="AB75" s="365">
        <v>27384</v>
      </c>
      <c r="AC75" s="365">
        <v>4390</v>
      </c>
      <c r="AD75" s="365">
        <v>5226</v>
      </c>
      <c r="AE75" s="365">
        <v>109</v>
      </c>
      <c r="AF75" s="365">
        <v>6149</v>
      </c>
      <c r="AG75" s="365">
        <v>6863</v>
      </c>
      <c r="AH75" s="365">
        <v>12</v>
      </c>
      <c r="AI75" s="365">
        <v>910</v>
      </c>
      <c r="AJ75" s="365">
        <v>2056</v>
      </c>
      <c r="AK75" s="365">
        <v>68</v>
      </c>
      <c r="AL75" s="365">
        <v>1644</v>
      </c>
      <c r="AM75" s="365">
        <v>2343</v>
      </c>
      <c r="AN75" s="365">
        <v>7261</v>
      </c>
      <c r="AO75" s="365">
        <v>113</v>
      </c>
      <c r="AP75" s="365">
        <v>751</v>
      </c>
      <c r="AQ75" s="365">
        <v>329</v>
      </c>
      <c r="AR75" s="365">
        <v>2261</v>
      </c>
      <c r="AS75" s="365">
        <v>2082</v>
      </c>
      <c r="AT75" s="365">
        <v>1883</v>
      </c>
      <c r="AU75" s="365">
        <v>3902</v>
      </c>
      <c r="AV75" s="365">
        <v>6113</v>
      </c>
      <c r="AW75" s="365">
        <v>1899</v>
      </c>
      <c r="AX75" s="365">
        <v>309</v>
      </c>
      <c r="AY75" s="365">
        <v>2379</v>
      </c>
      <c r="AZ75" s="365">
        <v>731</v>
      </c>
      <c r="BA75" s="365">
        <v>591</v>
      </c>
      <c r="BB75" s="365">
        <v>207</v>
      </c>
      <c r="BC75" s="365">
        <v>75</v>
      </c>
      <c r="BD75" s="365">
        <v>14</v>
      </c>
      <c r="BE75" s="365">
        <v>0</v>
      </c>
      <c r="BF75" s="365">
        <v>8795</v>
      </c>
      <c r="BG75" s="365">
        <v>57</v>
      </c>
      <c r="BH75" s="365">
        <v>8102</v>
      </c>
      <c r="BI75" s="365">
        <v>7138</v>
      </c>
      <c r="BJ75" s="365">
        <v>8653</v>
      </c>
      <c r="BK75" s="365">
        <v>835</v>
      </c>
      <c r="BL75" s="365">
        <v>56</v>
      </c>
      <c r="BM75" s="365">
        <v>13304</v>
      </c>
      <c r="BN75" s="365">
        <v>8252</v>
      </c>
      <c r="BO75" s="365">
        <v>6074</v>
      </c>
      <c r="BP75" s="365">
        <v>6192</v>
      </c>
      <c r="BQ75" s="365">
        <v>2679</v>
      </c>
      <c r="BR75" s="365">
        <v>236</v>
      </c>
      <c r="BS75" s="365">
        <v>679</v>
      </c>
      <c r="BT75" s="365">
        <v>1139</v>
      </c>
      <c r="BU75" s="365">
        <v>6966</v>
      </c>
      <c r="BV75" s="365">
        <v>1532</v>
      </c>
      <c r="BW75" s="365">
        <v>207</v>
      </c>
      <c r="BX75" s="365">
        <v>382</v>
      </c>
      <c r="BY75" s="365">
        <v>334</v>
      </c>
      <c r="BZ75" s="365">
        <v>33</v>
      </c>
      <c r="CA75" s="365">
        <v>2362</v>
      </c>
      <c r="CB75" s="365">
        <v>10622</v>
      </c>
      <c r="CC75" s="365">
        <v>1024</v>
      </c>
      <c r="CD75" s="365">
        <v>3</v>
      </c>
      <c r="CE75" s="365">
        <v>45</v>
      </c>
      <c r="CF75" s="365">
        <v>182</v>
      </c>
      <c r="CG75" s="365">
        <v>1456</v>
      </c>
      <c r="CH75" s="365">
        <v>34</v>
      </c>
      <c r="CI75" s="365">
        <v>651</v>
      </c>
      <c r="CJ75" s="365">
        <v>117</v>
      </c>
      <c r="CK75" s="365">
        <v>519</v>
      </c>
      <c r="CL75" s="365">
        <v>20</v>
      </c>
      <c r="CM75" s="365">
        <v>760</v>
      </c>
      <c r="CN75" s="365">
        <v>4289</v>
      </c>
      <c r="CO75" s="365">
        <v>2010</v>
      </c>
      <c r="CP75" s="365">
        <v>5479</v>
      </c>
      <c r="CQ75" s="365">
        <v>31660</v>
      </c>
      <c r="CR75" s="365">
        <v>683</v>
      </c>
      <c r="CS75" s="365">
        <v>3137</v>
      </c>
      <c r="CT75" s="365">
        <v>2915</v>
      </c>
      <c r="CU75" s="365">
        <v>2711</v>
      </c>
      <c r="CV75" s="365">
        <v>1075</v>
      </c>
      <c r="CW75" s="365">
        <v>62</v>
      </c>
      <c r="CX75" s="365">
        <v>6028</v>
      </c>
      <c r="CY75" s="365">
        <v>2455</v>
      </c>
      <c r="CZ75" s="365">
        <v>1619</v>
      </c>
      <c r="DA75" s="365">
        <v>14146</v>
      </c>
      <c r="DB75" s="365">
        <v>1611</v>
      </c>
      <c r="DC75" s="365">
        <v>1638</v>
      </c>
      <c r="DD75" s="365">
        <v>163</v>
      </c>
      <c r="DE75" s="365">
        <v>1227</v>
      </c>
      <c r="DF75" s="365">
        <v>3533</v>
      </c>
      <c r="DG75" s="365">
        <v>203</v>
      </c>
      <c r="DH75" s="365">
        <v>331955</v>
      </c>
      <c r="DI75" s="365">
        <v>17523</v>
      </c>
      <c r="DJ75" s="365">
        <v>549202</v>
      </c>
      <c r="DK75" s="365">
        <v>93</v>
      </c>
      <c r="DL75" s="365">
        <v>0</v>
      </c>
      <c r="DM75" s="365">
        <v>3342</v>
      </c>
      <c r="DN75" s="365">
        <v>83849</v>
      </c>
      <c r="DO75" s="365">
        <v>887</v>
      </c>
      <c r="DP75" s="365">
        <v>654896</v>
      </c>
      <c r="DQ75" s="365">
        <v>986851</v>
      </c>
      <c r="DR75" s="365">
        <v>25708</v>
      </c>
      <c r="DS75" s="365">
        <v>52729</v>
      </c>
      <c r="DT75" s="365">
        <v>78437</v>
      </c>
      <c r="DU75" s="365">
        <v>733333</v>
      </c>
      <c r="DV75" s="365">
        <v>1065288</v>
      </c>
      <c r="DW75" s="365">
        <v>-528</v>
      </c>
      <c r="DX75" s="365">
        <v>-312839</v>
      </c>
      <c r="DY75" s="365">
        <v>-313367</v>
      </c>
      <c r="DZ75" s="365">
        <v>419966</v>
      </c>
      <c r="EA75" s="365">
        <v>751921</v>
      </c>
    </row>
    <row r="76" spans="2:131" ht="15" customHeight="1">
      <c r="B76" s="362" t="s">
        <v>490</v>
      </c>
      <c r="C76" s="362" t="s">
        <v>293</v>
      </c>
      <c r="D76" s="365">
        <v>228</v>
      </c>
      <c r="E76" s="365">
        <v>87</v>
      </c>
      <c r="F76" s="365">
        <v>73</v>
      </c>
      <c r="G76" s="365">
        <v>95</v>
      </c>
      <c r="H76" s="365">
        <v>142</v>
      </c>
      <c r="I76" s="365">
        <v>0</v>
      </c>
      <c r="J76" s="365">
        <v>393</v>
      </c>
      <c r="K76" s="365">
        <v>1132</v>
      </c>
      <c r="L76" s="365">
        <v>582</v>
      </c>
      <c r="M76" s="365">
        <v>64</v>
      </c>
      <c r="N76" s="365">
        <v>0</v>
      </c>
      <c r="O76" s="365">
        <v>46</v>
      </c>
      <c r="P76" s="365">
        <v>224</v>
      </c>
      <c r="Q76" s="365">
        <v>363</v>
      </c>
      <c r="R76" s="365">
        <v>86</v>
      </c>
      <c r="S76" s="365">
        <v>490</v>
      </c>
      <c r="T76" s="365">
        <v>153</v>
      </c>
      <c r="U76" s="365">
        <v>187</v>
      </c>
      <c r="V76" s="365">
        <v>453</v>
      </c>
      <c r="W76" s="365">
        <v>1425</v>
      </c>
      <c r="X76" s="365">
        <v>1143</v>
      </c>
      <c r="Y76" s="365">
        <v>4614</v>
      </c>
      <c r="Z76" s="365">
        <v>792</v>
      </c>
      <c r="AA76" s="365">
        <v>95</v>
      </c>
      <c r="AB76" s="365">
        <v>4549</v>
      </c>
      <c r="AC76" s="365">
        <v>703</v>
      </c>
      <c r="AD76" s="365">
        <v>3412</v>
      </c>
      <c r="AE76" s="365">
        <v>8</v>
      </c>
      <c r="AF76" s="365">
        <v>455</v>
      </c>
      <c r="AG76" s="365">
        <v>1022</v>
      </c>
      <c r="AH76" s="365">
        <v>0</v>
      </c>
      <c r="AI76" s="365">
        <v>228</v>
      </c>
      <c r="AJ76" s="365">
        <v>1035</v>
      </c>
      <c r="AK76" s="365">
        <v>33</v>
      </c>
      <c r="AL76" s="365">
        <v>670</v>
      </c>
      <c r="AM76" s="365">
        <v>480</v>
      </c>
      <c r="AN76" s="365">
        <v>1962</v>
      </c>
      <c r="AO76" s="365">
        <v>37</v>
      </c>
      <c r="AP76" s="365">
        <v>134</v>
      </c>
      <c r="AQ76" s="365">
        <v>327</v>
      </c>
      <c r="AR76" s="365">
        <v>824</v>
      </c>
      <c r="AS76" s="365">
        <v>948</v>
      </c>
      <c r="AT76" s="365">
        <v>649</v>
      </c>
      <c r="AU76" s="365">
        <v>697</v>
      </c>
      <c r="AV76" s="365">
        <v>1125</v>
      </c>
      <c r="AW76" s="365">
        <v>628</v>
      </c>
      <c r="AX76" s="365">
        <v>39</v>
      </c>
      <c r="AY76" s="365">
        <v>401</v>
      </c>
      <c r="AZ76" s="365">
        <v>112</v>
      </c>
      <c r="BA76" s="365">
        <v>90</v>
      </c>
      <c r="BB76" s="365">
        <v>26</v>
      </c>
      <c r="BC76" s="365">
        <v>21</v>
      </c>
      <c r="BD76" s="365">
        <v>1</v>
      </c>
      <c r="BE76" s="365">
        <v>0</v>
      </c>
      <c r="BF76" s="365">
        <v>2122</v>
      </c>
      <c r="BG76" s="365">
        <v>16</v>
      </c>
      <c r="BH76" s="365">
        <v>696</v>
      </c>
      <c r="BI76" s="365">
        <v>1945</v>
      </c>
      <c r="BJ76" s="365">
        <v>2388</v>
      </c>
      <c r="BK76" s="365">
        <v>390</v>
      </c>
      <c r="BL76" s="365">
        <v>30</v>
      </c>
      <c r="BM76" s="365">
        <v>2532</v>
      </c>
      <c r="BN76" s="365">
        <v>720</v>
      </c>
      <c r="BO76" s="365">
        <v>2455</v>
      </c>
      <c r="BP76" s="365">
        <v>2420</v>
      </c>
      <c r="BQ76" s="365">
        <v>11592</v>
      </c>
      <c r="BR76" s="365">
        <v>190</v>
      </c>
      <c r="BS76" s="365">
        <v>763</v>
      </c>
      <c r="BT76" s="365">
        <v>1859</v>
      </c>
      <c r="BU76" s="365">
        <v>12985</v>
      </c>
      <c r="BV76" s="365">
        <v>22979</v>
      </c>
      <c r="BW76" s="365">
        <v>13395</v>
      </c>
      <c r="BX76" s="365">
        <v>6432</v>
      </c>
      <c r="BY76" s="365">
        <v>34904</v>
      </c>
      <c r="BZ76" s="365">
        <v>934</v>
      </c>
      <c r="CA76" s="365">
        <v>3169</v>
      </c>
      <c r="CB76" s="365">
        <v>5994</v>
      </c>
      <c r="CC76" s="365">
        <v>5780</v>
      </c>
      <c r="CD76" s="365">
        <v>40</v>
      </c>
      <c r="CE76" s="365">
        <v>72</v>
      </c>
      <c r="CF76" s="365">
        <v>185</v>
      </c>
      <c r="CG76" s="365">
        <v>1186</v>
      </c>
      <c r="CH76" s="365">
        <v>4</v>
      </c>
      <c r="CI76" s="365">
        <v>1628</v>
      </c>
      <c r="CJ76" s="365">
        <v>218</v>
      </c>
      <c r="CK76" s="365">
        <v>148</v>
      </c>
      <c r="CL76" s="365">
        <v>15</v>
      </c>
      <c r="CM76" s="365">
        <v>93</v>
      </c>
      <c r="CN76" s="365">
        <v>8381</v>
      </c>
      <c r="CO76" s="365">
        <v>3416</v>
      </c>
      <c r="CP76" s="365">
        <v>461</v>
      </c>
      <c r="CQ76" s="365">
        <v>2597</v>
      </c>
      <c r="CR76" s="365">
        <v>471</v>
      </c>
      <c r="CS76" s="365">
        <v>2216</v>
      </c>
      <c r="CT76" s="365">
        <v>1458</v>
      </c>
      <c r="CU76" s="365">
        <v>1827</v>
      </c>
      <c r="CV76" s="365">
        <v>3524</v>
      </c>
      <c r="CW76" s="365">
        <v>29</v>
      </c>
      <c r="CX76" s="365">
        <v>838</v>
      </c>
      <c r="CY76" s="365">
        <v>1300</v>
      </c>
      <c r="CZ76" s="365">
        <v>806</v>
      </c>
      <c r="DA76" s="365">
        <v>1432</v>
      </c>
      <c r="DB76" s="365">
        <v>187</v>
      </c>
      <c r="DC76" s="365">
        <v>1168</v>
      </c>
      <c r="DD76" s="365">
        <v>87</v>
      </c>
      <c r="DE76" s="365">
        <v>386</v>
      </c>
      <c r="DF76" s="365">
        <v>0</v>
      </c>
      <c r="DG76" s="365">
        <v>1722</v>
      </c>
      <c r="DH76" s="365">
        <v>206068</v>
      </c>
      <c r="DI76" s="365">
        <v>3</v>
      </c>
      <c r="DJ76" s="365">
        <v>189655</v>
      </c>
      <c r="DK76" s="365">
        <v>0</v>
      </c>
      <c r="DL76" s="365">
        <v>0</v>
      </c>
      <c r="DM76" s="365">
        <v>0</v>
      </c>
      <c r="DN76" s="365">
        <v>0</v>
      </c>
      <c r="DO76" s="365">
        <v>0</v>
      </c>
      <c r="DP76" s="365">
        <v>189658</v>
      </c>
      <c r="DQ76" s="365">
        <v>395726</v>
      </c>
      <c r="DR76" s="365">
        <v>3032</v>
      </c>
      <c r="DS76" s="365">
        <v>7400</v>
      </c>
      <c r="DT76" s="365">
        <v>10432</v>
      </c>
      <c r="DU76" s="365">
        <v>200090</v>
      </c>
      <c r="DV76" s="365">
        <v>406158</v>
      </c>
      <c r="DW76" s="365">
        <v>-10991</v>
      </c>
      <c r="DX76" s="365">
        <v>-103537</v>
      </c>
      <c r="DY76" s="365">
        <v>-114528</v>
      </c>
      <c r="DZ76" s="365">
        <v>85562</v>
      </c>
      <c r="EA76" s="365">
        <v>291630</v>
      </c>
    </row>
    <row r="77" spans="2:131" ht="15" customHeight="1">
      <c r="B77" s="362" t="s">
        <v>491</v>
      </c>
      <c r="C77" s="362" t="s">
        <v>610</v>
      </c>
      <c r="D77" s="365">
        <v>29</v>
      </c>
      <c r="E77" s="365">
        <v>0</v>
      </c>
      <c r="F77" s="365">
        <v>18</v>
      </c>
      <c r="G77" s="365">
        <v>9</v>
      </c>
      <c r="H77" s="365">
        <v>9</v>
      </c>
      <c r="I77" s="365">
        <v>0</v>
      </c>
      <c r="J77" s="365">
        <v>37</v>
      </c>
      <c r="K77" s="365">
        <v>809</v>
      </c>
      <c r="L77" s="365">
        <v>83</v>
      </c>
      <c r="M77" s="365">
        <v>18</v>
      </c>
      <c r="N77" s="365">
        <v>0</v>
      </c>
      <c r="O77" s="365">
        <v>10</v>
      </c>
      <c r="P77" s="365">
        <v>75</v>
      </c>
      <c r="Q77" s="365">
        <v>116</v>
      </c>
      <c r="R77" s="365">
        <v>28</v>
      </c>
      <c r="S77" s="365">
        <v>157</v>
      </c>
      <c r="T77" s="365">
        <v>39</v>
      </c>
      <c r="U77" s="365">
        <v>92</v>
      </c>
      <c r="V77" s="365">
        <v>65</v>
      </c>
      <c r="W77" s="365">
        <v>429</v>
      </c>
      <c r="X77" s="365">
        <v>470</v>
      </c>
      <c r="Y77" s="365">
        <v>1035</v>
      </c>
      <c r="Z77" s="365">
        <v>415</v>
      </c>
      <c r="AA77" s="365">
        <v>48</v>
      </c>
      <c r="AB77" s="365">
        <v>3163</v>
      </c>
      <c r="AC77" s="365">
        <v>94</v>
      </c>
      <c r="AD77" s="365">
        <v>411</v>
      </c>
      <c r="AE77" s="365">
        <v>9</v>
      </c>
      <c r="AF77" s="365">
        <v>455</v>
      </c>
      <c r="AG77" s="365">
        <v>326</v>
      </c>
      <c r="AH77" s="365">
        <v>0</v>
      </c>
      <c r="AI77" s="365">
        <v>61</v>
      </c>
      <c r="AJ77" s="365">
        <v>378</v>
      </c>
      <c r="AK77" s="365">
        <v>7</v>
      </c>
      <c r="AL77" s="365">
        <v>160</v>
      </c>
      <c r="AM77" s="365">
        <v>108</v>
      </c>
      <c r="AN77" s="365">
        <v>536</v>
      </c>
      <c r="AO77" s="365">
        <v>13</v>
      </c>
      <c r="AP77" s="365">
        <v>26</v>
      </c>
      <c r="AQ77" s="365">
        <v>16</v>
      </c>
      <c r="AR77" s="365">
        <v>101</v>
      </c>
      <c r="AS77" s="365">
        <v>519</v>
      </c>
      <c r="AT77" s="365">
        <v>210</v>
      </c>
      <c r="AU77" s="365">
        <v>489</v>
      </c>
      <c r="AV77" s="365">
        <v>459</v>
      </c>
      <c r="AW77" s="365">
        <v>78</v>
      </c>
      <c r="AX77" s="365">
        <v>10</v>
      </c>
      <c r="AY77" s="365">
        <v>149</v>
      </c>
      <c r="AZ77" s="365">
        <v>42</v>
      </c>
      <c r="BA77" s="365">
        <v>26</v>
      </c>
      <c r="BB77" s="365">
        <v>11</v>
      </c>
      <c r="BC77" s="365">
        <v>5</v>
      </c>
      <c r="BD77" s="365">
        <v>0</v>
      </c>
      <c r="BE77" s="365">
        <v>0</v>
      </c>
      <c r="BF77" s="365">
        <v>522</v>
      </c>
      <c r="BG77" s="365">
        <v>3</v>
      </c>
      <c r="BH77" s="365">
        <v>82</v>
      </c>
      <c r="BI77" s="365">
        <v>202</v>
      </c>
      <c r="BJ77" s="365">
        <v>70</v>
      </c>
      <c r="BK77" s="365">
        <v>22</v>
      </c>
      <c r="BL77" s="365">
        <v>2</v>
      </c>
      <c r="BM77" s="365">
        <v>2110</v>
      </c>
      <c r="BN77" s="365">
        <v>434</v>
      </c>
      <c r="BO77" s="365">
        <v>315</v>
      </c>
      <c r="BP77" s="365">
        <v>392</v>
      </c>
      <c r="BQ77" s="365">
        <v>3058</v>
      </c>
      <c r="BR77" s="365">
        <v>409</v>
      </c>
      <c r="BS77" s="365">
        <v>67</v>
      </c>
      <c r="BT77" s="365">
        <v>105</v>
      </c>
      <c r="BU77" s="365">
        <v>26947</v>
      </c>
      <c r="BV77" s="365">
        <v>5315</v>
      </c>
      <c r="BW77" s="365">
        <v>5748</v>
      </c>
      <c r="BX77" s="365">
        <v>15562</v>
      </c>
      <c r="BY77" s="365">
        <v>9005</v>
      </c>
      <c r="BZ77" s="365">
        <v>36</v>
      </c>
      <c r="CA77" s="365">
        <v>2676</v>
      </c>
      <c r="CB77" s="365">
        <v>3039</v>
      </c>
      <c r="CC77" s="365">
        <v>10802</v>
      </c>
      <c r="CD77" s="365">
        <v>6</v>
      </c>
      <c r="CE77" s="365">
        <v>482</v>
      </c>
      <c r="CF77" s="365">
        <v>2477</v>
      </c>
      <c r="CG77" s="365">
        <v>3222</v>
      </c>
      <c r="CH77" s="365">
        <v>159</v>
      </c>
      <c r="CI77" s="365">
        <v>2109</v>
      </c>
      <c r="CJ77" s="365">
        <v>423</v>
      </c>
      <c r="CK77" s="365">
        <v>1568</v>
      </c>
      <c r="CL77" s="365">
        <v>252</v>
      </c>
      <c r="CM77" s="365">
        <v>560</v>
      </c>
      <c r="CN77" s="365">
        <v>1686</v>
      </c>
      <c r="CO77" s="365">
        <v>321</v>
      </c>
      <c r="CP77" s="365">
        <v>3435</v>
      </c>
      <c r="CQ77" s="365">
        <v>14220</v>
      </c>
      <c r="CR77" s="365">
        <v>204</v>
      </c>
      <c r="CS77" s="365">
        <v>611</v>
      </c>
      <c r="CT77" s="365">
        <v>1202</v>
      </c>
      <c r="CU77" s="365">
        <v>1318</v>
      </c>
      <c r="CV77" s="365">
        <v>1569</v>
      </c>
      <c r="CW77" s="365">
        <v>25</v>
      </c>
      <c r="CX77" s="365">
        <v>348</v>
      </c>
      <c r="CY77" s="365">
        <v>3146</v>
      </c>
      <c r="CZ77" s="365">
        <v>392</v>
      </c>
      <c r="DA77" s="365">
        <v>7681</v>
      </c>
      <c r="DB77" s="365">
        <v>1377</v>
      </c>
      <c r="DC77" s="365">
        <v>597</v>
      </c>
      <c r="DD77" s="365">
        <v>130</v>
      </c>
      <c r="DE77" s="365">
        <v>1105</v>
      </c>
      <c r="DF77" s="365">
        <v>0</v>
      </c>
      <c r="DG77" s="365">
        <v>952</v>
      </c>
      <c r="DH77" s="365">
        <v>150353</v>
      </c>
      <c r="DI77" s="365">
        <v>0</v>
      </c>
      <c r="DJ77" s="365">
        <v>2664</v>
      </c>
      <c r="DK77" s="365">
        <v>0</v>
      </c>
      <c r="DL77" s="365">
        <v>0</v>
      </c>
      <c r="DM77" s="365">
        <v>0</v>
      </c>
      <c r="DN77" s="365">
        <v>31753</v>
      </c>
      <c r="DO77" s="365">
        <v>0</v>
      </c>
      <c r="DP77" s="365">
        <v>34417</v>
      </c>
      <c r="DQ77" s="365">
        <v>184770</v>
      </c>
      <c r="DR77" s="365">
        <v>5</v>
      </c>
      <c r="DS77" s="365">
        <v>344</v>
      </c>
      <c r="DT77" s="365">
        <v>349</v>
      </c>
      <c r="DU77" s="365">
        <v>34766</v>
      </c>
      <c r="DV77" s="365">
        <v>185119</v>
      </c>
      <c r="DW77" s="365">
        <v>0</v>
      </c>
      <c r="DX77" s="365">
        <v>-49878</v>
      </c>
      <c r="DY77" s="365">
        <v>-49878</v>
      </c>
      <c r="DZ77" s="365">
        <v>-15112</v>
      </c>
      <c r="EA77" s="365">
        <v>135241</v>
      </c>
    </row>
    <row r="78" spans="2:131" ht="15" customHeight="1">
      <c r="B78" s="362" t="s">
        <v>492</v>
      </c>
      <c r="C78" s="362" t="s">
        <v>611</v>
      </c>
      <c r="D78" s="365">
        <v>0</v>
      </c>
      <c r="E78" s="365">
        <v>0</v>
      </c>
      <c r="F78" s="365">
        <v>0</v>
      </c>
      <c r="G78" s="365">
        <v>0</v>
      </c>
      <c r="H78" s="365">
        <v>0</v>
      </c>
      <c r="I78" s="365">
        <v>0</v>
      </c>
      <c r="J78" s="365">
        <v>0</v>
      </c>
      <c r="K78" s="365">
        <v>0</v>
      </c>
      <c r="L78" s="365">
        <v>0</v>
      </c>
      <c r="M78" s="365">
        <v>0</v>
      </c>
      <c r="N78" s="365">
        <v>0</v>
      </c>
      <c r="O78" s="365">
        <v>0</v>
      </c>
      <c r="P78" s="365">
        <v>0</v>
      </c>
      <c r="Q78" s="365">
        <v>0</v>
      </c>
      <c r="R78" s="365">
        <v>0</v>
      </c>
      <c r="S78" s="365">
        <v>0</v>
      </c>
      <c r="T78" s="365">
        <v>0</v>
      </c>
      <c r="U78" s="365">
        <v>0</v>
      </c>
      <c r="V78" s="365">
        <v>0</v>
      </c>
      <c r="W78" s="365">
        <v>0</v>
      </c>
      <c r="X78" s="365">
        <v>0</v>
      </c>
      <c r="Y78" s="365">
        <v>0</v>
      </c>
      <c r="Z78" s="365">
        <v>0</v>
      </c>
      <c r="AA78" s="365">
        <v>0</v>
      </c>
      <c r="AB78" s="365">
        <v>0</v>
      </c>
      <c r="AC78" s="365">
        <v>0</v>
      </c>
      <c r="AD78" s="365">
        <v>0</v>
      </c>
      <c r="AE78" s="365">
        <v>0</v>
      </c>
      <c r="AF78" s="365">
        <v>0</v>
      </c>
      <c r="AG78" s="365">
        <v>0</v>
      </c>
      <c r="AH78" s="365">
        <v>0</v>
      </c>
      <c r="AI78" s="365">
        <v>0</v>
      </c>
      <c r="AJ78" s="365">
        <v>0</v>
      </c>
      <c r="AK78" s="365">
        <v>0</v>
      </c>
      <c r="AL78" s="365">
        <v>0</v>
      </c>
      <c r="AM78" s="365">
        <v>0</v>
      </c>
      <c r="AN78" s="365">
        <v>0</v>
      </c>
      <c r="AO78" s="365">
        <v>0</v>
      </c>
      <c r="AP78" s="365">
        <v>0</v>
      </c>
      <c r="AQ78" s="365">
        <v>0</v>
      </c>
      <c r="AR78" s="365">
        <v>0</v>
      </c>
      <c r="AS78" s="365">
        <v>0</v>
      </c>
      <c r="AT78" s="365">
        <v>0</v>
      </c>
      <c r="AU78" s="365">
        <v>0</v>
      </c>
      <c r="AV78" s="365">
        <v>0</v>
      </c>
      <c r="AW78" s="365">
        <v>0</v>
      </c>
      <c r="AX78" s="365">
        <v>0</v>
      </c>
      <c r="AY78" s="365">
        <v>0</v>
      </c>
      <c r="AZ78" s="365">
        <v>0</v>
      </c>
      <c r="BA78" s="365">
        <v>0</v>
      </c>
      <c r="BB78" s="365">
        <v>0</v>
      </c>
      <c r="BC78" s="365">
        <v>0</v>
      </c>
      <c r="BD78" s="365">
        <v>0</v>
      </c>
      <c r="BE78" s="365">
        <v>0</v>
      </c>
      <c r="BF78" s="365">
        <v>0</v>
      </c>
      <c r="BG78" s="365">
        <v>0</v>
      </c>
      <c r="BH78" s="365">
        <v>0</v>
      </c>
      <c r="BI78" s="365">
        <v>0</v>
      </c>
      <c r="BJ78" s="365">
        <v>0</v>
      </c>
      <c r="BK78" s="365">
        <v>0</v>
      </c>
      <c r="BL78" s="365">
        <v>0</v>
      </c>
      <c r="BM78" s="365">
        <v>0</v>
      </c>
      <c r="BN78" s="365">
        <v>0</v>
      </c>
      <c r="BO78" s="365">
        <v>0</v>
      </c>
      <c r="BP78" s="365">
        <v>0</v>
      </c>
      <c r="BQ78" s="365">
        <v>0</v>
      </c>
      <c r="BR78" s="365">
        <v>0</v>
      </c>
      <c r="BS78" s="365">
        <v>0</v>
      </c>
      <c r="BT78" s="365">
        <v>0</v>
      </c>
      <c r="BU78" s="365">
        <v>0</v>
      </c>
      <c r="BV78" s="365">
        <v>0</v>
      </c>
      <c r="BW78" s="365">
        <v>0</v>
      </c>
      <c r="BX78" s="365">
        <v>0</v>
      </c>
      <c r="BY78" s="365">
        <v>0</v>
      </c>
      <c r="BZ78" s="365">
        <v>0</v>
      </c>
      <c r="CA78" s="365">
        <v>0</v>
      </c>
      <c r="CB78" s="365">
        <v>0</v>
      </c>
      <c r="CC78" s="365">
        <v>0</v>
      </c>
      <c r="CD78" s="365">
        <v>0</v>
      </c>
      <c r="CE78" s="365">
        <v>0</v>
      </c>
      <c r="CF78" s="365">
        <v>0</v>
      </c>
      <c r="CG78" s="365">
        <v>0</v>
      </c>
      <c r="CH78" s="365">
        <v>0</v>
      </c>
      <c r="CI78" s="365">
        <v>0</v>
      </c>
      <c r="CJ78" s="365">
        <v>0</v>
      </c>
      <c r="CK78" s="365">
        <v>0</v>
      </c>
      <c r="CL78" s="365">
        <v>0</v>
      </c>
      <c r="CM78" s="365">
        <v>0</v>
      </c>
      <c r="CN78" s="365">
        <v>0</v>
      </c>
      <c r="CO78" s="365">
        <v>0</v>
      </c>
      <c r="CP78" s="365">
        <v>0</v>
      </c>
      <c r="CQ78" s="365">
        <v>0</v>
      </c>
      <c r="CR78" s="365">
        <v>0</v>
      </c>
      <c r="CS78" s="365">
        <v>0</v>
      </c>
      <c r="CT78" s="365">
        <v>0</v>
      </c>
      <c r="CU78" s="365">
        <v>0</v>
      </c>
      <c r="CV78" s="365">
        <v>0</v>
      </c>
      <c r="CW78" s="365">
        <v>0</v>
      </c>
      <c r="CX78" s="365">
        <v>0</v>
      </c>
      <c r="CY78" s="365">
        <v>0</v>
      </c>
      <c r="CZ78" s="365">
        <v>0</v>
      </c>
      <c r="DA78" s="365">
        <v>0</v>
      </c>
      <c r="DB78" s="365">
        <v>0</v>
      </c>
      <c r="DC78" s="365">
        <v>0</v>
      </c>
      <c r="DD78" s="365">
        <v>0</v>
      </c>
      <c r="DE78" s="365">
        <v>0</v>
      </c>
      <c r="DF78" s="365">
        <v>0</v>
      </c>
      <c r="DG78" s="365">
        <v>0</v>
      </c>
      <c r="DH78" s="365">
        <v>0</v>
      </c>
      <c r="DI78" s="365">
        <v>0</v>
      </c>
      <c r="DJ78" s="365">
        <v>149245</v>
      </c>
      <c r="DK78" s="365">
        <v>25</v>
      </c>
      <c r="DL78" s="365">
        <v>0</v>
      </c>
      <c r="DM78" s="365">
        <v>0</v>
      </c>
      <c r="DN78" s="365">
        <v>0</v>
      </c>
      <c r="DO78" s="365">
        <v>0</v>
      </c>
      <c r="DP78" s="365">
        <v>149270</v>
      </c>
      <c r="DQ78" s="365">
        <v>149270</v>
      </c>
      <c r="DR78" s="365">
        <v>52</v>
      </c>
      <c r="DS78" s="365">
        <v>0</v>
      </c>
      <c r="DT78" s="365">
        <v>52</v>
      </c>
      <c r="DU78" s="365">
        <v>149322</v>
      </c>
      <c r="DV78" s="365">
        <v>149322</v>
      </c>
      <c r="DW78" s="365">
        <v>-7</v>
      </c>
      <c r="DX78" s="365">
        <v>-60582</v>
      </c>
      <c r="DY78" s="365">
        <v>-60589</v>
      </c>
      <c r="DZ78" s="365">
        <v>88733</v>
      </c>
      <c r="EA78" s="365">
        <v>88733</v>
      </c>
    </row>
    <row r="79" spans="2:131" ht="15" customHeight="1">
      <c r="B79" s="362" t="s">
        <v>493</v>
      </c>
      <c r="C79" s="362" t="s">
        <v>612</v>
      </c>
      <c r="D79" s="365">
        <v>0</v>
      </c>
      <c r="E79" s="365">
        <v>0</v>
      </c>
      <c r="F79" s="365">
        <v>0</v>
      </c>
      <c r="G79" s="365">
        <v>0</v>
      </c>
      <c r="H79" s="365">
        <v>0</v>
      </c>
      <c r="I79" s="365">
        <v>0</v>
      </c>
      <c r="J79" s="365">
        <v>0</v>
      </c>
      <c r="K79" s="365">
        <v>0</v>
      </c>
      <c r="L79" s="365">
        <v>0</v>
      </c>
      <c r="M79" s="365">
        <v>0</v>
      </c>
      <c r="N79" s="365">
        <v>0</v>
      </c>
      <c r="O79" s="365">
        <v>0</v>
      </c>
      <c r="P79" s="365">
        <v>0</v>
      </c>
      <c r="Q79" s="365">
        <v>0</v>
      </c>
      <c r="R79" s="365">
        <v>0</v>
      </c>
      <c r="S79" s="365">
        <v>0</v>
      </c>
      <c r="T79" s="365">
        <v>0</v>
      </c>
      <c r="U79" s="365">
        <v>0</v>
      </c>
      <c r="V79" s="365">
        <v>0</v>
      </c>
      <c r="W79" s="365">
        <v>0</v>
      </c>
      <c r="X79" s="365">
        <v>0</v>
      </c>
      <c r="Y79" s="365">
        <v>0</v>
      </c>
      <c r="Z79" s="365">
        <v>0</v>
      </c>
      <c r="AA79" s="365">
        <v>0</v>
      </c>
      <c r="AB79" s="365">
        <v>0</v>
      </c>
      <c r="AC79" s="365">
        <v>0</v>
      </c>
      <c r="AD79" s="365">
        <v>0</v>
      </c>
      <c r="AE79" s="365">
        <v>0</v>
      </c>
      <c r="AF79" s="365">
        <v>0</v>
      </c>
      <c r="AG79" s="365">
        <v>0</v>
      </c>
      <c r="AH79" s="365">
        <v>0</v>
      </c>
      <c r="AI79" s="365">
        <v>0</v>
      </c>
      <c r="AJ79" s="365">
        <v>0</v>
      </c>
      <c r="AK79" s="365">
        <v>0</v>
      </c>
      <c r="AL79" s="365">
        <v>0</v>
      </c>
      <c r="AM79" s="365">
        <v>0</v>
      </c>
      <c r="AN79" s="365">
        <v>0</v>
      </c>
      <c r="AO79" s="365">
        <v>0</v>
      </c>
      <c r="AP79" s="365">
        <v>0</v>
      </c>
      <c r="AQ79" s="365">
        <v>0</v>
      </c>
      <c r="AR79" s="365">
        <v>0</v>
      </c>
      <c r="AS79" s="365">
        <v>0</v>
      </c>
      <c r="AT79" s="365">
        <v>0</v>
      </c>
      <c r="AU79" s="365">
        <v>0</v>
      </c>
      <c r="AV79" s="365">
        <v>0</v>
      </c>
      <c r="AW79" s="365">
        <v>0</v>
      </c>
      <c r="AX79" s="365">
        <v>0</v>
      </c>
      <c r="AY79" s="365">
        <v>0</v>
      </c>
      <c r="AZ79" s="365">
        <v>0</v>
      </c>
      <c r="BA79" s="365">
        <v>0</v>
      </c>
      <c r="BB79" s="365">
        <v>0</v>
      </c>
      <c r="BC79" s="365">
        <v>0</v>
      </c>
      <c r="BD79" s="365">
        <v>0</v>
      </c>
      <c r="BE79" s="365">
        <v>0</v>
      </c>
      <c r="BF79" s="365">
        <v>0</v>
      </c>
      <c r="BG79" s="365">
        <v>0</v>
      </c>
      <c r="BH79" s="365">
        <v>0</v>
      </c>
      <c r="BI79" s="365">
        <v>0</v>
      </c>
      <c r="BJ79" s="365">
        <v>0</v>
      </c>
      <c r="BK79" s="365">
        <v>0</v>
      </c>
      <c r="BL79" s="365">
        <v>0</v>
      </c>
      <c r="BM79" s="365">
        <v>0</v>
      </c>
      <c r="BN79" s="365">
        <v>0</v>
      </c>
      <c r="BO79" s="365">
        <v>0</v>
      </c>
      <c r="BP79" s="365">
        <v>0</v>
      </c>
      <c r="BQ79" s="365">
        <v>0</v>
      </c>
      <c r="BR79" s="365">
        <v>0</v>
      </c>
      <c r="BS79" s="365">
        <v>0</v>
      </c>
      <c r="BT79" s="365">
        <v>0</v>
      </c>
      <c r="BU79" s="365">
        <v>0</v>
      </c>
      <c r="BV79" s="365">
        <v>0</v>
      </c>
      <c r="BW79" s="365">
        <v>0</v>
      </c>
      <c r="BX79" s="365">
        <v>0</v>
      </c>
      <c r="BY79" s="365">
        <v>0</v>
      </c>
      <c r="BZ79" s="365">
        <v>0</v>
      </c>
      <c r="CA79" s="365">
        <v>0</v>
      </c>
      <c r="CB79" s="365">
        <v>0</v>
      </c>
      <c r="CC79" s="365">
        <v>0</v>
      </c>
      <c r="CD79" s="365">
        <v>0</v>
      </c>
      <c r="CE79" s="365">
        <v>0</v>
      </c>
      <c r="CF79" s="365">
        <v>0</v>
      </c>
      <c r="CG79" s="365">
        <v>0</v>
      </c>
      <c r="CH79" s="365">
        <v>0</v>
      </c>
      <c r="CI79" s="365">
        <v>0</v>
      </c>
      <c r="CJ79" s="365">
        <v>0</v>
      </c>
      <c r="CK79" s="365">
        <v>0</v>
      </c>
      <c r="CL79" s="365">
        <v>0</v>
      </c>
      <c r="CM79" s="365">
        <v>0</v>
      </c>
      <c r="CN79" s="365">
        <v>0</v>
      </c>
      <c r="CO79" s="365">
        <v>0</v>
      </c>
      <c r="CP79" s="365">
        <v>0</v>
      </c>
      <c r="CQ79" s="365">
        <v>0</v>
      </c>
      <c r="CR79" s="365">
        <v>0</v>
      </c>
      <c r="CS79" s="365">
        <v>0</v>
      </c>
      <c r="CT79" s="365">
        <v>0</v>
      </c>
      <c r="CU79" s="365">
        <v>0</v>
      </c>
      <c r="CV79" s="365">
        <v>0</v>
      </c>
      <c r="CW79" s="365">
        <v>0</v>
      </c>
      <c r="CX79" s="365">
        <v>0</v>
      </c>
      <c r="CY79" s="365">
        <v>0</v>
      </c>
      <c r="CZ79" s="365">
        <v>0</v>
      </c>
      <c r="DA79" s="365">
        <v>0</v>
      </c>
      <c r="DB79" s="365">
        <v>0</v>
      </c>
      <c r="DC79" s="365">
        <v>0</v>
      </c>
      <c r="DD79" s="365">
        <v>0</v>
      </c>
      <c r="DE79" s="365">
        <v>0</v>
      </c>
      <c r="DF79" s="365">
        <v>0</v>
      </c>
      <c r="DG79" s="365">
        <v>0</v>
      </c>
      <c r="DH79" s="365">
        <v>0</v>
      </c>
      <c r="DI79" s="365">
        <v>0</v>
      </c>
      <c r="DJ79" s="365">
        <v>499913</v>
      </c>
      <c r="DK79" s="365">
        <v>0</v>
      </c>
      <c r="DL79" s="365">
        <v>0</v>
      </c>
      <c r="DM79" s="365">
        <v>0</v>
      </c>
      <c r="DN79" s="365">
        <v>0</v>
      </c>
      <c r="DO79" s="365">
        <v>0</v>
      </c>
      <c r="DP79" s="365">
        <v>499913</v>
      </c>
      <c r="DQ79" s="365">
        <v>499913</v>
      </c>
      <c r="DR79" s="365">
        <v>0</v>
      </c>
      <c r="DS79" s="365">
        <v>0</v>
      </c>
      <c r="DT79" s="365">
        <v>0</v>
      </c>
      <c r="DU79" s="365">
        <v>499913</v>
      </c>
      <c r="DV79" s="365">
        <v>499913</v>
      </c>
      <c r="DW79" s="365">
        <v>0</v>
      </c>
      <c r="DX79" s="365">
        <v>-4225</v>
      </c>
      <c r="DY79" s="365">
        <v>-4225</v>
      </c>
      <c r="DZ79" s="365">
        <v>495688</v>
      </c>
      <c r="EA79" s="365">
        <v>495688</v>
      </c>
    </row>
    <row r="80" spans="2:131" ht="15" customHeight="1">
      <c r="B80" s="362" t="s">
        <v>494</v>
      </c>
      <c r="C80" s="362" t="s">
        <v>613</v>
      </c>
      <c r="D80" s="365">
        <v>5</v>
      </c>
      <c r="E80" s="365">
        <v>1</v>
      </c>
      <c r="F80" s="365">
        <v>1</v>
      </c>
      <c r="G80" s="365">
        <v>2</v>
      </c>
      <c r="H80" s="365">
        <v>5</v>
      </c>
      <c r="I80" s="365">
        <v>0</v>
      </c>
      <c r="J80" s="365">
        <v>71</v>
      </c>
      <c r="K80" s="365">
        <v>113</v>
      </c>
      <c r="L80" s="365">
        <v>19</v>
      </c>
      <c r="M80" s="365">
        <v>4</v>
      </c>
      <c r="N80" s="365">
        <v>0</v>
      </c>
      <c r="O80" s="365">
        <v>4</v>
      </c>
      <c r="P80" s="365">
        <v>15</v>
      </c>
      <c r="Q80" s="365">
        <v>26</v>
      </c>
      <c r="R80" s="365">
        <v>5</v>
      </c>
      <c r="S80" s="365">
        <v>54</v>
      </c>
      <c r="T80" s="365">
        <v>26</v>
      </c>
      <c r="U80" s="365">
        <v>25</v>
      </c>
      <c r="V80" s="365">
        <v>30</v>
      </c>
      <c r="W80" s="365">
        <v>186</v>
      </c>
      <c r="X80" s="365">
        <v>170</v>
      </c>
      <c r="Y80" s="365">
        <v>402</v>
      </c>
      <c r="Z80" s="365">
        <v>139</v>
      </c>
      <c r="AA80" s="365">
        <v>12</v>
      </c>
      <c r="AB80" s="365">
        <v>549</v>
      </c>
      <c r="AC80" s="365">
        <v>79</v>
      </c>
      <c r="AD80" s="365">
        <v>99</v>
      </c>
      <c r="AE80" s="365">
        <v>3</v>
      </c>
      <c r="AF80" s="365">
        <v>185</v>
      </c>
      <c r="AG80" s="365">
        <v>115</v>
      </c>
      <c r="AH80" s="365">
        <v>0</v>
      </c>
      <c r="AI80" s="365">
        <v>26</v>
      </c>
      <c r="AJ80" s="365">
        <v>142</v>
      </c>
      <c r="AK80" s="365">
        <v>2</v>
      </c>
      <c r="AL80" s="365">
        <v>95</v>
      </c>
      <c r="AM80" s="365">
        <v>89</v>
      </c>
      <c r="AN80" s="365">
        <v>206</v>
      </c>
      <c r="AO80" s="365">
        <v>9</v>
      </c>
      <c r="AP80" s="365">
        <v>4</v>
      </c>
      <c r="AQ80" s="365">
        <v>18</v>
      </c>
      <c r="AR80" s="365">
        <v>44</v>
      </c>
      <c r="AS80" s="365">
        <v>173</v>
      </c>
      <c r="AT80" s="365">
        <v>40</v>
      </c>
      <c r="AU80" s="365">
        <v>102</v>
      </c>
      <c r="AV80" s="365">
        <v>169</v>
      </c>
      <c r="AW80" s="365">
        <v>53</v>
      </c>
      <c r="AX80" s="365">
        <v>6</v>
      </c>
      <c r="AY80" s="365">
        <v>92</v>
      </c>
      <c r="AZ80" s="365">
        <v>20</v>
      </c>
      <c r="BA80" s="365">
        <v>10</v>
      </c>
      <c r="BB80" s="365">
        <v>5</v>
      </c>
      <c r="BC80" s="365">
        <v>1</v>
      </c>
      <c r="BD80" s="365">
        <v>1</v>
      </c>
      <c r="BE80" s="365">
        <v>0</v>
      </c>
      <c r="BF80" s="365">
        <v>246</v>
      </c>
      <c r="BG80" s="365">
        <v>1</v>
      </c>
      <c r="BH80" s="365">
        <v>64</v>
      </c>
      <c r="BI80" s="365">
        <v>96</v>
      </c>
      <c r="BJ80" s="365">
        <v>174</v>
      </c>
      <c r="BK80" s="365">
        <v>18</v>
      </c>
      <c r="BL80" s="365">
        <v>21</v>
      </c>
      <c r="BM80" s="365">
        <v>543</v>
      </c>
      <c r="BN80" s="365">
        <v>217</v>
      </c>
      <c r="BO80" s="365">
        <v>152</v>
      </c>
      <c r="BP80" s="365">
        <v>159</v>
      </c>
      <c r="BQ80" s="365">
        <v>400</v>
      </c>
      <c r="BR80" s="365">
        <v>22</v>
      </c>
      <c r="BS80" s="365">
        <v>85</v>
      </c>
      <c r="BT80" s="365">
        <v>852</v>
      </c>
      <c r="BU80" s="365">
        <v>2571</v>
      </c>
      <c r="BV80" s="365">
        <v>2525</v>
      </c>
      <c r="BW80" s="365">
        <v>82</v>
      </c>
      <c r="BX80" s="365">
        <v>12</v>
      </c>
      <c r="BY80" s="365">
        <v>1</v>
      </c>
      <c r="BZ80" s="365">
        <v>5</v>
      </c>
      <c r="CA80" s="365">
        <v>300</v>
      </c>
      <c r="CB80" s="365">
        <v>30</v>
      </c>
      <c r="CC80" s="365">
        <v>226</v>
      </c>
      <c r="CD80" s="365">
        <v>0</v>
      </c>
      <c r="CE80" s="365">
        <v>31</v>
      </c>
      <c r="CF80" s="365">
        <v>25</v>
      </c>
      <c r="CG80" s="365">
        <v>97</v>
      </c>
      <c r="CH80" s="365">
        <v>10</v>
      </c>
      <c r="CI80" s="365">
        <v>206</v>
      </c>
      <c r="CJ80" s="365">
        <v>83</v>
      </c>
      <c r="CK80" s="365">
        <v>35</v>
      </c>
      <c r="CL80" s="365">
        <v>7</v>
      </c>
      <c r="CM80" s="365">
        <v>45</v>
      </c>
      <c r="CN80" s="365">
        <v>3015</v>
      </c>
      <c r="CO80" s="365">
        <v>684</v>
      </c>
      <c r="CP80" s="365">
        <v>1551</v>
      </c>
      <c r="CQ80" s="365">
        <v>898</v>
      </c>
      <c r="CR80" s="365">
        <v>122</v>
      </c>
      <c r="CS80" s="365">
        <v>151</v>
      </c>
      <c r="CT80" s="365">
        <v>60</v>
      </c>
      <c r="CU80" s="365">
        <v>354</v>
      </c>
      <c r="CV80" s="365">
        <v>57</v>
      </c>
      <c r="CW80" s="365">
        <v>6</v>
      </c>
      <c r="CX80" s="365">
        <v>46</v>
      </c>
      <c r="CY80" s="365">
        <v>296</v>
      </c>
      <c r="CZ80" s="365">
        <v>6</v>
      </c>
      <c r="DA80" s="365">
        <v>119</v>
      </c>
      <c r="DB80" s="365">
        <v>35</v>
      </c>
      <c r="DC80" s="365">
        <v>69</v>
      </c>
      <c r="DD80" s="365">
        <v>1</v>
      </c>
      <c r="DE80" s="365">
        <v>64</v>
      </c>
      <c r="DF80" s="365">
        <v>10</v>
      </c>
      <c r="DG80" s="365">
        <v>15</v>
      </c>
      <c r="DH80" s="365">
        <v>20552</v>
      </c>
      <c r="DI80" s="365">
        <v>150</v>
      </c>
      <c r="DJ80" s="365">
        <v>15944</v>
      </c>
      <c r="DK80" s="365">
        <v>0</v>
      </c>
      <c r="DL80" s="365">
        <v>0</v>
      </c>
      <c r="DM80" s="365">
        <v>0</v>
      </c>
      <c r="DN80" s="365">
        <v>8</v>
      </c>
      <c r="DO80" s="365">
        <v>4</v>
      </c>
      <c r="DP80" s="365">
        <v>16106</v>
      </c>
      <c r="DQ80" s="365">
        <v>36658</v>
      </c>
      <c r="DR80" s="365">
        <v>230</v>
      </c>
      <c r="DS80" s="365">
        <v>1763</v>
      </c>
      <c r="DT80" s="365">
        <v>1993</v>
      </c>
      <c r="DU80" s="365">
        <v>18099</v>
      </c>
      <c r="DV80" s="365">
        <v>38651</v>
      </c>
      <c r="DW80" s="365">
        <v>-38</v>
      </c>
      <c r="DX80" s="365">
        <v>-24495</v>
      </c>
      <c r="DY80" s="365">
        <v>-24533</v>
      </c>
      <c r="DZ80" s="365">
        <v>-6434</v>
      </c>
      <c r="EA80" s="365">
        <v>14118</v>
      </c>
    </row>
    <row r="81" spans="2:131" ht="15" customHeight="1">
      <c r="B81" s="362" t="s">
        <v>495</v>
      </c>
      <c r="C81" s="362" t="s">
        <v>614</v>
      </c>
      <c r="D81" s="365">
        <v>371</v>
      </c>
      <c r="E81" s="365">
        <v>746</v>
      </c>
      <c r="F81" s="365">
        <v>48</v>
      </c>
      <c r="G81" s="365">
        <v>291</v>
      </c>
      <c r="H81" s="365">
        <v>111</v>
      </c>
      <c r="I81" s="365">
        <v>0</v>
      </c>
      <c r="J81" s="365">
        <v>193</v>
      </c>
      <c r="K81" s="365">
        <v>4714</v>
      </c>
      <c r="L81" s="365">
        <v>372</v>
      </c>
      <c r="M81" s="365">
        <v>483</v>
      </c>
      <c r="N81" s="365">
        <v>0</v>
      </c>
      <c r="O81" s="365">
        <v>35</v>
      </c>
      <c r="P81" s="365">
        <v>147</v>
      </c>
      <c r="Q81" s="365">
        <v>906</v>
      </c>
      <c r="R81" s="365">
        <v>102</v>
      </c>
      <c r="S81" s="365">
        <v>890</v>
      </c>
      <c r="T81" s="365">
        <v>395</v>
      </c>
      <c r="U81" s="365">
        <v>202</v>
      </c>
      <c r="V81" s="365">
        <v>346</v>
      </c>
      <c r="W81" s="365">
        <v>2013</v>
      </c>
      <c r="X81" s="365">
        <v>1802</v>
      </c>
      <c r="Y81" s="365">
        <v>5618</v>
      </c>
      <c r="Z81" s="365">
        <v>1592</v>
      </c>
      <c r="AA81" s="365">
        <v>250</v>
      </c>
      <c r="AB81" s="365">
        <v>7002</v>
      </c>
      <c r="AC81" s="365">
        <v>1215</v>
      </c>
      <c r="AD81" s="365">
        <v>2173</v>
      </c>
      <c r="AE81" s="365">
        <v>259</v>
      </c>
      <c r="AF81" s="365">
        <v>962</v>
      </c>
      <c r="AG81" s="365">
        <v>1069</v>
      </c>
      <c r="AH81" s="365">
        <v>2</v>
      </c>
      <c r="AI81" s="365">
        <v>424</v>
      </c>
      <c r="AJ81" s="365">
        <v>2541</v>
      </c>
      <c r="AK81" s="365">
        <v>37</v>
      </c>
      <c r="AL81" s="365">
        <v>965</v>
      </c>
      <c r="AM81" s="365">
        <v>921</v>
      </c>
      <c r="AN81" s="365">
        <v>3095</v>
      </c>
      <c r="AO81" s="365">
        <v>79</v>
      </c>
      <c r="AP81" s="365">
        <v>317</v>
      </c>
      <c r="AQ81" s="365">
        <v>261</v>
      </c>
      <c r="AR81" s="365">
        <v>902</v>
      </c>
      <c r="AS81" s="365">
        <v>906</v>
      </c>
      <c r="AT81" s="365">
        <v>710</v>
      </c>
      <c r="AU81" s="365">
        <v>938</v>
      </c>
      <c r="AV81" s="365">
        <v>1113</v>
      </c>
      <c r="AW81" s="365">
        <v>370</v>
      </c>
      <c r="AX81" s="365">
        <v>59</v>
      </c>
      <c r="AY81" s="365">
        <v>523</v>
      </c>
      <c r="AZ81" s="365">
        <v>151</v>
      </c>
      <c r="BA81" s="365">
        <v>100</v>
      </c>
      <c r="BB81" s="365">
        <v>34</v>
      </c>
      <c r="BC81" s="365">
        <v>12</v>
      </c>
      <c r="BD81" s="365">
        <v>1</v>
      </c>
      <c r="BE81" s="365">
        <v>0</v>
      </c>
      <c r="BF81" s="365">
        <v>6263</v>
      </c>
      <c r="BG81" s="365">
        <v>58</v>
      </c>
      <c r="BH81" s="365">
        <v>1397</v>
      </c>
      <c r="BI81" s="365">
        <v>1879</v>
      </c>
      <c r="BJ81" s="365">
        <v>1502</v>
      </c>
      <c r="BK81" s="365">
        <v>167</v>
      </c>
      <c r="BL81" s="365">
        <v>4914</v>
      </c>
      <c r="BM81" s="365">
        <v>4826</v>
      </c>
      <c r="BN81" s="365">
        <v>2610</v>
      </c>
      <c r="BO81" s="365">
        <v>2837</v>
      </c>
      <c r="BP81" s="365">
        <v>3553</v>
      </c>
      <c r="BQ81" s="365">
        <v>4382</v>
      </c>
      <c r="BR81" s="365">
        <v>598</v>
      </c>
      <c r="BS81" s="365">
        <v>352</v>
      </c>
      <c r="BT81" s="365">
        <v>2322</v>
      </c>
      <c r="BU81" s="365">
        <v>3333</v>
      </c>
      <c r="BV81" s="365">
        <v>2538</v>
      </c>
      <c r="BW81" s="365">
        <v>104</v>
      </c>
      <c r="BX81" s="365">
        <v>74</v>
      </c>
      <c r="BY81" s="365">
        <v>25</v>
      </c>
      <c r="BZ81" s="365">
        <v>14</v>
      </c>
      <c r="CA81" s="365">
        <v>638</v>
      </c>
      <c r="CB81" s="365">
        <v>390</v>
      </c>
      <c r="CC81" s="365">
        <v>415</v>
      </c>
      <c r="CD81" s="365">
        <v>6</v>
      </c>
      <c r="CE81" s="365">
        <v>29</v>
      </c>
      <c r="CF81" s="365">
        <v>56</v>
      </c>
      <c r="CG81" s="365">
        <v>596</v>
      </c>
      <c r="CH81" s="365">
        <v>756</v>
      </c>
      <c r="CI81" s="365">
        <v>819</v>
      </c>
      <c r="CJ81" s="365">
        <v>121</v>
      </c>
      <c r="CK81" s="365">
        <v>327</v>
      </c>
      <c r="CL81" s="365">
        <v>28</v>
      </c>
      <c r="CM81" s="365">
        <v>454</v>
      </c>
      <c r="CN81" s="365">
        <v>2949</v>
      </c>
      <c r="CO81" s="365">
        <v>733</v>
      </c>
      <c r="CP81" s="365">
        <v>1787</v>
      </c>
      <c r="CQ81" s="365">
        <v>5323</v>
      </c>
      <c r="CR81" s="365">
        <v>165</v>
      </c>
      <c r="CS81" s="365">
        <v>536</v>
      </c>
      <c r="CT81" s="365">
        <v>487</v>
      </c>
      <c r="CU81" s="365">
        <v>898</v>
      </c>
      <c r="CV81" s="365">
        <v>174</v>
      </c>
      <c r="CW81" s="365">
        <v>30</v>
      </c>
      <c r="CX81" s="365">
        <v>878</v>
      </c>
      <c r="CY81" s="365">
        <v>875</v>
      </c>
      <c r="CZ81" s="365">
        <v>195</v>
      </c>
      <c r="DA81" s="365">
        <v>1750</v>
      </c>
      <c r="DB81" s="365">
        <v>134</v>
      </c>
      <c r="DC81" s="365">
        <v>303</v>
      </c>
      <c r="DD81" s="365">
        <v>26</v>
      </c>
      <c r="DE81" s="365">
        <v>835</v>
      </c>
      <c r="DF81" s="365">
        <v>697</v>
      </c>
      <c r="DG81" s="365">
        <v>1297</v>
      </c>
      <c r="DH81" s="365">
        <v>117223</v>
      </c>
      <c r="DI81" s="365">
        <v>3338</v>
      </c>
      <c r="DJ81" s="365">
        <v>31191</v>
      </c>
      <c r="DK81" s="365">
        <v>38</v>
      </c>
      <c r="DL81" s="365">
        <v>0</v>
      </c>
      <c r="DM81" s="365">
        <v>245</v>
      </c>
      <c r="DN81" s="365">
        <v>7451</v>
      </c>
      <c r="DO81" s="365">
        <v>-257</v>
      </c>
      <c r="DP81" s="365">
        <v>42006</v>
      </c>
      <c r="DQ81" s="365">
        <v>159229</v>
      </c>
      <c r="DR81" s="365">
        <v>14881</v>
      </c>
      <c r="DS81" s="365">
        <v>69715</v>
      </c>
      <c r="DT81" s="365">
        <v>84596</v>
      </c>
      <c r="DU81" s="365">
        <v>126602</v>
      </c>
      <c r="DV81" s="365">
        <v>243825</v>
      </c>
      <c r="DW81" s="365">
        <v>-99</v>
      </c>
      <c r="DX81" s="365">
        <v>-41320</v>
      </c>
      <c r="DY81" s="365">
        <v>-41419</v>
      </c>
      <c r="DZ81" s="365">
        <v>85183</v>
      </c>
      <c r="EA81" s="365">
        <v>202406</v>
      </c>
    </row>
    <row r="82" spans="2:131" ht="15" customHeight="1">
      <c r="B82" s="362" t="s">
        <v>496</v>
      </c>
      <c r="C82" s="362" t="s">
        <v>615</v>
      </c>
      <c r="D82" s="365">
        <v>2637</v>
      </c>
      <c r="E82" s="365">
        <v>343</v>
      </c>
      <c r="F82" s="365">
        <v>117</v>
      </c>
      <c r="G82" s="365">
        <v>277</v>
      </c>
      <c r="H82" s="365">
        <v>453</v>
      </c>
      <c r="I82" s="365">
        <v>0</v>
      </c>
      <c r="J82" s="365">
        <v>3211</v>
      </c>
      <c r="K82" s="365">
        <v>1585</v>
      </c>
      <c r="L82" s="365">
        <v>327</v>
      </c>
      <c r="M82" s="365">
        <v>37</v>
      </c>
      <c r="N82" s="365">
        <v>0</v>
      </c>
      <c r="O82" s="365">
        <v>67</v>
      </c>
      <c r="P82" s="365">
        <v>135</v>
      </c>
      <c r="Q82" s="365">
        <v>990</v>
      </c>
      <c r="R82" s="365">
        <v>50</v>
      </c>
      <c r="S82" s="365">
        <v>424</v>
      </c>
      <c r="T82" s="365">
        <v>76</v>
      </c>
      <c r="U82" s="365">
        <v>219</v>
      </c>
      <c r="V82" s="365">
        <v>165</v>
      </c>
      <c r="W82" s="365">
        <v>1016</v>
      </c>
      <c r="X82" s="365">
        <v>953</v>
      </c>
      <c r="Y82" s="365">
        <v>3285</v>
      </c>
      <c r="Z82" s="365">
        <v>188</v>
      </c>
      <c r="AA82" s="365">
        <v>84</v>
      </c>
      <c r="AB82" s="365">
        <v>1179</v>
      </c>
      <c r="AC82" s="365">
        <v>29</v>
      </c>
      <c r="AD82" s="365">
        <v>558</v>
      </c>
      <c r="AE82" s="365">
        <v>2</v>
      </c>
      <c r="AF82" s="365">
        <v>176</v>
      </c>
      <c r="AG82" s="365">
        <v>275</v>
      </c>
      <c r="AH82" s="365">
        <v>2</v>
      </c>
      <c r="AI82" s="365">
        <v>204</v>
      </c>
      <c r="AJ82" s="365">
        <v>3152</v>
      </c>
      <c r="AK82" s="365">
        <v>9</v>
      </c>
      <c r="AL82" s="365">
        <v>2363</v>
      </c>
      <c r="AM82" s="365">
        <v>449</v>
      </c>
      <c r="AN82" s="365">
        <v>2824</v>
      </c>
      <c r="AO82" s="365">
        <v>26</v>
      </c>
      <c r="AP82" s="365">
        <v>86</v>
      </c>
      <c r="AQ82" s="365">
        <v>103</v>
      </c>
      <c r="AR82" s="365">
        <v>402</v>
      </c>
      <c r="AS82" s="365">
        <v>798</v>
      </c>
      <c r="AT82" s="365">
        <v>684</v>
      </c>
      <c r="AU82" s="365">
        <v>772</v>
      </c>
      <c r="AV82" s="365">
        <v>1000</v>
      </c>
      <c r="AW82" s="365">
        <v>268</v>
      </c>
      <c r="AX82" s="365">
        <v>37</v>
      </c>
      <c r="AY82" s="365">
        <v>85</v>
      </c>
      <c r="AZ82" s="365">
        <v>45</v>
      </c>
      <c r="BA82" s="365">
        <v>18</v>
      </c>
      <c r="BB82" s="365">
        <v>10</v>
      </c>
      <c r="BC82" s="365">
        <v>7</v>
      </c>
      <c r="BD82" s="365">
        <v>0</v>
      </c>
      <c r="BE82" s="365">
        <v>0</v>
      </c>
      <c r="BF82" s="365">
        <v>651</v>
      </c>
      <c r="BG82" s="365">
        <v>5</v>
      </c>
      <c r="BH82" s="365">
        <v>263</v>
      </c>
      <c r="BI82" s="365">
        <v>196</v>
      </c>
      <c r="BJ82" s="365">
        <v>59</v>
      </c>
      <c r="BK82" s="365">
        <v>505</v>
      </c>
      <c r="BL82" s="365">
        <v>157</v>
      </c>
      <c r="BM82" s="365">
        <v>5247</v>
      </c>
      <c r="BN82" s="365">
        <v>2973</v>
      </c>
      <c r="BO82" s="365">
        <v>4179</v>
      </c>
      <c r="BP82" s="365">
        <v>2432</v>
      </c>
      <c r="BQ82" s="365">
        <v>2709</v>
      </c>
      <c r="BR82" s="365">
        <v>184</v>
      </c>
      <c r="BS82" s="365">
        <v>407</v>
      </c>
      <c r="BT82" s="365">
        <v>1643</v>
      </c>
      <c r="BU82" s="365">
        <v>30334</v>
      </c>
      <c r="BV82" s="365">
        <v>3063</v>
      </c>
      <c r="BW82" s="365">
        <v>615</v>
      </c>
      <c r="BX82" s="365">
        <v>318</v>
      </c>
      <c r="BY82" s="365">
        <v>473</v>
      </c>
      <c r="BZ82" s="365">
        <v>54</v>
      </c>
      <c r="CA82" s="365">
        <v>493</v>
      </c>
      <c r="CB82" s="365">
        <v>0</v>
      </c>
      <c r="CC82" s="365">
        <v>974</v>
      </c>
      <c r="CD82" s="365">
        <v>5</v>
      </c>
      <c r="CE82" s="365">
        <v>20</v>
      </c>
      <c r="CF82" s="365">
        <v>247</v>
      </c>
      <c r="CG82" s="365">
        <v>513</v>
      </c>
      <c r="CH82" s="365">
        <v>92</v>
      </c>
      <c r="CI82" s="365">
        <v>1421</v>
      </c>
      <c r="CJ82" s="365">
        <v>258</v>
      </c>
      <c r="CK82" s="365">
        <v>680</v>
      </c>
      <c r="CL82" s="365">
        <v>4</v>
      </c>
      <c r="CM82" s="365">
        <v>429</v>
      </c>
      <c r="CN82" s="365">
        <v>7169</v>
      </c>
      <c r="CO82" s="365">
        <v>4220</v>
      </c>
      <c r="CP82" s="365">
        <v>1444</v>
      </c>
      <c r="CQ82" s="365">
        <v>3141</v>
      </c>
      <c r="CR82" s="365">
        <v>274</v>
      </c>
      <c r="CS82" s="365">
        <v>879</v>
      </c>
      <c r="CT82" s="365">
        <v>1137</v>
      </c>
      <c r="CU82" s="365">
        <v>1123</v>
      </c>
      <c r="CV82" s="365">
        <v>678</v>
      </c>
      <c r="CW82" s="365">
        <v>119</v>
      </c>
      <c r="CX82" s="365">
        <v>666</v>
      </c>
      <c r="CY82" s="365">
        <v>2146</v>
      </c>
      <c r="CZ82" s="365">
        <v>1727</v>
      </c>
      <c r="DA82" s="365">
        <v>1020</v>
      </c>
      <c r="DB82" s="365">
        <v>904</v>
      </c>
      <c r="DC82" s="365">
        <v>3059</v>
      </c>
      <c r="DD82" s="365">
        <v>69</v>
      </c>
      <c r="DE82" s="365">
        <v>1671</v>
      </c>
      <c r="DF82" s="365">
        <v>0</v>
      </c>
      <c r="DG82" s="365">
        <v>439</v>
      </c>
      <c r="DH82" s="365">
        <v>125690</v>
      </c>
      <c r="DI82" s="365">
        <v>0</v>
      </c>
      <c r="DJ82" s="365">
        <v>0</v>
      </c>
      <c r="DK82" s="365">
        <v>0</v>
      </c>
      <c r="DL82" s="365">
        <v>0</v>
      </c>
      <c r="DM82" s="365">
        <v>0</v>
      </c>
      <c r="DN82" s="365">
        <v>0</v>
      </c>
      <c r="DO82" s="365">
        <v>0</v>
      </c>
      <c r="DP82" s="365">
        <v>0</v>
      </c>
      <c r="DQ82" s="365">
        <v>125690</v>
      </c>
      <c r="DR82" s="365">
        <v>0</v>
      </c>
      <c r="DS82" s="365">
        <v>0</v>
      </c>
      <c r="DT82" s="365">
        <v>0</v>
      </c>
      <c r="DU82" s="365">
        <v>0</v>
      </c>
      <c r="DV82" s="365">
        <v>125690</v>
      </c>
      <c r="DW82" s="365">
        <v>0</v>
      </c>
      <c r="DX82" s="365">
        <v>0</v>
      </c>
      <c r="DY82" s="365">
        <v>0</v>
      </c>
      <c r="DZ82" s="365">
        <v>0</v>
      </c>
      <c r="EA82" s="365">
        <v>125690</v>
      </c>
    </row>
    <row r="83" spans="2:131" ht="15" customHeight="1">
      <c r="B83" s="362" t="s">
        <v>497</v>
      </c>
      <c r="C83" s="362" t="s">
        <v>616</v>
      </c>
      <c r="D83" s="365">
        <v>68</v>
      </c>
      <c r="E83" s="365">
        <v>84</v>
      </c>
      <c r="F83" s="365">
        <v>4</v>
      </c>
      <c r="G83" s="365">
        <v>1</v>
      </c>
      <c r="H83" s="365">
        <v>23</v>
      </c>
      <c r="I83" s="365">
        <v>0</v>
      </c>
      <c r="J83" s="365">
        <v>12</v>
      </c>
      <c r="K83" s="365">
        <v>187</v>
      </c>
      <c r="L83" s="365">
        <v>21</v>
      </c>
      <c r="M83" s="365">
        <v>75</v>
      </c>
      <c r="N83" s="365">
        <v>0</v>
      </c>
      <c r="O83" s="365">
        <v>1</v>
      </c>
      <c r="P83" s="365">
        <v>2</v>
      </c>
      <c r="Q83" s="365">
        <v>100</v>
      </c>
      <c r="R83" s="365">
        <v>5</v>
      </c>
      <c r="S83" s="365">
        <v>127</v>
      </c>
      <c r="T83" s="365">
        <v>23</v>
      </c>
      <c r="U83" s="365">
        <v>11</v>
      </c>
      <c r="V83" s="365">
        <v>69</v>
      </c>
      <c r="W83" s="365">
        <v>1576</v>
      </c>
      <c r="X83" s="365">
        <v>476</v>
      </c>
      <c r="Y83" s="365">
        <v>1022</v>
      </c>
      <c r="Z83" s="365">
        <v>291</v>
      </c>
      <c r="AA83" s="365">
        <v>49</v>
      </c>
      <c r="AB83" s="365">
        <v>518</v>
      </c>
      <c r="AC83" s="365">
        <v>135</v>
      </c>
      <c r="AD83" s="365">
        <v>4176</v>
      </c>
      <c r="AE83" s="365">
        <v>14</v>
      </c>
      <c r="AF83" s="365">
        <v>45</v>
      </c>
      <c r="AG83" s="365">
        <v>101</v>
      </c>
      <c r="AH83" s="365">
        <v>0</v>
      </c>
      <c r="AI83" s="365">
        <v>54</v>
      </c>
      <c r="AJ83" s="365">
        <v>1186</v>
      </c>
      <c r="AK83" s="365">
        <v>3</v>
      </c>
      <c r="AL83" s="365">
        <v>215</v>
      </c>
      <c r="AM83" s="365">
        <v>202</v>
      </c>
      <c r="AN83" s="365">
        <v>706</v>
      </c>
      <c r="AO83" s="365">
        <v>18</v>
      </c>
      <c r="AP83" s="365">
        <v>82</v>
      </c>
      <c r="AQ83" s="365">
        <v>594</v>
      </c>
      <c r="AR83" s="365">
        <v>47</v>
      </c>
      <c r="AS83" s="365">
        <v>165</v>
      </c>
      <c r="AT83" s="365">
        <v>109</v>
      </c>
      <c r="AU83" s="365">
        <v>112</v>
      </c>
      <c r="AV83" s="365">
        <v>129</v>
      </c>
      <c r="AW83" s="365">
        <v>25</v>
      </c>
      <c r="AX83" s="365">
        <v>2</v>
      </c>
      <c r="AY83" s="365">
        <v>31</v>
      </c>
      <c r="AZ83" s="365">
        <v>10</v>
      </c>
      <c r="BA83" s="365">
        <v>8</v>
      </c>
      <c r="BB83" s="365">
        <v>2</v>
      </c>
      <c r="BC83" s="365">
        <v>1</v>
      </c>
      <c r="BD83" s="365">
        <v>0</v>
      </c>
      <c r="BE83" s="365">
        <v>0</v>
      </c>
      <c r="BF83" s="365">
        <v>1327</v>
      </c>
      <c r="BG83" s="365">
        <v>13</v>
      </c>
      <c r="BH83" s="365">
        <v>231</v>
      </c>
      <c r="BI83" s="365">
        <v>266</v>
      </c>
      <c r="BJ83" s="365">
        <v>181</v>
      </c>
      <c r="BK83" s="365">
        <v>7</v>
      </c>
      <c r="BL83" s="365">
        <v>1159</v>
      </c>
      <c r="BM83" s="365">
        <v>219</v>
      </c>
      <c r="BN83" s="365">
        <v>103</v>
      </c>
      <c r="BO83" s="365">
        <v>273</v>
      </c>
      <c r="BP83" s="365">
        <v>378</v>
      </c>
      <c r="BQ83" s="365">
        <v>2709</v>
      </c>
      <c r="BR83" s="365">
        <v>113</v>
      </c>
      <c r="BS83" s="365">
        <v>18</v>
      </c>
      <c r="BT83" s="365">
        <v>37</v>
      </c>
      <c r="BU83" s="365">
        <v>126</v>
      </c>
      <c r="BV83" s="365">
        <v>71</v>
      </c>
      <c r="BW83" s="365">
        <v>17</v>
      </c>
      <c r="BX83" s="365">
        <v>8</v>
      </c>
      <c r="BY83" s="365">
        <v>6</v>
      </c>
      <c r="BZ83" s="365">
        <v>0</v>
      </c>
      <c r="CA83" s="365">
        <v>1246</v>
      </c>
      <c r="CB83" s="365">
        <v>819</v>
      </c>
      <c r="CC83" s="365">
        <v>55391</v>
      </c>
      <c r="CD83" s="365">
        <v>2</v>
      </c>
      <c r="CE83" s="365">
        <v>1</v>
      </c>
      <c r="CF83" s="365">
        <v>3</v>
      </c>
      <c r="CG83" s="365">
        <v>55</v>
      </c>
      <c r="CH83" s="365">
        <v>13</v>
      </c>
      <c r="CI83" s="365">
        <v>12</v>
      </c>
      <c r="CJ83" s="365">
        <v>2</v>
      </c>
      <c r="CK83" s="365">
        <v>18</v>
      </c>
      <c r="CL83" s="365">
        <v>0</v>
      </c>
      <c r="CM83" s="365">
        <v>12</v>
      </c>
      <c r="CN83" s="365">
        <v>108</v>
      </c>
      <c r="CO83" s="365">
        <v>55</v>
      </c>
      <c r="CP83" s="365">
        <v>70</v>
      </c>
      <c r="CQ83" s="365">
        <v>130</v>
      </c>
      <c r="CR83" s="365">
        <v>12</v>
      </c>
      <c r="CS83" s="365">
        <v>21</v>
      </c>
      <c r="CT83" s="365">
        <v>25</v>
      </c>
      <c r="CU83" s="365">
        <v>33</v>
      </c>
      <c r="CV83" s="365">
        <v>5</v>
      </c>
      <c r="CW83" s="365">
        <v>0</v>
      </c>
      <c r="CX83" s="365">
        <v>96</v>
      </c>
      <c r="CY83" s="365">
        <v>38</v>
      </c>
      <c r="CZ83" s="365">
        <v>12</v>
      </c>
      <c r="DA83" s="365">
        <v>49</v>
      </c>
      <c r="DB83" s="365">
        <v>9</v>
      </c>
      <c r="DC83" s="365">
        <v>25</v>
      </c>
      <c r="DD83" s="365">
        <v>2</v>
      </c>
      <c r="DE83" s="365">
        <v>13</v>
      </c>
      <c r="DF83" s="365">
        <v>46</v>
      </c>
      <c r="DG83" s="365">
        <v>11</v>
      </c>
      <c r="DH83" s="365">
        <v>78513</v>
      </c>
      <c r="DI83" s="365">
        <v>23</v>
      </c>
      <c r="DJ83" s="365">
        <v>1275</v>
      </c>
      <c r="DK83" s="365">
        <v>0</v>
      </c>
      <c r="DL83" s="365">
        <v>0</v>
      </c>
      <c r="DM83" s="365">
        <v>10</v>
      </c>
      <c r="DN83" s="365">
        <v>306</v>
      </c>
      <c r="DO83" s="365">
        <v>-67</v>
      </c>
      <c r="DP83" s="365">
        <v>1547</v>
      </c>
      <c r="DQ83" s="365">
        <v>80060</v>
      </c>
      <c r="DR83" s="365">
        <v>98882</v>
      </c>
      <c r="DS83" s="365">
        <v>33476</v>
      </c>
      <c r="DT83" s="365">
        <v>132358</v>
      </c>
      <c r="DU83" s="365">
        <v>133905</v>
      </c>
      <c r="DV83" s="365">
        <v>212418</v>
      </c>
      <c r="DW83" s="365">
        <v>-36572</v>
      </c>
      <c r="DX83" s="365">
        <v>-6151</v>
      </c>
      <c r="DY83" s="365">
        <v>-42723</v>
      </c>
      <c r="DZ83" s="365">
        <v>91182</v>
      </c>
      <c r="EA83" s="365">
        <v>169695</v>
      </c>
    </row>
    <row r="84" spans="2:131" ht="15" customHeight="1">
      <c r="B84" s="362" t="s">
        <v>498</v>
      </c>
      <c r="C84" s="362" t="s">
        <v>617</v>
      </c>
      <c r="D84" s="365">
        <v>0</v>
      </c>
      <c r="E84" s="365">
        <v>0</v>
      </c>
      <c r="F84" s="365">
        <v>2</v>
      </c>
      <c r="G84" s="365">
        <v>0</v>
      </c>
      <c r="H84" s="365">
        <v>1</v>
      </c>
      <c r="I84" s="365">
        <v>0</v>
      </c>
      <c r="J84" s="365">
        <v>67</v>
      </c>
      <c r="K84" s="365">
        <v>16</v>
      </c>
      <c r="L84" s="365">
        <v>4</v>
      </c>
      <c r="M84" s="365">
        <v>0</v>
      </c>
      <c r="N84" s="365">
        <v>0</v>
      </c>
      <c r="O84" s="365">
        <v>2</v>
      </c>
      <c r="P84" s="365">
        <v>8</v>
      </c>
      <c r="Q84" s="365">
        <v>11</v>
      </c>
      <c r="R84" s="365">
        <v>2</v>
      </c>
      <c r="S84" s="365">
        <v>8</v>
      </c>
      <c r="T84" s="365">
        <v>5</v>
      </c>
      <c r="U84" s="365">
        <v>10</v>
      </c>
      <c r="V84" s="365">
        <v>8</v>
      </c>
      <c r="W84" s="365">
        <v>65</v>
      </c>
      <c r="X84" s="365">
        <v>9</v>
      </c>
      <c r="Y84" s="365">
        <v>72</v>
      </c>
      <c r="Z84" s="365">
        <v>93</v>
      </c>
      <c r="AA84" s="365">
        <v>0</v>
      </c>
      <c r="AB84" s="365">
        <v>1423</v>
      </c>
      <c r="AC84" s="365">
        <v>19</v>
      </c>
      <c r="AD84" s="365">
        <v>10</v>
      </c>
      <c r="AE84" s="365">
        <v>0</v>
      </c>
      <c r="AF84" s="365">
        <v>33</v>
      </c>
      <c r="AG84" s="365">
        <v>58</v>
      </c>
      <c r="AH84" s="365">
        <v>0</v>
      </c>
      <c r="AI84" s="365">
        <v>9</v>
      </c>
      <c r="AJ84" s="365">
        <v>31</v>
      </c>
      <c r="AK84" s="365">
        <v>0</v>
      </c>
      <c r="AL84" s="365">
        <v>17</v>
      </c>
      <c r="AM84" s="365">
        <v>5</v>
      </c>
      <c r="AN84" s="365">
        <v>154</v>
      </c>
      <c r="AO84" s="365">
        <v>1</v>
      </c>
      <c r="AP84" s="365">
        <v>5</v>
      </c>
      <c r="AQ84" s="365">
        <v>18</v>
      </c>
      <c r="AR84" s="365">
        <v>11</v>
      </c>
      <c r="AS84" s="365">
        <v>70</v>
      </c>
      <c r="AT84" s="365">
        <v>37</v>
      </c>
      <c r="AU84" s="365">
        <v>78</v>
      </c>
      <c r="AV84" s="365">
        <v>139</v>
      </c>
      <c r="AW84" s="365">
        <v>70</v>
      </c>
      <c r="AX84" s="365">
        <v>2</v>
      </c>
      <c r="AY84" s="365">
        <v>32</v>
      </c>
      <c r="AZ84" s="365">
        <v>6</v>
      </c>
      <c r="BA84" s="365">
        <v>4</v>
      </c>
      <c r="BB84" s="365">
        <v>2</v>
      </c>
      <c r="BC84" s="365">
        <v>0</v>
      </c>
      <c r="BD84" s="365">
        <v>0</v>
      </c>
      <c r="BE84" s="365">
        <v>0</v>
      </c>
      <c r="BF84" s="365">
        <v>91</v>
      </c>
      <c r="BG84" s="365">
        <v>0</v>
      </c>
      <c r="BH84" s="365">
        <v>59</v>
      </c>
      <c r="BI84" s="365">
        <v>6</v>
      </c>
      <c r="BJ84" s="365">
        <v>43</v>
      </c>
      <c r="BK84" s="365">
        <v>5</v>
      </c>
      <c r="BL84" s="365">
        <v>0</v>
      </c>
      <c r="BM84" s="365">
        <v>27</v>
      </c>
      <c r="BN84" s="365">
        <v>29</v>
      </c>
      <c r="BO84" s="365">
        <v>14</v>
      </c>
      <c r="BP84" s="365">
        <v>42</v>
      </c>
      <c r="BQ84" s="365">
        <v>86</v>
      </c>
      <c r="BR84" s="365">
        <v>3</v>
      </c>
      <c r="BS84" s="365">
        <v>34</v>
      </c>
      <c r="BT84" s="365">
        <v>257</v>
      </c>
      <c r="BU84" s="365">
        <v>934</v>
      </c>
      <c r="BV84" s="365">
        <v>258</v>
      </c>
      <c r="BW84" s="365">
        <v>15</v>
      </c>
      <c r="BX84" s="365">
        <v>10</v>
      </c>
      <c r="BY84" s="365">
        <v>0</v>
      </c>
      <c r="BZ84" s="365">
        <v>0</v>
      </c>
      <c r="CA84" s="365">
        <v>29</v>
      </c>
      <c r="CB84" s="365">
        <v>0</v>
      </c>
      <c r="CC84" s="365">
        <v>36</v>
      </c>
      <c r="CD84" s="365">
        <v>5</v>
      </c>
      <c r="CE84" s="365">
        <v>6</v>
      </c>
      <c r="CF84" s="365">
        <v>4</v>
      </c>
      <c r="CG84" s="365">
        <v>17</v>
      </c>
      <c r="CH84" s="365">
        <v>220</v>
      </c>
      <c r="CI84" s="365">
        <v>112</v>
      </c>
      <c r="CJ84" s="365">
        <v>68</v>
      </c>
      <c r="CK84" s="365">
        <v>109</v>
      </c>
      <c r="CL84" s="365">
        <v>4</v>
      </c>
      <c r="CM84" s="365">
        <v>212</v>
      </c>
      <c r="CN84" s="365">
        <v>398</v>
      </c>
      <c r="CO84" s="365">
        <v>364</v>
      </c>
      <c r="CP84" s="365">
        <v>438</v>
      </c>
      <c r="CQ84" s="365">
        <v>245</v>
      </c>
      <c r="CR84" s="365">
        <v>1</v>
      </c>
      <c r="CS84" s="365">
        <v>8</v>
      </c>
      <c r="CT84" s="365">
        <v>21</v>
      </c>
      <c r="CU84" s="365">
        <v>275</v>
      </c>
      <c r="CV84" s="365">
        <v>78</v>
      </c>
      <c r="CW84" s="365">
        <v>23</v>
      </c>
      <c r="CX84" s="365">
        <v>16</v>
      </c>
      <c r="CY84" s="365">
        <v>483</v>
      </c>
      <c r="CZ84" s="365">
        <v>9</v>
      </c>
      <c r="DA84" s="365">
        <v>24</v>
      </c>
      <c r="DB84" s="365">
        <v>23</v>
      </c>
      <c r="DC84" s="365">
        <v>74</v>
      </c>
      <c r="DD84" s="365">
        <v>3</v>
      </c>
      <c r="DE84" s="365">
        <v>25</v>
      </c>
      <c r="DF84" s="365">
        <v>0</v>
      </c>
      <c r="DG84" s="365">
        <v>127</v>
      </c>
      <c r="DH84" s="365">
        <v>7987</v>
      </c>
      <c r="DI84" s="365">
        <v>49</v>
      </c>
      <c r="DJ84" s="365">
        <v>3639</v>
      </c>
      <c r="DK84" s="365">
        <v>0</v>
      </c>
      <c r="DL84" s="365">
        <v>0</v>
      </c>
      <c r="DM84" s="365">
        <v>0</v>
      </c>
      <c r="DN84" s="365">
        <v>3</v>
      </c>
      <c r="DO84" s="365">
        <v>0</v>
      </c>
      <c r="DP84" s="365">
        <v>3691</v>
      </c>
      <c r="DQ84" s="365">
        <v>11678</v>
      </c>
      <c r="DR84" s="365">
        <v>12</v>
      </c>
      <c r="DS84" s="365">
        <v>118</v>
      </c>
      <c r="DT84" s="365">
        <v>130</v>
      </c>
      <c r="DU84" s="365">
        <v>3821</v>
      </c>
      <c r="DV84" s="365">
        <v>11808</v>
      </c>
      <c r="DW84" s="365">
        <v>-937</v>
      </c>
      <c r="DX84" s="365">
        <v>-9296</v>
      </c>
      <c r="DY84" s="365">
        <v>-10233</v>
      </c>
      <c r="DZ84" s="365">
        <v>-6412</v>
      </c>
      <c r="EA84" s="365">
        <v>1575</v>
      </c>
    </row>
    <row r="85" spans="2:131" ht="15" customHeight="1">
      <c r="B85" s="362" t="s">
        <v>499</v>
      </c>
      <c r="C85" s="362" t="s">
        <v>618</v>
      </c>
      <c r="D85" s="365">
        <v>27</v>
      </c>
      <c r="E85" s="365">
        <v>44</v>
      </c>
      <c r="F85" s="365">
        <v>3</v>
      </c>
      <c r="G85" s="365">
        <v>0</v>
      </c>
      <c r="H85" s="365">
        <v>10</v>
      </c>
      <c r="I85" s="365">
        <v>0</v>
      </c>
      <c r="J85" s="365">
        <v>4</v>
      </c>
      <c r="K85" s="365">
        <v>368</v>
      </c>
      <c r="L85" s="365">
        <v>24</v>
      </c>
      <c r="M85" s="365">
        <v>29</v>
      </c>
      <c r="N85" s="365">
        <v>0</v>
      </c>
      <c r="O85" s="365">
        <v>2</v>
      </c>
      <c r="P85" s="365">
        <v>8</v>
      </c>
      <c r="Q85" s="365">
        <v>50</v>
      </c>
      <c r="R85" s="365">
        <v>5</v>
      </c>
      <c r="S85" s="365">
        <v>68</v>
      </c>
      <c r="T85" s="365">
        <v>31</v>
      </c>
      <c r="U85" s="365">
        <v>19</v>
      </c>
      <c r="V85" s="365">
        <v>27</v>
      </c>
      <c r="W85" s="365">
        <v>161</v>
      </c>
      <c r="X85" s="365">
        <v>217</v>
      </c>
      <c r="Y85" s="365">
        <v>437</v>
      </c>
      <c r="Z85" s="365">
        <v>125</v>
      </c>
      <c r="AA85" s="365">
        <v>19</v>
      </c>
      <c r="AB85" s="365">
        <v>399</v>
      </c>
      <c r="AC85" s="365">
        <v>85</v>
      </c>
      <c r="AD85" s="365">
        <v>453</v>
      </c>
      <c r="AE85" s="365">
        <v>15</v>
      </c>
      <c r="AF85" s="365">
        <v>53</v>
      </c>
      <c r="AG85" s="365">
        <v>65</v>
      </c>
      <c r="AH85" s="365">
        <v>0</v>
      </c>
      <c r="AI85" s="365">
        <v>30</v>
      </c>
      <c r="AJ85" s="365">
        <v>243</v>
      </c>
      <c r="AK85" s="365">
        <v>2</v>
      </c>
      <c r="AL85" s="365">
        <v>71</v>
      </c>
      <c r="AM85" s="365">
        <v>61</v>
      </c>
      <c r="AN85" s="365">
        <v>187</v>
      </c>
      <c r="AO85" s="365">
        <v>5</v>
      </c>
      <c r="AP85" s="365">
        <v>19</v>
      </c>
      <c r="AQ85" s="365">
        <v>19</v>
      </c>
      <c r="AR85" s="365">
        <v>50</v>
      </c>
      <c r="AS85" s="365">
        <v>48</v>
      </c>
      <c r="AT85" s="365">
        <v>41</v>
      </c>
      <c r="AU85" s="365">
        <v>52</v>
      </c>
      <c r="AV85" s="365">
        <v>60</v>
      </c>
      <c r="AW85" s="365">
        <v>20</v>
      </c>
      <c r="AX85" s="365">
        <v>3</v>
      </c>
      <c r="AY85" s="365">
        <v>26</v>
      </c>
      <c r="AZ85" s="365">
        <v>6</v>
      </c>
      <c r="BA85" s="365">
        <v>6</v>
      </c>
      <c r="BB85" s="365">
        <v>2</v>
      </c>
      <c r="BC85" s="365">
        <v>1</v>
      </c>
      <c r="BD85" s="365">
        <v>0</v>
      </c>
      <c r="BE85" s="365">
        <v>0</v>
      </c>
      <c r="BF85" s="365">
        <v>456</v>
      </c>
      <c r="BG85" s="365">
        <v>4</v>
      </c>
      <c r="BH85" s="365">
        <v>91</v>
      </c>
      <c r="BI85" s="365">
        <v>105</v>
      </c>
      <c r="BJ85" s="365">
        <v>94</v>
      </c>
      <c r="BK85" s="365">
        <v>9</v>
      </c>
      <c r="BL85" s="365">
        <v>17</v>
      </c>
      <c r="BM85" s="365">
        <v>228</v>
      </c>
      <c r="BN85" s="365">
        <v>128</v>
      </c>
      <c r="BO85" s="365">
        <v>142</v>
      </c>
      <c r="BP85" s="365">
        <v>187</v>
      </c>
      <c r="BQ85" s="365">
        <v>317</v>
      </c>
      <c r="BR85" s="365">
        <v>38</v>
      </c>
      <c r="BS85" s="365">
        <v>10</v>
      </c>
      <c r="BT85" s="365">
        <v>13</v>
      </c>
      <c r="BU85" s="365">
        <v>101</v>
      </c>
      <c r="BV85" s="365">
        <v>37</v>
      </c>
      <c r="BW85" s="365">
        <v>11</v>
      </c>
      <c r="BX85" s="365">
        <v>6</v>
      </c>
      <c r="BY85" s="365">
        <v>2</v>
      </c>
      <c r="BZ85" s="365">
        <v>66</v>
      </c>
      <c r="CA85" s="365">
        <v>213</v>
      </c>
      <c r="CB85" s="365">
        <v>66</v>
      </c>
      <c r="CC85" s="365">
        <v>54</v>
      </c>
      <c r="CD85" s="365">
        <v>1</v>
      </c>
      <c r="CE85" s="365">
        <v>21</v>
      </c>
      <c r="CF85" s="365">
        <v>2</v>
      </c>
      <c r="CG85" s="365">
        <v>29</v>
      </c>
      <c r="CH85" s="365">
        <v>77</v>
      </c>
      <c r="CI85" s="365">
        <v>12</v>
      </c>
      <c r="CJ85" s="365">
        <v>3</v>
      </c>
      <c r="CK85" s="365">
        <v>19</v>
      </c>
      <c r="CL85" s="365">
        <v>0</v>
      </c>
      <c r="CM85" s="365">
        <v>23</v>
      </c>
      <c r="CN85" s="365">
        <v>49</v>
      </c>
      <c r="CO85" s="365">
        <v>40</v>
      </c>
      <c r="CP85" s="365">
        <v>61</v>
      </c>
      <c r="CQ85" s="365">
        <v>353</v>
      </c>
      <c r="CR85" s="365">
        <v>11</v>
      </c>
      <c r="CS85" s="365">
        <v>33</v>
      </c>
      <c r="CT85" s="365">
        <v>32</v>
      </c>
      <c r="CU85" s="365">
        <v>32</v>
      </c>
      <c r="CV85" s="365">
        <v>7</v>
      </c>
      <c r="CW85" s="365">
        <v>8</v>
      </c>
      <c r="CX85" s="365">
        <v>57</v>
      </c>
      <c r="CY85" s="365">
        <v>31</v>
      </c>
      <c r="CZ85" s="365">
        <v>16</v>
      </c>
      <c r="DA85" s="365">
        <v>111</v>
      </c>
      <c r="DB85" s="365">
        <v>11</v>
      </c>
      <c r="DC85" s="365">
        <v>12</v>
      </c>
      <c r="DD85" s="365">
        <v>2</v>
      </c>
      <c r="DE85" s="365">
        <v>8</v>
      </c>
      <c r="DF85" s="365">
        <v>46</v>
      </c>
      <c r="DG85" s="365">
        <v>4</v>
      </c>
      <c r="DH85" s="365">
        <v>7206</v>
      </c>
      <c r="DI85" s="365">
        <v>57</v>
      </c>
      <c r="DJ85" s="365">
        <v>1592</v>
      </c>
      <c r="DK85" s="365">
        <v>1</v>
      </c>
      <c r="DL85" s="365">
        <v>0</v>
      </c>
      <c r="DM85" s="365">
        <v>14</v>
      </c>
      <c r="DN85" s="365">
        <v>400</v>
      </c>
      <c r="DO85" s="365">
        <v>0</v>
      </c>
      <c r="DP85" s="365">
        <v>2064</v>
      </c>
      <c r="DQ85" s="365">
        <v>9270</v>
      </c>
      <c r="DR85" s="365">
        <v>511</v>
      </c>
      <c r="DS85" s="365">
        <v>2419</v>
      </c>
      <c r="DT85" s="365">
        <v>2930</v>
      </c>
      <c r="DU85" s="365">
        <v>4994</v>
      </c>
      <c r="DV85" s="365">
        <v>12200</v>
      </c>
      <c r="DW85" s="365">
        <v>0</v>
      </c>
      <c r="DX85" s="365">
        <v>-6444</v>
      </c>
      <c r="DY85" s="365">
        <v>-6444</v>
      </c>
      <c r="DZ85" s="365">
        <v>-1450</v>
      </c>
      <c r="EA85" s="365">
        <v>5756</v>
      </c>
    </row>
    <row r="86" spans="2:131" ht="15" customHeight="1">
      <c r="B86" s="362" t="s">
        <v>500</v>
      </c>
      <c r="C86" s="362" t="s">
        <v>619</v>
      </c>
      <c r="D86" s="365">
        <v>116</v>
      </c>
      <c r="E86" s="365">
        <v>141</v>
      </c>
      <c r="F86" s="365">
        <v>10</v>
      </c>
      <c r="G86" s="365">
        <v>2</v>
      </c>
      <c r="H86" s="365">
        <v>47</v>
      </c>
      <c r="I86" s="365">
        <v>0</v>
      </c>
      <c r="J86" s="365">
        <v>21</v>
      </c>
      <c r="K86" s="365">
        <v>1731</v>
      </c>
      <c r="L86" s="365">
        <v>106</v>
      </c>
      <c r="M86" s="365">
        <v>624</v>
      </c>
      <c r="N86" s="365">
        <v>0</v>
      </c>
      <c r="O86" s="365">
        <v>10</v>
      </c>
      <c r="P86" s="365">
        <v>48</v>
      </c>
      <c r="Q86" s="365">
        <v>142</v>
      </c>
      <c r="R86" s="365">
        <v>14</v>
      </c>
      <c r="S86" s="365">
        <v>360</v>
      </c>
      <c r="T86" s="365">
        <v>89</v>
      </c>
      <c r="U86" s="365">
        <v>51</v>
      </c>
      <c r="V86" s="365">
        <v>225</v>
      </c>
      <c r="W86" s="365">
        <v>1391</v>
      </c>
      <c r="X86" s="365">
        <v>464</v>
      </c>
      <c r="Y86" s="365">
        <v>1079</v>
      </c>
      <c r="Z86" s="365">
        <v>435</v>
      </c>
      <c r="AA86" s="365">
        <v>91</v>
      </c>
      <c r="AB86" s="365">
        <v>1402</v>
      </c>
      <c r="AC86" s="365">
        <v>237</v>
      </c>
      <c r="AD86" s="365">
        <v>8114</v>
      </c>
      <c r="AE86" s="365">
        <v>44</v>
      </c>
      <c r="AF86" s="365">
        <v>312</v>
      </c>
      <c r="AG86" s="365">
        <v>332</v>
      </c>
      <c r="AH86" s="365">
        <v>1</v>
      </c>
      <c r="AI86" s="365">
        <v>189</v>
      </c>
      <c r="AJ86" s="365">
        <v>861</v>
      </c>
      <c r="AK86" s="365">
        <v>14</v>
      </c>
      <c r="AL86" s="365">
        <v>308</v>
      </c>
      <c r="AM86" s="365">
        <v>237</v>
      </c>
      <c r="AN86" s="365">
        <v>821</v>
      </c>
      <c r="AO86" s="365">
        <v>24</v>
      </c>
      <c r="AP86" s="365">
        <v>71</v>
      </c>
      <c r="AQ86" s="365">
        <v>261</v>
      </c>
      <c r="AR86" s="365">
        <v>570</v>
      </c>
      <c r="AS86" s="365">
        <v>175</v>
      </c>
      <c r="AT86" s="365">
        <v>209</v>
      </c>
      <c r="AU86" s="365">
        <v>225</v>
      </c>
      <c r="AV86" s="365">
        <v>248</v>
      </c>
      <c r="AW86" s="365">
        <v>155</v>
      </c>
      <c r="AX86" s="365">
        <v>14</v>
      </c>
      <c r="AY86" s="365">
        <v>124</v>
      </c>
      <c r="AZ86" s="365">
        <v>40</v>
      </c>
      <c r="BA86" s="365">
        <v>25</v>
      </c>
      <c r="BB86" s="365">
        <v>10</v>
      </c>
      <c r="BC86" s="365">
        <v>6</v>
      </c>
      <c r="BD86" s="365">
        <v>0</v>
      </c>
      <c r="BE86" s="365">
        <v>0</v>
      </c>
      <c r="BF86" s="365">
        <v>1182</v>
      </c>
      <c r="BG86" s="365">
        <v>11</v>
      </c>
      <c r="BH86" s="365">
        <v>296</v>
      </c>
      <c r="BI86" s="365">
        <v>361</v>
      </c>
      <c r="BJ86" s="365">
        <v>431</v>
      </c>
      <c r="BK86" s="365">
        <v>36</v>
      </c>
      <c r="BL86" s="365">
        <v>268</v>
      </c>
      <c r="BM86" s="365">
        <v>556</v>
      </c>
      <c r="BN86" s="365">
        <v>334</v>
      </c>
      <c r="BO86" s="365">
        <v>382</v>
      </c>
      <c r="BP86" s="365">
        <v>492</v>
      </c>
      <c r="BQ86" s="365">
        <v>4770</v>
      </c>
      <c r="BR86" s="365">
        <v>682</v>
      </c>
      <c r="BS86" s="365">
        <v>39</v>
      </c>
      <c r="BT86" s="365">
        <v>44</v>
      </c>
      <c r="BU86" s="365">
        <v>425</v>
      </c>
      <c r="BV86" s="365">
        <v>190</v>
      </c>
      <c r="BW86" s="365">
        <v>72</v>
      </c>
      <c r="BX86" s="365">
        <v>35</v>
      </c>
      <c r="BY86" s="365">
        <v>5</v>
      </c>
      <c r="BZ86" s="365">
        <v>4</v>
      </c>
      <c r="CA86" s="365">
        <v>45</v>
      </c>
      <c r="CB86" s="365">
        <v>153</v>
      </c>
      <c r="CC86" s="365">
        <v>133</v>
      </c>
      <c r="CD86" s="365">
        <v>2</v>
      </c>
      <c r="CE86" s="365">
        <v>3</v>
      </c>
      <c r="CF86" s="365">
        <v>9</v>
      </c>
      <c r="CG86" s="365">
        <v>113</v>
      </c>
      <c r="CH86" s="365">
        <v>2</v>
      </c>
      <c r="CI86" s="365">
        <v>82</v>
      </c>
      <c r="CJ86" s="365">
        <v>26</v>
      </c>
      <c r="CK86" s="365">
        <v>59</v>
      </c>
      <c r="CL86" s="365">
        <v>3</v>
      </c>
      <c r="CM86" s="365">
        <v>84</v>
      </c>
      <c r="CN86" s="365">
        <v>1842</v>
      </c>
      <c r="CO86" s="365">
        <v>202</v>
      </c>
      <c r="CP86" s="365">
        <v>228</v>
      </c>
      <c r="CQ86" s="365">
        <v>665</v>
      </c>
      <c r="CR86" s="365">
        <v>44</v>
      </c>
      <c r="CS86" s="365">
        <v>123</v>
      </c>
      <c r="CT86" s="365">
        <v>107</v>
      </c>
      <c r="CU86" s="365">
        <v>129</v>
      </c>
      <c r="CV86" s="365">
        <v>19</v>
      </c>
      <c r="CW86" s="365">
        <v>5</v>
      </c>
      <c r="CX86" s="365">
        <v>168</v>
      </c>
      <c r="CY86" s="365">
        <v>116</v>
      </c>
      <c r="CZ86" s="365">
        <v>68</v>
      </c>
      <c r="DA86" s="365">
        <v>392</v>
      </c>
      <c r="DB86" s="365">
        <v>34</v>
      </c>
      <c r="DC86" s="365">
        <v>38</v>
      </c>
      <c r="DD86" s="365">
        <v>4</v>
      </c>
      <c r="DE86" s="365">
        <v>35</v>
      </c>
      <c r="DF86" s="365">
        <v>112</v>
      </c>
      <c r="DG86" s="365">
        <v>11</v>
      </c>
      <c r="DH86" s="365">
        <v>37897</v>
      </c>
      <c r="DI86" s="365">
        <v>159</v>
      </c>
      <c r="DJ86" s="365">
        <v>3720</v>
      </c>
      <c r="DK86" s="365">
        <v>7</v>
      </c>
      <c r="DL86" s="365">
        <v>0</v>
      </c>
      <c r="DM86" s="365">
        <v>36</v>
      </c>
      <c r="DN86" s="365">
        <v>957</v>
      </c>
      <c r="DO86" s="365">
        <v>18</v>
      </c>
      <c r="DP86" s="365">
        <v>4897</v>
      </c>
      <c r="DQ86" s="365">
        <v>42794</v>
      </c>
      <c r="DR86" s="365">
        <v>1756</v>
      </c>
      <c r="DS86" s="365">
        <v>5679</v>
      </c>
      <c r="DT86" s="365">
        <v>7435</v>
      </c>
      <c r="DU86" s="365">
        <v>12332</v>
      </c>
      <c r="DV86" s="365">
        <v>50229</v>
      </c>
      <c r="DW86" s="365">
        <v>0</v>
      </c>
      <c r="DX86" s="365">
        <v>-24600</v>
      </c>
      <c r="DY86" s="365">
        <v>-24600</v>
      </c>
      <c r="DZ86" s="365">
        <v>-12268</v>
      </c>
      <c r="EA86" s="365">
        <v>25629</v>
      </c>
    </row>
    <row r="87" spans="2:131" ht="15" customHeight="1">
      <c r="B87" s="362" t="s">
        <v>501</v>
      </c>
      <c r="C87" s="362" t="s">
        <v>620</v>
      </c>
      <c r="D87" s="365">
        <v>2</v>
      </c>
      <c r="E87" s="365">
        <v>0</v>
      </c>
      <c r="F87" s="365">
        <v>1</v>
      </c>
      <c r="G87" s="365">
        <v>0</v>
      </c>
      <c r="H87" s="365">
        <v>51</v>
      </c>
      <c r="I87" s="365">
        <v>0</v>
      </c>
      <c r="J87" s="365">
        <v>22</v>
      </c>
      <c r="K87" s="365">
        <v>123</v>
      </c>
      <c r="L87" s="365">
        <v>45</v>
      </c>
      <c r="M87" s="365">
        <v>6</v>
      </c>
      <c r="N87" s="365">
        <v>0</v>
      </c>
      <c r="O87" s="365">
        <v>1</v>
      </c>
      <c r="P87" s="365">
        <v>24</v>
      </c>
      <c r="Q87" s="365">
        <v>38</v>
      </c>
      <c r="R87" s="365">
        <v>2</v>
      </c>
      <c r="S87" s="365">
        <v>271</v>
      </c>
      <c r="T87" s="365">
        <v>3</v>
      </c>
      <c r="U87" s="365">
        <v>37</v>
      </c>
      <c r="V87" s="365">
        <v>177</v>
      </c>
      <c r="W87" s="365">
        <v>334</v>
      </c>
      <c r="X87" s="365">
        <v>36</v>
      </c>
      <c r="Y87" s="365">
        <v>648</v>
      </c>
      <c r="Z87" s="365">
        <v>95</v>
      </c>
      <c r="AA87" s="365">
        <v>28</v>
      </c>
      <c r="AB87" s="365">
        <v>391</v>
      </c>
      <c r="AC87" s="365">
        <v>79</v>
      </c>
      <c r="AD87" s="365">
        <v>8</v>
      </c>
      <c r="AE87" s="365">
        <v>0</v>
      </c>
      <c r="AF87" s="365">
        <v>230</v>
      </c>
      <c r="AG87" s="365">
        <v>46</v>
      </c>
      <c r="AH87" s="365">
        <v>0</v>
      </c>
      <c r="AI87" s="365">
        <v>299</v>
      </c>
      <c r="AJ87" s="365">
        <v>124</v>
      </c>
      <c r="AK87" s="365">
        <v>10</v>
      </c>
      <c r="AL87" s="365">
        <v>42</v>
      </c>
      <c r="AM87" s="365">
        <v>0</v>
      </c>
      <c r="AN87" s="365">
        <v>2047</v>
      </c>
      <c r="AO87" s="365">
        <v>4</v>
      </c>
      <c r="AP87" s="365">
        <v>7</v>
      </c>
      <c r="AQ87" s="365">
        <v>64</v>
      </c>
      <c r="AR87" s="365">
        <v>201</v>
      </c>
      <c r="AS87" s="365">
        <v>4</v>
      </c>
      <c r="AT87" s="365">
        <v>57</v>
      </c>
      <c r="AU87" s="365">
        <v>47</v>
      </c>
      <c r="AV87" s="365">
        <v>65</v>
      </c>
      <c r="AW87" s="365">
        <v>6</v>
      </c>
      <c r="AX87" s="365">
        <v>2</v>
      </c>
      <c r="AY87" s="365">
        <v>207</v>
      </c>
      <c r="AZ87" s="365">
        <v>52</v>
      </c>
      <c r="BA87" s="365">
        <v>2</v>
      </c>
      <c r="BB87" s="365">
        <v>3</v>
      </c>
      <c r="BC87" s="365">
        <v>3</v>
      </c>
      <c r="BD87" s="365">
        <v>0</v>
      </c>
      <c r="BE87" s="365">
        <v>0</v>
      </c>
      <c r="BF87" s="365">
        <v>53</v>
      </c>
      <c r="BG87" s="365">
        <v>3</v>
      </c>
      <c r="BH87" s="365">
        <v>288</v>
      </c>
      <c r="BI87" s="365">
        <v>9</v>
      </c>
      <c r="BJ87" s="365">
        <v>89</v>
      </c>
      <c r="BK87" s="365">
        <v>16</v>
      </c>
      <c r="BL87" s="365">
        <v>4</v>
      </c>
      <c r="BM87" s="365">
        <v>0</v>
      </c>
      <c r="BN87" s="365">
        <v>0</v>
      </c>
      <c r="BO87" s="365">
        <v>4</v>
      </c>
      <c r="BP87" s="365">
        <v>0</v>
      </c>
      <c r="BQ87" s="365">
        <v>0</v>
      </c>
      <c r="BR87" s="365">
        <v>0</v>
      </c>
      <c r="BS87" s="365">
        <v>0</v>
      </c>
      <c r="BT87" s="365">
        <v>0</v>
      </c>
      <c r="BU87" s="365">
        <v>2316</v>
      </c>
      <c r="BV87" s="365">
        <v>3</v>
      </c>
      <c r="BW87" s="365">
        <v>0</v>
      </c>
      <c r="BX87" s="365">
        <v>0</v>
      </c>
      <c r="BY87" s="365">
        <v>0</v>
      </c>
      <c r="BZ87" s="365">
        <v>39</v>
      </c>
      <c r="CA87" s="365">
        <v>5141</v>
      </c>
      <c r="CB87" s="365">
        <v>15914</v>
      </c>
      <c r="CC87" s="365">
        <v>10929</v>
      </c>
      <c r="CD87" s="365">
        <v>456</v>
      </c>
      <c r="CE87" s="365">
        <v>269</v>
      </c>
      <c r="CF87" s="365">
        <v>395</v>
      </c>
      <c r="CG87" s="365">
        <v>1033</v>
      </c>
      <c r="CH87" s="365">
        <v>0</v>
      </c>
      <c r="CI87" s="365">
        <v>0</v>
      </c>
      <c r="CJ87" s="365">
        <v>0</v>
      </c>
      <c r="CK87" s="365">
        <v>0</v>
      </c>
      <c r="CL87" s="365">
        <v>0</v>
      </c>
      <c r="CM87" s="365">
        <v>85</v>
      </c>
      <c r="CN87" s="365">
        <v>92</v>
      </c>
      <c r="CO87" s="365">
        <v>0</v>
      </c>
      <c r="CP87" s="365">
        <v>6</v>
      </c>
      <c r="CQ87" s="365">
        <v>0</v>
      </c>
      <c r="CR87" s="365">
        <v>0</v>
      </c>
      <c r="CS87" s="365">
        <v>0</v>
      </c>
      <c r="CT87" s="365">
        <v>0</v>
      </c>
      <c r="CU87" s="365">
        <v>0</v>
      </c>
      <c r="CV87" s="365">
        <v>125</v>
      </c>
      <c r="CW87" s="365">
        <v>0</v>
      </c>
      <c r="CX87" s="365">
        <v>0</v>
      </c>
      <c r="CY87" s="365">
        <v>0</v>
      </c>
      <c r="CZ87" s="365">
        <v>616</v>
      </c>
      <c r="DA87" s="365">
        <v>447</v>
      </c>
      <c r="DB87" s="365">
        <v>0</v>
      </c>
      <c r="DC87" s="365">
        <v>69</v>
      </c>
      <c r="DD87" s="365">
        <v>0</v>
      </c>
      <c r="DE87" s="365">
        <v>0</v>
      </c>
      <c r="DF87" s="365">
        <v>0</v>
      </c>
      <c r="DG87" s="365">
        <v>725</v>
      </c>
      <c r="DH87" s="365">
        <v>45070</v>
      </c>
      <c r="DI87" s="365">
        <v>26</v>
      </c>
      <c r="DJ87" s="365">
        <v>33454</v>
      </c>
      <c r="DK87" s="365">
        <v>2439</v>
      </c>
      <c r="DL87" s="365">
        <v>299</v>
      </c>
      <c r="DM87" s="365">
        <v>0</v>
      </c>
      <c r="DN87" s="365">
        <v>0</v>
      </c>
      <c r="DO87" s="365">
        <v>0</v>
      </c>
      <c r="DP87" s="365">
        <v>36218</v>
      </c>
      <c r="DQ87" s="365">
        <v>81288</v>
      </c>
      <c r="DR87" s="365">
        <v>406</v>
      </c>
      <c r="DS87" s="365">
        <v>30883</v>
      </c>
      <c r="DT87" s="365">
        <v>31289</v>
      </c>
      <c r="DU87" s="365">
        <v>67507</v>
      </c>
      <c r="DV87" s="365">
        <v>112577</v>
      </c>
      <c r="DW87" s="365">
        <v>-608</v>
      </c>
      <c r="DX87" s="365">
        <v>-10140</v>
      </c>
      <c r="DY87" s="365">
        <v>-10748</v>
      </c>
      <c r="DZ87" s="365">
        <v>56759</v>
      </c>
      <c r="EA87" s="365">
        <v>101829</v>
      </c>
    </row>
    <row r="88" spans="2:131" ht="15" customHeight="1">
      <c r="B88" s="362" t="s">
        <v>502</v>
      </c>
      <c r="C88" s="362" t="s">
        <v>621</v>
      </c>
      <c r="D88" s="365">
        <v>5</v>
      </c>
      <c r="E88" s="365">
        <v>3</v>
      </c>
      <c r="F88" s="365">
        <v>1</v>
      </c>
      <c r="G88" s="365">
        <v>2</v>
      </c>
      <c r="H88" s="365">
        <v>4</v>
      </c>
      <c r="I88" s="365">
        <v>0</v>
      </c>
      <c r="J88" s="365">
        <v>15</v>
      </c>
      <c r="K88" s="365">
        <v>16</v>
      </c>
      <c r="L88" s="365">
        <v>5</v>
      </c>
      <c r="M88" s="365">
        <v>0</v>
      </c>
      <c r="N88" s="365">
        <v>0</v>
      </c>
      <c r="O88" s="365">
        <v>1</v>
      </c>
      <c r="P88" s="365">
        <v>2</v>
      </c>
      <c r="Q88" s="365">
        <v>6</v>
      </c>
      <c r="R88" s="365">
        <v>1</v>
      </c>
      <c r="S88" s="365">
        <v>5</v>
      </c>
      <c r="T88" s="365">
        <v>3</v>
      </c>
      <c r="U88" s="365">
        <v>4</v>
      </c>
      <c r="V88" s="365">
        <v>5</v>
      </c>
      <c r="W88" s="365">
        <v>21</v>
      </c>
      <c r="X88" s="365">
        <v>6</v>
      </c>
      <c r="Y88" s="365">
        <v>38</v>
      </c>
      <c r="Z88" s="365">
        <v>12</v>
      </c>
      <c r="AA88" s="365">
        <v>3</v>
      </c>
      <c r="AB88" s="365">
        <v>113</v>
      </c>
      <c r="AC88" s="365">
        <v>31</v>
      </c>
      <c r="AD88" s="365">
        <v>14</v>
      </c>
      <c r="AE88" s="365">
        <v>2</v>
      </c>
      <c r="AF88" s="365">
        <v>19</v>
      </c>
      <c r="AG88" s="365">
        <v>20</v>
      </c>
      <c r="AH88" s="365">
        <v>0</v>
      </c>
      <c r="AI88" s="365">
        <v>4</v>
      </c>
      <c r="AJ88" s="365">
        <v>32</v>
      </c>
      <c r="AK88" s="365">
        <v>0</v>
      </c>
      <c r="AL88" s="365">
        <v>7</v>
      </c>
      <c r="AM88" s="365">
        <v>3</v>
      </c>
      <c r="AN88" s="365">
        <v>22</v>
      </c>
      <c r="AO88" s="365">
        <v>1</v>
      </c>
      <c r="AP88" s="365">
        <v>3</v>
      </c>
      <c r="AQ88" s="365">
        <v>1</v>
      </c>
      <c r="AR88" s="365">
        <v>3</v>
      </c>
      <c r="AS88" s="365">
        <v>11</v>
      </c>
      <c r="AT88" s="365">
        <v>17</v>
      </c>
      <c r="AU88" s="365">
        <v>18</v>
      </c>
      <c r="AV88" s="365">
        <v>32</v>
      </c>
      <c r="AW88" s="365">
        <v>8</v>
      </c>
      <c r="AX88" s="365">
        <v>0</v>
      </c>
      <c r="AY88" s="365">
        <v>4</v>
      </c>
      <c r="AZ88" s="365">
        <v>3</v>
      </c>
      <c r="BA88" s="365">
        <v>3</v>
      </c>
      <c r="BB88" s="365">
        <v>1</v>
      </c>
      <c r="BC88" s="365">
        <v>0</v>
      </c>
      <c r="BD88" s="365">
        <v>0</v>
      </c>
      <c r="BE88" s="365">
        <v>0</v>
      </c>
      <c r="BF88" s="365">
        <v>43</v>
      </c>
      <c r="BG88" s="365">
        <v>0</v>
      </c>
      <c r="BH88" s="365">
        <v>19</v>
      </c>
      <c r="BI88" s="365">
        <v>8</v>
      </c>
      <c r="BJ88" s="365">
        <v>16</v>
      </c>
      <c r="BK88" s="365">
        <v>2</v>
      </c>
      <c r="BL88" s="365">
        <v>9</v>
      </c>
      <c r="BM88" s="365">
        <v>65</v>
      </c>
      <c r="BN88" s="365">
        <v>123</v>
      </c>
      <c r="BO88" s="365">
        <v>78</v>
      </c>
      <c r="BP88" s="365">
        <v>91</v>
      </c>
      <c r="BQ88" s="365">
        <v>617</v>
      </c>
      <c r="BR88" s="365">
        <v>101</v>
      </c>
      <c r="BS88" s="365">
        <v>35</v>
      </c>
      <c r="BT88" s="365">
        <v>98</v>
      </c>
      <c r="BU88" s="365">
        <v>1075</v>
      </c>
      <c r="BV88" s="365">
        <v>2189</v>
      </c>
      <c r="BW88" s="365">
        <v>44</v>
      </c>
      <c r="BX88" s="365">
        <v>38</v>
      </c>
      <c r="BY88" s="365">
        <v>0</v>
      </c>
      <c r="BZ88" s="365">
        <v>17</v>
      </c>
      <c r="CA88" s="365">
        <v>68</v>
      </c>
      <c r="CB88" s="365">
        <v>0</v>
      </c>
      <c r="CC88" s="365">
        <v>203</v>
      </c>
      <c r="CD88" s="365">
        <v>1</v>
      </c>
      <c r="CE88" s="365">
        <v>18</v>
      </c>
      <c r="CF88" s="365">
        <v>21</v>
      </c>
      <c r="CG88" s="365">
        <v>72</v>
      </c>
      <c r="CH88" s="365">
        <v>154</v>
      </c>
      <c r="CI88" s="365">
        <v>478</v>
      </c>
      <c r="CJ88" s="365">
        <v>98</v>
      </c>
      <c r="CK88" s="365">
        <v>44</v>
      </c>
      <c r="CL88" s="365">
        <v>8</v>
      </c>
      <c r="CM88" s="365">
        <v>98</v>
      </c>
      <c r="CN88" s="365">
        <v>1957</v>
      </c>
      <c r="CO88" s="365">
        <v>297</v>
      </c>
      <c r="CP88" s="365">
        <v>1259</v>
      </c>
      <c r="CQ88" s="365">
        <v>211</v>
      </c>
      <c r="CR88" s="365">
        <v>92</v>
      </c>
      <c r="CS88" s="365">
        <v>414</v>
      </c>
      <c r="CT88" s="365">
        <v>243</v>
      </c>
      <c r="CU88" s="365">
        <v>409</v>
      </c>
      <c r="CV88" s="365">
        <v>93</v>
      </c>
      <c r="CW88" s="365">
        <v>2</v>
      </c>
      <c r="CX88" s="365">
        <v>106</v>
      </c>
      <c r="CY88" s="365">
        <v>405</v>
      </c>
      <c r="CZ88" s="365">
        <v>38</v>
      </c>
      <c r="DA88" s="365">
        <v>90</v>
      </c>
      <c r="DB88" s="365">
        <v>78</v>
      </c>
      <c r="DC88" s="365">
        <v>41</v>
      </c>
      <c r="DD88" s="365">
        <v>9</v>
      </c>
      <c r="DE88" s="365">
        <v>89</v>
      </c>
      <c r="DF88" s="365">
        <v>0</v>
      </c>
      <c r="DG88" s="365">
        <v>11</v>
      </c>
      <c r="DH88" s="365">
        <v>12305</v>
      </c>
      <c r="DI88" s="365">
        <v>133</v>
      </c>
      <c r="DJ88" s="365">
        <v>1356</v>
      </c>
      <c r="DK88" s="365">
        <v>0</v>
      </c>
      <c r="DL88" s="365">
        <v>0</v>
      </c>
      <c r="DM88" s="365">
        <v>0</v>
      </c>
      <c r="DN88" s="365">
        <v>0</v>
      </c>
      <c r="DO88" s="365">
        <v>0</v>
      </c>
      <c r="DP88" s="365">
        <v>1489</v>
      </c>
      <c r="DQ88" s="365">
        <v>13794</v>
      </c>
      <c r="DR88" s="365">
        <v>5</v>
      </c>
      <c r="DS88" s="365">
        <v>43</v>
      </c>
      <c r="DT88" s="365">
        <v>48</v>
      </c>
      <c r="DU88" s="365">
        <v>1537</v>
      </c>
      <c r="DV88" s="365">
        <v>13842</v>
      </c>
      <c r="DW88" s="365">
        <v>-6</v>
      </c>
      <c r="DX88" s="365">
        <v>-4441</v>
      </c>
      <c r="DY88" s="365">
        <v>-4447</v>
      </c>
      <c r="DZ88" s="365">
        <v>-2910</v>
      </c>
      <c r="EA88" s="365">
        <v>9395</v>
      </c>
    </row>
    <row r="89" spans="2:131" ht="15" customHeight="1">
      <c r="B89" s="362" t="s">
        <v>503</v>
      </c>
      <c r="C89" s="362" t="s">
        <v>622</v>
      </c>
      <c r="D89" s="365">
        <v>11</v>
      </c>
      <c r="E89" s="365">
        <v>3</v>
      </c>
      <c r="F89" s="365">
        <v>7</v>
      </c>
      <c r="G89" s="365">
        <v>14</v>
      </c>
      <c r="H89" s="365">
        <v>50</v>
      </c>
      <c r="I89" s="365">
        <v>0</v>
      </c>
      <c r="J89" s="365">
        <v>39</v>
      </c>
      <c r="K89" s="365">
        <v>218</v>
      </c>
      <c r="L89" s="365">
        <v>15</v>
      </c>
      <c r="M89" s="365">
        <v>4</v>
      </c>
      <c r="N89" s="365">
        <v>0</v>
      </c>
      <c r="O89" s="365">
        <v>3</v>
      </c>
      <c r="P89" s="365">
        <v>16</v>
      </c>
      <c r="Q89" s="365">
        <v>36</v>
      </c>
      <c r="R89" s="365">
        <v>7</v>
      </c>
      <c r="S89" s="365">
        <v>32</v>
      </c>
      <c r="T89" s="365">
        <v>18</v>
      </c>
      <c r="U89" s="365">
        <v>26</v>
      </c>
      <c r="V89" s="365">
        <v>22</v>
      </c>
      <c r="W89" s="365">
        <v>100</v>
      </c>
      <c r="X89" s="365">
        <v>26</v>
      </c>
      <c r="Y89" s="365">
        <v>189</v>
      </c>
      <c r="Z89" s="365">
        <v>59</v>
      </c>
      <c r="AA89" s="365">
        <v>12</v>
      </c>
      <c r="AB89" s="365">
        <v>3553</v>
      </c>
      <c r="AC89" s="365">
        <v>155</v>
      </c>
      <c r="AD89" s="365">
        <v>79</v>
      </c>
      <c r="AE89" s="365">
        <v>9</v>
      </c>
      <c r="AF89" s="365">
        <v>96</v>
      </c>
      <c r="AG89" s="365">
        <v>127</v>
      </c>
      <c r="AH89" s="365">
        <v>0</v>
      </c>
      <c r="AI89" s="365">
        <v>37</v>
      </c>
      <c r="AJ89" s="365">
        <v>253</v>
      </c>
      <c r="AK89" s="365">
        <v>2</v>
      </c>
      <c r="AL89" s="365">
        <v>43</v>
      </c>
      <c r="AM89" s="365">
        <v>16</v>
      </c>
      <c r="AN89" s="365">
        <v>122</v>
      </c>
      <c r="AO89" s="365">
        <v>4</v>
      </c>
      <c r="AP89" s="365">
        <v>12</v>
      </c>
      <c r="AQ89" s="365">
        <v>8</v>
      </c>
      <c r="AR89" s="365">
        <v>39</v>
      </c>
      <c r="AS89" s="365">
        <v>62</v>
      </c>
      <c r="AT89" s="365">
        <v>91</v>
      </c>
      <c r="AU89" s="365">
        <v>108</v>
      </c>
      <c r="AV89" s="365">
        <v>166</v>
      </c>
      <c r="AW89" s="365">
        <v>52</v>
      </c>
      <c r="AX89" s="365">
        <v>1</v>
      </c>
      <c r="AY89" s="365">
        <v>30</v>
      </c>
      <c r="AZ89" s="365">
        <v>17</v>
      </c>
      <c r="BA89" s="365">
        <v>12</v>
      </c>
      <c r="BB89" s="365">
        <v>3</v>
      </c>
      <c r="BC89" s="365">
        <v>0</v>
      </c>
      <c r="BD89" s="365">
        <v>0</v>
      </c>
      <c r="BE89" s="365">
        <v>0</v>
      </c>
      <c r="BF89" s="365">
        <v>266</v>
      </c>
      <c r="BG89" s="365">
        <v>2</v>
      </c>
      <c r="BH89" s="365">
        <v>115</v>
      </c>
      <c r="BI89" s="365">
        <v>61</v>
      </c>
      <c r="BJ89" s="365">
        <v>40</v>
      </c>
      <c r="BK89" s="365">
        <v>17</v>
      </c>
      <c r="BL89" s="365">
        <v>3</v>
      </c>
      <c r="BM89" s="365">
        <v>1185</v>
      </c>
      <c r="BN89" s="365">
        <v>658</v>
      </c>
      <c r="BO89" s="365">
        <v>731</v>
      </c>
      <c r="BP89" s="365">
        <v>895</v>
      </c>
      <c r="BQ89" s="365">
        <v>178</v>
      </c>
      <c r="BR89" s="365">
        <v>28</v>
      </c>
      <c r="BS89" s="365">
        <v>53</v>
      </c>
      <c r="BT89" s="365">
        <v>331</v>
      </c>
      <c r="BU89" s="365">
        <v>8079</v>
      </c>
      <c r="BV89" s="365">
        <v>3367</v>
      </c>
      <c r="BW89" s="365">
        <v>456</v>
      </c>
      <c r="BX89" s="365">
        <v>224</v>
      </c>
      <c r="BY89" s="365">
        <v>0</v>
      </c>
      <c r="BZ89" s="365">
        <v>59</v>
      </c>
      <c r="CA89" s="365">
        <v>499</v>
      </c>
      <c r="CB89" s="365">
        <v>0</v>
      </c>
      <c r="CC89" s="365">
        <v>1230</v>
      </c>
      <c r="CD89" s="365">
        <v>4</v>
      </c>
      <c r="CE89" s="365">
        <v>31</v>
      </c>
      <c r="CF89" s="365">
        <v>40</v>
      </c>
      <c r="CG89" s="365">
        <v>162</v>
      </c>
      <c r="CH89" s="365">
        <v>25</v>
      </c>
      <c r="CI89" s="365">
        <v>38355</v>
      </c>
      <c r="CJ89" s="365">
        <v>1843</v>
      </c>
      <c r="CK89" s="365">
        <v>651</v>
      </c>
      <c r="CL89" s="365">
        <v>122</v>
      </c>
      <c r="CM89" s="365">
        <v>225</v>
      </c>
      <c r="CN89" s="365">
        <v>3161</v>
      </c>
      <c r="CO89" s="365">
        <v>159</v>
      </c>
      <c r="CP89" s="365">
        <v>2635</v>
      </c>
      <c r="CQ89" s="365">
        <v>1131</v>
      </c>
      <c r="CR89" s="365">
        <v>144</v>
      </c>
      <c r="CS89" s="365">
        <v>812</v>
      </c>
      <c r="CT89" s="365">
        <v>372</v>
      </c>
      <c r="CU89" s="365">
        <v>889</v>
      </c>
      <c r="CV89" s="365">
        <v>200</v>
      </c>
      <c r="CW89" s="365">
        <v>52</v>
      </c>
      <c r="CX89" s="365">
        <v>254</v>
      </c>
      <c r="CY89" s="365">
        <v>1032</v>
      </c>
      <c r="CZ89" s="365">
        <v>155</v>
      </c>
      <c r="DA89" s="365">
        <v>791</v>
      </c>
      <c r="DB89" s="365">
        <v>338</v>
      </c>
      <c r="DC89" s="365">
        <v>197</v>
      </c>
      <c r="DD89" s="365">
        <v>28</v>
      </c>
      <c r="DE89" s="365">
        <v>188</v>
      </c>
      <c r="DF89" s="365">
        <v>0</v>
      </c>
      <c r="DG89" s="365">
        <v>661</v>
      </c>
      <c r="DH89" s="365">
        <v>79138</v>
      </c>
      <c r="DI89" s="365">
        <v>1066</v>
      </c>
      <c r="DJ89" s="365">
        <v>103581</v>
      </c>
      <c r="DK89" s="365">
        <v>0</v>
      </c>
      <c r="DL89" s="365">
        <v>0</v>
      </c>
      <c r="DM89" s="365">
        <v>0</v>
      </c>
      <c r="DN89" s="365">
        <v>0</v>
      </c>
      <c r="DO89" s="365">
        <v>0</v>
      </c>
      <c r="DP89" s="365">
        <v>104647</v>
      </c>
      <c r="DQ89" s="365">
        <v>183785</v>
      </c>
      <c r="DR89" s="365">
        <v>147</v>
      </c>
      <c r="DS89" s="365">
        <v>2285</v>
      </c>
      <c r="DT89" s="365">
        <v>2432</v>
      </c>
      <c r="DU89" s="365">
        <v>107079</v>
      </c>
      <c r="DV89" s="365">
        <v>186217</v>
      </c>
      <c r="DW89" s="365">
        <v>-553</v>
      </c>
      <c r="DX89" s="365">
        <v>-21189</v>
      </c>
      <c r="DY89" s="365">
        <v>-21742</v>
      </c>
      <c r="DZ89" s="365">
        <v>85337</v>
      </c>
      <c r="EA89" s="365">
        <v>164475</v>
      </c>
    </row>
    <row r="90" spans="2:131" ht="15" customHeight="1">
      <c r="B90" s="362" t="s">
        <v>504</v>
      </c>
      <c r="C90" s="362" t="s">
        <v>623</v>
      </c>
      <c r="D90" s="365">
        <v>1</v>
      </c>
      <c r="E90" s="365">
        <v>0</v>
      </c>
      <c r="F90" s="365">
        <v>0</v>
      </c>
      <c r="G90" s="365">
        <v>0</v>
      </c>
      <c r="H90" s="365">
        <v>0</v>
      </c>
      <c r="I90" s="365">
        <v>0</v>
      </c>
      <c r="J90" s="365">
        <v>1</v>
      </c>
      <c r="K90" s="365">
        <v>0</v>
      </c>
      <c r="L90" s="365">
        <v>0</v>
      </c>
      <c r="M90" s="365">
        <v>0</v>
      </c>
      <c r="N90" s="365">
        <v>0</v>
      </c>
      <c r="O90" s="365">
        <v>0</v>
      </c>
      <c r="P90" s="365">
        <v>0</v>
      </c>
      <c r="Q90" s="365">
        <v>0</v>
      </c>
      <c r="R90" s="365">
        <v>0</v>
      </c>
      <c r="S90" s="365">
        <v>1</v>
      </c>
      <c r="T90" s="365">
        <v>0</v>
      </c>
      <c r="U90" s="365">
        <v>0</v>
      </c>
      <c r="V90" s="365">
        <v>0</v>
      </c>
      <c r="W90" s="365">
        <v>1</v>
      </c>
      <c r="X90" s="365">
        <v>1</v>
      </c>
      <c r="Y90" s="365">
        <v>2</v>
      </c>
      <c r="Z90" s="365">
        <v>0</v>
      </c>
      <c r="AA90" s="365">
        <v>0</v>
      </c>
      <c r="AB90" s="365">
        <v>3</v>
      </c>
      <c r="AC90" s="365">
        <v>0</v>
      </c>
      <c r="AD90" s="365">
        <v>1</v>
      </c>
      <c r="AE90" s="365">
        <v>0</v>
      </c>
      <c r="AF90" s="365">
        <v>2</v>
      </c>
      <c r="AG90" s="365">
        <v>2</v>
      </c>
      <c r="AH90" s="365">
        <v>0</v>
      </c>
      <c r="AI90" s="365">
        <v>0</v>
      </c>
      <c r="AJ90" s="365">
        <v>4</v>
      </c>
      <c r="AK90" s="365">
        <v>0</v>
      </c>
      <c r="AL90" s="365">
        <v>0</v>
      </c>
      <c r="AM90" s="365">
        <v>0</v>
      </c>
      <c r="AN90" s="365">
        <v>2</v>
      </c>
      <c r="AO90" s="365">
        <v>0</v>
      </c>
      <c r="AP90" s="365">
        <v>0</v>
      </c>
      <c r="AQ90" s="365">
        <v>0</v>
      </c>
      <c r="AR90" s="365">
        <v>0</v>
      </c>
      <c r="AS90" s="365">
        <v>1</v>
      </c>
      <c r="AT90" s="365">
        <v>1</v>
      </c>
      <c r="AU90" s="365">
        <v>0</v>
      </c>
      <c r="AV90" s="365">
        <v>1</v>
      </c>
      <c r="AW90" s="365">
        <v>0</v>
      </c>
      <c r="AX90" s="365">
        <v>0</v>
      </c>
      <c r="AY90" s="365">
        <v>1</v>
      </c>
      <c r="AZ90" s="365">
        <v>0</v>
      </c>
      <c r="BA90" s="365">
        <v>0</v>
      </c>
      <c r="BB90" s="365">
        <v>0</v>
      </c>
      <c r="BC90" s="365">
        <v>0</v>
      </c>
      <c r="BD90" s="365">
        <v>0</v>
      </c>
      <c r="BE90" s="365">
        <v>0</v>
      </c>
      <c r="BF90" s="365">
        <v>1</v>
      </c>
      <c r="BG90" s="365">
        <v>0</v>
      </c>
      <c r="BH90" s="365">
        <v>0</v>
      </c>
      <c r="BI90" s="365">
        <v>1</v>
      </c>
      <c r="BJ90" s="365">
        <v>1</v>
      </c>
      <c r="BK90" s="365">
        <v>0</v>
      </c>
      <c r="BL90" s="365">
        <v>1</v>
      </c>
      <c r="BM90" s="365">
        <v>2</v>
      </c>
      <c r="BN90" s="365">
        <v>1</v>
      </c>
      <c r="BO90" s="365">
        <v>2</v>
      </c>
      <c r="BP90" s="365">
        <v>8</v>
      </c>
      <c r="BQ90" s="365">
        <v>1</v>
      </c>
      <c r="BR90" s="365">
        <v>0</v>
      </c>
      <c r="BS90" s="365">
        <v>0</v>
      </c>
      <c r="BT90" s="365">
        <v>13</v>
      </c>
      <c r="BU90" s="365">
        <v>76</v>
      </c>
      <c r="BV90" s="365">
        <v>86</v>
      </c>
      <c r="BW90" s="365">
        <v>5</v>
      </c>
      <c r="BX90" s="365">
        <v>0</v>
      </c>
      <c r="BY90" s="365">
        <v>0</v>
      </c>
      <c r="BZ90" s="365">
        <v>5</v>
      </c>
      <c r="CA90" s="365">
        <v>3</v>
      </c>
      <c r="CB90" s="365">
        <v>0</v>
      </c>
      <c r="CC90" s="365">
        <v>16</v>
      </c>
      <c r="CD90" s="365">
        <v>0</v>
      </c>
      <c r="CE90" s="365">
        <v>0</v>
      </c>
      <c r="CF90" s="365">
        <v>1</v>
      </c>
      <c r="CG90" s="365">
        <v>24</v>
      </c>
      <c r="CH90" s="365">
        <v>1</v>
      </c>
      <c r="CI90" s="365">
        <v>0</v>
      </c>
      <c r="CJ90" s="365">
        <v>858</v>
      </c>
      <c r="CK90" s="365">
        <v>1</v>
      </c>
      <c r="CL90" s="365">
        <v>0</v>
      </c>
      <c r="CM90" s="365">
        <v>0</v>
      </c>
      <c r="CN90" s="365">
        <v>3</v>
      </c>
      <c r="CO90" s="365">
        <v>27</v>
      </c>
      <c r="CP90" s="365">
        <v>6</v>
      </c>
      <c r="CQ90" s="365">
        <v>16</v>
      </c>
      <c r="CR90" s="365">
        <v>0</v>
      </c>
      <c r="CS90" s="365">
        <v>6</v>
      </c>
      <c r="CT90" s="365">
        <v>11</v>
      </c>
      <c r="CU90" s="365">
        <v>26</v>
      </c>
      <c r="CV90" s="365">
        <v>57</v>
      </c>
      <c r="CW90" s="365">
        <v>3230</v>
      </c>
      <c r="CX90" s="365">
        <v>3</v>
      </c>
      <c r="CY90" s="365">
        <v>8</v>
      </c>
      <c r="CZ90" s="365">
        <v>100</v>
      </c>
      <c r="DA90" s="365">
        <v>395</v>
      </c>
      <c r="DB90" s="365">
        <v>187</v>
      </c>
      <c r="DC90" s="365">
        <v>91</v>
      </c>
      <c r="DD90" s="365">
        <v>1</v>
      </c>
      <c r="DE90" s="365">
        <v>5</v>
      </c>
      <c r="DF90" s="365">
        <v>0</v>
      </c>
      <c r="DG90" s="365">
        <v>267</v>
      </c>
      <c r="DH90" s="365">
        <v>5571</v>
      </c>
      <c r="DI90" s="365">
        <v>77</v>
      </c>
      <c r="DJ90" s="365">
        <v>15503</v>
      </c>
      <c r="DK90" s="365">
        <v>0</v>
      </c>
      <c r="DL90" s="365">
        <v>0</v>
      </c>
      <c r="DM90" s="365">
        <v>958</v>
      </c>
      <c r="DN90" s="365">
        <v>621</v>
      </c>
      <c r="DO90" s="365">
        <v>0</v>
      </c>
      <c r="DP90" s="365">
        <v>17159</v>
      </c>
      <c r="DQ90" s="365">
        <v>22730</v>
      </c>
      <c r="DR90" s="365">
        <v>0</v>
      </c>
      <c r="DS90" s="365">
        <v>26314</v>
      </c>
      <c r="DT90" s="365">
        <v>26314</v>
      </c>
      <c r="DU90" s="365">
        <v>43473</v>
      </c>
      <c r="DV90" s="365">
        <v>49044</v>
      </c>
      <c r="DW90" s="365">
        <v>0</v>
      </c>
      <c r="DX90" s="365">
        <v>-11767</v>
      </c>
      <c r="DY90" s="365">
        <v>-11767</v>
      </c>
      <c r="DZ90" s="365">
        <v>31706</v>
      </c>
      <c r="EA90" s="365">
        <v>37277</v>
      </c>
    </row>
    <row r="91" spans="2:131" ht="15" customHeight="1">
      <c r="B91" s="362" t="s">
        <v>505</v>
      </c>
      <c r="C91" s="362" t="s">
        <v>624</v>
      </c>
      <c r="D91" s="365">
        <v>105</v>
      </c>
      <c r="E91" s="365">
        <v>37</v>
      </c>
      <c r="F91" s="365">
        <v>46</v>
      </c>
      <c r="G91" s="365">
        <v>0</v>
      </c>
      <c r="H91" s="365">
        <v>12</v>
      </c>
      <c r="I91" s="365">
        <v>0</v>
      </c>
      <c r="J91" s="365">
        <v>49</v>
      </c>
      <c r="K91" s="365">
        <v>433</v>
      </c>
      <c r="L91" s="365">
        <v>102</v>
      </c>
      <c r="M91" s="365">
        <v>12</v>
      </c>
      <c r="N91" s="365">
        <v>0</v>
      </c>
      <c r="O91" s="365">
        <v>4</v>
      </c>
      <c r="P91" s="365">
        <v>20</v>
      </c>
      <c r="Q91" s="365">
        <v>51</v>
      </c>
      <c r="R91" s="365">
        <v>7</v>
      </c>
      <c r="S91" s="365">
        <v>339</v>
      </c>
      <c r="T91" s="365">
        <v>20</v>
      </c>
      <c r="U91" s="365">
        <v>26</v>
      </c>
      <c r="V91" s="365">
        <v>158</v>
      </c>
      <c r="W91" s="365">
        <v>744</v>
      </c>
      <c r="X91" s="365">
        <v>231</v>
      </c>
      <c r="Y91" s="365">
        <v>2154</v>
      </c>
      <c r="Z91" s="365">
        <v>426</v>
      </c>
      <c r="AA91" s="365">
        <v>8</v>
      </c>
      <c r="AB91" s="365">
        <v>4231</v>
      </c>
      <c r="AC91" s="365">
        <v>362</v>
      </c>
      <c r="AD91" s="365">
        <v>328</v>
      </c>
      <c r="AE91" s="365">
        <v>4</v>
      </c>
      <c r="AF91" s="365">
        <v>204</v>
      </c>
      <c r="AG91" s="365">
        <v>43</v>
      </c>
      <c r="AH91" s="365">
        <v>1</v>
      </c>
      <c r="AI91" s="365">
        <v>85</v>
      </c>
      <c r="AJ91" s="365">
        <v>297</v>
      </c>
      <c r="AK91" s="365">
        <v>11</v>
      </c>
      <c r="AL91" s="365">
        <v>180</v>
      </c>
      <c r="AM91" s="365">
        <v>222</v>
      </c>
      <c r="AN91" s="365">
        <v>710</v>
      </c>
      <c r="AO91" s="365">
        <v>16</v>
      </c>
      <c r="AP91" s="365">
        <v>64</v>
      </c>
      <c r="AQ91" s="365">
        <v>36</v>
      </c>
      <c r="AR91" s="365">
        <v>153</v>
      </c>
      <c r="AS91" s="365">
        <v>825</v>
      </c>
      <c r="AT91" s="365">
        <v>189</v>
      </c>
      <c r="AU91" s="365">
        <v>471</v>
      </c>
      <c r="AV91" s="365">
        <v>1169</v>
      </c>
      <c r="AW91" s="365">
        <v>126</v>
      </c>
      <c r="AX91" s="365">
        <v>33</v>
      </c>
      <c r="AY91" s="365">
        <v>332</v>
      </c>
      <c r="AZ91" s="365">
        <v>136</v>
      </c>
      <c r="BA91" s="365">
        <v>33</v>
      </c>
      <c r="BB91" s="365">
        <v>70</v>
      </c>
      <c r="BC91" s="365">
        <v>8</v>
      </c>
      <c r="BD91" s="365">
        <v>3</v>
      </c>
      <c r="BE91" s="365">
        <v>0</v>
      </c>
      <c r="BF91" s="365">
        <v>670</v>
      </c>
      <c r="BG91" s="365">
        <v>4</v>
      </c>
      <c r="BH91" s="365">
        <v>253</v>
      </c>
      <c r="BI91" s="365">
        <v>273</v>
      </c>
      <c r="BJ91" s="365">
        <v>520</v>
      </c>
      <c r="BK91" s="365">
        <v>39</v>
      </c>
      <c r="BL91" s="365">
        <v>1</v>
      </c>
      <c r="BM91" s="365">
        <v>404</v>
      </c>
      <c r="BN91" s="365">
        <v>274</v>
      </c>
      <c r="BO91" s="365">
        <v>326</v>
      </c>
      <c r="BP91" s="365">
        <v>538</v>
      </c>
      <c r="BQ91" s="365">
        <v>5946</v>
      </c>
      <c r="BR91" s="365">
        <v>327</v>
      </c>
      <c r="BS91" s="365">
        <v>1171</v>
      </c>
      <c r="BT91" s="365">
        <v>178</v>
      </c>
      <c r="BU91" s="365">
        <v>11399</v>
      </c>
      <c r="BV91" s="365">
        <v>11238</v>
      </c>
      <c r="BW91" s="365">
        <v>448</v>
      </c>
      <c r="BX91" s="365">
        <v>269</v>
      </c>
      <c r="BY91" s="365">
        <v>0</v>
      </c>
      <c r="BZ91" s="365">
        <v>6</v>
      </c>
      <c r="CA91" s="365">
        <v>590</v>
      </c>
      <c r="CB91" s="365">
        <v>0</v>
      </c>
      <c r="CC91" s="365">
        <v>501</v>
      </c>
      <c r="CD91" s="365">
        <v>6</v>
      </c>
      <c r="CE91" s="365">
        <v>21</v>
      </c>
      <c r="CF91" s="365">
        <v>241</v>
      </c>
      <c r="CG91" s="365">
        <v>1836</v>
      </c>
      <c r="CH91" s="365">
        <v>20</v>
      </c>
      <c r="CI91" s="365">
        <v>3439</v>
      </c>
      <c r="CJ91" s="365">
        <v>136</v>
      </c>
      <c r="CK91" s="365">
        <v>1276</v>
      </c>
      <c r="CL91" s="365">
        <v>212</v>
      </c>
      <c r="CM91" s="365">
        <v>517</v>
      </c>
      <c r="CN91" s="365">
        <v>6638</v>
      </c>
      <c r="CO91" s="365">
        <v>1095</v>
      </c>
      <c r="CP91" s="365">
        <v>5487</v>
      </c>
      <c r="CQ91" s="365">
        <v>3592</v>
      </c>
      <c r="CR91" s="365">
        <v>250</v>
      </c>
      <c r="CS91" s="365">
        <v>533</v>
      </c>
      <c r="CT91" s="365">
        <v>150</v>
      </c>
      <c r="CU91" s="365">
        <v>2346</v>
      </c>
      <c r="CV91" s="365">
        <v>811</v>
      </c>
      <c r="CW91" s="365">
        <v>41</v>
      </c>
      <c r="CX91" s="365">
        <v>161</v>
      </c>
      <c r="CY91" s="365">
        <v>4030</v>
      </c>
      <c r="CZ91" s="365">
        <v>384</v>
      </c>
      <c r="DA91" s="365">
        <v>101</v>
      </c>
      <c r="DB91" s="365">
        <v>14</v>
      </c>
      <c r="DC91" s="365">
        <v>3247</v>
      </c>
      <c r="DD91" s="365">
        <v>3</v>
      </c>
      <c r="DE91" s="365">
        <v>260</v>
      </c>
      <c r="DF91" s="365">
        <v>0</v>
      </c>
      <c r="DG91" s="365">
        <v>145</v>
      </c>
      <c r="DH91" s="365">
        <v>87693</v>
      </c>
      <c r="DI91" s="365">
        <v>29</v>
      </c>
      <c r="DJ91" s="365">
        <v>22828</v>
      </c>
      <c r="DK91" s="365">
        <v>0</v>
      </c>
      <c r="DL91" s="365">
        <v>0</v>
      </c>
      <c r="DM91" s="365">
        <v>13179</v>
      </c>
      <c r="DN91" s="365">
        <v>171533</v>
      </c>
      <c r="DO91" s="365">
        <v>-169</v>
      </c>
      <c r="DP91" s="365">
        <v>207400</v>
      </c>
      <c r="DQ91" s="365">
        <v>295093</v>
      </c>
      <c r="DR91" s="365">
        <v>1652</v>
      </c>
      <c r="DS91" s="365">
        <v>15366</v>
      </c>
      <c r="DT91" s="365">
        <v>17018</v>
      </c>
      <c r="DU91" s="365">
        <v>224418</v>
      </c>
      <c r="DV91" s="365">
        <v>312111</v>
      </c>
      <c r="DW91" s="365">
        <v>-14831</v>
      </c>
      <c r="DX91" s="365">
        <v>-251329</v>
      </c>
      <c r="DY91" s="365">
        <v>-266160</v>
      </c>
      <c r="DZ91" s="365">
        <v>-41742</v>
      </c>
      <c r="EA91" s="365">
        <v>45951</v>
      </c>
    </row>
    <row r="92" spans="2:131" ht="15" customHeight="1">
      <c r="B92" s="362" t="s">
        <v>506</v>
      </c>
      <c r="C92" s="362" t="s">
        <v>625</v>
      </c>
      <c r="D92" s="365">
        <v>1</v>
      </c>
      <c r="E92" s="365">
        <v>1</v>
      </c>
      <c r="F92" s="365">
        <v>1</v>
      </c>
      <c r="G92" s="365">
        <v>0</v>
      </c>
      <c r="H92" s="365">
        <v>2</v>
      </c>
      <c r="I92" s="365">
        <v>0</v>
      </c>
      <c r="J92" s="365">
        <v>2</v>
      </c>
      <c r="K92" s="365">
        <v>134</v>
      </c>
      <c r="L92" s="365">
        <v>7</v>
      </c>
      <c r="M92" s="365">
        <v>1</v>
      </c>
      <c r="N92" s="365">
        <v>0</v>
      </c>
      <c r="O92" s="365">
        <v>0</v>
      </c>
      <c r="P92" s="365">
        <v>1</v>
      </c>
      <c r="Q92" s="365">
        <v>5</v>
      </c>
      <c r="R92" s="365">
        <v>1</v>
      </c>
      <c r="S92" s="365">
        <v>102</v>
      </c>
      <c r="T92" s="365">
        <v>3</v>
      </c>
      <c r="U92" s="365">
        <v>5</v>
      </c>
      <c r="V92" s="365">
        <v>15</v>
      </c>
      <c r="W92" s="365">
        <v>82</v>
      </c>
      <c r="X92" s="365">
        <v>61</v>
      </c>
      <c r="Y92" s="365">
        <v>371</v>
      </c>
      <c r="Z92" s="365">
        <v>147</v>
      </c>
      <c r="AA92" s="365">
        <v>2</v>
      </c>
      <c r="AB92" s="365">
        <v>1274</v>
      </c>
      <c r="AC92" s="365">
        <v>58</v>
      </c>
      <c r="AD92" s="365">
        <v>97</v>
      </c>
      <c r="AE92" s="365">
        <v>1</v>
      </c>
      <c r="AF92" s="365">
        <v>41</v>
      </c>
      <c r="AG92" s="365">
        <v>99</v>
      </c>
      <c r="AH92" s="365">
        <v>0</v>
      </c>
      <c r="AI92" s="365">
        <v>9</v>
      </c>
      <c r="AJ92" s="365">
        <v>77</v>
      </c>
      <c r="AK92" s="365">
        <v>4</v>
      </c>
      <c r="AL92" s="365">
        <v>27</v>
      </c>
      <c r="AM92" s="365">
        <v>6</v>
      </c>
      <c r="AN92" s="365">
        <v>42</v>
      </c>
      <c r="AO92" s="365">
        <v>1</v>
      </c>
      <c r="AP92" s="365">
        <v>2</v>
      </c>
      <c r="AQ92" s="365">
        <v>0</v>
      </c>
      <c r="AR92" s="365">
        <v>2</v>
      </c>
      <c r="AS92" s="365">
        <v>16</v>
      </c>
      <c r="AT92" s="365">
        <v>15</v>
      </c>
      <c r="AU92" s="365">
        <v>133</v>
      </c>
      <c r="AV92" s="365">
        <v>88</v>
      </c>
      <c r="AW92" s="365">
        <v>8</v>
      </c>
      <c r="AX92" s="365">
        <v>1</v>
      </c>
      <c r="AY92" s="365">
        <v>16</v>
      </c>
      <c r="AZ92" s="365">
        <v>2</v>
      </c>
      <c r="BA92" s="365">
        <v>7</v>
      </c>
      <c r="BB92" s="365">
        <v>1</v>
      </c>
      <c r="BC92" s="365">
        <v>1</v>
      </c>
      <c r="BD92" s="365">
        <v>1</v>
      </c>
      <c r="BE92" s="365">
        <v>0</v>
      </c>
      <c r="BF92" s="365">
        <v>66</v>
      </c>
      <c r="BG92" s="365">
        <v>2</v>
      </c>
      <c r="BH92" s="365">
        <v>22</v>
      </c>
      <c r="BI92" s="365">
        <v>120</v>
      </c>
      <c r="BJ92" s="365">
        <v>198</v>
      </c>
      <c r="BK92" s="365">
        <v>9</v>
      </c>
      <c r="BL92" s="365">
        <v>0</v>
      </c>
      <c r="BM92" s="365">
        <v>31</v>
      </c>
      <c r="BN92" s="365">
        <v>17</v>
      </c>
      <c r="BO92" s="365">
        <v>19</v>
      </c>
      <c r="BP92" s="365">
        <v>23</v>
      </c>
      <c r="BQ92" s="365">
        <v>10</v>
      </c>
      <c r="BR92" s="365">
        <v>1</v>
      </c>
      <c r="BS92" s="365">
        <v>10</v>
      </c>
      <c r="BT92" s="365">
        <v>30</v>
      </c>
      <c r="BU92" s="365">
        <v>10734</v>
      </c>
      <c r="BV92" s="365">
        <v>1003</v>
      </c>
      <c r="BW92" s="365">
        <v>15</v>
      </c>
      <c r="BX92" s="365">
        <v>58</v>
      </c>
      <c r="BY92" s="365">
        <v>0</v>
      </c>
      <c r="BZ92" s="365">
        <v>20</v>
      </c>
      <c r="CA92" s="365">
        <v>194</v>
      </c>
      <c r="CB92" s="365">
        <v>0</v>
      </c>
      <c r="CC92" s="365">
        <v>72</v>
      </c>
      <c r="CD92" s="365">
        <v>0</v>
      </c>
      <c r="CE92" s="365">
        <v>14</v>
      </c>
      <c r="CF92" s="365">
        <v>19</v>
      </c>
      <c r="CG92" s="365">
        <v>71</v>
      </c>
      <c r="CH92" s="365">
        <v>18</v>
      </c>
      <c r="CI92" s="365">
        <v>3961</v>
      </c>
      <c r="CJ92" s="365">
        <v>506</v>
      </c>
      <c r="CK92" s="365">
        <v>896</v>
      </c>
      <c r="CL92" s="365">
        <v>469</v>
      </c>
      <c r="CM92" s="365">
        <v>196</v>
      </c>
      <c r="CN92" s="365">
        <v>1443</v>
      </c>
      <c r="CO92" s="365">
        <v>38</v>
      </c>
      <c r="CP92" s="365">
        <v>245</v>
      </c>
      <c r="CQ92" s="365">
        <v>36</v>
      </c>
      <c r="CR92" s="365">
        <v>24</v>
      </c>
      <c r="CS92" s="365">
        <v>88</v>
      </c>
      <c r="CT92" s="365">
        <v>6</v>
      </c>
      <c r="CU92" s="365">
        <v>42</v>
      </c>
      <c r="CV92" s="365">
        <v>355</v>
      </c>
      <c r="CW92" s="365">
        <v>2658</v>
      </c>
      <c r="CX92" s="365">
        <v>206</v>
      </c>
      <c r="CY92" s="365">
        <v>3113</v>
      </c>
      <c r="CZ92" s="365">
        <v>171</v>
      </c>
      <c r="DA92" s="365">
        <v>1200</v>
      </c>
      <c r="DB92" s="365">
        <v>192</v>
      </c>
      <c r="DC92" s="365">
        <v>68</v>
      </c>
      <c r="DD92" s="365">
        <v>18</v>
      </c>
      <c r="DE92" s="365">
        <v>45</v>
      </c>
      <c r="DF92" s="365">
        <v>0</v>
      </c>
      <c r="DG92" s="365">
        <v>1086</v>
      </c>
      <c r="DH92" s="365">
        <v>32811</v>
      </c>
      <c r="DI92" s="365">
        <v>320</v>
      </c>
      <c r="DJ92" s="365">
        <v>17497</v>
      </c>
      <c r="DK92" s="365">
        <v>0</v>
      </c>
      <c r="DL92" s="365">
        <v>0</v>
      </c>
      <c r="DM92" s="365">
        <v>0</v>
      </c>
      <c r="DN92" s="365">
        <v>0</v>
      </c>
      <c r="DO92" s="365">
        <v>0</v>
      </c>
      <c r="DP92" s="365">
        <v>17817</v>
      </c>
      <c r="DQ92" s="365">
        <v>50628</v>
      </c>
      <c r="DR92" s="365">
        <v>70</v>
      </c>
      <c r="DS92" s="365">
        <v>226</v>
      </c>
      <c r="DT92" s="365">
        <v>296</v>
      </c>
      <c r="DU92" s="365">
        <v>18113</v>
      </c>
      <c r="DV92" s="365">
        <v>50924</v>
      </c>
      <c r="DW92" s="365">
        <v>-287</v>
      </c>
      <c r="DX92" s="365">
        <v>-46738</v>
      </c>
      <c r="DY92" s="365">
        <v>-47025</v>
      </c>
      <c r="DZ92" s="365">
        <v>-28912</v>
      </c>
      <c r="EA92" s="365">
        <v>3899</v>
      </c>
    </row>
    <row r="93" spans="2:131" ht="15" customHeight="1">
      <c r="B93" s="362" t="s">
        <v>507</v>
      </c>
      <c r="C93" s="362" t="s">
        <v>626</v>
      </c>
      <c r="D93" s="365">
        <v>28</v>
      </c>
      <c r="E93" s="365">
        <v>10</v>
      </c>
      <c r="F93" s="365">
        <v>14</v>
      </c>
      <c r="G93" s="365">
        <v>7</v>
      </c>
      <c r="H93" s="365">
        <v>11</v>
      </c>
      <c r="I93" s="365">
        <v>0</v>
      </c>
      <c r="J93" s="365">
        <v>12</v>
      </c>
      <c r="K93" s="365">
        <v>215</v>
      </c>
      <c r="L93" s="365">
        <v>41</v>
      </c>
      <c r="M93" s="365">
        <v>4</v>
      </c>
      <c r="N93" s="365">
        <v>0</v>
      </c>
      <c r="O93" s="365">
        <v>1</v>
      </c>
      <c r="P93" s="365">
        <v>24</v>
      </c>
      <c r="Q93" s="365">
        <v>36</v>
      </c>
      <c r="R93" s="365">
        <v>5</v>
      </c>
      <c r="S93" s="365">
        <v>28</v>
      </c>
      <c r="T93" s="365">
        <v>13</v>
      </c>
      <c r="U93" s="365">
        <v>24</v>
      </c>
      <c r="V93" s="365">
        <v>176</v>
      </c>
      <c r="W93" s="365">
        <v>158</v>
      </c>
      <c r="X93" s="365">
        <v>29</v>
      </c>
      <c r="Y93" s="365">
        <v>219</v>
      </c>
      <c r="Z93" s="365">
        <v>30</v>
      </c>
      <c r="AA93" s="365">
        <v>10</v>
      </c>
      <c r="AB93" s="365">
        <v>839</v>
      </c>
      <c r="AC93" s="365">
        <v>70</v>
      </c>
      <c r="AD93" s="365">
        <v>94</v>
      </c>
      <c r="AE93" s="365">
        <v>4</v>
      </c>
      <c r="AF93" s="365">
        <v>34</v>
      </c>
      <c r="AG93" s="365">
        <v>116</v>
      </c>
      <c r="AH93" s="365">
        <v>0</v>
      </c>
      <c r="AI93" s="365">
        <v>8</v>
      </c>
      <c r="AJ93" s="365">
        <v>51</v>
      </c>
      <c r="AK93" s="365">
        <v>3</v>
      </c>
      <c r="AL93" s="365">
        <v>36</v>
      </c>
      <c r="AM93" s="365">
        <v>27</v>
      </c>
      <c r="AN93" s="365">
        <v>33</v>
      </c>
      <c r="AO93" s="365">
        <v>0</v>
      </c>
      <c r="AP93" s="365">
        <v>8</v>
      </c>
      <c r="AQ93" s="365">
        <v>19</v>
      </c>
      <c r="AR93" s="365">
        <v>18</v>
      </c>
      <c r="AS93" s="365">
        <v>42</v>
      </c>
      <c r="AT93" s="365">
        <v>37</v>
      </c>
      <c r="AU93" s="365">
        <v>64</v>
      </c>
      <c r="AV93" s="365">
        <v>100</v>
      </c>
      <c r="AW93" s="365">
        <v>38</v>
      </c>
      <c r="AX93" s="365">
        <v>3</v>
      </c>
      <c r="AY93" s="365">
        <v>54</v>
      </c>
      <c r="AZ93" s="365">
        <v>18</v>
      </c>
      <c r="BA93" s="365">
        <v>7</v>
      </c>
      <c r="BB93" s="365">
        <v>5</v>
      </c>
      <c r="BC93" s="365">
        <v>0</v>
      </c>
      <c r="BD93" s="365">
        <v>0</v>
      </c>
      <c r="BE93" s="365">
        <v>0</v>
      </c>
      <c r="BF93" s="365">
        <v>90</v>
      </c>
      <c r="BG93" s="365">
        <v>0</v>
      </c>
      <c r="BH93" s="365">
        <v>39</v>
      </c>
      <c r="BI93" s="365">
        <v>98</v>
      </c>
      <c r="BJ93" s="365">
        <v>262</v>
      </c>
      <c r="BK93" s="365">
        <v>14</v>
      </c>
      <c r="BL93" s="365">
        <v>14</v>
      </c>
      <c r="BM93" s="365">
        <v>368</v>
      </c>
      <c r="BN93" s="365">
        <v>182</v>
      </c>
      <c r="BO93" s="365">
        <v>232</v>
      </c>
      <c r="BP93" s="365">
        <v>224</v>
      </c>
      <c r="BQ93" s="365">
        <v>122</v>
      </c>
      <c r="BR93" s="365">
        <v>7</v>
      </c>
      <c r="BS93" s="365">
        <v>50</v>
      </c>
      <c r="BT93" s="365">
        <v>71</v>
      </c>
      <c r="BU93" s="365">
        <v>1658</v>
      </c>
      <c r="BV93" s="365">
        <v>882</v>
      </c>
      <c r="BW93" s="365">
        <v>112</v>
      </c>
      <c r="BX93" s="365">
        <v>53</v>
      </c>
      <c r="BY93" s="365">
        <v>0</v>
      </c>
      <c r="BZ93" s="365">
        <v>28</v>
      </c>
      <c r="CA93" s="365">
        <v>239</v>
      </c>
      <c r="CB93" s="365">
        <v>0</v>
      </c>
      <c r="CC93" s="365">
        <v>113</v>
      </c>
      <c r="CD93" s="365">
        <v>3</v>
      </c>
      <c r="CE93" s="365">
        <v>18</v>
      </c>
      <c r="CF93" s="365">
        <v>61</v>
      </c>
      <c r="CG93" s="365">
        <v>89</v>
      </c>
      <c r="CH93" s="365">
        <v>28</v>
      </c>
      <c r="CI93" s="365">
        <v>565</v>
      </c>
      <c r="CJ93" s="365">
        <v>5561</v>
      </c>
      <c r="CK93" s="365">
        <v>231</v>
      </c>
      <c r="CL93" s="365">
        <v>24</v>
      </c>
      <c r="CM93" s="365">
        <v>1164</v>
      </c>
      <c r="CN93" s="365">
        <v>2457</v>
      </c>
      <c r="CO93" s="365">
        <v>857</v>
      </c>
      <c r="CP93" s="365">
        <v>2590</v>
      </c>
      <c r="CQ93" s="365">
        <v>1622</v>
      </c>
      <c r="CR93" s="365">
        <v>115</v>
      </c>
      <c r="CS93" s="365">
        <v>1243</v>
      </c>
      <c r="CT93" s="365">
        <v>255</v>
      </c>
      <c r="CU93" s="365">
        <v>1565</v>
      </c>
      <c r="CV93" s="365">
        <v>84</v>
      </c>
      <c r="CW93" s="365">
        <v>2223</v>
      </c>
      <c r="CX93" s="365">
        <v>47</v>
      </c>
      <c r="CY93" s="365">
        <v>1074</v>
      </c>
      <c r="CZ93" s="365">
        <v>110</v>
      </c>
      <c r="DA93" s="365">
        <v>298</v>
      </c>
      <c r="DB93" s="365">
        <v>226</v>
      </c>
      <c r="DC93" s="365">
        <v>970</v>
      </c>
      <c r="DD93" s="365">
        <v>16</v>
      </c>
      <c r="DE93" s="365">
        <v>116</v>
      </c>
      <c r="DF93" s="365">
        <v>0</v>
      </c>
      <c r="DG93" s="365">
        <v>8</v>
      </c>
      <c r="DH93" s="365">
        <v>31301</v>
      </c>
      <c r="DI93" s="365">
        <v>447</v>
      </c>
      <c r="DJ93" s="365">
        <v>9783</v>
      </c>
      <c r="DK93" s="365">
        <v>179</v>
      </c>
      <c r="DL93" s="365">
        <v>0</v>
      </c>
      <c r="DM93" s="365">
        <v>0</v>
      </c>
      <c r="DN93" s="365">
        <v>915</v>
      </c>
      <c r="DO93" s="365">
        <v>-170</v>
      </c>
      <c r="DP93" s="365">
        <v>11154</v>
      </c>
      <c r="DQ93" s="365">
        <v>42455</v>
      </c>
      <c r="DR93" s="365">
        <v>346</v>
      </c>
      <c r="DS93" s="365">
        <v>8272</v>
      </c>
      <c r="DT93" s="365">
        <v>8618</v>
      </c>
      <c r="DU93" s="365">
        <v>19772</v>
      </c>
      <c r="DV93" s="365">
        <v>51073</v>
      </c>
      <c r="DW93" s="365">
        <v>-1298</v>
      </c>
      <c r="DX93" s="365">
        <v>-22307</v>
      </c>
      <c r="DY93" s="365">
        <v>-23605</v>
      </c>
      <c r="DZ93" s="365">
        <v>-3833</v>
      </c>
      <c r="EA93" s="365">
        <v>27468</v>
      </c>
    </row>
    <row r="94" spans="2:131" ht="15" customHeight="1">
      <c r="B94" s="362" t="s">
        <v>508</v>
      </c>
      <c r="C94" s="362" t="s">
        <v>294</v>
      </c>
      <c r="D94" s="365">
        <v>0</v>
      </c>
      <c r="E94" s="365">
        <v>0</v>
      </c>
      <c r="F94" s="365">
        <v>0</v>
      </c>
      <c r="G94" s="365">
        <v>0</v>
      </c>
      <c r="H94" s="365">
        <v>0</v>
      </c>
      <c r="I94" s="365">
        <v>0</v>
      </c>
      <c r="J94" s="365">
        <v>0</v>
      </c>
      <c r="K94" s="365">
        <v>0</v>
      </c>
      <c r="L94" s="365">
        <v>0</v>
      </c>
      <c r="M94" s="365">
        <v>0</v>
      </c>
      <c r="N94" s="365">
        <v>0</v>
      </c>
      <c r="O94" s="365">
        <v>0</v>
      </c>
      <c r="P94" s="365">
        <v>0</v>
      </c>
      <c r="Q94" s="365">
        <v>0</v>
      </c>
      <c r="R94" s="365">
        <v>0</v>
      </c>
      <c r="S94" s="365">
        <v>0</v>
      </c>
      <c r="T94" s="365">
        <v>0</v>
      </c>
      <c r="U94" s="365">
        <v>0</v>
      </c>
      <c r="V94" s="365">
        <v>0</v>
      </c>
      <c r="W94" s="365">
        <v>0</v>
      </c>
      <c r="X94" s="365">
        <v>0</v>
      </c>
      <c r="Y94" s="365">
        <v>0</v>
      </c>
      <c r="Z94" s="365">
        <v>0</v>
      </c>
      <c r="AA94" s="365">
        <v>0</v>
      </c>
      <c r="AB94" s="365">
        <v>0</v>
      </c>
      <c r="AC94" s="365">
        <v>0</v>
      </c>
      <c r="AD94" s="365">
        <v>0</v>
      </c>
      <c r="AE94" s="365">
        <v>0</v>
      </c>
      <c r="AF94" s="365">
        <v>0</v>
      </c>
      <c r="AG94" s="365">
        <v>0</v>
      </c>
      <c r="AH94" s="365">
        <v>0</v>
      </c>
      <c r="AI94" s="365">
        <v>0</v>
      </c>
      <c r="AJ94" s="365">
        <v>0</v>
      </c>
      <c r="AK94" s="365">
        <v>0</v>
      </c>
      <c r="AL94" s="365">
        <v>0</v>
      </c>
      <c r="AM94" s="365">
        <v>0</v>
      </c>
      <c r="AN94" s="365">
        <v>0</v>
      </c>
      <c r="AO94" s="365">
        <v>0</v>
      </c>
      <c r="AP94" s="365">
        <v>0</v>
      </c>
      <c r="AQ94" s="365">
        <v>0</v>
      </c>
      <c r="AR94" s="365">
        <v>0</v>
      </c>
      <c r="AS94" s="365">
        <v>0</v>
      </c>
      <c r="AT94" s="365">
        <v>0</v>
      </c>
      <c r="AU94" s="365">
        <v>0</v>
      </c>
      <c r="AV94" s="365">
        <v>0</v>
      </c>
      <c r="AW94" s="365">
        <v>0</v>
      </c>
      <c r="AX94" s="365">
        <v>0</v>
      </c>
      <c r="AY94" s="365">
        <v>0</v>
      </c>
      <c r="AZ94" s="365">
        <v>0</v>
      </c>
      <c r="BA94" s="365">
        <v>0</v>
      </c>
      <c r="BB94" s="365">
        <v>0</v>
      </c>
      <c r="BC94" s="365">
        <v>0</v>
      </c>
      <c r="BD94" s="365">
        <v>0</v>
      </c>
      <c r="BE94" s="365">
        <v>0</v>
      </c>
      <c r="BF94" s="365">
        <v>0</v>
      </c>
      <c r="BG94" s="365">
        <v>0</v>
      </c>
      <c r="BH94" s="365">
        <v>0</v>
      </c>
      <c r="BI94" s="365">
        <v>0</v>
      </c>
      <c r="BJ94" s="365">
        <v>0</v>
      </c>
      <c r="BK94" s="365">
        <v>0</v>
      </c>
      <c r="BL94" s="365">
        <v>0</v>
      </c>
      <c r="BM94" s="365">
        <v>0</v>
      </c>
      <c r="BN94" s="365">
        <v>0</v>
      </c>
      <c r="BO94" s="365">
        <v>0</v>
      </c>
      <c r="BP94" s="365">
        <v>0</v>
      </c>
      <c r="BQ94" s="365">
        <v>0</v>
      </c>
      <c r="BR94" s="365">
        <v>0</v>
      </c>
      <c r="BS94" s="365">
        <v>0</v>
      </c>
      <c r="BT94" s="365">
        <v>0</v>
      </c>
      <c r="BU94" s="365">
        <v>0</v>
      </c>
      <c r="BV94" s="365">
        <v>0</v>
      </c>
      <c r="BW94" s="365">
        <v>0</v>
      </c>
      <c r="BX94" s="365">
        <v>0</v>
      </c>
      <c r="BY94" s="365">
        <v>0</v>
      </c>
      <c r="BZ94" s="365">
        <v>0</v>
      </c>
      <c r="CA94" s="365">
        <v>0</v>
      </c>
      <c r="CB94" s="365">
        <v>0</v>
      </c>
      <c r="CC94" s="365">
        <v>0</v>
      </c>
      <c r="CD94" s="365">
        <v>0</v>
      </c>
      <c r="CE94" s="365">
        <v>0</v>
      </c>
      <c r="CF94" s="365">
        <v>0</v>
      </c>
      <c r="CG94" s="365">
        <v>0</v>
      </c>
      <c r="CH94" s="365">
        <v>0</v>
      </c>
      <c r="CI94" s="365">
        <v>0</v>
      </c>
      <c r="CJ94" s="365">
        <v>0</v>
      </c>
      <c r="CK94" s="365">
        <v>0</v>
      </c>
      <c r="CL94" s="365">
        <v>0</v>
      </c>
      <c r="CM94" s="365">
        <v>0</v>
      </c>
      <c r="CN94" s="365">
        <v>0</v>
      </c>
      <c r="CO94" s="365">
        <v>0</v>
      </c>
      <c r="CP94" s="365">
        <v>0</v>
      </c>
      <c r="CQ94" s="365">
        <v>0</v>
      </c>
      <c r="CR94" s="365">
        <v>0</v>
      </c>
      <c r="CS94" s="365">
        <v>0</v>
      </c>
      <c r="CT94" s="365">
        <v>0</v>
      </c>
      <c r="CU94" s="365">
        <v>0</v>
      </c>
      <c r="CV94" s="365">
        <v>0</v>
      </c>
      <c r="CW94" s="365">
        <v>0</v>
      </c>
      <c r="CX94" s="365">
        <v>0</v>
      </c>
      <c r="CY94" s="365">
        <v>0</v>
      </c>
      <c r="CZ94" s="365">
        <v>0</v>
      </c>
      <c r="DA94" s="365">
        <v>0</v>
      </c>
      <c r="DB94" s="365">
        <v>0</v>
      </c>
      <c r="DC94" s="365">
        <v>0</v>
      </c>
      <c r="DD94" s="365">
        <v>0</v>
      </c>
      <c r="DE94" s="365">
        <v>0</v>
      </c>
      <c r="DF94" s="365">
        <v>0</v>
      </c>
      <c r="DG94" s="365">
        <v>5061</v>
      </c>
      <c r="DH94" s="365">
        <v>5061</v>
      </c>
      <c r="DI94" s="365">
        <v>0</v>
      </c>
      <c r="DJ94" s="365">
        <v>14503</v>
      </c>
      <c r="DK94" s="365">
        <v>284999</v>
      </c>
      <c r="DL94" s="365">
        <v>171434</v>
      </c>
      <c r="DM94" s="365">
        <v>0</v>
      </c>
      <c r="DN94" s="365">
        <v>0</v>
      </c>
      <c r="DO94" s="365">
        <v>0</v>
      </c>
      <c r="DP94" s="365">
        <v>470936</v>
      </c>
      <c r="DQ94" s="365">
        <v>475997</v>
      </c>
      <c r="DR94" s="365">
        <v>0</v>
      </c>
      <c r="DS94" s="365">
        <v>0</v>
      </c>
      <c r="DT94" s="365">
        <v>0</v>
      </c>
      <c r="DU94" s="365">
        <v>470936</v>
      </c>
      <c r="DV94" s="365">
        <v>475997</v>
      </c>
      <c r="DW94" s="365">
        <v>0</v>
      </c>
      <c r="DX94" s="365">
        <v>0</v>
      </c>
      <c r="DY94" s="365">
        <v>0</v>
      </c>
      <c r="DZ94" s="365">
        <v>470936</v>
      </c>
      <c r="EA94" s="365">
        <v>475997</v>
      </c>
    </row>
    <row r="95" spans="2:131" ht="15" customHeight="1">
      <c r="B95" s="362" t="s">
        <v>509</v>
      </c>
      <c r="C95" s="362" t="s">
        <v>627</v>
      </c>
      <c r="D95" s="365">
        <v>0</v>
      </c>
      <c r="E95" s="365">
        <v>0</v>
      </c>
      <c r="F95" s="365">
        <v>0</v>
      </c>
      <c r="G95" s="365">
        <v>7</v>
      </c>
      <c r="H95" s="365">
        <v>0</v>
      </c>
      <c r="I95" s="365">
        <v>0</v>
      </c>
      <c r="J95" s="365">
        <v>14</v>
      </c>
      <c r="K95" s="365">
        <v>70</v>
      </c>
      <c r="L95" s="365">
        <v>1</v>
      </c>
      <c r="M95" s="365">
        <v>6</v>
      </c>
      <c r="N95" s="365">
        <v>0</v>
      </c>
      <c r="O95" s="365">
        <v>0</v>
      </c>
      <c r="P95" s="365">
        <v>1</v>
      </c>
      <c r="Q95" s="365">
        <v>4</v>
      </c>
      <c r="R95" s="365">
        <v>1</v>
      </c>
      <c r="S95" s="365">
        <v>20</v>
      </c>
      <c r="T95" s="365">
        <v>1</v>
      </c>
      <c r="U95" s="365">
        <v>0</v>
      </c>
      <c r="V95" s="365">
        <v>4</v>
      </c>
      <c r="W95" s="365">
        <v>62</v>
      </c>
      <c r="X95" s="365">
        <v>21</v>
      </c>
      <c r="Y95" s="365">
        <v>109</v>
      </c>
      <c r="Z95" s="365">
        <v>49</v>
      </c>
      <c r="AA95" s="365">
        <v>6</v>
      </c>
      <c r="AB95" s="365">
        <v>125</v>
      </c>
      <c r="AC95" s="365">
        <v>85</v>
      </c>
      <c r="AD95" s="365">
        <v>6</v>
      </c>
      <c r="AE95" s="365">
        <v>0</v>
      </c>
      <c r="AF95" s="365">
        <v>19</v>
      </c>
      <c r="AG95" s="365">
        <v>1</v>
      </c>
      <c r="AH95" s="365">
        <v>0</v>
      </c>
      <c r="AI95" s="365">
        <v>1</v>
      </c>
      <c r="AJ95" s="365">
        <v>103</v>
      </c>
      <c r="AK95" s="365">
        <v>3</v>
      </c>
      <c r="AL95" s="365">
        <v>15</v>
      </c>
      <c r="AM95" s="365">
        <v>0</v>
      </c>
      <c r="AN95" s="365">
        <v>33</v>
      </c>
      <c r="AO95" s="365">
        <v>1</v>
      </c>
      <c r="AP95" s="365">
        <v>0</v>
      </c>
      <c r="AQ95" s="365">
        <v>0</v>
      </c>
      <c r="AR95" s="365">
        <v>1</v>
      </c>
      <c r="AS95" s="365">
        <v>73</v>
      </c>
      <c r="AT95" s="365">
        <v>18</v>
      </c>
      <c r="AU95" s="365">
        <v>90</v>
      </c>
      <c r="AV95" s="365">
        <v>68</v>
      </c>
      <c r="AW95" s="365">
        <v>16</v>
      </c>
      <c r="AX95" s="365">
        <v>7</v>
      </c>
      <c r="AY95" s="365">
        <v>94</v>
      </c>
      <c r="AZ95" s="365">
        <v>18</v>
      </c>
      <c r="BA95" s="365">
        <v>23</v>
      </c>
      <c r="BB95" s="365">
        <v>4</v>
      </c>
      <c r="BC95" s="365">
        <v>2</v>
      </c>
      <c r="BD95" s="365">
        <v>1</v>
      </c>
      <c r="BE95" s="365">
        <v>0</v>
      </c>
      <c r="BF95" s="365">
        <v>55</v>
      </c>
      <c r="BG95" s="365">
        <v>1</v>
      </c>
      <c r="BH95" s="365">
        <v>25</v>
      </c>
      <c r="BI95" s="365">
        <v>64</v>
      </c>
      <c r="BJ95" s="365">
        <v>13</v>
      </c>
      <c r="BK95" s="365">
        <v>1</v>
      </c>
      <c r="BL95" s="365">
        <v>0</v>
      </c>
      <c r="BM95" s="365">
        <v>58</v>
      </c>
      <c r="BN95" s="365">
        <v>4</v>
      </c>
      <c r="BO95" s="365">
        <v>20</v>
      </c>
      <c r="BP95" s="365">
        <v>33</v>
      </c>
      <c r="BQ95" s="365">
        <v>339</v>
      </c>
      <c r="BR95" s="365">
        <v>18</v>
      </c>
      <c r="BS95" s="365">
        <v>5</v>
      </c>
      <c r="BT95" s="365">
        <v>15</v>
      </c>
      <c r="BU95" s="365">
        <v>175</v>
      </c>
      <c r="BV95" s="365">
        <v>57</v>
      </c>
      <c r="BW95" s="365">
        <v>0</v>
      </c>
      <c r="BX95" s="365">
        <v>0</v>
      </c>
      <c r="BY95" s="365">
        <v>0</v>
      </c>
      <c r="BZ95" s="365">
        <v>87</v>
      </c>
      <c r="CA95" s="365">
        <v>42</v>
      </c>
      <c r="CB95" s="365">
        <v>61</v>
      </c>
      <c r="CC95" s="365">
        <v>18</v>
      </c>
      <c r="CD95" s="365">
        <v>0</v>
      </c>
      <c r="CE95" s="365">
        <v>3</v>
      </c>
      <c r="CF95" s="365">
        <v>9</v>
      </c>
      <c r="CG95" s="365">
        <v>25</v>
      </c>
      <c r="CH95" s="365">
        <v>2</v>
      </c>
      <c r="CI95" s="365">
        <v>1134</v>
      </c>
      <c r="CJ95" s="365">
        <v>47</v>
      </c>
      <c r="CK95" s="365">
        <v>209</v>
      </c>
      <c r="CL95" s="365">
        <v>32</v>
      </c>
      <c r="CM95" s="365">
        <v>24</v>
      </c>
      <c r="CN95" s="365">
        <v>71</v>
      </c>
      <c r="CO95" s="365">
        <v>0</v>
      </c>
      <c r="CP95" s="365">
        <v>0</v>
      </c>
      <c r="CQ95" s="365">
        <v>74</v>
      </c>
      <c r="CR95" s="365">
        <v>0</v>
      </c>
      <c r="CS95" s="365">
        <v>6</v>
      </c>
      <c r="CT95" s="365">
        <v>2</v>
      </c>
      <c r="CU95" s="365">
        <v>0</v>
      </c>
      <c r="CV95" s="365">
        <v>46</v>
      </c>
      <c r="CW95" s="365">
        <v>2</v>
      </c>
      <c r="CX95" s="365">
        <v>0</v>
      </c>
      <c r="CY95" s="365">
        <v>192</v>
      </c>
      <c r="CZ95" s="365">
        <v>7</v>
      </c>
      <c r="DA95" s="365">
        <v>90</v>
      </c>
      <c r="DB95" s="365">
        <v>50</v>
      </c>
      <c r="DC95" s="365">
        <v>11</v>
      </c>
      <c r="DD95" s="365">
        <v>4</v>
      </c>
      <c r="DE95" s="365">
        <v>18</v>
      </c>
      <c r="DF95" s="365">
        <v>0</v>
      </c>
      <c r="DG95" s="365">
        <v>123</v>
      </c>
      <c r="DH95" s="365">
        <v>4455</v>
      </c>
      <c r="DI95" s="365">
        <v>0</v>
      </c>
      <c r="DJ95" s="365">
        <v>74186</v>
      </c>
      <c r="DK95" s="365">
        <v>159447</v>
      </c>
      <c r="DL95" s="365">
        <v>33912</v>
      </c>
      <c r="DM95" s="365">
        <v>0</v>
      </c>
      <c r="DN95" s="365">
        <v>0</v>
      </c>
      <c r="DO95" s="365">
        <v>0</v>
      </c>
      <c r="DP95" s="365">
        <v>267545</v>
      </c>
      <c r="DQ95" s="365">
        <v>272000</v>
      </c>
      <c r="DR95" s="365">
        <v>37</v>
      </c>
      <c r="DS95" s="365">
        <v>4896</v>
      </c>
      <c r="DT95" s="365">
        <v>4933</v>
      </c>
      <c r="DU95" s="365">
        <v>272478</v>
      </c>
      <c r="DV95" s="365">
        <v>276933</v>
      </c>
      <c r="DW95" s="365">
        <v>-104</v>
      </c>
      <c r="DX95" s="365">
        <v>-17918</v>
      </c>
      <c r="DY95" s="365">
        <v>-18022</v>
      </c>
      <c r="DZ95" s="365">
        <v>254456</v>
      </c>
      <c r="EA95" s="365">
        <v>258911</v>
      </c>
    </row>
    <row r="96" spans="2:131" ht="15" customHeight="1">
      <c r="B96" s="362" t="s">
        <v>510</v>
      </c>
      <c r="C96" s="362" t="s">
        <v>628</v>
      </c>
      <c r="D96" s="365">
        <v>0</v>
      </c>
      <c r="E96" s="365">
        <v>0</v>
      </c>
      <c r="F96" s="365">
        <v>0</v>
      </c>
      <c r="G96" s="365">
        <v>0</v>
      </c>
      <c r="H96" s="365">
        <v>0</v>
      </c>
      <c r="I96" s="365">
        <v>0</v>
      </c>
      <c r="J96" s="365">
        <v>0</v>
      </c>
      <c r="K96" s="365">
        <v>0</v>
      </c>
      <c r="L96" s="365">
        <v>0</v>
      </c>
      <c r="M96" s="365">
        <v>0</v>
      </c>
      <c r="N96" s="365">
        <v>0</v>
      </c>
      <c r="O96" s="365">
        <v>0</v>
      </c>
      <c r="P96" s="365">
        <v>0</v>
      </c>
      <c r="Q96" s="365">
        <v>0</v>
      </c>
      <c r="R96" s="365">
        <v>0</v>
      </c>
      <c r="S96" s="365">
        <v>0</v>
      </c>
      <c r="T96" s="365">
        <v>0</v>
      </c>
      <c r="U96" s="365">
        <v>0</v>
      </c>
      <c r="V96" s="365">
        <v>0</v>
      </c>
      <c r="W96" s="365">
        <v>0</v>
      </c>
      <c r="X96" s="365">
        <v>0</v>
      </c>
      <c r="Y96" s="365">
        <v>0</v>
      </c>
      <c r="Z96" s="365">
        <v>0</v>
      </c>
      <c r="AA96" s="365">
        <v>0</v>
      </c>
      <c r="AB96" s="365">
        <v>0</v>
      </c>
      <c r="AC96" s="365">
        <v>0</v>
      </c>
      <c r="AD96" s="365">
        <v>0</v>
      </c>
      <c r="AE96" s="365">
        <v>0</v>
      </c>
      <c r="AF96" s="365">
        <v>0</v>
      </c>
      <c r="AG96" s="365">
        <v>0</v>
      </c>
      <c r="AH96" s="365">
        <v>0</v>
      </c>
      <c r="AI96" s="365">
        <v>0</v>
      </c>
      <c r="AJ96" s="365">
        <v>0</v>
      </c>
      <c r="AK96" s="365">
        <v>0</v>
      </c>
      <c r="AL96" s="365">
        <v>0</v>
      </c>
      <c r="AM96" s="365">
        <v>0</v>
      </c>
      <c r="AN96" s="365">
        <v>0</v>
      </c>
      <c r="AO96" s="365">
        <v>0</v>
      </c>
      <c r="AP96" s="365">
        <v>0</v>
      </c>
      <c r="AQ96" s="365">
        <v>0</v>
      </c>
      <c r="AR96" s="365">
        <v>0</v>
      </c>
      <c r="AS96" s="365">
        <v>0</v>
      </c>
      <c r="AT96" s="365">
        <v>0</v>
      </c>
      <c r="AU96" s="365">
        <v>0</v>
      </c>
      <c r="AV96" s="365">
        <v>0</v>
      </c>
      <c r="AW96" s="365">
        <v>0</v>
      </c>
      <c r="AX96" s="365">
        <v>0</v>
      </c>
      <c r="AY96" s="365">
        <v>0</v>
      </c>
      <c r="AZ96" s="365">
        <v>0</v>
      </c>
      <c r="BA96" s="365">
        <v>0</v>
      </c>
      <c r="BB96" s="365">
        <v>0</v>
      </c>
      <c r="BC96" s="365">
        <v>0</v>
      </c>
      <c r="BD96" s="365">
        <v>0</v>
      </c>
      <c r="BE96" s="365">
        <v>0</v>
      </c>
      <c r="BF96" s="365">
        <v>0</v>
      </c>
      <c r="BG96" s="365">
        <v>0</v>
      </c>
      <c r="BH96" s="365">
        <v>0</v>
      </c>
      <c r="BI96" s="365">
        <v>0</v>
      </c>
      <c r="BJ96" s="365">
        <v>0</v>
      </c>
      <c r="BK96" s="365">
        <v>0</v>
      </c>
      <c r="BL96" s="365">
        <v>0</v>
      </c>
      <c r="BM96" s="365">
        <v>0</v>
      </c>
      <c r="BN96" s="365">
        <v>0</v>
      </c>
      <c r="BO96" s="365">
        <v>0</v>
      </c>
      <c r="BP96" s="365">
        <v>0</v>
      </c>
      <c r="BQ96" s="365">
        <v>0</v>
      </c>
      <c r="BR96" s="365">
        <v>0</v>
      </c>
      <c r="BS96" s="365">
        <v>0</v>
      </c>
      <c r="BT96" s="365">
        <v>0</v>
      </c>
      <c r="BU96" s="365">
        <v>0</v>
      </c>
      <c r="BV96" s="365">
        <v>0</v>
      </c>
      <c r="BW96" s="365">
        <v>0</v>
      </c>
      <c r="BX96" s="365">
        <v>0</v>
      </c>
      <c r="BY96" s="365">
        <v>0</v>
      </c>
      <c r="BZ96" s="365">
        <v>0</v>
      </c>
      <c r="CA96" s="365">
        <v>0</v>
      </c>
      <c r="CB96" s="365">
        <v>0</v>
      </c>
      <c r="CC96" s="365">
        <v>0</v>
      </c>
      <c r="CD96" s="365">
        <v>0</v>
      </c>
      <c r="CE96" s="365">
        <v>0</v>
      </c>
      <c r="CF96" s="365">
        <v>0</v>
      </c>
      <c r="CG96" s="365">
        <v>0</v>
      </c>
      <c r="CH96" s="365">
        <v>0</v>
      </c>
      <c r="CI96" s="365">
        <v>0</v>
      </c>
      <c r="CJ96" s="365">
        <v>0</v>
      </c>
      <c r="CK96" s="365">
        <v>0</v>
      </c>
      <c r="CL96" s="365">
        <v>0</v>
      </c>
      <c r="CM96" s="365">
        <v>0</v>
      </c>
      <c r="CN96" s="365">
        <v>0</v>
      </c>
      <c r="CO96" s="365">
        <v>0</v>
      </c>
      <c r="CP96" s="365">
        <v>0</v>
      </c>
      <c r="CQ96" s="365">
        <v>0</v>
      </c>
      <c r="CR96" s="365">
        <v>0</v>
      </c>
      <c r="CS96" s="365">
        <v>0</v>
      </c>
      <c r="CT96" s="365">
        <v>0</v>
      </c>
      <c r="CU96" s="365">
        <v>0</v>
      </c>
      <c r="CV96" s="365">
        <v>0</v>
      </c>
      <c r="CW96" s="365">
        <v>0</v>
      </c>
      <c r="CX96" s="365">
        <v>0</v>
      </c>
      <c r="CY96" s="365">
        <v>0</v>
      </c>
      <c r="CZ96" s="365">
        <v>0</v>
      </c>
      <c r="DA96" s="365">
        <v>0</v>
      </c>
      <c r="DB96" s="365">
        <v>0</v>
      </c>
      <c r="DC96" s="365">
        <v>0</v>
      </c>
      <c r="DD96" s="365">
        <v>0</v>
      </c>
      <c r="DE96" s="365">
        <v>0</v>
      </c>
      <c r="DF96" s="365">
        <v>0</v>
      </c>
      <c r="DG96" s="365">
        <v>0</v>
      </c>
      <c r="DH96" s="365">
        <v>0</v>
      </c>
      <c r="DI96" s="365">
        <v>0</v>
      </c>
      <c r="DJ96" s="365">
        <v>752</v>
      </c>
      <c r="DK96" s="365">
        <v>6339</v>
      </c>
      <c r="DL96" s="365">
        <v>20555</v>
      </c>
      <c r="DM96" s="365">
        <v>24489</v>
      </c>
      <c r="DN96" s="365">
        <v>277315</v>
      </c>
      <c r="DO96" s="365">
        <v>0</v>
      </c>
      <c r="DP96" s="365">
        <v>329450</v>
      </c>
      <c r="DQ96" s="365">
        <v>329450</v>
      </c>
      <c r="DR96" s="365">
        <v>1195</v>
      </c>
      <c r="DS96" s="365">
        <v>40079</v>
      </c>
      <c r="DT96" s="365">
        <v>41274</v>
      </c>
      <c r="DU96" s="365">
        <v>370724</v>
      </c>
      <c r="DV96" s="365">
        <v>370724</v>
      </c>
      <c r="DW96" s="365">
        <v>-9108</v>
      </c>
      <c r="DX96" s="365">
        <v>-184217</v>
      </c>
      <c r="DY96" s="365">
        <v>-193325</v>
      </c>
      <c r="DZ96" s="365">
        <v>177399</v>
      </c>
      <c r="EA96" s="365">
        <v>177399</v>
      </c>
    </row>
    <row r="97" spans="2:131" ht="15" customHeight="1">
      <c r="B97" s="362" t="s">
        <v>511</v>
      </c>
      <c r="C97" s="362" t="s">
        <v>629</v>
      </c>
      <c r="D97" s="365">
        <v>0</v>
      </c>
      <c r="E97" s="365">
        <v>0</v>
      </c>
      <c r="F97" s="365">
        <v>0</v>
      </c>
      <c r="G97" s="365">
        <v>0</v>
      </c>
      <c r="H97" s="365">
        <v>0</v>
      </c>
      <c r="I97" s="365">
        <v>0</v>
      </c>
      <c r="J97" s="365">
        <v>0</v>
      </c>
      <c r="K97" s="365">
        <v>0</v>
      </c>
      <c r="L97" s="365">
        <v>0</v>
      </c>
      <c r="M97" s="365">
        <v>0</v>
      </c>
      <c r="N97" s="365">
        <v>0</v>
      </c>
      <c r="O97" s="365">
        <v>0</v>
      </c>
      <c r="P97" s="365">
        <v>0</v>
      </c>
      <c r="Q97" s="365">
        <v>0</v>
      </c>
      <c r="R97" s="365">
        <v>0</v>
      </c>
      <c r="S97" s="365">
        <v>0</v>
      </c>
      <c r="T97" s="365">
        <v>0</v>
      </c>
      <c r="U97" s="365">
        <v>0</v>
      </c>
      <c r="V97" s="365">
        <v>0</v>
      </c>
      <c r="W97" s="365">
        <v>0</v>
      </c>
      <c r="X97" s="365">
        <v>0</v>
      </c>
      <c r="Y97" s="365">
        <v>0</v>
      </c>
      <c r="Z97" s="365">
        <v>0</v>
      </c>
      <c r="AA97" s="365">
        <v>0</v>
      </c>
      <c r="AB97" s="365">
        <v>0</v>
      </c>
      <c r="AC97" s="365">
        <v>0</v>
      </c>
      <c r="AD97" s="365">
        <v>0</v>
      </c>
      <c r="AE97" s="365">
        <v>0</v>
      </c>
      <c r="AF97" s="365">
        <v>0</v>
      </c>
      <c r="AG97" s="365">
        <v>0</v>
      </c>
      <c r="AH97" s="365">
        <v>0</v>
      </c>
      <c r="AI97" s="365">
        <v>0</v>
      </c>
      <c r="AJ97" s="365">
        <v>0</v>
      </c>
      <c r="AK97" s="365">
        <v>0</v>
      </c>
      <c r="AL97" s="365">
        <v>0</v>
      </c>
      <c r="AM97" s="365">
        <v>0</v>
      </c>
      <c r="AN97" s="365">
        <v>0</v>
      </c>
      <c r="AO97" s="365">
        <v>0</v>
      </c>
      <c r="AP97" s="365">
        <v>0</v>
      </c>
      <c r="AQ97" s="365">
        <v>0</v>
      </c>
      <c r="AR97" s="365">
        <v>0</v>
      </c>
      <c r="AS97" s="365">
        <v>0</v>
      </c>
      <c r="AT97" s="365">
        <v>0</v>
      </c>
      <c r="AU97" s="365">
        <v>0</v>
      </c>
      <c r="AV97" s="365">
        <v>0</v>
      </c>
      <c r="AW97" s="365">
        <v>0</v>
      </c>
      <c r="AX97" s="365">
        <v>0</v>
      </c>
      <c r="AY97" s="365">
        <v>0</v>
      </c>
      <c r="AZ97" s="365">
        <v>0</v>
      </c>
      <c r="BA97" s="365">
        <v>0</v>
      </c>
      <c r="BB97" s="365">
        <v>0</v>
      </c>
      <c r="BC97" s="365">
        <v>0</v>
      </c>
      <c r="BD97" s="365">
        <v>0</v>
      </c>
      <c r="BE97" s="365">
        <v>0</v>
      </c>
      <c r="BF97" s="365">
        <v>0</v>
      </c>
      <c r="BG97" s="365">
        <v>0</v>
      </c>
      <c r="BH97" s="365">
        <v>0</v>
      </c>
      <c r="BI97" s="365">
        <v>0</v>
      </c>
      <c r="BJ97" s="365">
        <v>0</v>
      </c>
      <c r="BK97" s="365">
        <v>0</v>
      </c>
      <c r="BL97" s="365">
        <v>0</v>
      </c>
      <c r="BM97" s="365">
        <v>0</v>
      </c>
      <c r="BN97" s="365">
        <v>0</v>
      </c>
      <c r="BO97" s="365">
        <v>0</v>
      </c>
      <c r="BP97" s="365">
        <v>0</v>
      </c>
      <c r="BQ97" s="365">
        <v>0</v>
      </c>
      <c r="BR97" s="365">
        <v>0</v>
      </c>
      <c r="BS97" s="365">
        <v>0</v>
      </c>
      <c r="BT97" s="365">
        <v>0</v>
      </c>
      <c r="BU97" s="365">
        <v>0</v>
      </c>
      <c r="BV97" s="365">
        <v>0</v>
      </c>
      <c r="BW97" s="365">
        <v>0</v>
      </c>
      <c r="BX97" s="365">
        <v>0</v>
      </c>
      <c r="BY97" s="365">
        <v>0</v>
      </c>
      <c r="BZ97" s="365">
        <v>0</v>
      </c>
      <c r="CA97" s="365">
        <v>0</v>
      </c>
      <c r="CB97" s="365">
        <v>0</v>
      </c>
      <c r="CC97" s="365">
        <v>0</v>
      </c>
      <c r="CD97" s="365">
        <v>0</v>
      </c>
      <c r="CE97" s="365">
        <v>0</v>
      </c>
      <c r="CF97" s="365">
        <v>0</v>
      </c>
      <c r="CG97" s="365">
        <v>0</v>
      </c>
      <c r="CH97" s="365">
        <v>0</v>
      </c>
      <c r="CI97" s="365">
        <v>0</v>
      </c>
      <c r="CJ97" s="365">
        <v>0</v>
      </c>
      <c r="CK97" s="365">
        <v>0</v>
      </c>
      <c r="CL97" s="365">
        <v>0</v>
      </c>
      <c r="CM97" s="365">
        <v>0</v>
      </c>
      <c r="CN97" s="365">
        <v>0</v>
      </c>
      <c r="CO97" s="365">
        <v>0</v>
      </c>
      <c r="CP97" s="365">
        <v>0</v>
      </c>
      <c r="CQ97" s="365">
        <v>5817</v>
      </c>
      <c r="CR97" s="365">
        <v>0</v>
      </c>
      <c r="CS97" s="365">
        <v>0</v>
      </c>
      <c r="CT97" s="365">
        <v>78</v>
      </c>
      <c r="CU97" s="365">
        <v>0</v>
      </c>
      <c r="CV97" s="365">
        <v>0</v>
      </c>
      <c r="CW97" s="365">
        <v>0</v>
      </c>
      <c r="CX97" s="365">
        <v>0</v>
      </c>
      <c r="CY97" s="365">
        <v>0</v>
      </c>
      <c r="CZ97" s="365">
        <v>0</v>
      </c>
      <c r="DA97" s="365">
        <v>0</v>
      </c>
      <c r="DB97" s="365">
        <v>0</v>
      </c>
      <c r="DC97" s="365">
        <v>0</v>
      </c>
      <c r="DD97" s="365">
        <v>0</v>
      </c>
      <c r="DE97" s="365">
        <v>0</v>
      </c>
      <c r="DF97" s="365">
        <v>0</v>
      </c>
      <c r="DG97" s="365">
        <v>0</v>
      </c>
      <c r="DH97" s="365">
        <v>5895</v>
      </c>
      <c r="DI97" s="365">
        <v>2232</v>
      </c>
      <c r="DJ97" s="365">
        <v>80124</v>
      </c>
      <c r="DK97" s="365">
        <v>508363</v>
      </c>
      <c r="DL97" s="365">
        <v>0</v>
      </c>
      <c r="DM97" s="365">
        <v>0</v>
      </c>
      <c r="DN97" s="365">
        <v>0</v>
      </c>
      <c r="DO97" s="365">
        <v>0</v>
      </c>
      <c r="DP97" s="365">
        <v>590719</v>
      </c>
      <c r="DQ97" s="365">
        <v>596614</v>
      </c>
      <c r="DR97" s="365">
        <v>1</v>
      </c>
      <c r="DS97" s="365">
        <v>25562</v>
      </c>
      <c r="DT97" s="365">
        <v>25563</v>
      </c>
      <c r="DU97" s="365">
        <v>616282</v>
      </c>
      <c r="DV97" s="365">
        <v>622177</v>
      </c>
      <c r="DW97" s="365">
        <v>-23</v>
      </c>
      <c r="DX97" s="365">
        <v>-13237</v>
      </c>
      <c r="DY97" s="365">
        <v>-13260</v>
      </c>
      <c r="DZ97" s="365">
        <v>603022</v>
      </c>
      <c r="EA97" s="365">
        <v>608917</v>
      </c>
    </row>
    <row r="98" spans="2:131" ht="15" customHeight="1">
      <c r="B98" s="362" t="s">
        <v>512</v>
      </c>
      <c r="C98" s="362" t="s">
        <v>630</v>
      </c>
      <c r="D98" s="365">
        <v>0</v>
      </c>
      <c r="E98" s="365">
        <v>0</v>
      </c>
      <c r="F98" s="365">
        <v>0</v>
      </c>
      <c r="G98" s="365">
        <v>0</v>
      </c>
      <c r="H98" s="365">
        <v>0</v>
      </c>
      <c r="I98" s="365">
        <v>0</v>
      </c>
      <c r="J98" s="365">
        <v>0</v>
      </c>
      <c r="K98" s="365">
        <v>0</v>
      </c>
      <c r="L98" s="365">
        <v>0</v>
      </c>
      <c r="M98" s="365">
        <v>0</v>
      </c>
      <c r="N98" s="365">
        <v>0</v>
      </c>
      <c r="O98" s="365">
        <v>0</v>
      </c>
      <c r="P98" s="365">
        <v>0</v>
      </c>
      <c r="Q98" s="365">
        <v>0</v>
      </c>
      <c r="R98" s="365">
        <v>0</v>
      </c>
      <c r="S98" s="365">
        <v>0</v>
      </c>
      <c r="T98" s="365">
        <v>0</v>
      </c>
      <c r="U98" s="365">
        <v>0</v>
      </c>
      <c r="V98" s="365">
        <v>0</v>
      </c>
      <c r="W98" s="365">
        <v>0</v>
      </c>
      <c r="X98" s="365">
        <v>0</v>
      </c>
      <c r="Y98" s="365">
        <v>0</v>
      </c>
      <c r="Z98" s="365">
        <v>0</v>
      </c>
      <c r="AA98" s="365">
        <v>0</v>
      </c>
      <c r="AB98" s="365">
        <v>7</v>
      </c>
      <c r="AC98" s="365">
        <v>0</v>
      </c>
      <c r="AD98" s="365">
        <v>0</v>
      </c>
      <c r="AE98" s="365">
        <v>0</v>
      </c>
      <c r="AF98" s="365">
        <v>0</v>
      </c>
      <c r="AG98" s="365">
        <v>0</v>
      </c>
      <c r="AH98" s="365">
        <v>0</v>
      </c>
      <c r="AI98" s="365">
        <v>0</v>
      </c>
      <c r="AJ98" s="365">
        <v>0</v>
      </c>
      <c r="AK98" s="365">
        <v>0</v>
      </c>
      <c r="AL98" s="365">
        <v>0</v>
      </c>
      <c r="AM98" s="365">
        <v>0</v>
      </c>
      <c r="AN98" s="365">
        <v>1</v>
      </c>
      <c r="AO98" s="365">
        <v>0</v>
      </c>
      <c r="AP98" s="365">
        <v>0</v>
      </c>
      <c r="AQ98" s="365">
        <v>0</v>
      </c>
      <c r="AR98" s="365">
        <v>0</v>
      </c>
      <c r="AS98" s="365">
        <v>0</v>
      </c>
      <c r="AT98" s="365">
        <v>0</v>
      </c>
      <c r="AU98" s="365">
        <v>0</v>
      </c>
      <c r="AV98" s="365">
        <v>0</v>
      </c>
      <c r="AW98" s="365">
        <v>0</v>
      </c>
      <c r="AX98" s="365">
        <v>0</v>
      </c>
      <c r="AY98" s="365">
        <v>0</v>
      </c>
      <c r="AZ98" s="365">
        <v>0</v>
      </c>
      <c r="BA98" s="365">
        <v>0</v>
      </c>
      <c r="BB98" s="365">
        <v>0</v>
      </c>
      <c r="BC98" s="365">
        <v>0</v>
      </c>
      <c r="BD98" s="365">
        <v>0</v>
      </c>
      <c r="BE98" s="365">
        <v>0</v>
      </c>
      <c r="BF98" s="365">
        <v>0</v>
      </c>
      <c r="BG98" s="365">
        <v>0</v>
      </c>
      <c r="BH98" s="365">
        <v>0</v>
      </c>
      <c r="BI98" s="365">
        <v>0</v>
      </c>
      <c r="BJ98" s="365">
        <v>0</v>
      </c>
      <c r="BK98" s="365">
        <v>0</v>
      </c>
      <c r="BL98" s="365">
        <v>0</v>
      </c>
      <c r="BM98" s="365">
        <v>0</v>
      </c>
      <c r="BN98" s="365">
        <v>0</v>
      </c>
      <c r="BO98" s="365">
        <v>0</v>
      </c>
      <c r="BP98" s="365">
        <v>0</v>
      </c>
      <c r="BQ98" s="365">
        <v>0</v>
      </c>
      <c r="BR98" s="365">
        <v>0</v>
      </c>
      <c r="BS98" s="365">
        <v>5</v>
      </c>
      <c r="BT98" s="365">
        <v>0</v>
      </c>
      <c r="BU98" s="365">
        <v>16</v>
      </c>
      <c r="BV98" s="365">
        <v>29</v>
      </c>
      <c r="BW98" s="365">
        <v>4</v>
      </c>
      <c r="BX98" s="365">
        <v>3</v>
      </c>
      <c r="BY98" s="365">
        <v>0</v>
      </c>
      <c r="BZ98" s="365">
        <v>1</v>
      </c>
      <c r="CA98" s="365">
        <v>0</v>
      </c>
      <c r="CB98" s="365">
        <v>0</v>
      </c>
      <c r="CC98" s="365">
        <v>20</v>
      </c>
      <c r="CD98" s="365">
        <v>0</v>
      </c>
      <c r="CE98" s="365">
        <v>0</v>
      </c>
      <c r="CF98" s="365">
        <v>276</v>
      </c>
      <c r="CG98" s="365">
        <v>168</v>
      </c>
      <c r="CH98" s="365">
        <v>0</v>
      </c>
      <c r="CI98" s="365">
        <v>103</v>
      </c>
      <c r="CJ98" s="365">
        <v>13</v>
      </c>
      <c r="CK98" s="365">
        <v>5</v>
      </c>
      <c r="CL98" s="365">
        <v>1</v>
      </c>
      <c r="CM98" s="365">
        <v>2</v>
      </c>
      <c r="CN98" s="365">
        <v>9</v>
      </c>
      <c r="CO98" s="365">
        <v>2</v>
      </c>
      <c r="CP98" s="365">
        <v>3</v>
      </c>
      <c r="CQ98" s="365">
        <v>5341</v>
      </c>
      <c r="CR98" s="365">
        <v>1099</v>
      </c>
      <c r="CS98" s="365">
        <v>219</v>
      </c>
      <c r="CT98" s="365">
        <v>140</v>
      </c>
      <c r="CU98" s="365">
        <v>0</v>
      </c>
      <c r="CV98" s="365">
        <v>0</v>
      </c>
      <c r="CW98" s="365">
        <v>0</v>
      </c>
      <c r="CX98" s="365">
        <v>0</v>
      </c>
      <c r="CY98" s="365">
        <v>10</v>
      </c>
      <c r="CZ98" s="365">
        <v>0</v>
      </c>
      <c r="DA98" s="365">
        <v>59</v>
      </c>
      <c r="DB98" s="365">
        <v>0</v>
      </c>
      <c r="DC98" s="365">
        <v>4</v>
      </c>
      <c r="DD98" s="365">
        <v>17</v>
      </c>
      <c r="DE98" s="365">
        <v>2</v>
      </c>
      <c r="DF98" s="365">
        <v>0</v>
      </c>
      <c r="DG98" s="365">
        <v>6</v>
      </c>
      <c r="DH98" s="365">
        <v>7565</v>
      </c>
      <c r="DI98" s="365">
        <v>2024</v>
      </c>
      <c r="DJ98" s="365">
        <v>532</v>
      </c>
      <c r="DK98" s="365">
        <v>14851</v>
      </c>
      <c r="DL98" s="365">
        <v>52</v>
      </c>
      <c r="DM98" s="365">
        <v>0</v>
      </c>
      <c r="DN98" s="365">
        <v>0</v>
      </c>
      <c r="DO98" s="365">
        <v>0</v>
      </c>
      <c r="DP98" s="365">
        <v>17459</v>
      </c>
      <c r="DQ98" s="365">
        <v>25024</v>
      </c>
      <c r="DR98" s="365">
        <v>0</v>
      </c>
      <c r="DS98" s="365">
        <v>814</v>
      </c>
      <c r="DT98" s="365">
        <v>814</v>
      </c>
      <c r="DU98" s="365">
        <v>18273</v>
      </c>
      <c r="DV98" s="365">
        <v>25838</v>
      </c>
      <c r="DW98" s="365">
        <v>0</v>
      </c>
      <c r="DX98" s="365">
        <v>-3329</v>
      </c>
      <c r="DY98" s="365">
        <v>-3329</v>
      </c>
      <c r="DZ98" s="365">
        <v>14944</v>
      </c>
      <c r="EA98" s="365">
        <v>22509</v>
      </c>
    </row>
    <row r="99" spans="2:131" ht="15" customHeight="1">
      <c r="B99" s="362" t="s">
        <v>513</v>
      </c>
      <c r="C99" s="362" t="s">
        <v>631</v>
      </c>
      <c r="D99" s="365">
        <v>0</v>
      </c>
      <c r="E99" s="365">
        <v>0</v>
      </c>
      <c r="F99" s="365">
        <v>0</v>
      </c>
      <c r="G99" s="365">
        <v>0</v>
      </c>
      <c r="H99" s="365">
        <v>0</v>
      </c>
      <c r="I99" s="365">
        <v>0</v>
      </c>
      <c r="J99" s="365">
        <v>0</v>
      </c>
      <c r="K99" s="365">
        <v>0</v>
      </c>
      <c r="L99" s="365">
        <v>0</v>
      </c>
      <c r="M99" s="365">
        <v>0</v>
      </c>
      <c r="N99" s="365">
        <v>0</v>
      </c>
      <c r="O99" s="365">
        <v>0</v>
      </c>
      <c r="P99" s="365">
        <v>0</v>
      </c>
      <c r="Q99" s="365">
        <v>0</v>
      </c>
      <c r="R99" s="365">
        <v>0</v>
      </c>
      <c r="S99" s="365">
        <v>0</v>
      </c>
      <c r="T99" s="365">
        <v>0</v>
      </c>
      <c r="U99" s="365">
        <v>0</v>
      </c>
      <c r="V99" s="365">
        <v>0</v>
      </c>
      <c r="W99" s="365">
        <v>0</v>
      </c>
      <c r="X99" s="365">
        <v>0</v>
      </c>
      <c r="Y99" s="365">
        <v>0</v>
      </c>
      <c r="Z99" s="365">
        <v>0</v>
      </c>
      <c r="AA99" s="365">
        <v>0</v>
      </c>
      <c r="AB99" s="365">
        <v>0</v>
      </c>
      <c r="AC99" s="365">
        <v>0</v>
      </c>
      <c r="AD99" s="365">
        <v>0</v>
      </c>
      <c r="AE99" s="365">
        <v>0</v>
      </c>
      <c r="AF99" s="365">
        <v>0</v>
      </c>
      <c r="AG99" s="365">
        <v>0</v>
      </c>
      <c r="AH99" s="365">
        <v>0</v>
      </c>
      <c r="AI99" s="365">
        <v>0</v>
      </c>
      <c r="AJ99" s="365">
        <v>0</v>
      </c>
      <c r="AK99" s="365">
        <v>0</v>
      </c>
      <c r="AL99" s="365">
        <v>0</v>
      </c>
      <c r="AM99" s="365">
        <v>0</v>
      </c>
      <c r="AN99" s="365">
        <v>0</v>
      </c>
      <c r="AO99" s="365">
        <v>0</v>
      </c>
      <c r="AP99" s="365">
        <v>0</v>
      </c>
      <c r="AQ99" s="365">
        <v>0</v>
      </c>
      <c r="AR99" s="365">
        <v>0</v>
      </c>
      <c r="AS99" s="365">
        <v>0</v>
      </c>
      <c r="AT99" s="365">
        <v>0</v>
      </c>
      <c r="AU99" s="365">
        <v>0</v>
      </c>
      <c r="AV99" s="365">
        <v>0</v>
      </c>
      <c r="AW99" s="365">
        <v>0</v>
      </c>
      <c r="AX99" s="365">
        <v>0</v>
      </c>
      <c r="AY99" s="365">
        <v>0</v>
      </c>
      <c r="AZ99" s="365">
        <v>0</v>
      </c>
      <c r="BA99" s="365">
        <v>0</v>
      </c>
      <c r="BB99" s="365">
        <v>0</v>
      </c>
      <c r="BC99" s="365">
        <v>0</v>
      </c>
      <c r="BD99" s="365">
        <v>0</v>
      </c>
      <c r="BE99" s="365">
        <v>0</v>
      </c>
      <c r="BF99" s="365">
        <v>0</v>
      </c>
      <c r="BG99" s="365">
        <v>0</v>
      </c>
      <c r="BH99" s="365">
        <v>0</v>
      </c>
      <c r="BI99" s="365">
        <v>0</v>
      </c>
      <c r="BJ99" s="365">
        <v>0</v>
      </c>
      <c r="BK99" s="365">
        <v>0</v>
      </c>
      <c r="BL99" s="365">
        <v>0</v>
      </c>
      <c r="BM99" s="365">
        <v>0</v>
      </c>
      <c r="BN99" s="365">
        <v>0</v>
      </c>
      <c r="BO99" s="365">
        <v>0</v>
      </c>
      <c r="BP99" s="365">
        <v>0</v>
      </c>
      <c r="BQ99" s="365">
        <v>0</v>
      </c>
      <c r="BR99" s="365">
        <v>0</v>
      </c>
      <c r="BS99" s="365">
        <v>0</v>
      </c>
      <c r="BT99" s="365">
        <v>0</v>
      </c>
      <c r="BU99" s="365">
        <v>0</v>
      </c>
      <c r="BV99" s="365">
        <v>0</v>
      </c>
      <c r="BW99" s="365">
        <v>0</v>
      </c>
      <c r="BX99" s="365">
        <v>0</v>
      </c>
      <c r="BY99" s="365">
        <v>0</v>
      </c>
      <c r="BZ99" s="365">
        <v>0</v>
      </c>
      <c r="CA99" s="365">
        <v>0</v>
      </c>
      <c r="CB99" s="365">
        <v>0</v>
      </c>
      <c r="CC99" s="365">
        <v>0</v>
      </c>
      <c r="CD99" s="365">
        <v>0</v>
      </c>
      <c r="CE99" s="365">
        <v>0</v>
      </c>
      <c r="CF99" s="365">
        <v>0</v>
      </c>
      <c r="CG99" s="365">
        <v>0</v>
      </c>
      <c r="CH99" s="365">
        <v>0</v>
      </c>
      <c r="CI99" s="365">
        <v>0</v>
      </c>
      <c r="CJ99" s="365">
        <v>0</v>
      </c>
      <c r="CK99" s="365">
        <v>0</v>
      </c>
      <c r="CL99" s="365">
        <v>0</v>
      </c>
      <c r="CM99" s="365">
        <v>0</v>
      </c>
      <c r="CN99" s="365">
        <v>0</v>
      </c>
      <c r="CO99" s="365">
        <v>0</v>
      </c>
      <c r="CP99" s="365">
        <v>0</v>
      </c>
      <c r="CQ99" s="365">
        <v>0</v>
      </c>
      <c r="CR99" s="365">
        <v>0</v>
      </c>
      <c r="CS99" s="365">
        <v>0</v>
      </c>
      <c r="CT99" s="365">
        <v>0</v>
      </c>
      <c r="CU99" s="365">
        <v>0</v>
      </c>
      <c r="CV99" s="365">
        <v>0</v>
      </c>
      <c r="CW99" s="365">
        <v>0</v>
      </c>
      <c r="CX99" s="365">
        <v>0</v>
      </c>
      <c r="CY99" s="365">
        <v>0</v>
      </c>
      <c r="CZ99" s="365">
        <v>0</v>
      </c>
      <c r="DA99" s="365">
        <v>0</v>
      </c>
      <c r="DB99" s="365">
        <v>0</v>
      </c>
      <c r="DC99" s="365">
        <v>0</v>
      </c>
      <c r="DD99" s="365">
        <v>0</v>
      </c>
      <c r="DE99" s="365">
        <v>0</v>
      </c>
      <c r="DF99" s="365">
        <v>0</v>
      </c>
      <c r="DG99" s="365">
        <v>0</v>
      </c>
      <c r="DH99" s="365">
        <v>0</v>
      </c>
      <c r="DI99" s="365">
        <v>2479</v>
      </c>
      <c r="DJ99" s="365">
        <v>75816</v>
      </c>
      <c r="DK99" s="365">
        <v>41547</v>
      </c>
      <c r="DL99" s="365">
        <v>318</v>
      </c>
      <c r="DM99" s="365">
        <v>0</v>
      </c>
      <c r="DN99" s="365">
        <v>0</v>
      </c>
      <c r="DO99" s="365">
        <v>0</v>
      </c>
      <c r="DP99" s="365">
        <v>120160</v>
      </c>
      <c r="DQ99" s="365">
        <v>120160</v>
      </c>
      <c r="DR99" s="365">
        <v>0</v>
      </c>
      <c r="DS99" s="365">
        <v>34</v>
      </c>
      <c r="DT99" s="365">
        <v>34</v>
      </c>
      <c r="DU99" s="365">
        <v>120194</v>
      </c>
      <c r="DV99" s="365">
        <v>120194</v>
      </c>
      <c r="DW99" s="365">
        <v>0</v>
      </c>
      <c r="DX99" s="365">
        <v>-844</v>
      </c>
      <c r="DY99" s="365">
        <v>-844</v>
      </c>
      <c r="DZ99" s="365">
        <v>119350</v>
      </c>
      <c r="EA99" s="365">
        <v>119350</v>
      </c>
    </row>
    <row r="100" spans="2:131" ht="15" customHeight="1">
      <c r="B100" s="362" t="s">
        <v>514</v>
      </c>
      <c r="C100" s="362" t="s">
        <v>632</v>
      </c>
      <c r="D100" s="365">
        <v>0</v>
      </c>
      <c r="E100" s="365">
        <v>0</v>
      </c>
      <c r="F100" s="365">
        <v>0</v>
      </c>
      <c r="G100" s="365">
        <v>0</v>
      </c>
      <c r="H100" s="365">
        <v>0</v>
      </c>
      <c r="I100" s="365">
        <v>0</v>
      </c>
      <c r="J100" s="365">
        <v>0</v>
      </c>
      <c r="K100" s="365">
        <v>0</v>
      </c>
      <c r="L100" s="365">
        <v>0</v>
      </c>
      <c r="M100" s="365">
        <v>0</v>
      </c>
      <c r="N100" s="365">
        <v>0</v>
      </c>
      <c r="O100" s="365">
        <v>0</v>
      </c>
      <c r="P100" s="365">
        <v>0</v>
      </c>
      <c r="Q100" s="365">
        <v>0</v>
      </c>
      <c r="R100" s="365">
        <v>0</v>
      </c>
      <c r="S100" s="365">
        <v>0</v>
      </c>
      <c r="T100" s="365">
        <v>0</v>
      </c>
      <c r="U100" s="365">
        <v>0</v>
      </c>
      <c r="V100" s="365">
        <v>0</v>
      </c>
      <c r="W100" s="365">
        <v>0</v>
      </c>
      <c r="X100" s="365">
        <v>0</v>
      </c>
      <c r="Y100" s="365">
        <v>0</v>
      </c>
      <c r="Z100" s="365">
        <v>0</v>
      </c>
      <c r="AA100" s="365">
        <v>0</v>
      </c>
      <c r="AB100" s="365">
        <v>0</v>
      </c>
      <c r="AC100" s="365">
        <v>0</v>
      </c>
      <c r="AD100" s="365">
        <v>0</v>
      </c>
      <c r="AE100" s="365">
        <v>0</v>
      </c>
      <c r="AF100" s="365">
        <v>0</v>
      </c>
      <c r="AG100" s="365">
        <v>0</v>
      </c>
      <c r="AH100" s="365">
        <v>0</v>
      </c>
      <c r="AI100" s="365">
        <v>0</v>
      </c>
      <c r="AJ100" s="365">
        <v>0</v>
      </c>
      <c r="AK100" s="365">
        <v>0</v>
      </c>
      <c r="AL100" s="365">
        <v>0</v>
      </c>
      <c r="AM100" s="365">
        <v>0</v>
      </c>
      <c r="AN100" s="365">
        <v>0</v>
      </c>
      <c r="AO100" s="365">
        <v>0</v>
      </c>
      <c r="AP100" s="365">
        <v>0</v>
      </c>
      <c r="AQ100" s="365">
        <v>0</v>
      </c>
      <c r="AR100" s="365">
        <v>0</v>
      </c>
      <c r="AS100" s="365">
        <v>0</v>
      </c>
      <c r="AT100" s="365">
        <v>0</v>
      </c>
      <c r="AU100" s="365">
        <v>0</v>
      </c>
      <c r="AV100" s="365">
        <v>0</v>
      </c>
      <c r="AW100" s="365">
        <v>0</v>
      </c>
      <c r="AX100" s="365">
        <v>0</v>
      </c>
      <c r="AY100" s="365">
        <v>0</v>
      </c>
      <c r="AZ100" s="365">
        <v>0</v>
      </c>
      <c r="BA100" s="365">
        <v>0</v>
      </c>
      <c r="BB100" s="365">
        <v>0</v>
      </c>
      <c r="BC100" s="365">
        <v>0</v>
      </c>
      <c r="BD100" s="365">
        <v>0</v>
      </c>
      <c r="BE100" s="365">
        <v>0</v>
      </c>
      <c r="BF100" s="365">
        <v>0</v>
      </c>
      <c r="BG100" s="365">
        <v>0</v>
      </c>
      <c r="BH100" s="365">
        <v>0</v>
      </c>
      <c r="BI100" s="365">
        <v>0</v>
      </c>
      <c r="BJ100" s="365">
        <v>0</v>
      </c>
      <c r="BK100" s="365">
        <v>0</v>
      </c>
      <c r="BL100" s="365">
        <v>0</v>
      </c>
      <c r="BM100" s="365">
        <v>0</v>
      </c>
      <c r="BN100" s="365">
        <v>0</v>
      </c>
      <c r="BO100" s="365">
        <v>0</v>
      </c>
      <c r="BP100" s="365">
        <v>0</v>
      </c>
      <c r="BQ100" s="365">
        <v>0</v>
      </c>
      <c r="BR100" s="365">
        <v>0</v>
      </c>
      <c r="BS100" s="365">
        <v>0</v>
      </c>
      <c r="BT100" s="365">
        <v>0</v>
      </c>
      <c r="BU100" s="365">
        <v>0</v>
      </c>
      <c r="BV100" s="365">
        <v>0</v>
      </c>
      <c r="BW100" s="365">
        <v>0</v>
      </c>
      <c r="BX100" s="365">
        <v>0</v>
      </c>
      <c r="BY100" s="365">
        <v>0</v>
      </c>
      <c r="BZ100" s="365">
        <v>0</v>
      </c>
      <c r="CA100" s="365">
        <v>0</v>
      </c>
      <c r="CB100" s="365">
        <v>0</v>
      </c>
      <c r="CC100" s="365">
        <v>0</v>
      </c>
      <c r="CD100" s="365">
        <v>0</v>
      </c>
      <c r="CE100" s="365">
        <v>0</v>
      </c>
      <c r="CF100" s="365">
        <v>0</v>
      </c>
      <c r="CG100" s="365">
        <v>0</v>
      </c>
      <c r="CH100" s="365">
        <v>0</v>
      </c>
      <c r="CI100" s="365">
        <v>0</v>
      </c>
      <c r="CJ100" s="365">
        <v>0</v>
      </c>
      <c r="CK100" s="365">
        <v>0</v>
      </c>
      <c r="CL100" s="365">
        <v>0</v>
      </c>
      <c r="CM100" s="365">
        <v>0</v>
      </c>
      <c r="CN100" s="365">
        <v>0</v>
      </c>
      <c r="CO100" s="365">
        <v>0</v>
      </c>
      <c r="CP100" s="365">
        <v>0</v>
      </c>
      <c r="CQ100" s="365">
        <v>0</v>
      </c>
      <c r="CR100" s="365">
        <v>0</v>
      </c>
      <c r="CS100" s="365">
        <v>0</v>
      </c>
      <c r="CT100" s="365">
        <v>0</v>
      </c>
      <c r="CU100" s="365">
        <v>0</v>
      </c>
      <c r="CV100" s="365">
        <v>0</v>
      </c>
      <c r="CW100" s="365">
        <v>0</v>
      </c>
      <c r="CX100" s="365">
        <v>0</v>
      </c>
      <c r="CY100" s="365">
        <v>0</v>
      </c>
      <c r="CZ100" s="365">
        <v>0</v>
      </c>
      <c r="DA100" s="365">
        <v>0</v>
      </c>
      <c r="DB100" s="365">
        <v>0</v>
      </c>
      <c r="DC100" s="365">
        <v>0</v>
      </c>
      <c r="DD100" s="365">
        <v>0</v>
      </c>
      <c r="DE100" s="365">
        <v>0</v>
      </c>
      <c r="DF100" s="365">
        <v>0</v>
      </c>
      <c r="DG100" s="365">
        <v>0</v>
      </c>
      <c r="DH100" s="365">
        <v>0</v>
      </c>
      <c r="DI100" s="365">
        <v>0</v>
      </c>
      <c r="DJ100" s="365">
        <v>10547</v>
      </c>
      <c r="DK100" s="365">
        <v>134451</v>
      </c>
      <c r="DL100" s="365">
        <v>0</v>
      </c>
      <c r="DM100" s="365">
        <v>0</v>
      </c>
      <c r="DN100" s="365">
        <v>0</v>
      </c>
      <c r="DO100" s="365">
        <v>0</v>
      </c>
      <c r="DP100" s="365">
        <v>144998</v>
      </c>
      <c r="DQ100" s="365">
        <v>144998</v>
      </c>
      <c r="DR100" s="365">
        <v>0</v>
      </c>
      <c r="DS100" s="365">
        <v>5201</v>
      </c>
      <c r="DT100" s="365">
        <v>5201</v>
      </c>
      <c r="DU100" s="365">
        <v>150199</v>
      </c>
      <c r="DV100" s="365">
        <v>150199</v>
      </c>
      <c r="DW100" s="365">
        <v>0</v>
      </c>
      <c r="DX100" s="365">
        <v>-936</v>
      </c>
      <c r="DY100" s="365">
        <v>-936</v>
      </c>
      <c r="DZ100" s="365">
        <v>149263</v>
      </c>
      <c r="EA100" s="365">
        <v>149263</v>
      </c>
    </row>
    <row r="101" spans="2:131" ht="15" customHeight="1">
      <c r="B101" s="362" t="s">
        <v>515</v>
      </c>
      <c r="C101" s="362" t="s">
        <v>401</v>
      </c>
      <c r="D101" s="365">
        <v>93</v>
      </c>
      <c r="E101" s="365">
        <v>24</v>
      </c>
      <c r="F101" s="365">
        <v>1</v>
      </c>
      <c r="G101" s="365">
        <v>13</v>
      </c>
      <c r="H101" s="365">
        <v>179</v>
      </c>
      <c r="I101" s="365">
        <v>0</v>
      </c>
      <c r="J101" s="365">
        <v>29</v>
      </c>
      <c r="K101" s="365">
        <v>262</v>
      </c>
      <c r="L101" s="365">
        <v>23</v>
      </c>
      <c r="M101" s="365">
        <v>13</v>
      </c>
      <c r="N101" s="365">
        <v>0</v>
      </c>
      <c r="O101" s="365">
        <v>1</v>
      </c>
      <c r="P101" s="365">
        <v>22</v>
      </c>
      <c r="Q101" s="365">
        <v>25</v>
      </c>
      <c r="R101" s="365">
        <v>3</v>
      </c>
      <c r="S101" s="365">
        <v>51</v>
      </c>
      <c r="T101" s="365">
        <v>6</v>
      </c>
      <c r="U101" s="365">
        <v>9</v>
      </c>
      <c r="V101" s="365">
        <v>40</v>
      </c>
      <c r="W101" s="365">
        <v>379</v>
      </c>
      <c r="X101" s="365">
        <v>121</v>
      </c>
      <c r="Y101" s="365">
        <v>260</v>
      </c>
      <c r="Z101" s="365">
        <v>75</v>
      </c>
      <c r="AA101" s="365">
        <v>12</v>
      </c>
      <c r="AB101" s="365">
        <v>836</v>
      </c>
      <c r="AC101" s="365">
        <v>43</v>
      </c>
      <c r="AD101" s="365">
        <v>142</v>
      </c>
      <c r="AE101" s="365">
        <v>2</v>
      </c>
      <c r="AF101" s="365">
        <v>46</v>
      </c>
      <c r="AG101" s="365">
        <v>89</v>
      </c>
      <c r="AH101" s="365">
        <v>0</v>
      </c>
      <c r="AI101" s="365">
        <v>4</v>
      </c>
      <c r="AJ101" s="365">
        <v>177</v>
      </c>
      <c r="AK101" s="365">
        <v>1</v>
      </c>
      <c r="AL101" s="365">
        <v>24</v>
      </c>
      <c r="AM101" s="365">
        <v>10</v>
      </c>
      <c r="AN101" s="365">
        <v>208</v>
      </c>
      <c r="AO101" s="365">
        <v>1</v>
      </c>
      <c r="AP101" s="365">
        <v>11</v>
      </c>
      <c r="AQ101" s="365">
        <v>29</v>
      </c>
      <c r="AR101" s="365">
        <v>103</v>
      </c>
      <c r="AS101" s="365">
        <v>27</v>
      </c>
      <c r="AT101" s="365">
        <v>15</v>
      </c>
      <c r="AU101" s="365">
        <v>195</v>
      </c>
      <c r="AV101" s="365">
        <v>71</v>
      </c>
      <c r="AW101" s="365">
        <v>27</v>
      </c>
      <c r="AX101" s="365">
        <v>2</v>
      </c>
      <c r="AY101" s="365">
        <v>17</v>
      </c>
      <c r="AZ101" s="365">
        <v>9</v>
      </c>
      <c r="BA101" s="365">
        <v>2</v>
      </c>
      <c r="BB101" s="365">
        <v>4</v>
      </c>
      <c r="BC101" s="365">
        <v>0</v>
      </c>
      <c r="BD101" s="365">
        <v>0</v>
      </c>
      <c r="BE101" s="365">
        <v>0</v>
      </c>
      <c r="BF101" s="365">
        <v>20</v>
      </c>
      <c r="BG101" s="365">
        <v>1</v>
      </c>
      <c r="BH101" s="365">
        <v>14</v>
      </c>
      <c r="BI101" s="365">
        <v>77</v>
      </c>
      <c r="BJ101" s="365">
        <v>53</v>
      </c>
      <c r="BK101" s="365">
        <v>13</v>
      </c>
      <c r="BL101" s="365">
        <v>19</v>
      </c>
      <c r="BM101" s="365">
        <v>177</v>
      </c>
      <c r="BN101" s="365">
        <v>202</v>
      </c>
      <c r="BO101" s="365">
        <v>121</v>
      </c>
      <c r="BP101" s="365">
        <v>187</v>
      </c>
      <c r="BQ101" s="365">
        <v>594</v>
      </c>
      <c r="BR101" s="365">
        <v>147</v>
      </c>
      <c r="BS101" s="365">
        <v>373</v>
      </c>
      <c r="BT101" s="365">
        <v>121</v>
      </c>
      <c r="BU101" s="365">
        <v>496</v>
      </c>
      <c r="BV101" s="365">
        <v>967</v>
      </c>
      <c r="BW101" s="365">
        <v>70</v>
      </c>
      <c r="BX101" s="365">
        <v>55</v>
      </c>
      <c r="BY101" s="365">
        <v>0</v>
      </c>
      <c r="BZ101" s="365">
        <v>9</v>
      </c>
      <c r="CA101" s="365">
        <v>293</v>
      </c>
      <c r="CB101" s="365">
        <v>0</v>
      </c>
      <c r="CC101" s="365">
        <v>194</v>
      </c>
      <c r="CD101" s="365">
        <v>0</v>
      </c>
      <c r="CE101" s="365">
        <v>5</v>
      </c>
      <c r="CF101" s="365">
        <v>90</v>
      </c>
      <c r="CG101" s="365">
        <v>297</v>
      </c>
      <c r="CH101" s="365">
        <v>1</v>
      </c>
      <c r="CI101" s="365">
        <v>182</v>
      </c>
      <c r="CJ101" s="365">
        <v>94</v>
      </c>
      <c r="CK101" s="365">
        <v>10</v>
      </c>
      <c r="CL101" s="365">
        <v>2</v>
      </c>
      <c r="CM101" s="365">
        <v>75</v>
      </c>
      <c r="CN101" s="365">
        <v>1</v>
      </c>
      <c r="CO101" s="365">
        <v>74</v>
      </c>
      <c r="CP101" s="365">
        <v>752</v>
      </c>
      <c r="CQ101" s="365">
        <v>875</v>
      </c>
      <c r="CR101" s="365">
        <v>5</v>
      </c>
      <c r="CS101" s="365">
        <v>1</v>
      </c>
      <c r="CT101" s="365">
        <v>48</v>
      </c>
      <c r="CU101" s="365">
        <v>0</v>
      </c>
      <c r="CV101" s="365">
        <v>73</v>
      </c>
      <c r="CW101" s="365">
        <v>3</v>
      </c>
      <c r="CX101" s="365">
        <v>159</v>
      </c>
      <c r="CY101" s="365">
        <v>657</v>
      </c>
      <c r="CZ101" s="365">
        <v>35</v>
      </c>
      <c r="DA101" s="365">
        <v>148</v>
      </c>
      <c r="DB101" s="365">
        <v>59</v>
      </c>
      <c r="DC101" s="365">
        <v>1178</v>
      </c>
      <c r="DD101" s="365">
        <v>12</v>
      </c>
      <c r="DE101" s="365">
        <v>104</v>
      </c>
      <c r="DF101" s="365">
        <v>0</v>
      </c>
      <c r="DG101" s="365">
        <v>12</v>
      </c>
      <c r="DH101" s="365">
        <v>12891</v>
      </c>
      <c r="DI101" s="365">
        <v>0</v>
      </c>
      <c r="DJ101" s="365">
        <v>55969</v>
      </c>
      <c r="DK101" s="365">
        <v>0</v>
      </c>
      <c r="DL101" s="365">
        <v>0</v>
      </c>
      <c r="DM101" s="365">
        <v>0</v>
      </c>
      <c r="DN101" s="365">
        <v>0</v>
      </c>
      <c r="DO101" s="365">
        <v>0</v>
      </c>
      <c r="DP101" s="365">
        <v>55969</v>
      </c>
      <c r="DQ101" s="365">
        <v>68860</v>
      </c>
      <c r="DR101" s="365">
        <v>29</v>
      </c>
      <c r="DS101" s="365">
        <v>9427</v>
      </c>
      <c r="DT101" s="365">
        <v>9456</v>
      </c>
      <c r="DU101" s="365">
        <v>65425</v>
      </c>
      <c r="DV101" s="365">
        <v>78316</v>
      </c>
      <c r="DW101" s="365">
        <v>-463</v>
      </c>
      <c r="DX101" s="365">
        <v>-2435</v>
      </c>
      <c r="DY101" s="365">
        <v>-2898</v>
      </c>
      <c r="DZ101" s="365">
        <v>62527</v>
      </c>
      <c r="EA101" s="365">
        <v>75418</v>
      </c>
    </row>
    <row r="102" spans="2:131" ht="15" customHeight="1">
      <c r="B102" s="362" t="s">
        <v>516</v>
      </c>
      <c r="C102" s="362" t="s">
        <v>633</v>
      </c>
      <c r="D102" s="365">
        <v>51</v>
      </c>
      <c r="E102" s="365">
        <v>63</v>
      </c>
      <c r="F102" s="365">
        <v>9</v>
      </c>
      <c r="G102" s="365">
        <v>65</v>
      </c>
      <c r="H102" s="365">
        <v>5</v>
      </c>
      <c r="I102" s="365">
        <v>0</v>
      </c>
      <c r="J102" s="365">
        <v>60</v>
      </c>
      <c r="K102" s="365">
        <v>387</v>
      </c>
      <c r="L102" s="365">
        <v>107</v>
      </c>
      <c r="M102" s="365">
        <v>8</v>
      </c>
      <c r="N102" s="365">
        <v>0</v>
      </c>
      <c r="O102" s="365">
        <v>7</v>
      </c>
      <c r="P102" s="365">
        <v>18</v>
      </c>
      <c r="Q102" s="365">
        <v>270</v>
      </c>
      <c r="R102" s="365">
        <v>19</v>
      </c>
      <c r="S102" s="365">
        <v>54</v>
      </c>
      <c r="T102" s="365">
        <v>26</v>
      </c>
      <c r="U102" s="365">
        <v>96</v>
      </c>
      <c r="V102" s="365">
        <v>20</v>
      </c>
      <c r="W102" s="365">
        <v>349</v>
      </c>
      <c r="X102" s="365">
        <v>157</v>
      </c>
      <c r="Y102" s="365">
        <v>397</v>
      </c>
      <c r="Z102" s="365">
        <v>75</v>
      </c>
      <c r="AA102" s="365">
        <v>25</v>
      </c>
      <c r="AB102" s="365">
        <v>328</v>
      </c>
      <c r="AC102" s="365">
        <v>114</v>
      </c>
      <c r="AD102" s="365">
        <v>46</v>
      </c>
      <c r="AE102" s="365">
        <v>67</v>
      </c>
      <c r="AF102" s="365">
        <v>207</v>
      </c>
      <c r="AG102" s="365">
        <v>262</v>
      </c>
      <c r="AH102" s="365">
        <v>0</v>
      </c>
      <c r="AI102" s="365">
        <v>41</v>
      </c>
      <c r="AJ102" s="365">
        <v>345</v>
      </c>
      <c r="AK102" s="365">
        <v>1</v>
      </c>
      <c r="AL102" s="365">
        <v>190</v>
      </c>
      <c r="AM102" s="365">
        <v>37</v>
      </c>
      <c r="AN102" s="365">
        <v>378</v>
      </c>
      <c r="AO102" s="365">
        <v>23</v>
      </c>
      <c r="AP102" s="365">
        <v>46</v>
      </c>
      <c r="AQ102" s="365">
        <v>22</v>
      </c>
      <c r="AR102" s="365">
        <v>106</v>
      </c>
      <c r="AS102" s="365">
        <v>80</v>
      </c>
      <c r="AT102" s="365">
        <v>188</v>
      </c>
      <c r="AU102" s="365">
        <v>426</v>
      </c>
      <c r="AV102" s="365">
        <v>1096</v>
      </c>
      <c r="AW102" s="365">
        <v>60</v>
      </c>
      <c r="AX102" s="365">
        <v>47</v>
      </c>
      <c r="AY102" s="365">
        <v>167</v>
      </c>
      <c r="AZ102" s="365">
        <v>137</v>
      </c>
      <c r="BA102" s="365">
        <v>44</v>
      </c>
      <c r="BB102" s="365">
        <v>14</v>
      </c>
      <c r="BC102" s="365">
        <v>3</v>
      </c>
      <c r="BD102" s="365">
        <v>2</v>
      </c>
      <c r="BE102" s="365">
        <v>0</v>
      </c>
      <c r="BF102" s="365">
        <v>953</v>
      </c>
      <c r="BG102" s="365">
        <v>7</v>
      </c>
      <c r="BH102" s="365">
        <v>333</v>
      </c>
      <c r="BI102" s="365">
        <v>1069</v>
      </c>
      <c r="BJ102" s="365">
        <v>451</v>
      </c>
      <c r="BK102" s="365">
        <v>34</v>
      </c>
      <c r="BL102" s="365">
        <v>536</v>
      </c>
      <c r="BM102" s="365">
        <v>5091</v>
      </c>
      <c r="BN102" s="365">
        <v>1663</v>
      </c>
      <c r="BO102" s="365">
        <v>6043</v>
      </c>
      <c r="BP102" s="365">
        <v>9401</v>
      </c>
      <c r="BQ102" s="365">
        <v>1131</v>
      </c>
      <c r="BR102" s="365">
        <v>89</v>
      </c>
      <c r="BS102" s="365">
        <v>89</v>
      </c>
      <c r="BT102" s="365">
        <v>207</v>
      </c>
      <c r="BU102" s="365">
        <v>3936</v>
      </c>
      <c r="BV102" s="365">
        <v>822</v>
      </c>
      <c r="BW102" s="365">
        <v>142</v>
      </c>
      <c r="BX102" s="365">
        <v>47</v>
      </c>
      <c r="BY102" s="365">
        <v>0</v>
      </c>
      <c r="BZ102" s="365">
        <v>17</v>
      </c>
      <c r="CA102" s="365">
        <v>1027</v>
      </c>
      <c r="CB102" s="365">
        <v>22979</v>
      </c>
      <c r="CC102" s="365">
        <v>280</v>
      </c>
      <c r="CD102" s="365">
        <v>97</v>
      </c>
      <c r="CE102" s="365">
        <v>35</v>
      </c>
      <c r="CF102" s="365">
        <v>103</v>
      </c>
      <c r="CG102" s="365">
        <v>353</v>
      </c>
      <c r="CH102" s="365">
        <v>1</v>
      </c>
      <c r="CI102" s="365">
        <v>966</v>
      </c>
      <c r="CJ102" s="365">
        <v>452</v>
      </c>
      <c r="CK102" s="365">
        <v>149</v>
      </c>
      <c r="CL102" s="365">
        <v>134</v>
      </c>
      <c r="CM102" s="365">
        <v>86</v>
      </c>
      <c r="CN102" s="365">
        <v>2361</v>
      </c>
      <c r="CO102" s="365">
        <v>174</v>
      </c>
      <c r="CP102" s="365">
        <v>259</v>
      </c>
      <c r="CQ102" s="365">
        <v>4239</v>
      </c>
      <c r="CR102" s="365">
        <v>174</v>
      </c>
      <c r="CS102" s="365">
        <v>508</v>
      </c>
      <c r="CT102" s="365">
        <v>1696</v>
      </c>
      <c r="CU102" s="365">
        <v>152</v>
      </c>
      <c r="CV102" s="365">
        <v>176</v>
      </c>
      <c r="CW102" s="365">
        <v>9</v>
      </c>
      <c r="CX102" s="365">
        <v>359</v>
      </c>
      <c r="CY102" s="365">
        <v>1738</v>
      </c>
      <c r="CZ102" s="365">
        <v>245</v>
      </c>
      <c r="DA102" s="365">
        <v>159</v>
      </c>
      <c r="DB102" s="365">
        <v>107</v>
      </c>
      <c r="DC102" s="365">
        <v>152</v>
      </c>
      <c r="DD102" s="365">
        <v>7</v>
      </c>
      <c r="DE102" s="365">
        <v>85</v>
      </c>
      <c r="DF102" s="365">
        <v>0</v>
      </c>
      <c r="DG102" s="365">
        <v>20</v>
      </c>
      <c r="DH102" s="365">
        <v>78088</v>
      </c>
      <c r="DI102" s="365">
        <v>307</v>
      </c>
      <c r="DJ102" s="365">
        <v>2875</v>
      </c>
      <c r="DK102" s="365">
        <v>0</v>
      </c>
      <c r="DL102" s="365">
        <v>0</v>
      </c>
      <c r="DM102" s="365">
        <v>0</v>
      </c>
      <c r="DN102" s="365">
        <v>0</v>
      </c>
      <c r="DO102" s="365">
        <v>0</v>
      </c>
      <c r="DP102" s="365">
        <v>3182</v>
      </c>
      <c r="DQ102" s="365">
        <v>81270</v>
      </c>
      <c r="DR102" s="365">
        <v>5293</v>
      </c>
      <c r="DS102" s="365">
        <v>11535</v>
      </c>
      <c r="DT102" s="365">
        <v>16828</v>
      </c>
      <c r="DU102" s="365">
        <v>20010</v>
      </c>
      <c r="DV102" s="365">
        <v>98098</v>
      </c>
      <c r="DW102" s="365">
        <v>-382</v>
      </c>
      <c r="DX102" s="365">
        <v>-39624</v>
      </c>
      <c r="DY102" s="365">
        <v>-40006</v>
      </c>
      <c r="DZ102" s="365">
        <v>-19996</v>
      </c>
      <c r="EA102" s="365">
        <v>58092</v>
      </c>
    </row>
    <row r="103" spans="2:131" ht="15" customHeight="1">
      <c r="B103" s="362" t="s">
        <v>517</v>
      </c>
      <c r="C103" s="362" t="s">
        <v>634</v>
      </c>
      <c r="D103" s="365">
        <v>53</v>
      </c>
      <c r="E103" s="365">
        <v>0</v>
      </c>
      <c r="F103" s="365">
        <v>2</v>
      </c>
      <c r="G103" s="365">
        <v>7</v>
      </c>
      <c r="H103" s="365">
        <v>20</v>
      </c>
      <c r="I103" s="365">
        <v>0</v>
      </c>
      <c r="J103" s="365">
        <v>23</v>
      </c>
      <c r="K103" s="365">
        <v>1159</v>
      </c>
      <c r="L103" s="365">
        <v>1434</v>
      </c>
      <c r="M103" s="365">
        <v>2</v>
      </c>
      <c r="N103" s="365">
        <v>0</v>
      </c>
      <c r="O103" s="365">
        <v>3</v>
      </c>
      <c r="P103" s="365">
        <v>85</v>
      </c>
      <c r="Q103" s="365">
        <v>70</v>
      </c>
      <c r="R103" s="365">
        <v>30</v>
      </c>
      <c r="S103" s="365">
        <v>154</v>
      </c>
      <c r="T103" s="365">
        <v>57</v>
      </c>
      <c r="U103" s="365">
        <v>16</v>
      </c>
      <c r="V103" s="365">
        <v>128</v>
      </c>
      <c r="W103" s="365">
        <v>346</v>
      </c>
      <c r="X103" s="365">
        <v>54</v>
      </c>
      <c r="Y103" s="365">
        <v>661</v>
      </c>
      <c r="Z103" s="365">
        <v>117</v>
      </c>
      <c r="AA103" s="365">
        <v>51</v>
      </c>
      <c r="AB103" s="365">
        <v>31281</v>
      </c>
      <c r="AC103" s="365">
        <v>185</v>
      </c>
      <c r="AD103" s="365">
        <v>191</v>
      </c>
      <c r="AE103" s="365">
        <v>1</v>
      </c>
      <c r="AF103" s="365">
        <v>604</v>
      </c>
      <c r="AG103" s="365">
        <v>1281</v>
      </c>
      <c r="AH103" s="365">
        <v>0</v>
      </c>
      <c r="AI103" s="365">
        <v>61</v>
      </c>
      <c r="AJ103" s="365">
        <v>104</v>
      </c>
      <c r="AK103" s="365">
        <v>13</v>
      </c>
      <c r="AL103" s="365">
        <v>90</v>
      </c>
      <c r="AM103" s="365">
        <v>8</v>
      </c>
      <c r="AN103" s="365">
        <v>314</v>
      </c>
      <c r="AO103" s="365">
        <v>3</v>
      </c>
      <c r="AP103" s="365">
        <v>13</v>
      </c>
      <c r="AQ103" s="365">
        <v>23</v>
      </c>
      <c r="AR103" s="365">
        <v>52</v>
      </c>
      <c r="AS103" s="365">
        <v>141</v>
      </c>
      <c r="AT103" s="365">
        <v>139</v>
      </c>
      <c r="AU103" s="365">
        <v>429</v>
      </c>
      <c r="AV103" s="365">
        <v>467</v>
      </c>
      <c r="AW103" s="365">
        <v>231</v>
      </c>
      <c r="AX103" s="365">
        <v>31</v>
      </c>
      <c r="AY103" s="365">
        <v>93</v>
      </c>
      <c r="AZ103" s="365">
        <v>60</v>
      </c>
      <c r="BA103" s="365">
        <v>120</v>
      </c>
      <c r="BB103" s="365">
        <v>17</v>
      </c>
      <c r="BC103" s="365">
        <v>1</v>
      </c>
      <c r="BD103" s="365">
        <v>2</v>
      </c>
      <c r="BE103" s="365">
        <v>0</v>
      </c>
      <c r="BF103" s="365">
        <v>3569</v>
      </c>
      <c r="BG103" s="365">
        <v>36</v>
      </c>
      <c r="BH103" s="365">
        <v>781</v>
      </c>
      <c r="BI103" s="365">
        <v>156</v>
      </c>
      <c r="BJ103" s="365">
        <v>193</v>
      </c>
      <c r="BK103" s="365">
        <v>121</v>
      </c>
      <c r="BL103" s="365">
        <v>1</v>
      </c>
      <c r="BM103" s="365">
        <v>599</v>
      </c>
      <c r="BN103" s="365">
        <v>66</v>
      </c>
      <c r="BO103" s="365">
        <v>138</v>
      </c>
      <c r="BP103" s="365">
        <v>183</v>
      </c>
      <c r="BQ103" s="365">
        <v>1504</v>
      </c>
      <c r="BR103" s="365">
        <v>379</v>
      </c>
      <c r="BS103" s="365">
        <v>298</v>
      </c>
      <c r="BT103" s="365">
        <v>69</v>
      </c>
      <c r="BU103" s="365">
        <v>10223</v>
      </c>
      <c r="BV103" s="365">
        <v>9518</v>
      </c>
      <c r="BW103" s="365">
        <v>2731</v>
      </c>
      <c r="BX103" s="365">
        <v>1614</v>
      </c>
      <c r="BY103" s="365">
        <v>0</v>
      </c>
      <c r="BZ103" s="365">
        <v>62</v>
      </c>
      <c r="CA103" s="365">
        <v>799</v>
      </c>
      <c r="CB103" s="365">
        <v>0</v>
      </c>
      <c r="CC103" s="365">
        <v>337</v>
      </c>
      <c r="CD103" s="365">
        <v>18</v>
      </c>
      <c r="CE103" s="365">
        <v>20</v>
      </c>
      <c r="CF103" s="365">
        <v>13</v>
      </c>
      <c r="CG103" s="365">
        <v>889</v>
      </c>
      <c r="CH103" s="365">
        <v>8</v>
      </c>
      <c r="CI103" s="365">
        <v>4337</v>
      </c>
      <c r="CJ103" s="365">
        <v>670</v>
      </c>
      <c r="CK103" s="365">
        <v>699</v>
      </c>
      <c r="CL103" s="365">
        <v>129</v>
      </c>
      <c r="CM103" s="365">
        <v>1103</v>
      </c>
      <c r="CN103" s="365">
        <v>749</v>
      </c>
      <c r="CO103" s="365">
        <v>830</v>
      </c>
      <c r="CP103" s="365">
        <v>365</v>
      </c>
      <c r="CQ103" s="365">
        <v>858</v>
      </c>
      <c r="CR103" s="365">
        <v>61</v>
      </c>
      <c r="CS103" s="365">
        <v>58</v>
      </c>
      <c r="CT103" s="365">
        <v>224</v>
      </c>
      <c r="CU103" s="365">
        <v>360</v>
      </c>
      <c r="CV103" s="365">
        <v>860</v>
      </c>
      <c r="CW103" s="365">
        <v>10</v>
      </c>
      <c r="CX103" s="365">
        <v>237</v>
      </c>
      <c r="CY103" s="365">
        <v>4781</v>
      </c>
      <c r="CZ103" s="365">
        <v>97</v>
      </c>
      <c r="DA103" s="365">
        <v>1337</v>
      </c>
      <c r="DB103" s="365">
        <v>644</v>
      </c>
      <c r="DC103" s="365">
        <v>829</v>
      </c>
      <c r="DD103" s="365">
        <v>19</v>
      </c>
      <c r="DE103" s="365">
        <v>409</v>
      </c>
      <c r="DF103" s="365">
        <v>0</v>
      </c>
      <c r="DG103" s="365">
        <v>169</v>
      </c>
      <c r="DH103" s="365">
        <v>94587</v>
      </c>
      <c r="DI103" s="365">
        <v>0</v>
      </c>
      <c r="DJ103" s="365">
        <v>41</v>
      </c>
      <c r="DK103" s="365">
        <v>0</v>
      </c>
      <c r="DL103" s="365">
        <v>0</v>
      </c>
      <c r="DM103" s="365">
        <v>0</v>
      </c>
      <c r="DN103" s="365">
        <v>0</v>
      </c>
      <c r="DO103" s="365">
        <v>0</v>
      </c>
      <c r="DP103" s="365">
        <v>41</v>
      </c>
      <c r="DQ103" s="365">
        <v>94628</v>
      </c>
      <c r="DR103" s="365">
        <v>1221</v>
      </c>
      <c r="DS103" s="365">
        <v>2760</v>
      </c>
      <c r="DT103" s="365">
        <v>3981</v>
      </c>
      <c r="DU103" s="365">
        <v>4022</v>
      </c>
      <c r="DV103" s="365">
        <v>98609</v>
      </c>
      <c r="DW103" s="365">
        <v>-7641</v>
      </c>
      <c r="DX103" s="365">
        <v>-79169</v>
      </c>
      <c r="DY103" s="365">
        <v>-86810</v>
      </c>
      <c r="DZ103" s="365">
        <v>-82788</v>
      </c>
      <c r="EA103" s="365">
        <v>11799</v>
      </c>
    </row>
    <row r="104" spans="2:131" ht="15" customHeight="1">
      <c r="B104" s="362" t="s">
        <v>518</v>
      </c>
      <c r="C104" s="362" t="s">
        <v>635</v>
      </c>
      <c r="D104" s="365">
        <v>1316</v>
      </c>
      <c r="E104" s="365">
        <v>88</v>
      </c>
      <c r="F104" s="365">
        <v>415</v>
      </c>
      <c r="G104" s="365">
        <v>65</v>
      </c>
      <c r="H104" s="365">
        <v>11</v>
      </c>
      <c r="I104" s="365">
        <v>0</v>
      </c>
      <c r="J104" s="365">
        <v>191</v>
      </c>
      <c r="K104" s="365">
        <v>1113</v>
      </c>
      <c r="L104" s="365">
        <v>234</v>
      </c>
      <c r="M104" s="365">
        <v>34</v>
      </c>
      <c r="N104" s="365">
        <v>0</v>
      </c>
      <c r="O104" s="365">
        <v>31</v>
      </c>
      <c r="P104" s="365">
        <v>61</v>
      </c>
      <c r="Q104" s="365">
        <v>534</v>
      </c>
      <c r="R104" s="365">
        <v>10</v>
      </c>
      <c r="S104" s="365">
        <v>363</v>
      </c>
      <c r="T104" s="365">
        <v>58</v>
      </c>
      <c r="U104" s="365">
        <v>47</v>
      </c>
      <c r="V104" s="365">
        <v>453</v>
      </c>
      <c r="W104" s="365">
        <v>3393</v>
      </c>
      <c r="X104" s="365">
        <v>1057</v>
      </c>
      <c r="Y104" s="365">
        <v>10035</v>
      </c>
      <c r="Z104" s="365">
        <v>836</v>
      </c>
      <c r="AA104" s="365">
        <v>85</v>
      </c>
      <c r="AB104" s="365">
        <v>3857</v>
      </c>
      <c r="AC104" s="365">
        <v>306</v>
      </c>
      <c r="AD104" s="365">
        <v>1806</v>
      </c>
      <c r="AE104" s="365">
        <v>52</v>
      </c>
      <c r="AF104" s="365">
        <v>842</v>
      </c>
      <c r="AG104" s="365">
        <v>2391</v>
      </c>
      <c r="AH104" s="365">
        <v>1</v>
      </c>
      <c r="AI104" s="365">
        <v>152</v>
      </c>
      <c r="AJ104" s="365">
        <v>1510</v>
      </c>
      <c r="AK104" s="365">
        <v>20</v>
      </c>
      <c r="AL104" s="365">
        <v>673</v>
      </c>
      <c r="AM104" s="365">
        <v>1115</v>
      </c>
      <c r="AN104" s="365">
        <v>1605</v>
      </c>
      <c r="AO104" s="365">
        <v>65</v>
      </c>
      <c r="AP104" s="365">
        <v>37</v>
      </c>
      <c r="AQ104" s="365">
        <v>172</v>
      </c>
      <c r="AR104" s="365">
        <v>489</v>
      </c>
      <c r="AS104" s="365">
        <v>650</v>
      </c>
      <c r="AT104" s="365">
        <v>504</v>
      </c>
      <c r="AU104" s="365">
        <v>1105</v>
      </c>
      <c r="AV104" s="365">
        <v>1182</v>
      </c>
      <c r="AW104" s="365">
        <v>175</v>
      </c>
      <c r="AX104" s="365">
        <v>71</v>
      </c>
      <c r="AY104" s="365">
        <v>506</v>
      </c>
      <c r="AZ104" s="365">
        <v>98</v>
      </c>
      <c r="BA104" s="365">
        <v>90</v>
      </c>
      <c r="BB104" s="365">
        <v>42</v>
      </c>
      <c r="BC104" s="365">
        <v>8</v>
      </c>
      <c r="BD104" s="365">
        <v>1</v>
      </c>
      <c r="BE104" s="365">
        <v>0</v>
      </c>
      <c r="BF104" s="365">
        <v>1315</v>
      </c>
      <c r="BG104" s="365">
        <v>15</v>
      </c>
      <c r="BH104" s="365">
        <v>871</v>
      </c>
      <c r="BI104" s="365">
        <v>177</v>
      </c>
      <c r="BJ104" s="365">
        <v>425</v>
      </c>
      <c r="BK104" s="365">
        <v>28</v>
      </c>
      <c r="BL104" s="365">
        <v>34</v>
      </c>
      <c r="BM104" s="365">
        <v>766</v>
      </c>
      <c r="BN104" s="365">
        <v>1113</v>
      </c>
      <c r="BO104" s="365">
        <v>1349</v>
      </c>
      <c r="BP104" s="365">
        <v>1127</v>
      </c>
      <c r="BQ104" s="365">
        <v>16305</v>
      </c>
      <c r="BR104" s="365">
        <v>66</v>
      </c>
      <c r="BS104" s="365">
        <v>1149</v>
      </c>
      <c r="BT104" s="365">
        <v>1116</v>
      </c>
      <c r="BU104" s="365">
        <v>670</v>
      </c>
      <c r="BV104" s="365">
        <v>956</v>
      </c>
      <c r="BW104" s="365">
        <v>343</v>
      </c>
      <c r="BX104" s="365">
        <v>128</v>
      </c>
      <c r="BY104" s="365">
        <v>0</v>
      </c>
      <c r="BZ104" s="365">
        <v>28</v>
      </c>
      <c r="CA104" s="365">
        <v>6283</v>
      </c>
      <c r="CB104" s="365">
        <v>24391</v>
      </c>
      <c r="CC104" s="365">
        <v>156</v>
      </c>
      <c r="CD104" s="365">
        <v>12</v>
      </c>
      <c r="CE104" s="365">
        <v>56</v>
      </c>
      <c r="CF104" s="365">
        <v>183</v>
      </c>
      <c r="CG104" s="365">
        <v>994</v>
      </c>
      <c r="CH104" s="365">
        <v>26</v>
      </c>
      <c r="CI104" s="365">
        <v>1152</v>
      </c>
      <c r="CJ104" s="365">
        <v>353</v>
      </c>
      <c r="CK104" s="365">
        <v>814</v>
      </c>
      <c r="CL104" s="365">
        <v>20</v>
      </c>
      <c r="CM104" s="365">
        <v>97</v>
      </c>
      <c r="CN104" s="365">
        <v>5897</v>
      </c>
      <c r="CO104" s="365">
        <v>851</v>
      </c>
      <c r="CP104" s="365">
        <v>2690</v>
      </c>
      <c r="CQ104" s="365">
        <v>1517</v>
      </c>
      <c r="CR104" s="365">
        <v>280</v>
      </c>
      <c r="CS104" s="365">
        <v>954</v>
      </c>
      <c r="CT104" s="365">
        <v>396</v>
      </c>
      <c r="CU104" s="365">
        <v>559</v>
      </c>
      <c r="CV104" s="365">
        <v>8060</v>
      </c>
      <c r="CW104" s="365">
        <v>23</v>
      </c>
      <c r="CX104" s="365">
        <v>4238</v>
      </c>
      <c r="CY104" s="365">
        <v>1254</v>
      </c>
      <c r="CZ104" s="365">
        <v>100</v>
      </c>
      <c r="DA104" s="365">
        <v>284</v>
      </c>
      <c r="DB104" s="365">
        <v>300</v>
      </c>
      <c r="DC104" s="365">
        <v>627</v>
      </c>
      <c r="DD104" s="365">
        <v>9</v>
      </c>
      <c r="DE104" s="365">
        <v>68</v>
      </c>
      <c r="DF104" s="365">
        <v>0</v>
      </c>
      <c r="DG104" s="365">
        <v>45</v>
      </c>
      <c r="DH104" s="365">
        <v>130625</v>
      </c>
      <c r="DI104" s="365">
        <v>61</v>
      </c>
      <c r="DJ104" s="365">
        <v>22817</v>
      </c>
      <c r="DK104" s="365">
        <v>0</v>
      </c>
      <c r="DL104" s="365">
        <v>0</v>
      </c>
      <c r="DM104" s="365">
        <v>0</v>
      </c>
      <c r="DN104" s="365">
        <v>0</v>
      </c>
      <c r="DO104" s="365">
        <v>0</v>
      </c>
      <c r="DP104" s="365">
        <v>22878</v>
      </c>
      <c r="DQ104" s="365">
        <v>153503</v>
      </c>
      <c r="DR104" s="365">
        <v>4</v>
      </c>
      <c r="DS104" s="365">
        <v>4241</v>
      </c>
      <c r="DT104" s="365">
        <v>4245</v>
      </c>
      <c r="DU104" s="365">
        <v>27123</v>
      </c>
      <c r="DV104" s="365">
        <v>157748</v>
      </c>
      <c r="DW104" s="365">
        <v>-6</v>
      </c>
      <c r="DX104" s="365">
        <v>-60796</v>
      </c>
      <c r="DY104" s="365">
        <v>-60802</v>
      </c>
      <c r="DZ104" s="365">
        <v>-33679</v>
      </c>
      <c r="EA104" s="365">
        <v>96946</v>
      </c>
    </row>
    <row r="105" spans="2:131" ht="15" customHeight="1">
      <c r="B105" s="362" t="s">
        <v>519</v>
      </c>
      <c r="C105" s="362" t="s">
        <v>636</v>
      </c>
      <c r="D105" s="365">
        <v>20</v>
      </c>
      <c r="E105" s="365">
        <v>13</v>
      </c>
      <c r="F105" s="365">
        <v>110</v>
      </c>
      <c r="G105" s="365">
        <v>10</v>
      </c>
      <c r="H105" s="365">
        <v>137</v>
      </c>
      <c r="I105" s="365">
        <v>0</v>
      </c>
      <c r="J105" s="365">
        <v>166</v>
      </c>
      <c r="K105" s="365">
        <v>5208</v>
      </c>
      <c r="L105" s="365">
        <v>633</v>
      </c>
      <c r="M105" s="365">
        <v>38</v>
      </c>
      <c r="N105" s="365">
        <v>0</v>
      </c>
      <c r="O105" s="365">
        <v>31</v>
      </c>
      <c r="P105" s="365">
        <v>386</v>
      </c>
      <c r="Q105" s="365">
        <v>541</v>
      </c>
      <c r="R105" s="365">
        <v>164</v>
      </c>
      <c r="S105" s="365">
        <v>596</v>
      </c>
      <c r="T105" s="365">
        <v>176</v>
      </c>
      <c r="U105" s="365">
        <v>478</v>
      </c>
      <c r="V105" s="365">
        <v>413</v>
      </c>
      <c r="W105" s="365">
        <v>2975</v>
      </c>
      <c r="X105" s="365">
        <v>749</v>
      </c>
      <c r="Y105" s="365">
        <v>6098</v>
      </c>
      <c r="Z105" s="365">
        <v>1179</v>
      </c>
      <c r="AA105" s="365">
        <v>176</v>
      </c>
      <c r="AB105" s="365">
        <v>8668</v>
      </c>
      <c r="AC105" s="365">
        <v>1010</v>
      </c>
      <c r="AD105" s="365">
        <v>1852</v>
      </c>
      <c r="AE105" s="365">
        <v>40</v>
      </c>
      <c r="AF105" s="365">
        <v>2762</v>
      </c>
      <c r="AG105" s="365">
        <v>1936</v>
      </c>
      <c r="AH105" s="365">
        <v>3</v>
      </c>
      <c r="AI105" s="365">
        <v>1218</v>
      </c>
      <c r="AJ105" s="365">
        <v>3804</v>
      </c>
      <c r="AK105" s="365">
        <v>28</v>
      </c>
      <c r="AL105" s="365">
        <v>1716</v>
      </c>
      <c r="AM105" s="365">
        <v>338</v>
      </c>
      <c r="AN105" s="365">
        <v>1529</v>
      </c>
      <c r="AO105" s="365">
        <v>144</v>
      </c>
      <c r="AP105" s="365">
        <v>177</v>
      </c>
      <c r="AQ105" s="365">
        <v>191</v>
      </c>
      <c r="AR105" s="365">
        <v>661</v>
      </c>
      <c r="AS105" s="365">
        <v>990</v>
      </c>
      <c r="AT105" s="365">
        <v>1578</v>
      </c>
      <c r="AU105" s="365">
        <v>3230</v>
      </c>
      <c r="AV105" s="365">
        <v>4100</v>
      </c>
      <c r="AW105" s="365">
        <v>1036</v>
      </c>
      <c r="AX105" s="365">
        <v>172</v>
      </c>
      <c r="AY105" s="365">
        <v>1643</v>
      </c>
      <c r="AZ105" s="365">
        <v>449</v>
      </c>
      <c r="BA105" s="365">
        <v>236</v>
      </c>
      <c r="BB105" s="365">
        <v>113</v>
      </c>
      <c r="BC105" s="365">
        <v>41</v>
      </c>
      <c r="BD105" s="365">
        <v>4</v>
      </c>
      <c r="BE105" s="365">
        <v>0</v>
      </c>
      <c r="BF105" s="365">
        <v>6762</v>
      </c>
      <c r="BG105" s="365">
        <v>61</v>
      </c>
      <c r="BH105" s="365">
        <v>3315</v>
      </c>
      <c r="BI105" s="365">
        <v>1197</v>
      </c>
      <c r="BJ105" s="365">
        <v>2400</v>
      </c>
      <c r="BK105" s="365">
        <v>176</v>
      </c>
      <c r="BL105" s="365">
        <v>221</v>
      </c>
      <c r="BM105" s="365">
        <v>16990</v>
      </c>
      <c r="BN105" s="365">
        <v>4058</v>
      </c>
      <c r="BO105" s="365">
        <v>18583</v>
      </c>
      <c r="BP105" s="365">
        <v>9721</v>
      </c>
      <c r="BQ105" s="365">
        <v>19339</v>
      </c>
      <c r="BR105" s="365">
        <v>852</v>
      </c>
      <c r="BS105" s="365">
        <v>4255</v>
      </c>
      <c r="BT105" s="365">
        <v>2576</v>
      </c>
      <c r="BU105" s="365">
        <v>47239</v>
      </c>
      <c r="BV105" s="365">
        <v>23995</v>
      </c>
      <c r="BW105" s="365">
        <v>5945</v>
      </c>
      <c r="BX105" s="365">
        <v>3135</v>
      </c>
      <c r="BY105" s="365">
        <v>647</v>
      </c>
      <c r="BZ105" s="365">
        <v>351</v>
      </c>
      <c r="CA105" s="365">
        <v>3879</v>
      </c>
      <c r="CB105" s="365">
        <v>78</v>
      </c>
      <c r="CC105" s="365">
        <v>1162</v>
      </c>
      <c r="CD105" s="365">
        <v>16</v>
      </c>
      <c r="CE105" s="365">
        <v>343</v>
      </c>
      <c r="CF105" s="365">
        <v>3230</v>
      </c>
      <c r="CG105" s="365">
        <v>13194</v>
      </c>
      <c r="CH105" s="365">
        <v>132</v>
      </c>
      <c r="CI105" s="365">
        <v>18097</v>
      </c>
      <c r="CJ105" s="365">
        <v>3890</v>
      </c>
      <c r="CK105" s="365">
        <v>6147</v>
      </c>
      <c r="CL105" s="365">
        <v>636</v>
      </c>
      <c r="CM105" s="365">
        <v>1076</v>
      </c>
      <c r="CN105" s="365">
        <v>33861</v>
      </c>
      <c r="CO105" s="365">
        <v>11023</v>
      </c>
      <c r="CP105" s="365">
        <v>23847</v>
      </c>
      <c r="CQ105" s="365">
        <v>18890</v>
      </c>
      <c r="CR105" s="365">
        <v>1647</v>
      </c>
      <c r="CS105" s="365">
        <v>5786</v>
      </c>
      <c r="CT105" s="365">
        <v>3862</v>
      </c>
      <c r="CU105" s="365">
        <v>4879</v>
      </c>
      <c r="CV105" s="365">
        <v>5465</v>
      </c>
      <c r="CW105" s="365">
        <v>545</v>
      </c>
      <c r="CX105" s="365">
        <v>3294</v>
      </c>
      <c r="CY105" s="365">
        <v>40836</v>
      </c>
      <c r="CZ105" s="365">
        <v>771</v>
      </c>
      <c r="DA105" s="365">
        <v>1922</v>
      </c>
      <c r="DB105" s="365">
        <v>1517</v>
      </c>
      <c r="DC105" s="365">
        <v>3139</v>
      </c>
      <c r="DD105" s="365">
        <v>81</v>
      </c>
      <c r="DE105" s="365">
        <v>996</v>
      </c>
      <c r="DF105" s="365">
        <v>0</v>
      </c>
      <c r="DG105" s="365">
        <v>1175</v>
      </c>
      <c r="DH105" s="365">
        <v>447200</v>
      </c>
      <c r="DI105" s="365">
        <v>475</v>
      </c>
      <c r="DJ105" s="365">
        <v>7858</v>
      </c>
      <c r="DK105" s="365">
        <v>417</v>
      </c>
      <c r="DL105" s="365">
        <v>141</v>
      </c>
      <c r="DM105" s="365">
        <v>1775</v>
      </c>
      <c r="DN105" s="365">
        <v>40077</v>
      </c>
      <c r="DO105" s="365">
        <v>0</v>
      </c>
      <c r="DP105" s="365">
        <v>50743</v>
      </c>
      <c r="DQ105" s="365">
        <v>497943</v>
      </c>
      <c r="DR105" s="365">
        <v>2566</v>
      </c>
      <c r="DS105" s="365">
        <v>5454</v>
      </c>
      <c r="DT105" s="365">
        <v>8020</v>
      </c>
      <c r="DU105" s="365">
        <v>58763</v>
      </c>
      <c r="DV105" s="365">
        <v>505963</v>
      </c>
      <c r="DW105" s="365">
        <v>-10514</v>
      </c>
      <c r="DX105" s="365">
        <v>-203496</v>
      </c>
      <c r="DY105" s="365">
        <v>-214010</v>
      </c>
      <c r="DZ105" s="365">
        <v>-155247</v>
      </c>
      <c r="EA105" s="365">
        <v>291953</v>
      </c>
    </row>
    <row r="106" spans="2:131" ht="15" customHeight="1">
      <c r="B106" s="362" t="s">
        <v>520</v>
      </c>
      <c r="C106" s="362" t="s">
        <v>637</v>
      </c>
      <c r="D106" s="365">
        <v>0</v>
      </c>
      <c r="E106" s="365">
        <v>0</v>
      </c>
      <c r="F106" s="365">
        <v>0</v>
      </c>
      <c r="G106" s="365">
        <v>0</v>
      </c>
      <c r="H106" s="365">
        <v>0</v>
      </c>
      <c r="I106" s="365">
        <v>0</v>
      </c>
      <c r="J106" s="365">
        <v>0</v>
      </c>
      <c r="K106" s="365">
        <v>0</v>
      </c>
      <c r="L106" s="365">
        <v>0</v>
      </c>
      <c r="M106" s="365">
        <v>0</v>
      </c>
      <c r="N106" s="365">
        <v>0</v>
      </c>
      <c r="O106" s="365">
        <v>0</v>
      </c>
      <c r="P106" s="365">
        <v>0</v>
      </c>
      <c r="Q106" s="365">
        <v>0</v>
      </c>
      <c r="R106" s="365">
        <v>0</v>
      </c>
      <c r="S106" s="365">
        <v>0</v>
      </c>
      <c r="T106" s="365">
        <v>0</v>
      </c>
      <c r="U106" s="365">
        <v>0</v>
      </c>
      <c r="V106" s="365">
        <v>0</v>
      </c>
      <c r="W106" s="365">
        <v>0</v>
      </c>
      <c r="X106" s="365">
        <v>0</v>
      </c>
      <c r="Y106" s="365">
        <v>0</v>
      </c>
      <c r="Z106" s="365">
        <v>0</v>
      </c>
      <c r="AA106" s="365">
        <v>0</v>
      </c>
      <c r="AB106" s="365">
        <v>0</v>
      </c>
      <c r="AC106" s="365">
        <v>0</v>
      </c>
      <c r="AD106" s="365">
        <v>0</v>
      </c>
      <c r="AE106" s="365">
        <v>0</v>
      </c>
      <c r="AF106" s="365">
        <v>0</v>
      </c>
      <c r="AG106" s="365">
        <v>0</v>
      </c>
      <c r="AH106" s="365">
        <v>0</v>
      </c>
      <c r="AI106" s="365">
        <v>0</v>
      </c>
      <c r="AJ106" s="365">
        <v>0</v>
      </c>
      <c r="AK106" s="365">
        <v>0</v>
      </c>
      <c r="AL106" s="365">
        <v>0</v>
      </c>
      <c r="AM106" s="365">
        <v>0</v>
      </c>
      <c r="AN106" s="365">
        <v>0</v>
      </c>
      <c r="AO106" s="365">
        <v>0</v>
      </c>
      <c r="AP106" s="365">
        <v>0</v>
      </c>
      <c r="AQ106" s="365">
        <v>0</v>
      </c>
      <c r="AR106" s="365">
        <v>0</v>
      </c>
      <c r="AS106" s="365">
        <v>0</v>
      </c>
      <c r="AT106" s="365">
        <v>0</v>
      </c>
      <c r="AU106" s="365">
        <v>0</v>
      </c>
      <c r="AV106" s="365">
        <v>0</v>
      </c>
      <c r="AW106" s="365">
        <v>0</v>
      </c>
      <c r="AX106" s="365">
        <v>0</v>
      </c>
      <c r="AY106" s="365">
        <v>0</v>
      </c>
      <c r="AZ106" s="365">
        <v>0</v>
      </c>
      <c r="BA106" s="365">
        <v>0</v>
      </c>
      <c r="BB106" s="365">
        <v>0</v>
      </c>
      <c r="BC106" s="365">
        <v>0</v>
      </c>
      <c r="BD106" s="365">
        <v>0</v>
      </c>
      <c r="BE106" s="365">
        <v>0</v>
      </c>
      <c r="BF106" s="365">
        <v>0</v>
      </c>
      <c r="BG106" s="365">
        <v>0</v>
      </c>
      <c r="BH106" s="365">
        <v>0</v>
      </c>
      <c r="BI106" s="365">
        <v>0</v>
      </c>
      <c r="BJ106" s="365">
        <v>0</v>
      </c>
      <c r="BK106" s="365">
        <v>0</v>
      </c>
      <c r="BL106" s="365">
        <v>0</v>
      </c>
      <c r="BM106" s="365">
        <v>0</v>
      </c>
      <c r="BN106" s="365">
        <v>0</v>
      </c>
      <c r="BO106" s="365">
        <v>0</v>
      </c>
      <c r="BP106" s="365">
        <v>0</v>
      </c>
      <c r="BQ106" s="365">
        <v>0</v>
      </c>
      <c r="BR106" s="365">
        <v>0</v>
      </c>
      <c r="BS106" s="365">
        <v>0</v>
      </c>
      <c r="BT106" s="365">
        <v>0</v>
      </c>
      <c r="BU106" s="365">
        <v>0</v>
      </c>
      <c r="BV106" s="365">
        <v>0</v>
      </c>
      <c r="BW106" s="365">
        <v>0</v>
      </c>
      <c r="BX106" s="365">
        <v>0</v>
      </c>
      <c r="BY106" s="365">
        <v>0</v>
      </c>
      <c r="BZ106" s="365">
        <v>0</v>
      </c>
      <c r="CA106" s="365">
        <v>0</v>
      </c>
      <c r="CB106" s="365">
        <v>0</v>
      </c>
      <c r="CC106" s="365">
        <v>0</v>
      </c>
      <c r="CD106" s="365">
        <v>0</v>
      </c>
      <c r="CE106" s="365">
        <v>0</v>
      </c>
      <c r="CF106" s="365">
        <v>0</v>
      </c>
      <c r="CG106" s="365">
        <v>0</v>
      </c>
      <c r="CH106" s="365">
        <v>0</v>
      </c>
      <c r="CI106" s="365">
        <v>0</v>
      </c>
      <c r="CJ106" s="365">
        <v>0</v>
      </c>
      <c r="CK106" s="365">
        <v>0</v>
      </c>
      <c r="CL106" s="365">
        <v>0</v>
      </c>
      <c r="CM106" s="365">
        <v>0</v>
      </c>
      <c r="CN106" s="365">
        <v>0</v>
      </c>
      <c r="CO106" s="365">
        <v>0</v>
      </c>
      <c r="CP106" s="365">
        <v>0</v>
      </c>
      <c r="CQ106" s="365">
        <v>0</v>
      </c>
      <c r="CR106" s="365">
        <v>0</v>
      </c>
      <c r="CS106" s="365">
        <v>0</v>
      </c>
      <c r="CT106" s="365">
        <v>0</v>
      </c>
      <c r="CU106" s="365">
        <v>0</v>
      </c>
      <c r="CV106" s="365">
        <v>0</v>
      </c>
      <c r="CW106" s="365">
        <v>0</v>
      </c>
      <c r="CX106" s="365">
        <v>0</v>
      </c>
      <c r="CY106" s="365">
        <v>0</v>
      </c>
      <c r="CZ106" s="365">
        <v>33</v>
      </c>
      <c r="DA106" s="365">
        <v>0</v>
      </c>
      <c r="DB106" s="365">
        <v>0</v>
      </c>
      <c r="DC106" s="365">
        <v>0</v>
      </c>
      <c r="DD106" s="365">
        <v>0</v>
      </c>
      <c r="DE106" s="365">
        <v>0</v>
      </c>
      <c r="DF106" s="365">
        <v>0</v>
      </c>
      <c r="DG106" s="365">
        <v>0</v>
      </c>
      <c r="DH106" s="365">
        <v>33</v>
      </c>
      <c r="DI106" s="365">
        <v>11438</v>
      </c>
      <c r="DJ106" s="365">
        <v>18103</v>
      </c>
      <c r="DK106" s="365">
        <v>0</v>
      </c>
      <c r="DL106" s="365">
        <v>0</v>
      </c>
      <c r="DM106" s="365">
        <v>0</v>
      </c>
      <c r="DN106" s="365">
        <v>0</v>
      </c>
      <c r="DO106" s="365">
        <v>0</v>
      </c>
      <c r="DP106" s="365">
        <v>29541</v>
      </c>
      <c r="DQ106" s="365">
        <v>29574</v>
      </c>
      <c r="DR106" s="365">
        <v>507</v>
      </c>
      <c r="DS106" s="365">
        <v>14177</v>
      </c>
      <c r="DT106" s="365">
        <v>14684</v>
      </c>
      <c r="DU106" s="365">
        <v>44225</v>
      </c>
      <c r="DV106" s="365">
        <v>44258</v>
      </c>
      <c r="DW106" s="365">
        <v>-725</v>
      </c>
      <c r="DX106" s="365">
        <v>-16022</v>
      </c>
      <c r="DY106" s="365">
        <v>-16747</v>
      </c>
      <c r="DZ106" s="365">
        <v>27478</v>
      </c>
      <c r="EA106" s="365">
        <v>27511</v>
      </c>
    </row>
    <row r="107" spans="2:131" ht="15" customHeight="1">
      <c r="B107" s="362" t="s">
        <v>521</v>
      </c>
      <c r="C107" s="362" t="s">
        <v>638</v>
      </c>
      <c r="D107" s="365">
        <v>0</v>
      </c>
      <c r="E107" s="365">
        <v>0</v>
      </c>
      <c r="F107" s="365">
        <v>0</v>
      </c>
      <c r="G107" s="365">
        <v>0</v>
      </c>
      <c r="H107" s="365">
        <v>0</v>
      </c>
      <c r="I107" s="365">
        <v>0</v>
      </c>
      <c r="J107" s="365">
        <v>0</v>
      </c>
      <c r="K107" s="365">
        <v>0</v>
      </c>
      <c r="L107" s="365">
        <v>0</v>
      </c>
      <c r="M107" s="365">
        <v>0</v>
      </c>
      <c r="N107" s="365">
        <v>0</v>
      </c>
      <c r="O107" s="365">
        <v>0</v>
      </c>
      <c r="P107" s="365">
        <v>0</v>
      </c>
      <c r="Q107" s="365">
        <v>0</v>
      </c>
      <c r="R107" s="365">
        <v>0</v>
      </c>
      <c r="S107" s="365">
        <v>0</v>
      </c>
      <c r="T107" s="365">
        <v>0</v>
      </c>
      <c r="U107" s="365">
        <v>0</v>
      </c>
      <c r="V107" s="365">
        <v>0</v>
      </c>
      <c r="W107" s="365">
        <v>0</v>
      </c>
      <c r="X107" s="365">
        <v>0</v>
      </c>
      <c r="Y107" s="365">
        <v>0</v>
      </c>
      <c r="Z107" s="365">
        <v>0</v>
      </c>
      <c r="AA107" s="365">
        <v>0</v>
      </c>
      <c r="AB107" s="365">
        <v>0</v>
      </c>
      <c r="AC107" s="365">
        <v>0</v>
      </c>
      <c r="AD107" s="365">
        <v>0</v>
      </c>
      <c r="AE107" s="365">
        <v>0</v>
      </c>
      <c r="AF107" s="365">
        <v>0</v>
      </c>
      <c r="AG107" s="365">
        <v>0</v>
      </c>
      <c r="AH107" s="365">
        <v>0</v>
      </c>
      <c r="AI107" s="365">
        <v>0</v>
      </c>
      <c r="AJ107" s="365">
        <v>0</v>
      </c>
      <c r="AK107" s="365">
        <v>0</v>
      </c>
      <c r="AL107" s="365">
        <v>0</v>
      </c>
      <c r="AM107" s="365">
        <v>0</v>
      </c>
      <c r="AN107" s="365">
        <v>0</v>
      </c>
      <c r="AO107" s="365">
        <v>0</v>
      </c>
      <c r="AP107" s="365">
        <v>0</v>
      </c>
      <c r="AQ107" s="365">
        <v>0</v>
      </c>
      <c r="AR107" s="365">
        <v>0</v>
      </c>
      <c r="AS107" s="365">
        <v>0</v>
      </c>
      <c r="AT107" s="365">
        <v>0</v>
      </c>
      <c r="AU107" s="365">
        <v>0</v>
      </c>
      <c r="AV107" s="365">
        <v>0</v>
      </c>
      <c r="AW107" s="365">
        <v>0</v>
      </c>
      <c r="AX107" s="365">
        <v>0</v>
      </c>
      <c r="AY107" s="365">
        <v>0</v>
      </c>
      <c r="AZ107" s="365">
        <v>0</v>
      </c>
      <c r="BA107" s="365">
        <v>0</v>
      </c>
      <c r="BB107" s="365">
        <v>0</v>
      </c>
      <c r="BC107" s="365">
        <v>0</v>
      </c>
      <c r="BD107" s="365">
        <v>0</v>
      </c>
      <c r="BE107" s="365">
        <v>0</v>
      </c>
      <c r="BF107" s="365">
        <v>0</v>
      </c>
      <c r="BG107" s="365">
        <v>0</v>
      </c>
      <c r="BH107" s="365">
        <v>0</v>
      </c>
      <c r="BI107" s="365">
        <v>0</v>
      </c>
      <c r="BJ107" s="365">
        <v>0</v>
      </c>
      <c r="BK107" s="365">
        <v>0</v>
      </c>
      <c r="BL107" s="365">
        <v>0</v>
      </c>
      <c r="BM107" s="365">
        <v>0</v>
      </c>
      <c r="BN107" s="365">
        <v>0</v>
      </c>
      <c r="BO107" s="365">
        <v>0</v>
      </c>
      <c r="BP107" s="365">
        <v>0</v>
      </c>
      <c r="BQ107" s="365">
        <v>0</v>
      </c>
      <c r="BR107" s="365">
        <v>0</v>
      </c>
      <c r="BS107" s="365">
        <v>0</v>
      </c>
      <c r="BT107" s="365">
        <v>0</v>
      </c>
      <c r="BU107" s="365">
        <v>0</v>
      </c>
      <c r="BV107" s="365">
        <v>0</v>
      </c>
      <c r="BW107" s="365">
        <v>0</v>
      </c>
      <c r="BX107" s="365">
        <v>0</v>
      </c>
      <c r="BY107" s="365">
        <v>0</v>
      </c>
      <c r="BZ107" s="365">
        <v>0</v>
      </c>
      <c r="CA107" s="365">
        <v>0</v>
      </c>
      <c r="CB107" s="365">
        <v>0</v>
      </c>
      <c r="CC107" s="365">
        <v>0</v>
      </c>
      <c r="CD107" s="365">
        <v>0</v>
      </c>
      <c r="CE107" s="365">
        <v>0</v>
      </c>
      <c r="CF107" s="365">
        <v>0</v>
      </c>
      <c r="CG107" s="365">
        <v>0</v>
      </c>
      <c r="CH107" s="365">
        <v>0</v>
      </c>
      <c r="CI107" s="365">
        <v>0</v>
      </c>
      <c r="CJ107" s="365">
        <v>0</v>
      </c>
      <c r="CK107" s="365">
        <v>0</v>
      </c>
      <c r="CL107" s="365">
        <v>0</v>
      </c>
      <c r="CM107" s="365">
        <v>0</v>
      </c>
      <c r="CN107" s="365">
        <v>0</v>
      </c>
      <c r="CO107" s="365">
        <v>2697</v>
      </c>
      <c r="CP107" s="365">
        <v>0</v>
      </c>
      <c r="CQ107" s="365">
        <v>5420</v>
      </c>
      <c r="CR107" s="365">
        <v>0</v>
      </c>
      <c r="CS107" s="365">
        <v>1757</v>
      </c>
      <c r="CT107" s="365">
        <v>4135</v>
      </c>
      <c r="CU107" s="365">
        <v>0</v>
      </c>
      <c r="CV107" s="365">
        <v>0</v>
      </c>
      <c r="CW107" s="365">
        <v>0</v>
      </c>
      <c r="CX107" s="365">
        <v>0</v>
      </c>
      <c r="CY107" s="365">
        <v>0</v>
      </c>
      <c r="CZ107" s="365">
        <v>59</v>
      </c>
      <c r="DA107" s="365">
        <v>864</v>
      </c>
      <c r="DB107" s="365">
        <v>0</v>
      </c>
      <c r="DC107" s="365">
        <v>0</v>
      </c>
      <c r="DD107" s="365">
        <v>0</v>
      </c>
      <c r="DE107" s="365">
        <v>0</v>
      </c>
      <c r="DF107" s="365">
        <v>0</v>
      </c>
      <c r="DG107" s="365">
        <v>0</v>
      </c>
      <c r="DH107" s="365">
        <v>14932</v>
      </c>
      <c r="DI107" s="365">
        <v>31682</v>
      </c>
      <c r="DJ107" s="365">
        <v>97060</v>
      </c>
      <c r="DK107" s="365">
        <v>0</v>
      </c>
      <c r="DL107" s="365">
        <v>0</v>
      </c>
      <c r="DM107" s="365">
        <v>0</v>
      </c>
      <c r="DN107" s="365">
        <v>0</v>
      </c>
      <c r="DO107" s="365">
        <v>0</v>
      </c>
      <c r="DP107" s="365">
        <v>128742</v>
      </c>
      <c r="DQ107" s="365">
        <v>143674</v>
      </c>
      <c r="DR107" s="365">
        <v>400</v>
      </c>
      <c r="DS107" s="365">
        <v>7873</v>
      </c>
      <c r="DT107" s="365">
        <v>8273</v>
      </c>
      <c r="DU107" s="365">
        <v>137015</v>
      </c>
      <c r="DV107" s="365">
        <v>151947</v>
      </c>
      <c r="DW107" s="365">
        <v>-541</v>
      </c>
      <c r="DX107" s="365">
        <v>-10560</v>
      </c>
      <c r="DY107" s="365">
        <v>-11101</v>
      </c>
      <c r="DZ107" s="365">
        <v>125914</v>
      </c>
      <c r="EA107" s="365">
        <v>140846</v>
      </c>
    </row>
    <row r="108" spans="2:131" ht="15" customHeight="1">
      <c r="B108" s="362" t="s">
        <v>522</v>
      </c>
      <c r="C108" s="362" t="s">
        <v>639</v>
      </c>
      <c r="D108" s="365">
        <v>0</v>
      </c>
      <c r="E108" s="365">
        <v>0</v>
      </c>
      <c r="F108" s="365">
        <v>0</v>
      </c>
      <c r="G108" s="365">
        <v>0</v>
      </c>
      <c r="H108" s="365">
        <v>1</v>
      </c>
      <c r="I108" s="365">
        <v>0</v>
      </c>
      <c r="J108" s="365">
        <v>0</v>
      </c>
      <c r="K108" s="365">
        <v>20</v>
      </c>
      <c r="L108" s="365">
        <v>6</v>
      </c>
      <c r="M108" s="365">
        <v>0</v>
      </c>
      <c r="N108" s="365">
        <v>0</v>
      </c>
      <c r="O108" s="365">
        <v>0</v>
      </c>
      <c r="P108" s="365">
        <v>1</v>
      </c>
      <c r="Q108" s="365">
        <v>2</v>
      </c>
      <c r="R108" s="365">
        <v>0</v>
      </c>
      <c r="S108" s="365">
        <v>3</v>
      </c>
      <c r="T108" s="365">
        <v>0</v>
      </c>
      <c r="U108" s="365">
        <v>1</v>
      </c>
      <c r="V108" s="365">
        <v>1</v>
      </c>
      <c r="W108" s="365">
        <v>17</v>
      </c>
      <c r="X108" s="365">
        <v>0</v>
      </c>
      <c r="Y108" s="365">
        <v>4</v>
      </c>
      <c r="Z108" s="365">
        <v>2</v>
      </c>
      <c r="AA108" s="365">
        <v>1</v>
      </c>
      <c r="AB108" s="365">
        <v>46</v>
      </c>
      <c r="AC108" s="365">
        <v>1</v>
      </c>
      <c r="AD108" s="365">
        <v>4</v>
      </c>
      <c r="AE108" s="365">
        <v>0</v>
      </c>
      <c r="AF108" s="365">
        <v>5</v>
      </c>
      <c r="AG108" s="365">
        <v>5</v>
      </c>
      <c r="AH108" s="365">
        <v>0</v>
      </c>
      <c r="AI108" s="365">
        <v>0</v>
      </c>
      <c r="AJ108" s="365">
        <v>1</v>
      </c>
      <c r="AK108" s="365">
        <v>0</v>
      </c>
      <c r="AL108" s="365">
        <v>1</v>
      </c>
      <c r="AM108" s="365">
        <v>1</v>
      </c>
      <c r="AN108" s="365">
        <v>9</v>
      </c>
      <c r="AO108" s="365">
        <v>0</v>
      </c>
      <c r="AP108" s="365">
        <v>1</v>
      </c>
      <c r="AQ108" s="365">
        <v>0</v>
      </c>
      <c r="AR108" s="365">
        <v>0</v>
      </c>
      <c r="AS108" s="365">
        <v>3</v>
      </c>
      <c r="AT108" s="365">
        <v>2</v>
      </c>
      <c r="AU108" s="365">
        <v>5</v>
      </c>
      <c r="AV108" s="365">
        <v>2</v>
      </c>
      <c r="AW108" s="365">
        <v>1</v>
      </c>
      <c r="AX108" s="365">
        <v>1</v>
      </c>
      <c r="AY108" s="365">
        <v>6</v>
      </c>
      <c r="AZ108" s="365">
        <v>0</v>
      </c>
      <c r="BA108" s="365">
        <v>0</v>
      </c>
      <c r="BB108" s="365">
        <v>0</v>
      </c>
      <c r="BC108" s="365">
        <v>0</v>
      </c>
      <c r="BD108" s="365">
        <v>0</v>
      </c>
      <c r="BE108" s="365">
        <v>0</v>
      </c>
      <c r="BF108" s="365">
        <v>17</v>
      </c>
      <c r="BG108" s="365">
        <v>0</v>
      </c>
      <c r="BH108" s="365">
        <v>10</v>
      </c>
      <c r="BI108" s="365">
        <v>16</v>
      </c>
      <c r="BJ108" s="365">
        <v>31</v>
      </c>
      <c r="BK108" s="365">
        <v>0</v>
      </c>
      <c r="BL108" s="365">
        <v>0</v>
      </c>
      <c r="BM108" s="365">
        <v>1</v>
      </c>
      <c r="BN108" s="365">
        <v>3</v>
      </c>
      <c r="BO108" s="365">
        <v>12</v>
      </c>
      <c r="BP108" s="365">
        <v>4</v>
      </c>
      <c r="BQ108" s="365">
        <v>36</v>
      </c>
      <c r="BR108" s="365">
        <v>0</v>
      </c>
      <c r="BS108" s="365">
        <v>1</v>
      </c>
      <c r="BT108" s="365">
        <v>4</v>
      </c>
      <c r="BU108" s="365">
        <v>50</v>
      </c>
      <c r="BV108" s="365">
        <v>20</v>
      </c>
      <c r="BW108" s="365">
        <v>8</v>
      </c>
      <c r="BX108" s="365">
        <v>3</v>
      </c>
      <c r="BY108" s="365">
        <v>0</v>
      </c>
      <c r="BZ108" s="365">
        <v>27</v>
      </c>
      <c r="CA108" s="365">
        <v>11</v>
      </c>
      <c r="CB108" s="365">
        <v>2</v>
      </c>
      <c r="CC108" s="365">
        <v>14</v>
      </c>
      <c r="CD108" s="365">
        <v>0</v>
      </c>
      <c r="CE108" s="365">
        <v>0</v>
      </c>
      <c r="CF108" s="365">
        <v>1</v>
      </c>
      <c r="CG108" s="365">
        <v>5</v>
      </c>
      <c r="CH108" s="365">
        <v>3</v>
      </c>
      <c r="CI108" s="365">
        <v>87</v>
      </c>
      <c r="CJ108" s="365">
        <v>28</v>
      </c>
      <c r="CK108" s="365">
        <v>2</v>
      </c>
      <c r="CL108" s="365">
        <v>2</v>
      </c>
      <c r="CM108" s="365">
        <v>21</v>
      </c>
      <c r="CN108" s="365">
        <v>58</v>
      </c>
      <c r="CO108" s="365">
        <v>61</v>
      </c>
      <c r="CP108" s="365">
        <v>16</v>
      </c>
      <c r="CQ108" s="365">
        <v>7137</v>
      </c>
      <c r="CR108" s="365">
        <v>222</v>
      </c>
      <c r="CS108" s="365">
        <v>1727</v>
      </c>
      <c r="CT108" s="365">
        <v>1488</v>
      </c>
      <c r="CU108" s="365">
        <v>6</v>
      </c>
      <c r="CV108" s="365">
        <v>7</v>
      </c>
      <c r="CW108" s="365">
        <v>8</v>
      </c>
      <c r="CX108" s="365">
        <v>2</v>
      </c>
      <c r="CY108" s="365">
        <v>185</v>
      </c>
      <c r="CZ108" s="365">
        <v>293</v>
      </c>
      <c r="DA108" s="365">
        <v>257</v>
      </c>
      <c r="DB108" s="365">
        <v>741</v>
      </c>
      <c r="DC108" s="365">
        <v>6</v>
      </c>
      <c r="DD108" s="365">
        <v>2</v>
      </c>
      <c r="DE108" s="365">
        <v>194</v>
      </c>
      <c r="DF108" s="365">
        <v>0</v>
      </c>
      <c r="DG108" s="365">
        <v>80</v>
      </c>
      <c r="DH108" s="365">
        <v>13062</v>
      </c>
      <c r="DI108" s="365">
        <v>240</v>
      </c>
      <c r="DJ108" s="365">
        <v>31281</v>
      </c>
      <c r="DK108" s="365">
        <v>0</v>
      </c>
      <c r="DL108" s="365">
        <v>0</v>
      </c>
      <c r="DM108" s="365">
        <v>0</v>
      </c>
      <c r="DN108" s="365">
        <v>0</v>
      </c>
      <c r="DO108" s="365">
        <v>0</v>
      </c>
      <c r="DP108" s="365">
        <v>31521</v>
      </c>
      <c r="DQ108" s="365">
        <v>44583</v>
      </c>
      <c r="DR108" s="365">
        <v>0</v>
      </c>
      <c r="DS108" s="365">
        <v>1304</v>
      </c>
      <c r="DT108" s="365">
        <v>1304</v>
      </c>
      <c r="DU108" s="365">
        <v>32825</v>
      </c>
      <c r="DV108" s="365">
        <v>45887</v>
      </c>
      <c r="DW108" s="365">
        <v>-4</v>
      </c>
      <c r="DX108" s="365">
        <v>-4233</v>
      </c>
      <c r="DY108" s="365">
        <v>-4237</v>
      </c>
      <c r="DZ108" s="365">
        <v>28588</v>
      </c>
      <c r="EA108" s="365">
        <v>41650</v>
      </c>
    </row>
    <row r="109" spans="2:131" ht="15" customHeight="1">
      <c r="B109" s="362" t="s">
        <v>523</v>
      </c>
      <c r="C109" s="362" t="s">
        <v>640</v>
      </c>
      <c r="D109" s="365">
        <v>0</v>
      </c>
      <c r="E109" s="365">
        <v>0</v>
      </c>
      <c r="F109" s="365">
        <v>0</v>
      </c>
      <c r="G109" s="365">
        <v>0</v>
      </c>
      <c r="H109" s="365">
        <v>0</v>
      </c>
      <c r="I109" s="365">
        <v>0</v>
      </c>
      <c r="J109" s="365">
        <v>0</v>
      </c>
      <c r="K109" s="365">
        <v>0</v>
      </c>
      <c r="L109" s="365">
        <v>0</v>
      </c>
      <c r="M109" s="365">
        <v>0</v>
      </c>
      <c r="N109" s="365">
        <v>0</v>
      </c>
      <c r="O109" s="365">
        <v>0</v>
      </c>
      <c r="P109" s="365">
        <v>0</v>
      </c>
      <c r="Q109" s="365">
        <v>0</v>
      </c>
      <c r="R109" s="365">
        <v>0</v>
      </c>
      <c r="S109" s="365">
        <v>0</v>
      </c>
      <c r="T109" s="365">
        <v>0</v>
      </c>
      <c r="U109" s="365">
        <v>0</v>
      </c>
      <c r="V109" s="365">
        <v>0</v>
      </c>
      <c r="W109" s="365">
        <v>0</v>
      </c>
      <c r="X109" s="365">
        <v>0</v>
      </c>
      <c r="Y109" s="365">
        <v>0</v>
      </c>
      <c r="Z109" s="365">
        <v>0</v>
      </c>
      <c r="AA109" s="365">
        <v>0</v>
      </c>
      <c r="AB109" s="365">
        <v>0</v>
      </c>
      <c r="AC109" s="365">
        <v>0</v>
      </c>
      <c r="AD109" s="365">
        <v>0</v>
      </c>
      <c r="AE109" s="365">
        <v>0</v>
      </c>
      <c r="AF109" s="365">
        <v>0</v>
      </c>
      <c r="AG109" s="365">
        <v>0</v>
      </c>
      <c r="AH109" s="365">
        <v>0</v>
      </c>
      <c r="AI109" s="365">
        <v>0</v>
      </c>
      <c r="AJ109" s="365">
        <v>0</v>
      </c>
      <c r="AK109" s="365">
        <v>0</v>
      </c>
      <c r="AL109" s="365">
        <v>0</v>
      </c>
      <c r="AM109" s="365">
        <v>0</v>
      </c>
      <c r="AN109" s="365">
        <v>0</v>
      </c>
      <c r="AO109" s="365">
        <v>0</v>
      </c>
      <c r="AP109" s="365">
        <v>0</v>
      </c>
      <c r="AQ109" s="365">
        <v>0</v>
      </c>
      <c r="AR109" s="365">
        <v>0</v>
      </c>
      <c r="AS109" s="365">
        <v>0</v>
      </c>
      <c r="AT109" s="365">
        <v>0</v>
      </c>
      <c r="AU109" s="365">
        <v>0</v>
      </c>
      <c r="AV109" s="365">
        <v>0</v>
      </c>
      <c r="AW109" s="365">
        <v>0</v>
      </c>
      <c r="AX109" s="365">
        <v>0</v>
      </c>
      <c r="AY109" s="365">
        <v>0</v>
      </c>
      <c r="AZ109" s="365">
        <v>0</v>
      </c>
      <c r="BA109" s="365">
        <v>0</v>
      </c>
      <c r="BB109" s="365">
        <v>0</v>
      </c>
      <c r="BC109" s="365">
        <v>0</v>
      </c>
      <c r="BD109" s="365">
        <v>0</v>
      </c>
      <c r="BE109" s="365">
        <v>0</v>
      </c>
      <c r="BF109" s="365">
        <v>0</v>
      </c>
      <c r="BG109" s="365">
        <v>0</v>
      </c>
      <c r="BH109" s="365">
        <v>0</v>
      </c>
      <c r="BI109" s="365">
        <v>0</v>
      </c>
      <c r="BJ109" s="365">
        <v>0</v>
      </c>
      <c r="BK109" s="365">
        <v>0</v>
      </c>
      <c r="BL109" s="365">
        <v>0</v>
      </c>
      <c r="BM109" s="365">
        <v>0</v>
      </c>
      <c r="BN109" s="365">
        <v>0</v>
      </c>
      <c r="BO109" s="365">
        <v>0</v>
      </c>
      <c r="BP109" s="365">
        <v>0</v>
      </c>
      <c r="BQ109" s="365">
        <v>0</v>
      </c>
      <c r="BR109" s="365">
        <v>0</v>
      </c>
      <c r="BS109" s="365">
        <v>0</v>
      </c>
      <c r="BT109" s="365">
        <v>0</v>
      </c>
      <c r="BU109" s="365">
        <v>18</v>
      </c>
      <c r="BV109" s="365">
        <v>0</v>
      </c>
      <c r="BW109" s="365">
        <v>0</v>
      </c>
      <c r="BX109" s="365">
        <v>0</v>
      </c>
      <c r="BY109" s="365">
        <v>0</v>
      </c>
      <c r="BZ109" s="365">
        <v>0</v>
      </c>
      <c r="CA109" s="365">
        <v>0</v>
      </c>
      <c r="CB109" s="365">
        <v>0</v>
      </c>
      <c r="CC109" s="365">
        <v>0</v>
      </c>
      <c r="CD109" s="365">
        <v>0</v>
      </c>
      <c r="CE109" s="365">
        <v>0</v>
      </c>
      <c r="CF109" s="365">
        <v>0</v>
      </c>
      <c r="CG109" s="365">
        <v>0</v>
      </c>
      <c r="CH109" s="365">
        <v>0</v>
      </c>
      <c r="CI109" s="365">
        <v>4</v>
      </c>
      <c r="CJ109" s="365">
        <v>1183</v>
      </c>
      <c r="CK109" s="365">
        <v>0</v>
      </c>
      <c r="CL109" s="365">
        <v>1</v>
      </c>
      <c r="CM109" s="365">
        <v>952</v>
      </c>
      <c r="CN109" s="365">
        <v>0</v>
      </c>
      <c r="CO109" s="365">
        <v>32</v>
      </c>
      <c r="CP109" s="365">
        <v>0</v>
      </c>
      <c r="CQ109" s="365">
        <v>0</v>
      </c>
      <c r="CR109" s="365">
        <v>0</v>
      </c>
      <c r="CS109" s="365">
        <v>0</v>
      </c>
      <c r="CT109" s="365">
        <v>0</v>
      </c>
      <c r="CU109" s="365">
        <v>0</v>
      </c>
      <c r="CV109" s="365">
        <v>0</v>
      </c>
      <c r="CW109" s="365">
        <v>168</v>
      </c>
      <c r="CX109" s="365">
        <v>0</v>
      </c>
      <c r="CY109" s="365">
        <v>0</v>
      </c>
      <c r="CZ109" s="365">
        <v>45</v>
      </c>
      <c r="DA109" s="365">
        <v>19</v>
      </c>
      <c r="DB109" s="365">
        <v>0</v>
      </c>
      <c r="DC109" s="365">
        <v>2240</v>
      </c>
      <c r="DD109" s="365">
        <v>0</v>
      </c>
      <c r="DE109" s="365">
        <v>43</v>
      </c>
      <c r="DF109" s="365">
        <v>0</v>
      </c>
      <c r="DG109" s="365">
        <v>17</v>
      </c>
      <c r="DH109" s="365">
        <v>4722</v>
      </c>
      <c r="DI109" s="365">
        <v>5090</v>
      </c>
      <c r="DJ109" s="365">
        <v>98087</v>
      </c>
      <c r="DK109" s="365">
        <v>0</v>
      </c>
      <c r="DL109" s="365">
        <v>0</v>
      </c>
      <c r="DM109" s="365">
        <v>0</v>
      </c>
      <c r="DN109" s="365">
        <v>1544</v>
      </c>
      <c r="DO109" s="365">
        <v>0</v>
      </c>
      <c r="DP109" s="365">
        <v>104721</v>
      </c>
      <c r="DQ109" s="365">
        <v>109443</v>
      </c>
      <c r="DR109" s="365">
        <v>182</v>
      </c>
      <c r="DS109" s="365">
        <v>5539</v>
      </c>
      <c r="DT109" s="365">
        <v>5721</v>
      </c>
      <c r="DU109" s="365">
        <v>110442</v>
      </c>
      <c r="DV109" s="365">
        <v>115164</v>
      </c>
      <c r="DW109" s="365">
        <v>-468</v>
      </c>
      <c r="DX109" s="365">
        <v>-13685</v>
      </c>
      <c r="DY109" s="365">
        <v>-14153</v>
      </c>
      <c r="DZ109" s="365">
        <v>96289</v>
      </c>
      <c r="EA109" s="365">
        <v>101011</v>
      </c>
    </row>
    <row r="110" spans="2:131" ht="15" customHeight="1">
      <c r="B110" s="366" t="s">
        <v>681</v>
      </c>
      <c r="C110" s="366" t="s">
        <v>682</v>
      </c>
      <c r="D110" s="365">
        <v>0</v>
      </c>
      <c r="E110" s="365">
        <v>66</v>
      </c>
      <c r="F110" s="365">
        <v>0</v>
      </c>
      <c r="G110" s="365">
        <v>0</v>
      </c>
      <c r="H110" s="365">
        <v>0</v>
      </c>
      <c r="I110" s="365">
        <v>0</v>
      </c>
      <c r="J110" s="365">
        <v>0</v>
      </c>
      <c r="K110" s="365">
        <v>0</v>
      </c>
      <c r="L110" s="365">
        <v>0</v>
      </c>
      <c r="M110" s="365">
        <v>0</v>
      </c>
      <c r="N110" s="365">
        <v>0</v>
      </c>
      <c r="O110" s="365">
        <v>0</v>
      </c>
      <c r="P110" s="365">
        <v>0</v>
      </c>
      <c r="Q110" s="365">
        <v>0</v>
      </c>
      <c r="R110" s="365">
        <v>0</v>
      </c>
      <c r="S110" s="365">
        <v>0</v>
      </c>
      <c r="T110" s="365">
        <v>0</v>
      </c>
      <c r="U110" s="365">
        <v>0</v>
      </c>
      <c r="V110" s="365">
        <v>0</v>
      </c>
      <c r="W110" s="365">
        <v>0</v>
      </c>
      <c r="X110" s="365">
        <v>0</v>
      </c>
      <c r="Y110" s="365">
        <v>0</v>
      </c>
      <c r="Z110" s="365">
        <v>0</v>
      </c>
      <c r="AA110" s="365">
        <v>0</v>
      </c>
      <c r="AB110" s="365">
        <v>0</v>
      </c>
      <c r="AC110" s="365">
        <v>0</v>
      </c>
      <c r="AD110" s="365">
        <v>0</v>
      </c>
      <c r="AE110" s="365">
        <v>0</v>
      </c>
      <c r="AF110" s="365">
        <v>0</v>
      </c>
      <c r="AG110" s="365">
        <v>0</v>
      </c>
      <c r="AH110" s="365">
        <v>0</v>
      </c>
      <c r="AI110" s="365">
        <v>0</v>
      </c>
      <c r="AJ110" s="365">
        <v>0</v>
      </c>
      <c r="AK110" s="365">
        <v>0</v>
      </c>
      <c r="AL110" s="365">
        <v>0</v>
      </c>
      <c r="AM110" s="365">
        <v>0</v>
      </c>
      <c r="AN110" s="365">
        <v>0</v>
      </c>
      <c r="AO110" s="365">
        <v>0</v>
      </c>
      <c r="AP110" s="365">
        <v>0</v>
      </c>
      <c r="AQ110" s="365">
        <v>0</v>
      </c>
      <c r="AR110" s="365">
        <v>0</v>
      </c>
      <c r="AS110" s="365">
        <v>0</v>
      </c>
      <c r="AT110" s="365">
        <v>0</v>
      </c>
      <c r="AU110" s="365">
        <v>0</v>
      </c>
      <c r="AV110" s="365">
        <v>0</v>
      </c>
      <c r="AW110" s="365">
        <v>0</v>
      </c>
      <c r="AX110" s="365">
        <v>0</v>
      </c>
      <c r="AY110" s="365">
        <v>0</v>
      </c>
      <c r="AZ110" s="365">
        <v>0</v>
      </c>
      <c r="BA110" s="365">
        <v>0</v>
      </c>
      <c r="BB110" s="365">
        <v>0</v>
      </c>
      <c r="BC110" s="365">
        <v>0</v>
      </c>
      <c r="BD110" s="365">
        <v>0</v>
      </c>
      <c r="BE110" s="365">
        <v>0</v>
      </c>
      <c r="BF110" s="365">
        <v>0</v>
      </c>
      <c r="BG110" s="365">
        <v>0</v>
      </c>
      <c r="BH110" s="365">
        <v>0</v>
      </c>
      <c r="BI110" s="365">
        <v>0</v>
      </c>
      <c r="BJ110" s="365">
        <v>0</v>
      </c>
      <c r="BK110" s="365">
        <v>0</v>
      </c>
      <c r="BL110" s="365">
        <v>0</v>
      </c>
      <c r="BM110" s="365">
        <v>0</v>
      </c>
      <c r="BN110" s="365">
        <v>0</v>
      </c>
      <c r="BO110" s="365">
        <v>0</v>
      </c>
      <c r="BP110" s="365">
        <v>0</v>
      </c>
      <c r="BQ110" s="365">
        <v>0</v>
      </c>
      <c r="BR110" s="365">
        <v>0</v>
      </c>
      <c r="BS110" s="365">
        <v>0</v>
      </c>
      <c r="BT110" s="365">
        <v>0</v>
      </c>
      <c r="BU110" s="365">
        <v>0</v>
      </c>
      <c r="BV110" s="365">
        <v>0</v>
      </c>
      <c r="BW110" s="365">
        <v>0</v>
      </c>
      <c r="BX110" s="365">
        <v>0</v>
      </c>
      <c r="BY110" s="365">
        <v>0</v>
      </c>
      <c r="BZ110" s="365">
        <v>0</v>
      </c>
      <c r="CA110" s="365">
        <v>0</v>
      </c>
      <c r="CB110" s="365">
        <v>0</v>
      </c>
      <c r="CC110" s="365">
        <v>0</v>
      </c>
      <c r="CD110" s="365">
        <v>0</v>
      </c>
      <c r="CE110" s="365">
        <v>0</v>
      </c>
      <c r="CF110" s="365">
        <v>0</v>
      </c>
      <c r="CG110" s="365">
        <v>0</v>
      </c>
      <c r="CH110" s="365">
        <v>0</v>
      </c>
      <c r="CI110" s="365">
        <v>0</v>
      </c>
      <c r="CJ110" s="365">
        <v>0</v>
      </c>
      <c r="CK110" s="365">
        <v>0</v>
      </c>
      <c r="CL110" s="365">
        <v>0</v>
      </c>
      <c r="CM110" s="365">
        <v>0</v>
      </c>
      <c r="CN110" s="365">
        <v>0</v>
      </c>
      <c r="CO110" s="365">
        <v>85</v>
      </c>
      <c r="CP110" s="365">
        <v>0</v>
      </c>
      <c r="CQ110" s="365">
        <v>0</v>
      </c>
      <c r="CR110" s="365">
        <v>0</v>
      </c>
      <c r="CS110" s="365">
        <v>0</v>
      </c>
      <c r="CT110" s="365">
        <v>0</v>
      </c>
      <c r="CU110" s="365">
        <v>0</v>
      </c>
      <c r="CV110" s="365">
        <v>0</v>
      </c>
      <c r="CW110" s="365">
        <v>0</v>
      </c>
      <c r="CX110" s="365">
        <v>0</v>
      </c>
      <c r="CY110" s="365">
        <v>0</v>
      </c>
      <c r="CZ110" s="365">
        <v>0</v>
      </c>
      <c r="DA110" s="365">
        <v>0</v>
      </c>
      <c r="DB110" s="365">
        <v>0</v>
      </c>
      <c r="DC110" s="365">
        <v>524</v>
      </c>
      <c r="DD110" s="365">
        <v>11</v>
      </c>
      <c r="DE110" s="365">
        <v>0</v>
      </c>
      <c r="DF110" s="365">
        <v>0</v>
      </c>
      <c r="DG110" s="365">
        <v>0</v>
      </c>
      <c r="DH110" s="365">
        <v>686</v>
      </c>
      <c r="DI110" s="365">
        <v>0</v>
      </c>
      <c r="DJ110" s="365">
        <v>7394</v>
      </c>
      <c r="DK110" s="365">
        <v>0</v>
      </c>
      <c r="DL110" s="365">
        <v>0</v>
      </c>
      <c r="DM110" s="365">
        <v>0</v>
      </c>
      <c r="DN110" s="365">
        <v>0</v>
      </c>
      <c r="DO110" s="365">
        <v>0</v>
      </c>
      <c r="DP110" s="365">
        <v>7394</v>
      </c>
      <c r="DQ110" s="365">
        <v>8080</v>
      </c>
      <c r="DR110" s="365">
        <v>0</v>
      </c>
      <c r="DS110" s="365">
        <v>48</v>
      </c>
      <c r="DT110" s="365">
        <v>48</v>
      </c>
      <c r="DU110" s="365">
        <v>7442</v>
      </c>
      <c r="DV110" s="365">
        <v>8128</v>
      </c>
      <c r="DW110" s="365">
        <v>0</v>
      </c>
      <c r="DX110" s="365">
        <v>-3231</v>
      </c>
      <c r="DY110" s="365">
        <v>-3231</v>
      </c>
      <c r="DZ110" s="365">
        <v>4211</v>
      </c>
      <c r="EA110" s="365">
        <v>4897</v>
      </c>
    </row>
    <row r="111" spans="2:131" ht="15" customHeight="1">
      <c r="B111" s="362" t="s">
        <v>524</v>
      </c>
      <c r="C111" s="362" t="s">
        <v>641</v>
      </c>
      <c r="D111" s="365">
        <v>3</v>
      </c>
      <c r="E111" s="365">
        <v>0</v>
      </c>
      <c r="F111" s="365">
        <v>15</v>
      </c>
      <c r="G111" s="365">
        <v>1</v>
      </c>
      <c r="H111" s="365">
        <v>17</v>
      </c>
      <c r="I111" s="365">
        <v>0</v>
      </c>
      <c r="J111" s="365">
        <v>3</v>
      </c>
      <c r="K111" s="365">
        <v>44</v>
      </c>
      <c r="L111" s="365">
        <v>5</v>
      </c>
      <c r="M111" s="365">
        <v>0</v>
      </c>
      <c r="N111" s="365">
        <v>0</v>
      </c>
      <c r="O111" s="365">
        <v>0</v>
      </c>
      <c r="P111" s="365">
        <v>0</v>
      </c>
      <c r="Q111" s="365">
        <v>1</v>
      </c>
      <c r="R111" s="365">
        <v>0</v>
      </c>
      <c r="S111" s="365">
        <v>2</v>
      </c>
      <c r="T111" s="365">
        <v>0</v>
      </c>
      <c r="U111" s="365">
        <v>1</v>
      </c>
      <c r="V111" s="365">
        <v>12</v>
      </c>
      <c r="W111" s="365">
        <v>59</v>
      </c>
      <c r="X111" s="365">
        <v>5</v>
      </c>
      <c r="Y111" s="365">
        <v>31</v>
      </c>
      <c r="Z111" s="365">
        <v>7</v>
      </c>
      <c r="AA111" s="365">
        <v>2</v>
      </c>
      <c r="AB111" s="365">
        <v>36</v>
      </c>
      <c r="AC111" s="365">
        <v>48</v>
      </c>
      <c r="AD111" s="365">
        <v>38</v>
      </c>
      <c r="AE111" s="365">
        <v>0</v>
      </c>
      <c r="AF111" s="365">
        <v>4</v>
      </c>
      <c r="AG111" s="365">
        <v>14</v>
      </c>
      <c r="AH111" s="365">
        <v>0</v>
      </c>
      <c r="AI111" s="365">
        <v>4</v>
      </c>
      <c r="AJ111" s="365">
        <v>28</v>
      </c>
      <c r="AK111" s="365">
        <v>3</v>
      </c>
      <c r="AL111" s="365">
        <v>13</v>
      </c>
      <c r="AM111" s="365">
        <v>5</v>
      </c>
      <c r="AN111" s="365">
        <v>13</v>
      </c>
      <c r="AO111" s="365">
        <v>1</v>
      </c>
      <c r="AP111" s="365">
        <v>0</v>
      </c>
      <c r="AQ111" s="365">
        <v>0</v>
      </c>
      <c r="AR111" s="365">
        <v>2</v>
      </c>
      <c r="AS111" s="365">
        <v>4</v>
      </c>
      <c r="AT111" s="365">
        <v>2</v>
      </c>
      <c r="AU111" s="365">
        <v>13</v>
      </c>
      <c r="AV111" s="365">
        <v>35</v>
      </c>
      <c r="AW111" s="365">
        <v>2</v>
      </c>
      <c r="AX111" s="365">
        <v>0</v>
      </c>
      <c r="AY111" s="365">
        <v>15</v>
      </c>
      <c r="AZ111" s="365">
        <v>0</v>
      </c>
      <c r="BA111" s="365">
        <v>2</v>
      </c>
      <c r="BB111" s="365">
        <v>0</v>
      </c>
      <c r="BC111" s="365">
        <v>0</v>
      </c>
      <c r="BD111" s="365">
        <v>0</v>
      </c>
      <c r="BE111" s="365">
        <v>0</v>
      </c>
      <c r="BF111" s="365">
        <v>22</v>
      </c>
      <c r="BG111" s="365">
        <v>0</v>
      </c>
      <c r="BH111" s="365">
        <v>7</v>
      </c>
      <c r="BI111" s="365">
        <v>43</v>
      </c>
      <c r="BJ111" s="365">
        <v>17</v>
      </c>
      <c r="BK111" s="365">
        <v>1</v>
      </c>
      <c r="BL111" s="365">
        <v>1</v>
      </c>
      <c r="BM111" s="365">
        <v>58</v>
      </c>
      <c r="BN111" s="365">
        <v>18</v>
      </c>
      <c r="BO111" s="365">
        <v>67</v>
      </c>
      <c r="BP111" s="365">
        <v>87</v>
      </c>
      <c r="BQ111" s="365">
        <v>17</v>
      </c>
      <c r="BR111" s="365">
        <v>1</v>
      </c>
      <c r="BS111" s="365">
        <v>12</v>
      </c>
      <c r="BT111" s="365">
        <v>0</v>
      </c>
      <c r="BU111" s="365">
        <v>384</v>
      </c>
      <c r="BV111" s="365">
        <v>59</v>
      </c>
      <c r="BW111" s="365">
        <v>194</v>
      </c>
      <c r="BX111" s="365">
        <v>83</v>
      </c>
      <c r="BY111" s="365">
        <v>214</v>
      </c>
      <c r="BZ111" s="365">
        <v>3</v>
      </c>
      <c r="CA111" s="365">
        <v>84</v>
      </c>
      <c r="CB111" s="365">
        <v>0</v>
      </c>
      <c r="CC111" s="365">
        <v>37</v>
      </c>
      <c r="CD111" s="365">
        <v>0</v>
      </c>
      <c r="CE111" s="365">
        <v>1</v>
      </c>
      <c r="CF111" s="365">
        <v>6</v>
      </c>
      <c r="CG111" s="365">
        <v>50</v>
      </c>
      <c r="CH111" s="365">
        <v>3</v>
      </c>
      <c r="CI111" s="365">
        <v>67</v>
      </c>
      <c r="CJ111" s="365">
        <v>40</v>
      </c>
      <c r="CK111" s="365">
        <v>42</v>
      </c>
      <c r="CL111" s="365">
        <v>0</v>
      </c>
      <c r="CM111" s="365">
        <v>85</v>
      </c>
      <c r="CN111" s="365">
        <v>154</v>
      </c>
      <c r="CO111" s="365">
        <v>909</v>
      </c>
      <c r="CP111" s="365">
        <v>461</v>
      </c>
      <c r="CQ111" s="365">
        <v>160</v>
      </c>
      <c r="CR111" s="365">
        <v>4</v>
      </c>
      <c r="CS111" s="365">
        <v>25</v>
      </c>
      <c r="CT111" s="365">
        <v>37</v>
      </c>
      <c r="CU111" s="365">
        <v>173</v>
      </c>
      <c r="CV111" s="365">
        <v>47</v>
      </c>
      <c r="CW111" s="365">
        <v>18</v>
      </c>
      <c r="CX111" s="365">
        <v>43</v>
      </c>
      <c r="CY111" s="365">
        <v>226</v>
      </c>
      <c r="CZ111" s="365">
        <v>47</v>
      </c>
      <c r="DA111" s="365">
        <v>65</v>
      </c>
      <c r="DB111" s="365">
        <v>63</v>
      </c>
      <c r="DC111" s="365">
        <v>191</v>
      </c>
      <c r="DD111" s="365">
        <v>6</v>
      </c>
      <c r="DE111" s="365">
        <v>204</v>
      </c>
      <c r="DF111" s="365">
        <v>0</v>
      </c>
      <c r="DG111" s="365">
        <v>74</v>
      </c>
      <c r="DH111" s="365">
        <v>5100</v>
      </c>
      <c r="DI111" s="365">
        <v>2266</v>
      </c>
      <c r="DJ111" s="365">
        <v>53718</v>
      </c>
      <c r="DK111" s="365">
        <v>0</v>
      </c>
      <c r="DL111" s="365">
        <v>0</v>
      </c>
      <c r="DM111" s="365">
        <v>0</v>
      </c>
      <c r="DN111" s="365">
        <v>0</v>
      </c>
      <c r="DO111" s="365">
        <v>0</v>
      </c>
      <c r="DP111" s="365">
        <v>55984</v>
      </c>
      <c r="DQ111" s="365">
        <v>61084</v>
      </c>
      <c r="DR111" s="365">
        <v>301</v>
      </c>
      <c r="DS111" s="365">
        <v>947</v>
      </c>
      <c r="DT111" s="365">
        <v>1248</v>
      </c>
      <c r="DU111" s="365">
        <v>57232</v>
      </c>
      <c r="DV111" s="365">
        <v>62332</v>
      </c>
      <c r="DW111" s="365">
        <v>-264</v>
      </c>
      <c r="DX111" s="365">
        <v>-16408</v>
      </c>
      <c r="DY111" s="365">
        <v>-16672</v>
      </c>
      <c r="DZ111" s="365">
        <v>40560</v>
      </c>
      <c r="EA111" s="365">
        <v>45660</v>
      </c>
    </row>
    <row r="112" spans="2:131" ht="15" customHeight="1">
      <c r="B112" s="362" t="s">
        <v>525</v>
      </c>
      <c r="C112" s="362" t="s">
        <v>402</v>
      </c>
      <c r="D112" s="365">
        <v>23</v>
      </c>
      <c r="E112" s="365">
        <v>7</v>
      </c>
      <c r="F112" s="365">
        <v>5</v>
      </c>
      <c r="G112" s="365">
        <v>34</v>
      </c>
      <c r="H112" s="365">
        <v>15</v>
      </c>
      <c r="I112" s="365">
        <v>0</v>
      </c>
      <c r="J112" s="365">
        <v>23</v>
      </c>
      <c r="K112" s="365">
        <v>161</v>
      </c>
      <c r="L112" s="365">
        <v>17</v>
      </c>
      <c r="M112" s="365">
        <v>0</v>
      </c>
      <c r="N112" s="365">
        <v>0</v>
      </c>
      <c r="O112" s="365">
        <v>3</v>
      </c>
      <c r="P112" s="365">
        <v>17</v>
      </c>
      <c r="Q112" s="365">
        <v>44</v>
      </c>
      <c r="R112" s="365">
        <v>4</v>
      </c>
      <c r="S112" s="365">
        <v>47</v>
      </c>
      <c r="T112" s="365">
        <v>12</v>
      </c>
      <c r="U112" s="365">
        <v>14</v>
      </c>
      <c r="V112" s="365">
        <v>35</v>
      </c>
      <c r="W112" s="365">
        <v>184</v>
      </c>
      <c r="X112" s="365">
        <v>27</v>
      </c>
      <c r="Y112" s="365">
        <v>100</v>
      </c>
      <c r="Z112" s="365">
        <v>49</v>
      </c>
      <c r="AA112" s="365">
        <v>8</v>
      </c>
      <c r="AB112" s="365">
        <v>415</v>
      </c>
      <c r="AC112" s="365">
        <v>47</v>
      </c>
      <c r="AD112" s="365">
        <v>13</v>
      </c>
      <c r="AE112" s="365">
        <v>1</v>
      </c>
      <c r="AF112" s="365">
        <v>13</v>
      </c>
      <c r="AG112" s="365">
        <v>38</v>
      </c>
      <c r="AH112" s="365">
        <v>0</v>
      </c>
      <c r="AI112" s="365">
        <v>36</v>
      </c>
      <c r="AJ112" s="365">
        <v>110</v>
      </c>
      <c r="AK112" s="365">
        <v>2</v>
      </c>
      <c r="AL112" s="365">
        <v>45</v>
      </c>
      <c r="AM112" s="365">
        <v>6</v>
      </c>
      <c r="AN112" s="365">
        <v>36</v>
      </c>
      <c r="AO112" s="365">
        <v>1</v>
      </c>
      <c r="AP112" s="365">
        <v>12</v>
      </c>
      <c r="AQ112" s="365">
        <v>5</v>
      </c>
      <c r="AR112" s="365">
        <v>31</v>
      </c>
      <c r="AS112" s="365">
        <v>73</v>
      </c>
      <c r="AT112" s="365">
        <v>31</v>
      </c>
      <c r="AU112" s="365">
        <v>95</v>
      </c>
      <c r="AV112" s="365">
        <v>139</v>
      </c>
      <c r="AW112" s="365">
        <v>56</v>
      </c>
      <c r="AX112" s="365">
        <v>4</v>
      </c>
      <c r="AY112" s="365">
        <v>83</v>
      </c>
      <c r="AZ112" s="365">
        <v>15</v>
      </c>
      <c r="BA112" s="365">
        <v>10</v>
      </c>
      <c r="BB112" s="365">
        <v>3</v>
      </c>
      <c r="BC112" s="365">
        <v>1</v>
      </c>
      <c r="BD112" s="365">
        <v>0</v>
      </c>
      <c r="BE112" s="365">
        <v>0</v>
      </c>
      <c r="BF112" s="365">
        <v>55</v>
      </c>
      <c r="BG112" s="365">
        <v>1</v>
      </c>
      <c r="BH112" s="365">
        <v>44</v>
      </c>
      <c r="BI112" s="365">
        <v>66</v>
      </c>
      <c r="BJ112" s="365">
        <v>283</v>
      </c>
      <c r="BK112" s="365">
        <v>13</v>
      </c>
      <c r="BL112" s="365">
        <v>3</v>
      </c>
      <c r="BM112" s="365">
        <v>165</v>
      </c>
      <c r="BN112" s="365">
        <v>3</v>
      </c>
      <c r="BO112" s="365">
        <v>346</v>
      </c>
      <c r="BP112" s="365">
        <v>52</v>
      </c>
      <c r="BQ112" s="365">
        <v>16</v>
      </c>
      <c r="BR112" s="365">
        <v>3</v>
      </c>
      <c r="BS112" s="365">
        <v>34</v>
      </c>
      <c r="BT112" s="365">
        <v>186</v>
      </c>
      <c r="BU112" s="365">
        <v>1573</v>
      </c>
      <c r="BV112" s="365">
        <v>951</v>
      </c>
      <c r="BW112" s="365">
        <v>151</v>
      </c>
      <c r="BX112" s="365">
        <v>44</v>
      </c>
      <c r="BY112" s="365">
        <v>0</v>
      </c>
      <c r="BZ112" s="365">
        <v>37</v>
      </c>
      <c r="CA112" s="365">
        <v>359</v>
      </c>
      <c r="CB112" s="365">
        <v>119</v>
      </c>
      <c r="CC112" s="365">
        <v>342</v>
      </c>
      <c r="CD112" s="365">
        <v>2</v>
      </c>
      <c r="CE112" s="365">
        <v>28</v>
      </c>
      <c r="CF112" s="365">
        <v>82</v>
      </c>
      <c r="CG112" s="365">
        <v>268</v>
      </c>
      <c r="CH112" s="365">
        <v>31</v>
      </c>
      <c r="CI112" s="365">
        <v>458</v>
      </c>
      <c r="CJ112" s="365">
        <v>82</v>
      </c>
      <c r="CK112" s="365">
        <v>29</v>
      </c>
      <c r="CL112" s="365">
        <v>7</v>
      </c>
      <c r="CM112" s="365">
        <v>53</v>
      </c>
      <c r="CN112" s="365">
        <v>1259</v>
      </c>
      <c r="CO112" s="365">
        <v>441</v>
      </c>
      <c r="CP112" s="365">
        <v>1235</v>
      </c>
      <c r="CQ112" s="365">
        <v>816</v>
      </c>
      <c r="CR112" s="365">
        <v>110</v>
      </c>
      <c r="CS112" s="365">
        <v>526</v>
      </c>
      <c r="CT112" s="365">
        <v>726</v>
      </c>
      <c r="CU112" s="365">
        <v>354</v>
      </c>
      <c r="CV112" s="365">
        <v>81</v>
      </c>
      <c r="CW112" s="365">
        <v>13</v>
      </c>
      <c r="CX112" s="365">
        <v>130</v>
      </c>
      <c r="CY112" s="365">
        <v>442</v>
      </c>
      <c r="CZ112" s="365">
        <v>63</v>
      </c>
      <c r="DA112" s="365">
        <v>90</v>
      </c>
      <c r="DB112" s="365">
        <v>165</v>
      </c>
      <c r="DC112" s="365">
        <v>173</v>
      </c>
      <c r="DD112" s="365">
        <v>15</v>
      </c>
      <c r="DE112" s="365">
        <v>108</v>
      </c>
      <c r="DF112" s="365">
        <v>0</v>
      </c>
      <c r="DG112" s="365">
        <v>9</v>
      </c>
      <c r="DH112" s="365">
        <v>14792</v>
      </c>
      <c r="DI112" s="365">
        <v>0</v>
      </c>
      <c r="DJ112" s="365">
        <v>0</v>
      </c>
      <c r="DK112" s="365">
        <v>0</v>
      </c>
      <c r="DL112" s="365">
        <v>0</v>
      </c>
      <c r="DM112" s="365">
        <v>0</v>
      </c>
      <c r="DN112" s="365">
        <v>0</v>
      </c>
      <c r="DO112" s="365">
        <v>0</v>
      </c>
      <c r="DP112" s="365">
        <v>0</v>
      </c>
      <c r="DQ112" s="365">
        <v>14792</v>
      </c>
      <c r="DR112" s="365">
        <v>0</v>
      </c>
      <c r="DS112" s="365">
        <v>0</v>
      </c>
      <c r="DT112" s="365">
        <v>0</v>
      </c>
      <c r="DU112" s="365">
        <v>0</v>
      </c>
      <c r="DV112" s="365">
        <v>14792</v>
      </c>
      <c r="DW112" s="365">
        <v>0</v>
      </c>
      <c r="DX112" s="365">
        <v>0</v>
      </c>
      <c r="DY112" s="365">
        <v>0</v>
      </c>
      <c r="DZ112" s="365">
        <v>0</v>
      </c>
      <c r="EA112" s="365">
        <v>14792</v>
      </c>
    </row>
    <row r="113" spans="2:131" ht="15" customHeight="1">
      <c r="B113" s="362" t="s">
        <v>526</v>
      </c>
      <c r="C113" s="362" t="s">
        <v>403</v>
      </c>
      <c r="D113" s="365">
        <v>357</v>
      </c>
      <c r="E113" s="365">
        <v>16</v>
      </c>
      <c r="F113" s="365">
        <v>10</v>
      </c>
      <c r="G113" s="365">
        <v>26</v>
      </c>
      <c r="H113" s="365">
        <v>128</v>
      </c>
      <c r="I113" s="365">
        <v>0</v>
      </c>
      <c r="J113" s="365">
        <v>137</v>
      </c>
      <c r="K113" s="365">
        <v>869</v>
      </c>
      <c r="L113" s="365">
        <v>217</v>
      </c>
      <c r="M113" s="365">
        <v>47</v>
      </c>
      <c r="N113" s="365">
        <v>0</v>
      </c>
      <c r="O113" s="365">
        <v>10</v>
      </c>
      <c r="P113" s="365">
        <v>58</v>
      </c>
      <c r="Q113" s="365">
        <v>261</v>
      </c>
      <c r="R113" s="365">
        <v>26</v>
      </c>
      <c r="S113" s="365">
        <v>139</v>
      </c>
      <c r="T113" s="365">
        <v>56</v>
      </c>
      <c r="U113" s="365">
        <v>38</v>
      </c>
      <c r="V113" s="365">
        <v>8</v>
      </c>
      <c r="W113" s="365">
        <v>229</v>
      </c>
      <c r="X113" s="365">
        <v>30</v>
      </c>
      <c r="Y113" s="365">
        <v>160</v>
      </c>
      <c r="Z113" s="365">
        <v>166</v>
      </c>
      <c r="AA113" s="365">
        <v>120</v>
      </c>
      <c r="AB113" s="365">
        <v>232</v>
      </c>
      <c r="AC113" s="365">
        <v>126</v>
      </c>
      <c r="AD113" s="365">
        <v>215</v>
      </c>
      <c r="AE113" s="365">
        <v>97</v>
      </c>
      <c r="AF113" s="365">
        <v>154</v>
      </c>
      <c r="AG113" s="365">
        <v>674</v>
      </c>
      <c r="AH113" s="365">
        <v>8</v>
      </c>
      <c r="AI113" s="365">
        <v>351</v>
      </c>
      <c r="AJ113" s="365">
        <v>817</v>
      </c>
      <c r="AK113" s="365">
        <v>12</v>
      </c>
      <c r="AL113" s="365">
        <v>606</v>
      </c>
      <c r="AM113" s="365">
        <v>1051</v>
      </c>
      <c r="AN113" s="365">
        <v>2032</v>
      </c>
      <c r="AO113" s="365">
        <v>109</v>
      </c>
      <c r="AP113" s="365">
        <v>168</v>
      </c>
      <c r="AQ113" s="365">
        <v>141</v>
      </c>
      <c r="AR113" s="365">
        <v>262</v>
      </c>
      <c r="AS113" s="365">
        <v>204</v>
      </c>
      <c r="AT113" s="365">
        <v>418</v>
      </c>
      <c r="AU113" s="365">
        <v>873</v>
      </c>
      <c r="AV113" s="365">
        <v>891</v>
      </c>
      <c r="AW113" s="365">
        <v>92</v>
      </c>
      <c r="AX113" s="365">
        <v>13</v>
      </c>
      <c r="AY113" s="365">
        <v>41</v>
      </c>
      <c r="AZ113" s="365">
        <v>57</v>
      </c>
      <c r="BA113" s="365">
        <v>32</v>
      </c>
      <c r="BB113" s="365">
        <v>18</v>
      </c>
      <c r="BC113" s="365">
        <v>17</v>
      </c>
      <c r="BD113" s="365">
        <v>17</v>
      </c>
      <c r="BE113" s="365">
        <v>0</v>
      </c>
      <c r="BF113" s="365">
        <v>166</v>
      </c>
      <c r="BG113" s="365">
        <v>12</v>
      </c>
      <c r="BH113" s="365">
        <v>52</v>
      </c>
      <c r="BI113" s="365">
        <v>383</v>
      </c>
      <c r="BJ113" s="365">
        <v>1991</v>
      </c>
      <c r="BK113" s="365">
        <v>34</v>
      </c>
      <c r="BL113" s="365">
        <v>22</v>
      </c>
      <c r="BM113" s="365">
        <v>3388</v>
      </c>
      <c r="BN113" s="365">
        <v>2356</v>
      </c>
      <c r="BO113" s="365">
        <v>1939</v>
      </c>
      <c r="BP113" s="365">
        <v>2679</v>
      </c>
      <c r="BQ113" s="365">
        <v>1855</v>
      </c>
      <c r="BR113" s="365">
        <v>49</v>
      </c>
      <c r="BS113" s="365">
        <v>352</v>
      </c>
      <c r="BT113" s="365">
        <v>481</v>
      </c>
      <c r="BU113" s="365">
        <v>2858</v>
      </c>
      <c r="BV113" s="365">
        <v>3033</v>
      </c>
      <c r="BW113" s="365">
        <v>1374</v>
      </c>
      <c r="BX113" s="365">
        <v>602</v>
      </c>
      <c r="BY113" s="365">
        <v>39</v>
      </c>
      <c r="BZ113" s="365">
        <v>82</v>
      </c>
      <c r="CA113" s="365">
        <v>358</v>
      </c>
      <c r="CB113" s="365">
        <v>0</v>
      </c>
      <c r="CC113" s="365">
        <v>1971</v>
      </c>
      <c r="CD113" s="365">
        <v>11</v>
      </c>
      <c r="CE113" s="365">
        <v>38</v>
      </c>
      <c r="CF113" s="365">
        <v>59</v>
      </c>
      <c r="CG113" s="365">
        <v>417</v>
      </c>
      <c r="CH113" s="365">
        <v>14</v>
      </c>
      <c r="CI113" s="365">
        <v>932</v>
      </c>
      <c r="CJ113" s="365">
        <v>235</v>
      </c>
      <c r="CK113" s="365">
        <v>47</v>
      </c>
      <c r="CL113" s="365">
        <v>46</v>
      </c>
      <c r="CM113" s="365">
        <v>90</v>
      </c>
      <c r="CN113" s="365">
        <v>177</v>
      </c>
      <c r="CO113" s="365">
        <v>2729</v>
      </c>
      <c r="CP113" s="365">
        <v>94</v>
      </c>
      <c r="CQ113" s="365">
        <v>833</v>
      </c>
      <c r="CR113" s="365">
        <v>426</v>
      </c>
      <c r="CS113" s="365">
        <v>769</v>
      </c>
      <c r="CT113" s="365">
        <v>475</v>
      </c>
      <c r="CU113" s="365">
        <v>966</v>
      </c>
      <c r="CV113" s="365">
        <v>203</v>
      </c>
      <c r="CW113" s="365">
        <v>0</v>
      </c>
      <c r="CX113" s="365">
        <v>517</v>
      </c>
      <c r="CY113" s="365">
        <v>1046</v>
      </c>
      <c r="CZ113" s="365">
        <v>523</v>
      </c>
      <c r="DA113" s="365">
        <v>177</v>
      </c>
      <c r="DB113" s="365">
        <v>376</v>
      </c>
      <c r="DC113" s="365">
        <v>80</v>
      </c>
      <c r="DD113" s="365">
        <v>11</v>
      </c>
      <c r="DE113" s="365">
        <v>350</v>
      </c>
      <c r="DF113" s="365">
        <v>7</v>
      </c>
      <c r="DG113" s="365">
        <v>0</v>
      </c>
      <c r="DH113" s="365">
        <v>50560</v>
      </c>
      <c r="DI113" s="365">
        <v>0</v>
      </c>
      <c r="DJ113" s="365">
        <v>17</v>
      </c>
      <c r="DK113" s="365">
        <v>0</v>
      </c>
      <c r="DL113" s="365">
        <v>0</v>
      </c>
      <c r="DM113" s="365">
        <v>0</v>
      </c>
      <c r="DN113" s="365">
        <v>0</v>
      </c>
      <c r="DO113" s="365">
        <v>0</v>
      </c>
      <c r="DP113" s="365">
        <v>17</v>
      </c>
      <c r="DQ113" s="365">
        <v>50577</v>
      </c>
      <c r="DR113" s="365">
        <v>27870</v>
      </c>
      <c r="DS113" s="365">
        <v>2114</v>
      </c>
      <c r="DT113" s="365">
        <v>29984</v>
      </c>
      <c r="DU113" s="365">
        <v>30001</v>
      </c>
      <c r="DV113" s="365">
        <v>80561</v>
      </c>
      <c r="DW113" s="365">
        <v>-13444</v>
      </c>
      <c r="DX113" s="365">
        <v>-17007</v>
      </c>
      <c r="DY113" s="365">
        <v>-30451</v>
      </c>
      <c r="DZ113" s="365">
        <v>-450</v>
      </c>
      <c r="EA113" s="365">
        <v>50110</v>
      </c>
    </row>
    <row r="114" spans="2:131" ht="15" customHeight="1">
      <c r="B114" s="362" t="s">
        <v>527</v>
      </c>
      <c r="C114" s="362" t="s">
        <v>3</v>
      </c>
      <c r="D114" s="365">
        <v>17810</v>
      </c>
      <c r="E114" s="365">
        <v>12984</v>
      </c>
      <c r="F114" s="365">
        <v>2396</v>
      </c>
      <c r="G114" s="365">
        <v>2596</v>
      </c>
      <c r="H114" s="365">
        <v>5584</v>
      </c>
      <c r="I114" s="365">
        <v>0</v>
      </c>
      <c r="J114" s="365">
        <v>6091</v>
      </c>
      <c r="K114" s="365">
        <v>145433</v>
      </c>
      <c r="L114" s="365">
        <v>13826</v>
      </c>
      <c r="M114" s="365">
        <v>11451</v>
      </c>
      <c r="N114" s="365">
        <v>0</v>
      </c>
      <c r="O114" s="365">
        <v>1867</v>
      </c>
      <c r="P114" s="365">
        <v>7638</v>
      </c>
      <c r="Q114" s="365">
        <v>21455</v>
      </c>
      <c r="R114" s="365">
        <v>2668</v>
      </c>
      <c r="S114" s="365">
        <v>43516</v>
      </c>
      <c r="T114" s="365">
        <v>8711</v>
      </c>
      <c r="U114" s="365">
        <v>6162</v>
      </c>
      <c r="V114" s="365">
        <v>22559</v>
      </c>
      <c r="W114" s="365">
        <v>121332</v>
      </c>
      <c r="X114" s="365">
        <v>191527</v>
      </c>
      <c r="Y114" s="365">
        <v>391546</v>
      </c>
      <c r="Z114" s="365">
        <v>94858</v>
      </c>
      <c r="AA114" s="365">
        <v>8897</v>
      </c>
      <c r="AB114" s="365">
        <v>285068</v>
      </c>
      <c r="AC114" s="365">
        <v>45842</v>
      </c>
      <c r="AD114" s="365">
        <v>501189</v>
      </c>
      <c r="AE114" s="365">
        <v>2547</v>
      </c>
      <c r="AF114" s="365">
        <v>60922</v>
      </c>
      <c r="AG114" s="365">
        <v>69012</v>
      </c>
      <c r="AH114" s="365">
        <v>82</v>
      </c>
      <c r="AI114" s="365">
        <v>12427</v>
      </c>
      <c r="AJ114" s="365">
        <v>65468</v>
      </c>
      <c r="AK114" s="365">
        <v>883</v>
      </c>
      <c r="AL114" s="365">
        <v>23833</v>
      </c>
      <c r="AM114" s="365">
        <v>69704</v>
      </c>
      <c r="AN114" s="365">
        <v>293123</v>
      </c>
      <c r="AO114" s="365">
        <v>3187</v>
      </c>
      <c r="AP114" s="365">
        <v>11044</v>
      </c>
      <c r="AQ114" s="365">
        <v>32059</v>
      </c>
      <c r="AR114" s="365">
        <v>67134</v>
      </c>
      <c r="AS114" s="365">
        <v>36786</v>
      </c>
      <c r="AT114" s="365">
        <v>33151</v>
      </c>
      <c r="AU114" s="365">
        <v>56298</v>
      </c>
      <c r="AV114" s="365">
        <v>74344</v>
      </c>
      <c r="AW114" s="365">
        <v>22015</v>
      </c>
      <c r="AX114" s="365">
        <v>3548</v>
      </c>
      <c r="AY114" s="365">
        <v>34791</v>
      </c>
      <c r="AZ114" s="365">
        <v>8886</v>
      </c>
      <c r="BA114" s="365">
        <v>6916</v>
      </c>
      <c r="BB114" s="365">
        <v>2628</v>
      </c>
      <c r="BC114" s="365">
        <v>952</v>
      </c>
      <c r="BD114" s="365">
        <v>157</v>
      </c>
      <c r="BE114" s="365">
        <v>0</v>
      </c>
      <c r="BF114" s="365">
        <v>387436</v>
      </c>
      <c r="BG114" s="365">
        <v>3398</v>
      </c>
      <c r="BH114" s="365">
        <v>127472</v>
      </c>
      <c r="BI114" s="365">
        <v>85288</v>
      </c>
      <c r="BJ114" s="365">
        <v>112373</v>
      </c>
      <c r="BK114" s="365">
        <v>6371</v>
      </c>
      <c r="BL114" s="365">
        <v>8037</v>
      </c>
      <c r="BM114" s="365">
        <v>129542</v>
      </c>
      <c r="BN114" s="365">
        <v>70439</v>
      </c>
      <c r="BO114" s="365">
        <v>81311</v>
      </c>
      <c r="BP114" s="365">
        <v>87061</v>
      </c>
      <c r="BQ114" s="365">
        <v>303352</v>
      </c>
      <c r="BR114" s="365">
        <v>18982</v>
      </c>
      <c r="BS114" s="365">
        <v>21511</v>
      </c>
      <c r="BT114" s="365">
        <v>22836</v>
      </c>
      <c r="BU114" s="365">
        <v>238325</v>
      </c>
      <c r="BV114" s="365">
        <v>108795</v>
      </c>
      <c r="BW114" s="365">
        <v>35894</v>
      </c>
      <c r="BX114" s="365">
        <v>31619</v>
      </c>
      <c r="BY114" s="365">
        <v>54051</v>
      </c>
      <c r="BZ114" s="365">
        <v>4927</v>
      </c>
      <c r="CA114" s="365">
        <v>44223</v>
      </c>
      <c r="CB114" s="365">
        <v>125690</v>
      </c>
      <c r="CC114" s="365">
        <v>109782</v>
      </c>
      <c r="CD114" s="365">
        <v>1203</v>
      </c>
      <c r="CE114" s="365">
        <v>1830</v>
      </c>
      <c r="CF114" s="365">
        <v>10217</v>
      </c>
      <c r="CG114" s="365">
        <v>40437</v>
      </c>
      <c r="CH114" s="365">
        <v>2051</v>
      </c>
      <c r="CI114" s="365">
        <v>89378</v>
      </c>
      <c r="CJ114" s="365">
        <v>18993</v>
      </c>
      <c r="CK114" s="365">
        <v>16685</v>
      </c>
      <c r="CL114" s="365">
        <v>2305</v>
      </c>
      <c r="CM114" s="365">
        <v>13709</v>
      </c>
      <c r="CN114" s="365">
        <v>137161</v>
      </c>
      <c r="CO114" s="365">
        <v>50963</v>
      </c>
      <c r="CP114" s="365">
        <v>78307</v>
      </c>
      <c r="CQ114" s="365">
        <v>287449</v>
      </c>
      <c r="CR114" s="365">
        <v>10396</v>
      </c>
      <c r="CS114" s="365">
        <v>35361</v>
      </c>
      <c r="CT114" s="365">
        <v>34838</v>
      </c>
      <c r="CU114" s="365">
        <v>29545</v>
      </c>
      <c r="CV114" s="365">
        <v>26121</v>
      </c>
      <c r="CW114" s="365">
        <v>9804</v>
      </c>
      <c r="CX114" s="365">
        <v>62529</v>
      </c>
      <c r="CY114" s="365">
        <v>80580</v>
      </c>
      <c r="CZ114" s="365">
        <v>16069</v>
      </c>
      <c r="DA114" s="365">
        <v>81670</v>
      </c>
      <c r="DB114" s="365">
        <v>14209</v>
      </c>
      <c r="DC114" s="365">
        <v>30057</v>
      </c>
      <c r="DD114" s="365">
        <v>1499</v>
      </c>
      <c r="DE114" s="365">
        <v>13077</v>
      </c>
      <c r="DF114" s="365">
        <v>14792</v>
      </c>
      <c r="DG114" s="365">
        <v>17537</v>
      </c>
      <c r="DH114" s="365">
        <v>6412390</v>
      </c>
      <c r="DI114" s="365">
        <v>99824</v>
      </c>
      <c r="DJ114" s="365">
        <v>2940463</v>
      </c>
      <c r="DK114" s="365">
        <v>1158997</v>
      </c>
      <c r="DL114" s="365">
        <v>229434</v>
      </c>
      <c r="DM114" s="365">
        <v>326625</v>
      </c>
      <c r="DN114" s="365">
        <v>1428168</v>
      </c>
      <c r="DO114" s="365">
        <v>-61115</v>
      </c>
      <c r="DP114" s="365">
        <v>6122396</v>
      </c>
      <c r="DQ114" s="365">
        <v>12534786</v>
      </c>
      <c r="DR114" s="365">
        <v>1378959</v>
      </c>
      <c r="DS114" s="365">
        <v>4624630</v>
      </c>
      <c r="DT114" s="365">
        <v>6003589</v>
      </c>
      <c r="DU114" s="365">
        <v>12125985</v>
      </c>
      <c r="DV114" s="365">
        <v>18538375</v>
      </c>
      <c r="DW114" s="365">
        <v>-1547929</v>
      </c>
      <c r="DX114" s="365">
        <v>-4510581</v>
      </c>
      <c r="DY114" s="365">
        <v>-6058510</v>
      </c>
      <c r="DZ114" s="365">
        <v>6067475</v>
      </c>
      <c r="EA114" s="365">
        <v>12479865</v>
      </c>
    </row>
    <row r="115" spans="2:131" ht="15" customHeight="1">
      <c r="B115" s="362" t="s">
        <v>528</v>
      </c>
      <c r="C115" s="362" t="s">
        <v>302</v>
      </c>
      <c r="D115" s="365">
        <v>108</v>
      </c>
      <c r="E115" s="365">
        <v>28</v>
      </c>
      <c r="F115" s="365">
        <v>8</v>
      </c>
      <c r="G115" s="365">
        <v>119</v>
      </c>
      <c r="H115" s="365">
        <v>506</v>
      </c>
      <c r="I115" s="365">
        <v>0</v>
      </c>
      <c r="J115" s="365">
        <v>457</v>
      </c>
      <c r="K115" s="365">
        <v>1251</v>
      </c>
      <c r="L115" s="365">
        <v>154</v>
      </c>
      <c r="M115" s="365">
        <v>29</v>
      </c>
      <c r="N115" s="365">
        <v>0</v>
      </c>
      <c r="O115" s="365">
        <v>34</v>
      </c>
      <c r="P115" s="365">
        <v>114</v>
      </c>
      <c r="Q115" s="365">
        <v>282</v>
      </c>
      <c r="R115" s="365">
        <v>58</v>
      </c>
      <c r="S115" s="365">
        <v>747</v>
      </c>
      <c r="T115" s="365">
        <v>202</v>
      </c>
      <c r="U115" s="365">
        <v>206</v>
      </c>
      <c r="V115" s="365">
        <v>944</v>
      </c>
      <c r="W115" s="365">
        <v>3115</v>
      </c>
      <c r="X115" s="365">
        <v>210</v>
      </c>
      <c r="Y115" s="365">
        <v>4695</v>
      </c>
      <c r="Z115" s="365">
        <v>693</v>
      </c>
      <c r="AA115" s="365">
        <v>183</v>
      </c>
      <c r="AB115" s="365">
        <v>4098</v>
      </c>
      <c r="AC115" s="365">
        <v>462</v>
      </c>
      <c r="AD115" s="365">
        <v>1474</v>
      </c>
      <c r="AE115" s="365">
        <v>28</v>
      </c>
      <c r="AF115" s="365">
        <v>1449</v>
      </c>
      <c r="AG115" s="365">
        <v>766</v>
      </c>
      <c r="AH115" s="365">
        <v>1</v>
      </c>
      <c r="AI115" s="365">
        <v>241</v>
      </c>
      <c r="AJ115" s="365">
        <v>1226</v>
      </c>
      <c r="AK115" s="365">
        <v>21</v>
      </c>
      <c r="AL115" s="365">
        <v>799</v>
      </c>
      <c r="AM115" s="365">
        <v>1497</v>
      </c>
      <c r="AN115" s="365">
        <v>818</v>
      </c>
      <c r="AO115" s="365">
        <v>21</v>
      </c>
      <c r="AP115" s="365">
        <v>37</v>
      </c>
      <c r="AQ115" s="365">
        <v>147</v>
      </c>
      <c r="AR115" s="365">
        <v>541</v>
      </c>
      <c r="AS115" s="365">
        <v>1049</v>
      </c>
      <c r="AT115" s="365">
        <v>593</v>
      </c>
      <c r="AU115" s="365">
        <v>958</v>
      </c>
      <c r="AV115" s="365">
        <v>1765</v>
      </c>
      <c r="AW115" s="365">
        <v>451</v>
      </c>
      <c r="AX115" s="365">
        <v>100</v>
      </c>
      <c r="AY115" s="365">
        <v>472</v>
      </c>
      <c r="AZ115" s="365">
        <v>125</v>
      </c>
      <c r="BA115" s="365">
        <v>34</v>
      </c>
      <c r="BB115" s="365">
        <v>58</v>
      </c>
      <c r="BC115" s="365">
        <v>19</v>
      </c>
      <c r="BD115" s="365">
        <v>0</v>
      </c>
      <c r="BE115" s="365">
        <v>0</v>
      </c>
      <c r="BF115" s="365">
        <v>2013</v>
      </c>
      <c r="BG115" s="365">
        <v>21</v>
      </c>
      <c r="BH115" s="365">
        <v>850</v>
      </c>
      <c r="BI115" s="365">
        <v>879</v>
      </c>
      <c r="BJ115" s="365">
        <v>644</v>
      </c>
      <c r="BK115" s="365">
        <v>158</v>
      </c>
      <c r="BL115" s="365">
        <v>67</v>
      </c>
      <c r="BM115" s="365">
        <v>3319</v>
      </c>
      <c r="BN115" s="365">
        <v>1643</v>
      </c>
      <c r="BO115" s="365">
        <v>1800</v>
      </c>
      <c r="BP115" s="365">
        <v>1753</v>
      </c>
      <c r="BQ115" s="365">
        <v>1970</v>
      </c>
      <c r="BR115" s="365">
        <v>221</v>
      </c>
      <c r="BS115" s="365">
        <v>432</v>
      </c>
      <c r="BT115" s="365">
        <v>1133</v>
      </c>
      <c r="BU115" s="365">
        <v>9945</v>
      </c>
      <c r="BV115" s="365">
        <v>7345</v>
      </c>
      <c r="BW115" s="365">
        <v>623</v>
      </c>
      <c r="BX115" s="365">
        <v>313</v>
      </c>
      <c r="BY115" s="365">
        <v>0</v>
      </c>
      <c r="BZ115" s="365">
        <v>181</v>
      </c>
      <c r="CA115" s="365">
        <v>1014</v>
      </c>
      <c r="CB115" s="365">
        <v>0</v>
      </c>
      <c r="CC115" s="365">
        <v>1442</v>
      </c>
      <c r="CD115" s="365">
        <v>16</v>
      </c>
      <c r="CE115" s="365">
        <v>53</v>
      </c>
      <c r="CF115" s="365">
        <v>291</v>
      </c>
      <c r="CG115" s="365">
        <v>2014</v>
      </c>
      <c r="CH115" s="365">
        <v>29</v>
      </c>
      <c r="CI115" s="365">
        <v>314</v>
      </c>
      <c r="CJ115" s="365">
        <v>249</v>
      </c>
      <c r="CK115" s="365">
        <v>438</v>
      </c>
      <c r="CL115" s="365">
        <v>14</v>
      </c>
      <c r="CM115" s="365">
        <v>488</v>
      </c>
      <c r="CN115" s="365">
        <v>4615</v>
      </c>
      <c r="CO115" s="365">
        <v>782</v>
      </c>
      <c r="CP115" s="365">
        <v>639</v>
      </c>
      <c r="CQ115" s="365">
        <v>3599</v>
      </c>
      <c r="CR115" s="365">
        <v>373</v>
      </c>
      <c r="CS115" s="365">
        <v>1229</v>
      </c>
      <c r="CT115" s="365">
        <v>1822</v>
      </c>
      <c r="CU115" s="365">
        <v>2641</v>
      </c>
      <c r="CV115" s="365">
        <v>244</v>
      </c>
      <c r="CW115" s="365">
        <v>107</v>
      </c>
      <c r="CX115" s="365">
        <v>564</v>
      </c>
      <c r="CY115" s="365">
        <v>3044</v>
      </c>
      <c r="CZ115" s="365">
        <v>560</v>
      </c>
      <c r="DA115" s="365">
        <v>1733</v>
      </c>
      <c r="DB115" s="365">
        <v>589</v>
      </c>
      <c r="DC115" s="365">
        <v>1371</v>
      </c>
      <c r="DD115" s="365">
        <v>80</v>
      </c>
      <c r="DE115" s="365">
        <v>667</v>
      </c>
      <c r="DF115" s="365">
        <v>0</v>
      </c>
      <c r="DG115" s="365">
        <v>100</v>
      </c>
      <c r="DH115" s="365">
        <v>99824</v>
      </c>
      <c r="DI115" s="365"/>
      <c r="DJ115" s="365"/>
      <c r="DK115" s="365"/>
      <c r="DL115" s="365"/>
      <c r="DM115" s="365"/>
      <c r="DN115" s="365"/>
      <c r="DO115" s="365"/>
      <c r="DP115" s="365"/>
      <c r="DQ115" s="365"/>
      <c r="DR115" s="365"/>
      <c r="DS115" s="365"/>
      <c r="DT115" s="365"/>
      <c r="DU115" s="365"/>
      <c r="DV115" s="365"/>
      <c r="DW115" s="365"/>
      <c r="DX115" s="365"/>
      <c r="DY115" s="365"/>
      <c r="DZ115" s="365"/>
      <c r="EA115" s="365"/>
    </row>
    <row r="116" spans="2:131" ht="15" customHeight="1">
      <c r="B116" s="362" t="s">
        <v>651</v>
      </c>
      <c r="C116" s="362" t="s">
        <v>304</v>
      </c>
      <c r="D116" s="365">
        <v>8184</v>
      </c>
      <c r="E116" s="365">
        <v>1434</v>
      </c>
      <c r="F116" s="365">
        <v>1621</v>
      </c>
      <c r="G116" s="365">
        <v>1855</v>
      </c>
      <c r="H116" s="365">
        <v>2855</v>
      </c>
      <c r="I116" s="365">
        <v>0</v>
      </c>
      <c r="J116" s="365">
        <v>2977</v>
      </c>
      <c r="K116" s="365">
        <v>39281</v>
      </c>
      <c r="L116" s="365">
        <v>2828</v>
      </c>
      <c r="M116" s="365">
        <v>884</v>
      </c>
      <c r="N116" s="365">
        <v>0</v>
      </c>
      <c r="O116" s="365">
        <v>804</v>
      </c>
      <c r="P116" s="365">
        <v>5171</v>
      </c>
      <c r="Q116" s="365">
        <v>5693</v>
      </c>
      <c r="R116" s="365">
        <v>1342</v>
      </c>
      <c r="S116" s="365">
        <v>6696</v>
      </c>
      <c r="T116" s="365">
        <v>4715</v>
      </c>
      <c r="U116" s="365">
        <v>4528</v>
      </c>
      <c r="V116" s="365">
        <v>3180</v>
      </c>
      <c r="W116" s="365">
        <v>19192</v>
      </c>
      <c r="X116" s="365">
        <v>3178</v>
      </c>
      <c r="Y116" s="365">
        <v>40160</v>
      </c>
      <c r="Z116" s="365">
        <v>12321</v>
      </c>
      <c r="AA116" s="365">
        <v>3641</v>
      </c>
      <c r="AB116" s="365">
        <v>49762</v>
      </c>
      <c r="AC116" s="365">
        <v>11797</v>
      </c>
      <c r="AD116" s="365">
        <v>11814</v>
      </c>
      <c r="AE116" s="365">
        <v>502</v>
      </c>
      <c r="AF116" s="365">
        <v>24824</v>
      </c>
      <c r="AG116" s="365">
        <v>16081</v>
      </c>
      <c r="AH116" s="365">
        <v>62</v>
      </c>
      <c r="AI116" s="365">
        <v>3576</v>
      </c>
      <c r="AJ116" s="365">
        <v>16032</v>
      </c>
      <c r="AK116" s="365">
        <v>532</v>
      </c>
      <c r="AL116" s="365">
        <v>8759</v>
      </c>
      <c r="AM116" s="365">
        <v>4534</v>
      </c>
      <c r="AN116" s="365">
        <v>31236</v>
      </c>
      <c r="AO116" s="365">
        <v>1296</v>
      </c>
      <c r="AP116" s="365">
        <v>2885</v>
      </c>
      <c r="AQ116" s="365">
        <v>3331</v>
      </c>
      <c r="AR116" s="365">
        <v>8642</v>
      </c>
      <c r="AS116" s="365">
        <v>15736</v>
      </c>
      <c r="AT116" s="365">
        <v>21431</v>
      </c>
      <c r="AU116" s="365">
        <v>27517</v>
      </c>
      <c r="AV116" s="365">
        <v>38694</v>
      </c>
      <c r="AW116" s="365">
        <v>9527</v>
      </c>
      <c r="AX116" s="365">
        <v>2032</v>
      </c>
      <c r="AY116" s="365">
        <v>14845</v>
      </c>
      <c r="AZ116" s="365">
        <v>7031</v>
      </c>
      <c r="BA116" s="365">
        <v>1113</v>
      </c>
      <c r="BB116" s="365">
        <v>1245</v>
      </c>
      <c r="BC116" s="365">
        <v>296</v>
      </c>
      <c r="BD116" s="365">
        <v>299</v>
      </c>
      <c r="BE116" s="365">
        <v>0</v>
      </c>
      <c r="BF116" s="365">
        <v>31261</v>
      </c>
      <c r="BG116" s="365">
        <v>420</v>
      </c>
      <c r="BH116" s="365">
        <v>32094</v>
      </c>
      <c r="BI116" s="365">
        <v>21756</v>
      </c>
      <c r="BJ116" s="365">
        <v>21666</v>
      </c>
      <c r="BK116" s="365">
        <v>5824</v>
      </c>
      <c r="BL116" s="365">
        <v>2392</v>
      </c>
      <c r="BM116" s="365">
        <v>81257</v>
      </c>
      <c r="BN116" s="365">
        <v>46413</v>
      </c>
      <c r="BO116" s="365">
        <v>53630</v>
      </c>
      <c r="BP116" s="365">
        <v>73498</v>
      </c>
      <c r="BQ116" s="365">
        <v>55910</v>
      </c>
      <c r="BR116" s="365">
        <v>2047</v>
      </c>
      <c r="BS116" s="365">
        <v>4477</v>
      </c>
      <c r="BT116" s="365">
        <v>29303</v>
      </c>
      <c r="BU116" s="365">
        <v>336126</v>
      </c>
      <c r="BV116" s="365">
        <v>103358</v>
      </c>
      <c r="BW116" s="365">
        <v>25881</v>
      </c>
      <c r="BX116" s="365">
        <v>15218</v>
      </c>
      <c r="BY116" s="365">
        <v>0</v>
      </c>
      <c r="BZ116" s="365">
        <v>5708</v>
      </c>
      <c r="CA116" s="365">
        <v>116126</v>
      </c>
      <c r="CB116" s="365">
        <v>0</v>
      </c>
      <c r="CC116" s="365">
        <v>35410</v>
      </c>
      <c r="CD116" s="365">
        <v>283</v>
      </c>
      <c r="CE116" s="365">
        <v>2672</v>
      </c>
      <c r="CF116" s="365">
        <v>6711</v>
      </c>
      <c r="CG116" s="365">
        <v>24025</v>
      </c>
      <c r="CH116" s="365">
        <v>5617</v>
      </c>
      <c r="CI116" s="365">
        <v>16396</v>
      </c>
      <c r="CJ116" s="365">
        <v>6165</v>
      </c>
      <c r="CK116" s="365">
        <v>19806</v>
      </c>
      <c r="CL116" s="365">
        <v>940</v>
      </c>
      <c r="CM116" s="365">
        <v>6748</v>
      </c>
      <c r="CN116" s="365">
        <v>161951</v>
      </c>
      <c r="CO116" s="365">
        <v>160834</v>
      </c>
      <c r="CP116" s="365">
        <v>59133</v>
      </c>
      <c r="CQ116" s="365">
        <v>297367</v>
      </c>
      <c r="CR116" s="365">
        <v>11091</v>
      </c>
      <c r="CS116" s="365">
        <v>77300</v>
      </c>
      <c r="CT116" s="365">
        <v>97963</v>
      </c>
      <c r="CU116" s="365">
        <v>39401</v>
      </c>
      <c r="CV116" s="365">
        <v>7091</v>
      </c>
      <c r="CW116" s="365">
        <v>1509</v>
      </c>
      <c r="CX116" s="365">
        <v>25274</v>
      </c>
      <c r="CY116" s="365">
        <v>130077</v>
      </c>
      <c r="CZ116" s="365">
        <v>9967</v>
      </c>
      <c r="DA116" s="365">
        <v>42028</v>
      </c>
      <c r="DB116" s="365">
        <v>12702</v>
      </c>
      <c r="DC116" s="365">
        <v>18328</v>
      </c>
      <c r="DD116" s="365">
        <v>1607</v>
      </c>
      <c r="DE116" s="365">
        <v>15365</v>
      </c>
      <c r="DF116" s="365">
        <v>0</v>
      </c>
      <c r="DG116" s="365">
        <v>316</v>
      </c>
      <c r="DH116" s="365">
        <v>2866413</v>
      </c>
      <c r="DI116" s="365"/>
      <c r="DJ116" s="365"/>
      <c r="DK116" s="365"/>
      <c r="DL116" s="365"/>
      <c r="DM116" s="365"/>
      <c r="DN116" s="365"/>
      <c r="DO116" s="365"/>
      <c r="DP116" s="365"/>
      <c r="DQ116" s="365"/>
      <c r="DR116" s="365"/>
      <c r="DS116" s="365"/>
      <c r="DT116" s="365"/>
      <c r="DU116" s="365"/>
      <c r="DV116" s="365"/>
      <c r="DW116" s="365"/>
      <c r="DX116" s="365"/>
      <c r="DY116" s="365"/>
      <c r="DZ116" s="365"/>
      <c r="EA116" s="365"/>
    </row>
    <row r="117" spans="2:131" ht="15" customHeight="1">
      <c r="B117" s="362" t="s">
        <v>652</v>
      </c>
      <c r="C117" s="362" t="s">
        <v>306</v>
      </c>
      <c r="D117" s="365">
        <v>6838</v>
      </c>
      <c r="E117" s="365">
        <v>1515</v>
      </c>
      <c r="F117" s="365">
        <v>904</v>
      </c>
      <c r="G117" s="365">
        <v>3203</v>
      </c>
      <c r="H117" s="365">
        <v>3253</v>
      </c>
      <c r="I117" s="365">
        <v>0</v>
      </c>
      <c r="J117" s="365">
        <v>621</v>
      </c>
      <c r="K117" s="365">
        <v>13608</v>
      </c>
      <c r="L117" s="365">
        <v>2066</v>
      </c>
      <c r="M117" s="365">
        <v>2252</v>
      </c>
      <c r="N117" s="365">
        <v>0</v>
      </c>
      <c r="O117" s="365">
        <v>68</v>
      </c>
      <c r="P117" s="365">
        <v>-1931</v>
      </c>
      <c r="Q117" s="365">
        <v>8890</v>
      </c>
      <c r="R117" s="365">
        <v>291</v>
      </c>
      <c r="S117" s="365">
        <v>3206</v>
      </c>
      <c r="T117" s="365">
        <v>772</v>
      </c>
      <c r="U117" s="365">
        <v>2107</v>
      </c>
      <c r="V117" s="365">
        <v>1123</v>
      </c>
      <c r="W117" s="365">
        <v>29272</v>
      </c>
      <c r="X117" s="365">
        <v>18087</v>
      </c>
      <c r="Y117" s="365">
        <v>26363</v>
      </c>
      <c r="Z117" s="365">
        <v>10753</v>
      </c>
      <c r="AA117" s="365">
        <v>165</v>
      </c>
      <c r="AB117" s="365">
        <v>6120</v>
      </c>
      <c r="AC117" s="365">
        <v>3648</v>
      </c>
      <c r="AD117" s="365">
        <v>65464</v>
      </c>
      <c r="AE117" s="365">
        <v>1078</v>
      </c>
      <c r="AF117" s="365">
        <v>4839</v>
      </c>
      <c r="AG117" s="365">
        <v>24608</v>
      </c>
      <c r="AH117" s="365">
        <v>-9</v>
      </c>
      <c r="AI117" s="365">
        <v>6190</v>
      </c>
      <c r="AJ117" s="365">
        <v>17812</v>
      </c>
      <c r="AK117" s="365">
        <v>51</v>
      </c>
      <c r="AL117" s="365">
        <v>5406</v>
      </c>
      <c r="AM117" s="365">
        <v>16171</v>
      </c>
      <c r="AN117" s="365">
        <v>59168</v>
      </c>
      <c r="AO117" s="365">
        <v>976</v>
      </c>
      <c r="AP117" s="365">
        <v>3679</v>
      </c>
      <c r="AQ117" s="365">
        <v>1481</v>
      </c>
      <c r="AR117" s="365">
        <v>1052</v>
      </c>
      <c r="AS117" s="365">
        <v>8910</v>
      </c>
      <c r="AT117" s="365">
        <v>4340</v>
      </c>
      <c r="AU117" s="365">
        <v>10787</v>
      </c>
      <c r="AV117" s="365">
        <v>15082</v>
      </c>
      <c r="AW117" s="365">
        <v>-9306</v>
      </c>
      <c r="AX117" s="365">
        <v>1424</v>
      </c>
      <c r="AY117" s="365">
        <v>-4994</v>
      </c>
      <c r="AZ117" s="365">
        <v>-3588</v>
      </c>
      <c r="BA117" s="365">
        <v>826</v>
      </c>
      <c r="BB117" s="365">
        <v>-101</v>
      </c>
      <c r="BC117" s="365">
        <v>71</v>
      </c>
      <c r="BD117" s="365">
        <v>-252</v>
      </c>
      <c r="BE117" s="365">
        <v>0</v>
      </c>
      <c r="BF117" s="365">
        <v>21195</v>
      </c>
      <c r="BG117" s="365">
        <v>114</v>
      </c>
      <c r="BH117" s="365">
        <v>-7041</v>
      </c>
      <c r="BI117" s="365">
        <v>-954</v>
      </c>
      <c r="BJ117" s="365">
        <v>6448</v>
      </c>
      <c r="BK117" s="365">
        <v>-2951</v>
      </c>
      <c r="BL117" s="365">
        <v>-1193</v>
      </c>
      <c r="BM117" s="365">
        <v>11580</v>
      </c>
      <c r="BN117" s="365">
        <v>6483</v>
      </c>
      <c r="BO117" s="365">
        <v>3533</v>
      </c>
      <c r="BP117" s="365">
        <v>4008</v>
      </c>
      <c r="BQ117" s="365">
        <v>47514</v>
      </c>
      <c r="BR117" s="365">
        <v>-361</v>
      </c>
      <c r="BS117" s="365">
        <v>16840</v>
      </c>
      <c r="BT117" s="365">
        <v>3553</v>
      </c>
      <c r="BU117" s="365">
        <v>34288</v>
      </c>
      <c r="BV117" s="365">
        <v>51052</v>
      </c>
      <c r="BW117" s="365">
        <v>18472</v>
      </c>
      <c r="BX117" s="365">
        <v>717</v>
      </c>
      <c r="BY117" s="365">
        <v>219838</v>
      </c>
      <c r="BZ117" s="365">
        <v>-3880</v>
      </c>
      <c r="CA117" s="365">
        <v>2953</v>
      </c>
      <c r="CB117" s="365">
        <v>0</v>
      </c>
      <c r="CC117" s="365">
        <v>3178</v>
      </c>
      <c r="CD117" s="365">
        <v>-230</v>
      </c>
      <c r="CE117" s="365">
        <v>171</v>
      </c>
      <c r="CF117" s="365">
        <v>2389</v>
      </c>
      <c r="CG117" s="365">
        <v>29088</v>
      </c>
      <c r="CH117" s="365">
        <v>303</v>
      </c>
      <c r="CI117" s="365">
        <v>16609</v>
      </c>
      <c r="CJ117" s="365">
        <v>1918</v>
      </c>
      <c r="CK117" s="365">
        <v>3220</v>
      </c>
      <c r="CL117" s="365">
        <v>323</v>
      </c>
      <c r="CM117" s="365">
        <v>3466</v>
      </c>
      <c r="CN117" s="365">
        <v>0</v>
      </c>
      <c r="CO117" s="365">
        <v>448</v>
      </c>
      <c r="CP117" s="365">
        <v>6568</v>
      </c>
      <c r="CQ117" s="365">
        <v>-16121</v>
      </c>
      <c r="CR117" s="365">
        <v>135</v>
      </c>
      <c r="CS117" s="365">
        <v>607</v>
      </c>
      <c r="CT117" s="365">
        <v>2031</v>
      </c>
      <c r="CU117" s="365">
        <v>-230</v>
      </c>
      <c r="CV117" s="365">
        <v>4009</v>
      </c>
      <c r="CW117" s="365">
        <v>-1282</v>
      </c>
      <c r="CX117" s="365">
        <v>1855</v>
      </c>
      <c r="CY117" s="365">
        <v>27581</v>
      </c>
      <c r="CZ117" s="365">
        <v>-4632</v>
      </c>
      <c r="DA117" s="365">
        <v>-88</v>
      </c>
      <c r="DB117" s="365">
        <v>3837</v>
      </c>
      <c r="DC117" s="365">
        <v>15286</v>
      </c>
      <c r="DD117" s="365">
        <v>1210</v>
      </c>
      <c r="DE117" s="365">
        <v>1653</v>
      </c>
      <c r="DF117" s="365">
        <v>0</v>
      </c>
      <c r="DG117" s="365">
        <v>28285</v>
      </c>
      <c r="DH117" s="365">
        <v>938154</v>
      </c>
      <c r="DI117" s="365"/>
      <c r="DJ117" s="365"/>
      <c r="DK117" s="365"/>
      <c r="DL117" s="365"/>
      <c r="DM117" s="365"/>
      <c r="DN117" s="365"/>
      <c r="DO117" s="365"/>
      <c r="DP117" s="365"/>
      <c r="DQ117" s="365"/>
      <c r="DR117" s="365"/>
      <c r="DS117" s="365"/>
      <c r="DT117" s="365"/>
      <c r="DU117" s="365"/>
      <c r="DV117" s="365"/>
      <c r="DW117" s="365"/>
      <c r="DX117" s="365"/>
      <c r="DY117" s="365"/>
      <c r="DZ117" s="365"/>
      <c r="EA117" s="365"/>
    </row>
    <row r="118" spans="2:131" ht="15" customHeight="1">
      <c r="B118" s="362" t="s">
        <v>653</v>
      </c>
      <c r="C118" s="362" t="s">
        <v>308</v>
      </c>
      <c r="D118" s="365">
        <v>8062</v>
      </c>
      <c r="E118" s="365">
        <v>1084</v>
      </c>
      <c r="F118" s="365">
        <v>862</v>
      </c>
      <c r="G118" s="365">
        <v>404</v>
      </c>
      <c r="H118" s="365">
        <v>1867</v>
      </c>
      <c r="I118" s="365">
        <v>0</v>
      </c>
      <c r="J118" s="365">
        <v>3069</v>
      </c>
      <c r="K118" s="365">
        <v>9554</v>
      </c>
      <c r="L118" s="365">
        <v>2891</v>
      </c>
      <c r="M118" s="365">
        <v>297</v>
      </c>
      <c r="N118" s="365">
        <v>0</v>
      </c>
      <c r="O118" s="365">
        <v>624</v>
      </c>
      <c r="P118" s="365">
        <v>2198</v>
      </c>
      <c r="Q118" s="365">
        <v>2771</v>
      </c>
      <c r="R118" s="365">
        <v>167</v>
      </c>
      <c r="S118" s="365">
        <v>8046</v>
      </c>
      <c r="T118" s="365">
        <v>1051</v>
      </c>
      <c r="U118" s="365">
        <v>1936</v>
      </c>
      <c r="V118" s="365">
        <v>6761</v>
      </c>
      <c r="W118" s="365">
        <v>36428</v>
      </c>
      <c r="X118" s="365">
        <v>9115</v>
      </c>
      <c r="Y118" s="365">
        <v>66387</v>
      </c>
      <c r="Z118" s="365">
        <v>20363</v>
      </c>
      <c r="AA118" s="365">
        <v>2387</v>
      </c>
      <c r="AB118" s="365">
        <v>135619</v>
      </c>
      <c r="AC118" s="365">
        <v>10403</v>
      </c>
      <c r="AD118" s="365">
        <v>22778</v>
      </c>
      <c r="AE118" s="365">
        <v>430</v>
      </c>
      <c r="AF118" s="365">
        <v>9304</v>
      </c>
      <c r="AG118" s="365">
        <v>19224</v>
      </c>
      <c r="AH118" s="365">
        <v>0</v>
      </c>
      <c r="AI118" s="365">
        <v>2289</v>
      </c>
      <c r="AJ118" s="365">
        <v>11025</v>
      </c>
      <c r="AK118" s="365">
        <v>235</v>
      </c>
      <c r="AL118" s="365">
        <v>7707</v>
      </c>
      <c r="AM118" s="365">
        <v>8148</v>
      </c>
      <c r="AN118" s="365">
        <v>11019</v>
      </c>
      <c r="AO118" s="365">
        <v>290</v>
      </c>
      <c r="AP118" s="365">
        <v>449</v>
      </c>
      <c r="AQ118" s="365">
        <v>2621</v>
      </c>
      <c r="AR118" s="365">
        <v>2857</v>
      </c>
      <c r="AS118" s="365">
        <v>4675</v>
      </c>
      <c r="AT118" s="365">
        <v>5486</v>
      </c>
      <c r="AU118" s="365">
        <v>7718</v>
      </c>
      <c r="AV118" s="365">
        <v>25674</v>
      </c>
      <c r="AW118" s="365">
        <v>17003</v>
      </c>
      <c r="AX118" s="365">
        <v>2</v>
      </c>
      <c r="AY118" s="365">
        <v>8549</v>
      </c>
      <c r="AZ118" s="365">
        <v>1727</v>
      </c>
      <c r="BA118" s="365">
        <v>1801</v>
      </c>
      <c r="BB118" s="365">
        <v>781</v>
      </c>
      <c r="BC118" s="365">
        <v>162</v>
      </c>
      <c r="BD118" s="365">
        <v>8</v>
      </c>
      <c r="BE118" s="365">
        <v>0</v>
      </c>
      <c r="BF118" s="365">
        <v>33723</v>
      </c>
      <c r="BG118" s="365">
        <v>472</v>
      </c>
      <c r="BH118" s="365">
        <v>18526</v>
      </c>
      <c r="BI118" s="365">
        <v>13817</v>
      </c>
      <c r="BJ118" s="365">
        <v>9665</v>
      </c>
      <c r="BK118" s="365">
        <v>945</v>
      </c>
      <c r="BL118" s="365">
        <v>312</v>
      </c>
      <c r="BM118" s="365">
        <v>9114</v>
      </c>
      <c r="BN118" s="365">
        <v>3906</v>
      </c>
      <c r="BO118" s="365">
        <v>13402</v>
      </c>
      <c r="BP118" s="365">
        <v>11320</v>
      </c>
      <c r="BQ118" s="365">
        <v>122185</v>
      </c>
      <c r="BR118" s="365">
        <v>4154</v>
      </c>
      <c r="BS118" s="365">
        <v>3352</v>
      </c>
      <c r="BT118" s="365">
        <v>3230</v>
      </c>
      <c r="BU118" s="365">
        <v>90201</v>
      </c>
      <c r="BV118" s="365">
        <v>20019</v>
      </c>
      <c r="BW118" s="365">
        <v>43808</v>
      </c>
      <c r="BX118" s="365">
        <v>35757</v>
      </c>
      <c r="BY118" s="365">
        <v>186190</v>
      </c>
      <c r="BZ118" s="365">
        <v>7410</v>
      </c>
      <c r="CA118" s="365">
        <v>21539</v>
      </c>
      <c r="CB118" s="365">
        <v>0</v>
      </c>
      <c r="CC118" s="365">
        <v>17634</v>
      </c>
      <c r="CD118" s="365">
        <v>382</v>
      </c>
      <c r="CE118" s="365">
        <v>658</v>
      </c>
      <c r="CF118" s="365">
        <v>4586</v>
      </c>
      <c r="CG118" s="365">
        <v>2790</v>
      </c>
      <c r="CH118" s="365">
        <v>659</v>
      </c>
      <c r="CI118" s="365">
        <v>38850</v>
      </c>
      <c r="CJ118" s="365">
        <v>8671</v>
      </c>
      <c r="CK118" s="365">
        <v>3367</v>
      </c>
      <c r="CL118" s="365">
        <v>201</v>
      </c>
      <c r="CM118" s="365">
        <v>2320</v>
      </c>
      <c r="CN118" s="365">
        <v>0</v>
      </c>
      <c r="CO118" s="365">
        <v>10547</v>
      </c>
      <c r="CP118" s="365">
        <v>10649</v>
      </c>
      <c r="CQ118" s="365">
        <v>41916</v>
      </c>
      <c r="CR118" s="365">
        <v>225</v>
      </c>
      <c r="CS118" s="365">
        <v>3503</v>
      </c>
      <c r="CT118" s="365">
        <v>11519</v>
      </c>
      <c r="CU118" s="365">
        <v>3221</v>
      </c>
      <c r="CV118" s="365">
        <v>19716</v>
      </c>
      <c r="CW118" s="365">
        <v>1628</v>
      </c>
      <c r="CX118" s="365">
        <v>3465</v>
      </c>
      <c r="CY118" s="365">
        <v>30494</v>
      </c>
      <c r="CZ118" s="365">
        <v>5533</v>
      </c>
      <c r="DA118" s="365">
        <v>10599</v>
      </c>
      <c r="DB118" s="365">
        <v>7361</v>
      </c>
      <c r="DC118" s="365">
        <v>17859</v>
      </c>
      <c r="DD118" s="365">
        <v>142</v>
      </c>
      <c r="DE118" s="365">
        <v>9503</v>
      </c>
      <c r="DF118" s="365">
        <v>0</v>
      </c>
      <c r="DG118" s="365">
        <v>2372</v>
      </c>
      <c r="DH118" s="365">
        <v>1427725</v>
      </c>
      <c r="DI118" s="365"/>
      <c r="DJ118" s="365"/>
      <c r="DK118" s="365"/>
      <c r="DL118" s="365"/>
      <c r="DM118" s="365"/>
      <c r="DN118" s="365"/>
      <c r="DO118" s="365"/>
      <c r="DP118" s="365"/>
      <c r="DQ118" s="365"/>
      <c r="DR118" s="365"/>
      <c r="DS118" s="365"/>
      <c r="DT118" s="365"/>
      <c r="DU118" s="365"/>
      <c r="DV118" s="365"/>
      <c r="DW118" s="365"/>
      <c r="DX118" s="365"/>
      <c r="DY118" s="365"/>
      <c r="DZ118" s="365"/>
      <c r="EA118" s="365"/>
    </row>
    <row r="119" spans="2:131" ht="15" customHeight="1">
      <c r="B119" s="362" t="s">
        <v>654</v>
      </c>
      <c r="C119" s="362" t="s">
        <v>655</v>
      </c>
      <c r="D119" s="365">
        <v>0</v>
      </c>
      <c r="E119" s="365">
        <v>0</v>
      </c>
      <c r="F119" s="365">
        <v>0</v>
      </c>
      <c r="G119" s="365">
        <v>0</v>
      </c>
      <c r="H119" s="365">
        <v>0</v>
      </c>
      <c r="I119" s="365">
        <v>0</v>
      </c>
      <c r="J119" s="365">
        <v>0</v>
      </c>
      <c r="K119" s="365">
        <v>0</v>
      </c>
      <c r="L119" s="365">
        <v>0</v>
      </c>
      <c r="M119" s="365">
        <v>0</v>
      </c>
      <c r="N119" s="365">
        <v>0</v>
      </c>
      <c r="O119" s="365">
        <v>0</v>
      </c>
      <c r="P119" s="365">
        <v>0</v>
      </c>
      <c r="Q119" s="365">
        <v>0</v>
      </c>
      <c r="R119" s="365">
        <v>0</v>
      </c>
      <c r="S119" s="365">
        <v>0</v>
      </c>
      <c r="T119" s="365">
        <v>0</v>
      </c>
      <c r="U119" s="365">
        <v>0</v>
      </c>
      <c r="V119" s="365">
        <v>0</v>
      </c>
      <c r="W119" s="365">
        <v>0</v>
      </c>
      <c r="X119" s="365">
        <v>0</v>
      </c>
      <c r="Y119" s="365">
        <v>0</v>
      </c>
      <c r="Z119" s="365">
        <v>0</v>
      </c>
      <c r="AA119" s="365">
        <v>0</v>
      </c>
      <c r="AB119" s="365">
        <v>0</v>
      </c>
      <c r="AC119" s="365">
        <v>0</v>
      </c>
      <c r="AD119" s="365">
        <v>0</v>
      </c>
      <c r="AE119" s="365">
        <v>0</v>
      </c>
      <c r="AF119" s="365">
        <v>0</v>
      </c>
      <c r="AG119" s="365">
        <v>0</v>
      </c>
      <c r="AH119" s="365">
        <v>0</v>
      </c>
      <c r="AI119" s="365">
        <v>0</v>
      </c>
      <c r="AJ119" s="365">
        <v>0</v>
      </c>
      <c r="AK119" s="365">
        <v>0</v>
      </c>
      <c r="AL119" s="365">
        <v>0</v>
      </c>
      <c r="AM119" s="365">
        <v>0</v>
      </c>
      <c r="AN119" s="365">
        <v>0</v>
      </c>
      <c r="AO119" s="365">
        <v>0</v>
      </c>
      <c r="AP119" s="365">
        <v>0</v>
      </c>
      <c r="AQ119" s="365">
        <v>0</v>
      </c>
      <c r="AR119" s="365">
        <v>0</v>
      </c>
      <c r="AS119" s="365">
        <v>0</v>
      </c>
      <c r="AT119" s="365">
        <v>0</v>
      </c>
      <c r="AU119" s="365">
        <v>0</v>
      </c>
      <c r="AV119" s="365">
        <v>0</v>
      </c>
      <c r="AW119" s="365">
        <v>0</v>
      </c>
      <c r="AX119" s="365">
        <v>0</v>
      </c>
      <c r="AY119" s="365">
        <v>0</v>
      </c>
      <c r="AZ119" s="365">
        <v>0</v>
      </c>
      <c r="BA119" s="365">
        <v>0</v>
      </c>
      <c r="BB119" s="365">
        <v>0</v>
      </c>
      <c r="BC119" s="365">
        <v>0</v>
      </c>
      <c r="BD119" s="365">
        <v>0</v>
      </c>
      <c r="BE119" s="365">
        <v>0</v>
      </c>
      <c r="BF119" s="365">
        <v>0</v>
      </c>
      <c r="BG119" s="365">
        <v>0</v>
      </c>
      <c r="BH119" s="365">
        <v>0</v>
      </c>
      <c r="BI119" s="365">
        <v>0</v>
      </c>
      <c r="BJ119" s="365">
        <v>0</v>
      </c>
      <c r="BK119" s="365">
        <v>0</v>
      </c>
      <c r="BL119" s="365">
        <v>0</v>
      </c>
      <c r="BM119" s="365">
        <v>0</v>
      </c>
      <c r="BN119" s="365">
        <v>0</v>
      </c>
      <c r="BO119" s="365">
        <v>0</v>
      </c>
      <c r="BP119" s="365">
        <v>0</v>
      </c>
      <c r="BQ119" s="365">
        <v>0</v>
      </c>
      <c r="BR119" s="365">
        <v>0</v>
      </c>
      <c r="BS119" s="365">
        <v>767</v>
      </c>
      <c r="BT119" s="365">
        <v>1956</v>
      </c>
      <c r="BU119" s="365">
        <v>0</v>
      </c>
      <c r="BV119" s="365">
        <v>0</v>
      </c>
      <c r="BW119" s="365">
        <v>0</v>
      </c>
      <c r="BX119" s="365">
        <v>0</v>
      </c>
      <c r="BY119" s="365">
        <v>0</v>
      </c>
      <c r="BZ119" s="365">
        <v>0</v>
      </c>
      <c r="CA119" s="365">
        <v>0</v>
      </c>
      <c r="CB119" s="365">
        <v>0</v>
      </c>
      <c r="CC119" s="365">
        <v>0</v>
      </c>
      <c r="CD119" s="365">
        <v>0</v>
      </c>
      <c r="CE119" s="365">
        <v>0</v>
      </c>
      <c r="CF119" s="365">
        <v>0</v>
      </c>
      <c r="CG119" s="365">
        <v>299</v>
      </c>
      <c r="CH119" s="365">
        <v>0</v>
      </c>
      <c r="CI119" s="365">
        <v>0</v>
      </c>
      <c r="CJ119" s="365">
        <v>0</v>
      </c>
      <c r="CK119" s="365">
        <v>0</v>
      </c>
      <c r="CL119" s="365">
        <v>0</v>
      </c>
      <c r="CM119" s="365">
        <v>0</v>
      </c>
      <c r="CN119" s="365">
        <v>171434</v>
      </c>
      <c r="CO119" s="365">
        <v>33912</v>
      </c>
      <c r="CP119" s="365">
        <v>20555</v>
      </c>
      <c r="CQ119" s="365">
        <v>0</v>
      </c>
      <c r="CR119" s="365">
        <v>52</v>
      </c>
      <c r="CS119" s="365">
        <v>318</v>
      </c>
      <c r="CT119" s="365">
        <v>0</v>
      </c>
      <c r="CU119" s="365">
        <v>0</v>
      </c>
      <c r="CV119" s="365">
        <v>0</v>
      </c>
      <c r="CW119" s="365">
        <v>0</v>
      </c>
      <c r="CX119" s="365">
        <v>0</v>
      </c>
      <c r="CY119" s="365">
        <v>141</v>
      </c>
      <c r="CZ119" s="365">
        <v>0</v>
      </c>
      <c r="DA119" s="365">
        <v>0</v>
      </c>
      <c r="DB119" s="365">
        <v>0</v>
      </c>
      <c r="DC119" s="365">
        <v>0</v>
      </c>
      <c r="DD119" s="365">
        <v>0</v>
      </c>
      <c r="DE119" s="365">
        <v>0</v>
      </c>
      <c r="DF119" s="365">
        <v>0</v>
      </c>
      <c r="DG119" s="365">
        <v>0</v>
      </c>
      <c r="DH119" s="365">
        <v>229434</v>
      </c>
      <c r="DI119" s="365"/>
      <c r="DJ119" s="365"/>
      <c r="DK119" s="365"/>
      <c r="DL119" s="365"/>
      <c r="DM119" s="365"/>
      <c r="DN119" s="365"/>
      <c r="DO119" s="365"/>
      <c r="DP119" s="365"/>
      <c r="DQ119" s="365"/>
      <c r="DR119" s="365"/>
      <c r="DS119" s="365"/>
      <c r="DT119" s="365"/>
      <c r="DU119" s="365"/>
      <c r="DV119" s="365"/>
      <c r="DW119" s="365"/>
      <c r="DX119" s="365"/>
      <c r="DY119" s="365"/>
      <c r="DZ119" s="365"/>
      <c r="EA119" s="365"/>
    </row>
    <row r="120" spans="2:131" ht="15" customHeight="1">
      <c r="B120" s="362" t="s">
        <v>656</v>
      </c>
      <c r="C120" s="362" t="s">
        <v>657</v>
      </c>
      <c r="D120" s="365">
        <v>1014</v>
      </c>
      <c r="E120" s="365">
        <v>233</v>
      </c>
      <c r="F120" s="365">
        <v>352</v>
      </c>
      <c r="G120" s="365">
        <v>320</v>
      </c>
      <c r="H120" s="365">
        <v>567</v>
      </c>
      <c r="I120" s="365">
        <v>0</v>
      </c>
      <c r="J120" s="365">
        <v>738</v>
      </c>
      <c r="K120" s="365">
        <v>3947</v>
      </c>
      <c r="L120" s="365">
        <v>6139</v>
      </c>
      <c r="M120" s="365">
        <v>507</v>
      </c>
      <c r="N120" s="365">
        <v>0</v>
      </c>
      <c r="O120" s="365">
        <v>-81</v>
      </c>
      <c r="P120" s="365">
        <v>375</v>
      </c>
      <c r="Q120" s="365">
        <v>1776</v>
      </c>
      <c r="R120" s="365">
        <v>156</v>
      </c>
      <c r="S120" s="365">
        <v>2170</v>
      </c>
      <c r="T120" s="365">
        <v>830</v>
      </c>
      <c r="U120" s="365">
        <v>703</v>
      </c>
      <c r="V120" s="365">
        <v>1433</v>
      </c>
      <c r="W120" s="365">
        <v>3530</v>
      </c>
      <c r="X120" s="365">
        <v>-1957</v>
      </c>
      <c r="Y120" s="365">
        <v>-7766</v>
      </c>
      <c r="Z120" s="365">
        <v>-2838</v>
      </c>
      <c r="AA120" s="365">
        <v>-311</v>
      </c>
      <c r="AB120" s="365">
        <v>6446</v>
      </c>
      <c r="AC120" s="365">
        <v>-488</v>
      </c>
      <c r="AD120" s="365">
        <v>257510</v>
      </c>
      <c r="AE120" s="365">
        <v>213</v>
      </c>
      <c r="AF120" s="365">
        <v>2440</v>
      </c>
      <c r="AG120" s="365">
        <v>570</v>
      </c>
      <c r="AH120" s="365">
        <v>2</v>
      </c>
      <c r="AI120" s="365">
        <v>549</v>
      </c>
      <c r="AJ120" s="365">
        <v>4896</v>
      </c>
      <c r="AK120" s="365">
        <v>44</v>
      </c>
      <c r="AL120" s="365">
        <v>1866</v>
      </c>
      <c r="AM120" s="365">
        <v>5495</v>
      </c>
      <c r="AN120" s="365">
        <v>1431</v>
      </c>
      <c r="AO120" s="365">
        <v>254</v>
      </c>
      <c r="AP120" s="365">
        <v>655</v>
      </c>
      <c r="AQ120" s="365">
        <v>255</v>
      </c>
      <c r="AR120" s="365">
        <v>-347</v>
      </c>
      <c r="AS120" s="365">
        <v>2918</v>
      </c>
      <c r="AT120" s="365">
        <v>2629</v>
      </c>
      <c r="AU120" s="365">
        <v>513</v>
      </c>
      <c r="AV120" s="365">
        <v>-67</v>
      </c>
      <c r="AW120" s="365">
        <v>-865</v>
      </c>
      <c r="AX120" s="365">
        <v>-493</v>
      </c>
      <c r="AY120" s="365">
        <v>-1006</v>
      </c>
      <c r="AZ120" s="365">
        <v>-204</v>
      </c>
      <c r="BA120" s="365">
        <v>140</v>
      </c>
      <c r="BB120" s="365">
        <v>-244</v>
      </c>
      <c r="BC120" s="365">
        <v>-88</v>
      </c>
      <c r="BD120" s="365">
        <v>-12</v>
      </c>
      <c r="BE120" s="365">
        <v>0</v>
      </c>
      <c r="BF120" s="365">
        <v>-20611</v>
      </c>
      <c r="BG120" s="365">
        <v>-68</v>
      </c>
      <c r="BH120" s="365">
        <v>-889</v>
      </c>
      <c r="BI120" s="365">
        <v>-3406</v>
      </c>
      <c r="BJ120" s="365">
        <v>-396</v>
      </c>
      <c r="BK120" s="365">
        <v>148</v>
      </c>
      <c r="BL120" s="365">
        <v>146</v>
      </c>
      <c r="BM120" s="365">
        <v>11543</v>
      </c>
      <c r="BN120" s="365">
        <v>6523</v>
      </c>
      <c r="BO120" s="365">
        <v>8821</v>
      </c>
      <c r="BP120" s="365">
        <v>7860</v>
      </c>
      <c r="BQ120" s="365">
        <v>24157</v>
      </c>
      <c r="BR120" s="365">
        <v>58</v>
      </c>
      <c r="BS120" s="365">
        <v>1659</v>
      </c>
      <c r="BT120" s="365">
        <v>2729</v>
      </c>
      <c r="BU120" s="365">
        <v>43588</v>
      </c>
      <c r="BV120" s="365">
        <v>4900</v>
      </c>
      <c r="BW120" s="365">
        <v>10563</v>
      </c>
      <c r="BX120" s="365">
        <v>5241</v>
      </c>
      <c r="BY120" s="365">
        <v>35609</v>
      </c>
      <c r="BZ120" s="365">
        <v>-44</v>
      </c>
      <c r="CA120" s="365">
        <v>16896</v>
      </c>
      <c r="CB120" s="365">
        <v>0</v>
      </c>
      <c r="CC120" s="365">
        <v>2628</v>
      </c>
      <c r="CD120" s="365">
        <v>-79</v>
      </c>
      <c r="CE120" s="365">
        <v>372</v>
      </c>
      <c r="CF120" s="365">
        <v>1435</v>
      </c>
      <c r="CG120" s="365">
        <v>3401</v>
      </c>
      <c r="CH120" s="365">
        <v>736</v>
      </c>
      <c r="CI120" s="365">
        <v>2929</v>
      </c>
      <c r="CJ120" s="365">
        <v>1281</v>
      </c>
      <c r="CK120" s="365">
        <v>2435</v>
      </c>
      <c r="CL120" s="365">
        <v>116</v>
      </c>
      <c r="CM120" s="365">
        <v>737</v>
      </c>
      <c r="CN120" s="365">
        <v>836</v>
      </c>
      <c r="CO120" s="365">
        <v>1467</v>
      </c>
      <c r="CP120" s="365">
        <v>2132</v>
      </c>
      <c r="CQ120" s="365">
        <v>6734</v>
      </c>
      <c r="CR120" s="365">
        <v>237</v>
      </c>
      <c r="CS120" s="365">
        <v>1032</v>
      </c>
      <c r="CT120" s="365">
        <v>1529</v>
      </c>
      <c r="CU120" s="365">
        <v>2350</v>
      </c>
      <c r="CV120" s="365">
        <v>911</v>
      </c>
      <c r="CW120" s="365">
        <v>33</v>
      </c>
      <c r="CX120" s="365">
        <v>3259</v>
      </c>
      <c r="CY120" s="365">
        <v>20050</v>
      </c>
      <c r="CZ120" s="365">
        <v>14</v>
      </c>
      <c r="DA120" s="365">
        <v>4904</v>
      </c>
      <c r="DB120" s="365">
        <v>2952</v>
      </c>
      <c r="DC120" s="365">
        <v>18110</v>
      </c>
      <c r="DD120" s="365">
        <v>359</v>
      </c>
      <c r="DE120" s="365">
        <v>5395</v>
      </c>
      <c r="DF120" s="365">
        <v>0</v>
      </c>
      <c r="DG120" s="365">
        <v>1648</v>
      </c>
      <c r="DH120" s="365">
        <v>541819</v>
      </c>
      <c r="DI120" s="365"/>
      <c r="DJ120" s="365"/>
      <c r="DK120" s="365"/>
      <c r="DL120" s="365"/>
      <c r="DM120" s="365"/>
      <c r="DN120" s="365"/>
      <c r="DO120" s="365"/>
      <c r="DP120" s="365"/>
      <c r="DQ120" s="365"/>
      <c r="DR120" s="365"/>
      <c r="DS120" s="365"/>
      <c r="DT120" s="365"/>
      <c r="DU120" s="365"/>
      <c r="DV120" s="365"/>
      <c r="DW120" s="365"/>
      <c r="DX120" s="365"/>
      <c r="DY120" s="365"/>
      <c r="DZ120" s="365"/>
      <c r="EA120" s="365"/>
    </row>
    <row r="121" spans="2:131" ht="15" customHeight="1">
      <c r="B121" s="362" t="s">
        <v>658</v>
      </c>
      <c r="C121" s="362" t="s">
        <v>311</v>
      </c>
      <c r="D121" s="365">
        <v>-3281</v>
      </c>
      <c r="E121" s="365">
        <v>-85</v>
      </c>
      <c r="F121" s="365">
        <v>0</v>
      </c>
      <c r="G121" s="365">
        <v>-113</v>
      </c>
      <c r="H121" s="365">
        <v>-38</v>
      </c>
      <c r="I121" s="365">
        <v>0</v>
      </c>
      <c r="J121" s="365">
        <v>0</v>
      </c>
      <c r="K121" s="365">
        <v>-169</v>
      </c>
      <c r="L121" s="365">
        <v>-4</v>
      </c>
      <c r="M121" s="365">
        <v>-22</v>
      </c>
      <c r="N121" s="365">
        <v>0</v>
      </c>
      <c r="O121" s="365">
        <v>0</v>
      </c>
      <c r="P121" s="365">
        <v>0</v>
      </c>
      <c r="Q121" s="365">
        <v>0</v>
      </c>
      <c r="R121" s="365">
        <v>0</v>
      </c>
      <c r="S121" s="365">
        <v>0</v>
      </c>
      <c r="T121" s="365">
        <v>0</v>
      </c>
      <c r="U121" s="365">
        <v>0</v>
      </c>
      <c r="V121" s="365">
        <v>0</v>
      </c>
      <c r="W121" s="365">
        <v>0</v>
      </c>
      <c r="X121" s="365">
        <v>0</v>
      </c>
      <c r="Y121" s="365">
        <v>0</v>
      </c>
      <c r="Z121" s="365">
        <v>0</v>
      </c>
      <c r="AA121" s="365">
        <v>0</v>
      </c>
      <c r="AB121" s="365">
        <v>0</v>
      </c>
      <c r="AC121" s="365">
        <v>0</v>
      </c>
      <c r="AD121" s="365">
        <v>-4790</v>
      </c>
      <c r="AE121" s="365">
        <v>0</v>
      </c>
      <c r="AF121" s="365">
        <v>0</v>
      </c>
      <c r="AG121" s="365">
        <v>0</v>
      </c>
      <c r="AH121" s="365">
        <v>0</v>
      </c>
      <c r="AI121" s="365">
        <v>0</v>
      </c>
      <c r="AJ121" s="365">
        <v>0</v>
      </c>
      <c r="AK121" s="365">
        <v>0</v>
      </c>
      <c r="AL121" s="365">
        <v>0</v>
      </c>
      <c r="AM121" s="365">
        <v>0</v>
      </c>
      <c r="AN121" s="365">
        <v>0</v>
      </c>
      <c r="AO121" s="365">
        <v>0</v>
      </c>
      <c r="AP121" s="365">
        <v>0</v>
      </c>
      <c r="AQ121" s="365">
        <v>0</v>
      </c>
      <c r="AR121" s="365">
        <v>0</v>
      </c>
      <c r="AS121" s="365">
        <v>0</v>
      </c>
      <c r="AT121" s="365">
        <v>0</v>
      </c>
      <c r="AU121" s="365">
        <v>0</v>
      </c>
      <c r="AV121" s="365">
        <v>0</v>
      </c>
      <c r="AW121" s="365">
        <v>0</v>
      </c>
      <c r="AX121" s="365">
        <v>0</v>
      </c>
      <c r="AY121" s="365">
        <v>0</v>
      </c>
      <c r="AZ121" s="365">
        <v>0</v>
      </c>
      <c r="BA121" s="365">
        <v>0</v>
      </c>
      <c r="BB121" s="365">
        <v>0</v>
      </c>
      <c r="BC121" s="365">
        <v>0</v>
      </c>
      <c r="BD121" s="365">
        <v>0</v>
      </c>
      <c r="BE121" s="365">
        <v>0</v>
      </c>
      <c r="BF121" s="365">
        <v>-1</v>
      </c>
      <c r="BG121" s="365">
        <v>0</v>
      </c>
      <c r="BH121" s="365">
        <v>-1</v>
      </c>
      <c r="BI121" s="365">
        <v>0</v>
      </c>
      <c r="BJ121" s="365">
        <v>0</v>
      </c>
      <c r="BK121" s="365">
        <v>0</v>
      </c>
      <c r="BL121" s="365">
        <v>0</v>
      </c>
      <c r="BM121" s="365">
        <v>0</v>
      </c>
      <c r="BN121" s="365">
        <v>-1</v>
      </c>
      <c r="BO121" s="365">
        <v>-416</v>
      </c>
      <c r="BP121" s="365">
        <v>-4084</v>
      </c>
      <c r="BQ121" s="365">
        <v>-4</v>
      </c>
      <c r="BR121" s="365">
        <v>-22</v>
      </c>
      <c r="BS121" s="365">
        <v>-2442</v>
      </c>
      <c r="BT121" s="365">
        <v>0</v>
      </c>
      <c r="BU121" s="365">
        <v>-552</v>
      </c>
      <c r="BV121" s="365">
        <v>-3839</v>
      </c>
      <c r="BW121" s="365">
        <v>0</v>
      </c>
      <c r="BX121" s="365">
        <v>-132</v>
      </c>
      <c r="BY121" s="365">
        <v>0</v>
      </c>
      <c r="BZ121" s="365">
        <v>-184</v>
      </c>
      <c r="CA121" s="365">
        <v>-345</v>
      </c>
      <c r="CB121" s="365">
        <v>0</v>
      </c>
      <c r="CC121" s="365">
        <v>-379</v>
      </c>
      <c r="CD121" s="365">
        <v>0</v>
      </c>
      <c r="CE121" s="365">
        <v>0</v>
      </c>
      <c r="CF121" s="365">
        <v>0</v>
      </c>
      <c r="CG121" s="365">
        <v>-225</v>
      </c>
      <c r="CH121" s="365">
        <v>0</v>
      </c>
      <c r="CI121" s="365">
        <v>-1</v>
      </c>
      <c r="CJ121" s="365">
        <v>0</v>
      </c>
      <c r="CK121" s="365">
        <v>0</v>
      </c>
      <c r="CL121" s="365">
        <v>0</v>
      </c>
      <c r="CM121" s="365">
        <v>0</v>
      </c>
      <c r="CN121" s="365">
        <v>0</v>
      </c>
      <c r="CO121" s="365">
        <v>-42</v>
      </c>
      <c r="CP121" s="365">
        <v>-584</v>
      </c>
      <c r="CQ121" s="365">
        <v>-12027</v>
      </c>
      <c r="CR121" s="365">
        <v>0</v>
      </c>
      <c r="CS121" s="365">
        <v>0</v>
      </c>
      <c r="CT121" s="365">
        <v>-439</v>
      </c>
      <c r="CU121" s="365">
        <v>-1510</v>
      </c>
      <c r="CV121" s="365">
        <v>0</v>
      </c>
      <c r="CW121" s="365">
        <v>0</v>
      </c>
      <c r="CX121" s="365">
        <v>0</v>
      </c>
      <c r="CY121" s="365">
        <v>-14</v>
      </c>
      <c r="CZ121" s="365">
        <v>0</v>
      </c>
      <c r="DA121" s="365">
        <v>0</v>
      </c>
      <c r="DB121" s="365">
        <v>0</v>
      </c>
      <c r="DC121" s="365">
        <v>0</v>
      </c>
      <c r="DD121" s="365">
        <v>0</v>
      </c>
      <c r="DE121" s="365">
        <v>0</v>
      </c>
      <c r="DF121" s="365">
        <v>0</v>
      </c>
      <c r="DG121" s="365">
        <v>-148</v>
      </c>
      <c r="DH121" s="365">
        <v>-35894</v>
      </c>
      <c r="DI121" s="365"/>
      <c r="DJ121" s="365"/>
      <c r="DK121" s="365"/>
      <c r="DL121" s="365"/>
      <c r="DM121" s="365"/>
      <c r="DN121" s="365"/>
      <c r="DO121" s="365"/>
      <c r="DP121" s="365"/>
      <c r="DQ121" s="365"/>
      <c r="DR121" s="365"/>
      <c r="DS121" s="365"/>
      <c r="DT121" s="365"/>
      <c r="DU121" s="365"/>
      <c r="DV121" s="365"/>
      <c r="DW121" s="365"/>
      <c r="DX121" s="365"/>
      <c r="DY121" s="365"/>
      <c r="DZ121" s="365"/>
      <c r="EA121" s="365"/>
    </row>
    <row r="122" spans="2:131" ht="15" customHeight="1">
      <c r="B122" s="362" t="s">
        <v>659</v>
      </c>
      <c r="C122" s="362" t="s">
        <v>313</v>
      </c>
      <c r="D122" s="365">
        <v>20925</v>
      </c>
      <c r="E122" s="365">
        <v>4209</v>
      </c>
      <c r="F122" s="365">
        <v>3747</v>
      </c>
      <c r="G122" s="365">
        <v>5788</v>
      </c>
      <c r="H122" s="365">
        <v>9010</v>
      </c>
      <c r="I122" s="365">
        <v>0</v>
      </c>
      <c r="J122" s="365">
        <v>7862</v>
      </c>
      <c r="K122" s="365">
        <v>67472</v>
      </c>
      <c r="L122" s="365">
        <v>14074</v>
      </c>
      <c r="M122" s="365">
        <v>3947</v>
      </c>
      <c r="N122" s="365">
        <v>0</v>
      </c>
      <c r="O122" s="365">
        <v>1449</v>
      </c>
      <c r="P122" s="365">
        <v>5927</v>
      </c>
      <c r="Q122" s="365">
        <v>19412</v>
      </c>
      <c r="R122" s="365">
        <v>2014</v>
      </c>
      <c r="S122" s="365">
        <v>20865</v>
      </c>
      <c r="T122" s="365">
        <v>7570</v>
      </c>
      <c r="U122" s="365">
        <v>9480</v>
      </c>
      <c r="V122" s="365">
        <v>13441</v>
      </c>
      <c r="W122" s="365">
        <v>91537</v>
      </c>
      <c r="X122" s="365">
        <v>28633</v>
      </c>
      <c r="Y122" s="365">
        <v>129839</v>
      </c>
      <c r="Z122" s="365">
        <v>41292</v>
      </c>
      <c r="AA122" s="365">
        <v>6065</v>
      </c>
      <c r="AB122" s="365">
        <v>202045</v>
      </c>
      <c r="AC122" s="365">
        <v>25822</v>
      </c>
      <c r="AD122" s="365">
        <v>354250</v>
      </c>
      <c r="AE122" s="365">
        <v>2251</v>
      </c>
      <c r="AF122" s="365">
        <v>42856</v>
      </c>
      <c r="AG122" s="365">
        <v>61249</v>
      </c>
      <c r="AH122" s="365">
        <v>56</v>
      </c>
      <c r="AI122" s="365">
        <v>12845</v>
      </c>
      <c r="AJ122" s="365">
        <v>50991</v>
      </c>
      <c r="AK122" s="365">
        <v>883</v>
      </c>
      <c r="AL122" s="365">
        <v>24537</v>
      </c>
      <c r="AM122" s="365">
        <v>35845</v>
      </c>
      <c r="AN122" s="365">
        <v>103672</v>
      </c>
      <c r="AO122" s="365">
        <v>2837</v>
      </c>
      <c r="AP122" s="365">
        <v>7705</v>
      </c>
      <c r="AQ122" s="365">
        <v>7835</v>
      </c>
      <c r="AR122" s="365">
        <v>12745</v>
      </c>
      <c r="AS122" s="365">
        <v>33288</v>
      </c>
      <c r="AT122" s="365">
        <v>34479</v>
      </c>
      <c r="AU122" s="365">
        <v>47493</v>
      </c>
      <c r="AV122" s="365">
        <v>81148</v>
      </c>
      <c r="AW122" s="365">
        <v>16810</v>
      </c>
      <c r="AX122" s="365">
        <v>3065</v>
      </c>
      <c r="AY122" s="365">
        <v>17866</v>
      </c>
      <c r="AZ122" s="365">
        <v>5091</v>
      </c>
      <c r="BA122" s="365">
        <v>3914</v>
      </c>
      <c r="BB122" s="365">
        <v>1739</v>
      </c>
      <c r="BC122" s="365">
        <v>460</v>
      </c>
      <c r="BD122" s="365">
        <v>43</v>
      </c>
      <c r="BE122" s="365">
        <v>0</v>
      </c>
      <c r="BF122" s="365">
        <v>67580</v>
      </c>
      <c r="BG122" s="365">
        <v>959</v>
      </c>
      <c r="BH122" s="365">
        <v>43539</v>
      </c>
      <c r="BI122" s="365">
        <v>32092</v>
      </c>
      <c r="BJ122" s="365">
        <v>38027</v>
      </c>
      <c r="BK122" s="365">
        <v>4124</v>
      </c>
      <c r="BL122" s="365">
        <v>1724</v>
      </c>
      <c r="BM122" s="365">
        <v>116813</v>
      </c>
      <c r="BN122" s="365">
        <v>64967</v>
      </c>
      <c r="BO122" s="365">
        <v>80770</v>
      </c>
      <c r="BP122" s="365">
        <v>94355</v>
      </c>
      <c r="BQ122" s="365">
        <v>251732</v>
      </c>
      <c r="BR122" s="365">
        <v>6097</v>
      </c>
      <c r="BS122" s="365">
        <v>25085</v>
      </c>
      <c r="BT122" s="365">
        <v>41904</v>
      </c>
      <c r="BU122" s="365">
        <v>513596</v>
      </c>
      <c r="BV122" s="365">
        <v>182835</v>
      </c>
      <c r="BW122" s="365">
        <v>99347</v>
      </c>
      <c r="BX122" s="365">
        <v>57114</v>
      </c>
      <c r="BY122" s="365">
        <v>441637</v>
      </c>
      <c r="BZ122" s="365">
        <v>9191</v>
      </c>
      <c r="CA122" s="365">
        <v>158183</v>
      </c>
      <c r="CB122" s="365">
        <v>0</v>
      </c>
      <c r="CC122" s="365">
        <v>59913</v>
      </c>
      <c r="CD122" s="365">
        <v>372</v>
      </c>
      <c r="CE122" s="365">
        <v>3926</v>
      </c>
      <c r="CF122" s="365">
        <v>15412</v>
      </c>
      <c r="CG122" s="365">
        <v>61392</v>
      </c>
      <c r="CH122" s="365">
        <v>7344</v>
      </c>
      <c r="CI122" s="365">
        <v>75097</v>
      </c>
      <c r="CJ122" s="365">
        <v>18284</v>
      </c>
      <c r="CK122" s="365">
        <v>29266</v>
      </c>
      <c r="CL122" s="365">
        <v>1594</v>
      </c>
      <c r="CM122" s="365">
        <v>13759</v>
      </c>
      <c r="CN122" s="365">
        <v>338836</v>
      </c>
      <c r="CO122" s="365">
        <v>207948</v>
      </c>
      <c r="CP122" s="365">
        <v>99092</v>
      </c>
      <c r="CQ122" s="365">
        <v>321468</v>
      </c>
      <c r="CR122" s="365">
        <v>12113</v>
      </c>
      <c r="CS122" s="365">
        <v>83989</v>
      </c>
      <c r="CT122" s="365">
        <v>114425</v>
      </c>
      <c r="CU122" s="365">
        <v>45873</v>
      </c>
      <c r="CV122" s="365">
        <v>31971</v>
      </c>
      <c r="CW122" s="365">
        <v>1995</v>
      </c>
      <c r="CX122" s="365">
        <v>34417</v>
      </c>
      <c r="CY122" s="365">
        <v>211373</v>
      </c>
      <c r="CZ122" s="365">
        <v>11442</v>
      </c>
      <c r="DA122" s="365">
        <v>59176</v>
      </c>
      <c r="DB122" s="365">
        <v>27441</v>
      </c>
      <c r="DC122" s="365">
        <v>70954</v>
      </c>
      <c r="DD122" s="365">
        <v>3398</v>
      </c>
      <c r="DE122" s="365">
        <v>32583</v>
      </c>
      <c r="DF122" s="365">
        <v>0</v>
      </c>
      <c r="DG122" s="365">
        <v>32573</v>
      </c>
      <c r="DH122" s="365">
        <v>6067475</v>
      </c>
      <c r="DI122" s="365"/>
      <c r="DJ122" s="365"/>
      <c r="DK122" s="365"/>
      <c r="DL122" s="365"/>
      <c r="DM122" s="365"/>
      <c r="DN122" s="365"/>
      <c r="DO122" s="365"/>
      <c r="DP122" s="365"/>
      <c r="DQ122" s="365"/>
      <c r="DR122" s="365"/>
      <c r="DS122" s="365"/>
      <c r="DT122" s="365"/>
      <c r="DU122" s="365"/>
      <c r="DV122" s="365"/>
      <c r="DW122" s="365"/>
      <c r="DX122" s="365"/>
      <c r="DY122" s="365"/>
      <c r="DZ122" s="365"/>
      <c r="EA122" s="365"/>
    </row>
    <row r="123" spans="2:131" ht="15" customHeight="1">
      <c r="B123" s="362" t="s">
        <v>546</v>
      </c>
      <c r="C123" s="362" t="s">
        <v>660</v>
      </c>
      <c r="D123" s="365">
        <v>38735</v>
      </c>
      <c r="E123" s="365">
        <v>17193</v>
      </c>
      <c r="F123" s="365">
        <v>6143</v>
      </c>
      <c r="G123" s="365">
        <v>8384</v>
      </c>
      <c r="H123" s="365">
        <v>14594</v>
      </c>
      <c r="I123" s="365">
        <v>0</v>
      </c>
      <c r="J123" s="365">
        <v>13953</v>
      </c>
      <c r="K123" s="365">
        <v>212905</v>
      </c>
      <c r="L123" s="365">
        <v>27900</v>
      </c>
      <c r="M123" s="365">
        <v>15398</v>
      </c>
      <c r="N123" s="365">
        <v>0</v>
      </c>
      <c r="O123" s="365">
        <v>3316</v>
      </c>
      <c r="P123" s="365">
        <v>13565</v>
      </c>
      <c r="Q123" s="365">
        <v>40867</v>
      </c>
      <c r="R123" s="365">
        <v>4682</v>
      </c>
      <c r="S123" s="365">
        <v>64381</v>
      </c>
      <c r="T123" s="365">
        <v>16281</v>
      </c>
      <c r="U123" s="365">
        <v>15642</v>
      </c>
      <c r="V123" s="365">
        <v>36000</v>
      </c>
      <c r="W123" s="365">
        <v>212869</v>
      </c>
      <c r="X123" s="365">
        <v>220160</v>
      </c>
      <c r="Y123" s="365">
        <v>521385</v>
      </c>
      <c r="Z123" s="365">
        <v>136150</v>
      </c>
      <c r="AA123" s="365">
        <v>14962</v>
      </c>
      <c r="AB123" s="365">
        <v>487113</v>
      </c>
      <c r="AC123" s="365">
        <v>71664</v>
      </c>
      <c r="AD123" s="365">
        <v>855439</v>
      </c>
      <c r="AE123" s="365">
        <v>4798</v>
      </c>
      <c r="AF123" s="365">
        <v>103778</v>
      </c>
      <c r="AG123" s="365">
        <v>130261</v>
      </c>
      <c r="AH123" s="365">
        <v>138</v>
      </c>
      <c r="AI123" s="365">
        <v>25272</v>
      </c>
      <c r="AJ123" s="365">
        <v>116459</v>
      </c>
      <c r="AK123" s="365">
        <v>1766</v>
      </c>
      <c r="AL123" s="365">
        <v>48370</v>
      </c>
      <c r="AM123" s="365">
        <v>105549</v>
      </c>
      <c r="AN123" s="365">
        <v>396795</v>
      </c>
      <c r="AO123" s="365">
        <v>6024</v>
      </c>
      <c r="AP123" s="365">
        <v>18749</v>
      </c>
      <c r="AQ123" s="365">
        <v>39894</v>
      </c>
      <c r="AR123" s="365">
        <v>79879</v>
      </c>
      <c r="AS123" s="365">
        <v>70074</v>
      </c>
      <c r="AT123" s="365">
        <v>67630</v>
      </c>
      <c r="AU123" s="365">
        <v>103791</v>
      </c>
      <c r="AV123" s="365">
        <v>155492</v>
      </c>
      <c r="AW123" s="365">
        <v>38825</v>
      </c>
      <c r="AX123" s="365">
        <v>6613</v>
      </c>
      <c r="AY123" s="365">
        <v>52657</v>
      </c>
      <c r="AZ123" s="365">
        <v>13977</v>
      </c>
      <c r="BA123" s="365">
        <v>10830</v>
      </c>
      <c r="BB123" s="365">
        <v>4367</v>
      </c>
      <c r="BC123" s="365">
        <v>1412</v>
      </c>
      <c r="BD123" s="365">
        <v>200</v>
      </c>
      <c r="BE123" s="365">
        <v>0</v>
      </c>
      <c r="BF123" s="365">
        <v>455016</v>
      </c>
      <c r="BG123" s="365">
        <v>4357</v>
      </c>
      <c r="BH123" s="365">
        <v>171011</v>
      </c>
      <c r="BI123" s="365">
        <v>117380</v>
      </c>
      <c r="BJ123" s="365">
        <v>150400</v>
      </c>
      <c r="BK123" s="365">
        <v>10495</v>
      </c>
      <c r="BL123" s="365">
        <v>9761</v>
      </c>
      <c r="BM123" s="365">
        <v>246355</v>
      </c>
      <c r="BN123" s="365">
        <v>135406</v>
      </c>
      <c r="BO123" s="365">
        <v>162081</v>
      </c>
      <c r="BP123" s="365">
        <v>181416</v>
      </c>
      <c r="BQ123" s="365">
        <v>555084</v>
      </c>
      <c r="BR123" s="365">
        <v>25079</v>
      </c>
      <c r="BS123" s="365">
        <v>46596</v>
      </c>
      <c r="BT123" s="365">
        <v>64740</v>
      </c>
      <c r="BU123" s="365">
        <v>751921</v>
      </c>
      <c r="BV123" s="365">
        <v>291630</v>
      </c>
      <c r="BW123" s="365">
        <v>135241</v>
      </c>
      <c r="BX123" s="365">
        <v>88733</v>
      </c>
      <c r="BY123" s="365">
        <v>495688</v>
      </c>
      <c r="BZ123" s="365">
        <v>14118</v>
      </c>
      <c r="CA123" s="365">
        <v>202406</v>
      </c>
      <c r="CB123" s="365">
        <v>125690</v>
      </c>
      <c r="CC123" s="365">
        <v>169695</v>
      </c>
      <c r="CD123" s="365">
        <v>1575</v>
      </c>
      <c r="CE123" s="365">
        <v>5756</v>
      </c>
      <c r="CF123" s="365">
        <v>25629</v>
      </c>
      <c r="CG123" s="365">
        <v>101829</v>
      </c>
      <c r="CH123" s="365">
        <v>9395</v>
      </c>
      <c r="CI123" s="365">
        <v>164475</v>
      </c>
      <c r="CJ123" s="365">
        <v>37277</v>
      </c>
      <c r="CK123" s="365">
        <v>45951</v>
      </c>
      <c r="CL123" s="365">
        <v>3899</v>
      </c>
      <c r="CM123" s="365">
        <v>27468</v>
      </c>
      <c r="CN123" s="365">
        <v>475997</v>
      </c>
      <c r="CO123" s="365">
        <v>258911</v>
      </c>
      <c r="CP123" s="365">
        <v>177399</v>
      </c>
      <c r="CQ123" s="365">
        <v>608917</v>
      </c>
      <c r="CR123" s="365">
        <v>22509</v>
      </c>
      <c r="CS123" s="365">
        <v>119350</v>
      </c>
      <c r="CT123" s="365">
        <v>149263</v>
      </c>
      <c r="CU123" s="365">
        <v>75418</v>
      </c>
      <c r="CV123" s="365">
        <v>58092</v>
      </c>
      <c r="CW123" s="365">
        <v>11799</v>
      </c>
      <c r="CX123" s="365">
        <v>96946</v>
      </c>
      <c r="CY123" s="365">
        <v>291953</v>
      </c>
      <c r="CZ123" s="365">
        <v>27511</v>
      </c>
      <c r="DA123" s="365">
        <v>140846</v>
      </c>
      <c r="DB123" s="365">
        <v>41650</v>
      </c>
      <c r="DC123" s="365">
        <v>101011</v>
      </c>
      <c r="DD123" s="365">
        <v>4897</v>
      </c>
      <c r="DE123" s="365">
        <v>45660</v>
      </c>
      <c r="DF123" s="365">
        <v>14792</v>
      </c>
      <c r="DG123" s="365">
        <v>50110</v>
      </c>
      <c r="DH123" s="365">
        <v>12479865</v>
      </c>
      <c r="DI123" s="365"/>
      <c r="DJ123" s="365"/>
      <c r="DK123" s="365"/>
      <c r="DL123" s="365"/>
      <c r="DM123" s="365"/>
      <c r="DN123" s="365"/>
      <c r="DO123" s="365"/>
      <c r="DP123" s="365"/>
      <c r="DQ123" s="365"/>
      <c r="DR123" s="365"/>
      <c r="DS123" s="365"/>
      <c r="DT123" s="365"/>
      <c r="DU123" s="365"/>
      <c r="DV123" s="365"/>
      <c r="DW123" s="365"/>
      <c r="DX123" s="365"/>
      <c r="DY123" s="365"/>
      <c r="DZ123" s="365"/>
      <c r="EA123" s="365"/>
    </row>
  </sheetData>
  <mergeCells count="1">
    <mergeCell ref="B2:C2"/>
  </mergeCells>
  <phoneticPr fontId="2"/>
  <pageMargins left="0.78740157480314965" right="0.78740157480314965" top="0.78740157480314965" bottom="0.59055118110236227" header="0" footer="0.1968503937007874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12</vt:i4>
      </vt:variant>
    </vt:vector>
  </HeadingPairs>
  <TitlesOfParts>
    <vt:vector size="12" baseType="lpstr">
      <vt:lpstr>入力の手引</vt:lpstr>
      <vt:lpstr>計算手順</vt:lpstr>
      <vt:lpstr>入力</vt:lpstr>
      <vt:lpstr>結果</vt:lpstr>
      <vt:lpstr>フロー</vt:lpstr>
      <vt:lpstr>計算表</vt:lpstr>
      <vt:lpstr>行列計算</vt:lpstr>
      <vt:lpstr>マージン計算</vt:lpstr>
      <vt:lpstr>取引基本表</vt:lpstr>
      <vt:lpstr>投入係数表</vt:lpstr>
      <vt:lpstr>逆行列係数</vt:lpstr>
      <vt:lpstr>消費転換率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2017-04-06T04:50:21Z</cp:lastPrinted>
  <dcterms:created xsi:type="dcterms:W3CDTF">2004-08-24T04:05:38Z</dcterms:created>
  <dcterms:modified xsi:type="dcterms:W3CDTF">2026-03-19T02:19:44Z</dcterms:modified>
</cp:coreProperties>
</file>