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6 福祉・介護職員等処遇改善等緊急支援事業\04　交付申請関係（事業所⇔事務局⇔県）\260409　募集起案（6月支払い分）　県HP修正\各種様式\"/>
    </mc:Choice>
  </mc:AlternateContent>
  <xr:revisionPtr revIDLastSave="0" documentId="13_ncr:101_{2D3679CE-7831-4DB6-8672-EF1BE5FF2423}" xr6:coauthVersionLast="47" xr6:coauthVersionMax="47" xr10:uidLastSave="{00000000-0000-0000-0000-000000000000}"/>
  <bookViews>
    <workbookView xWindow="312" yWindow="1356" windowWidth="17280" windowHeight="985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<sst xmlns="http://schemas.openxmlformats.org/spreadsheetml/2006/main" count="3743" uniqueCount="1930">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</sst>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4" zoomScaleNormal="100" zoomScaleSheetLayoutView="100" workbookViewId="0">
      <selection activeCell="AE18" sqref="AE18"/>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2"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8"/>
      <c r="Y40" s="138"/>
      <c r="Z40" s="162"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3">
        <f>B40+1</f>
        <v>2</v>
      </c>
      <c r="C41" s="177"/>
      <c r="D41" s="178"/>
      <c r="E41" s="178"/>
      <c r="F41" s="178"/>
      <c r="G41" s="178"/>
      <c r="H41" s="178"/>
      <c r="I41" s="178"/>
      <c r="J41" s="178"/>
      <c r="K41" s="178"/>
      <c r="L41" s="179"/>
      <c r="M41" s="188"/>
      <c r="N41" s="189"/>
      <c r="O41" s="189"/>
      <c r="P41" s="189"/>
      <c r="Q41" s="190"/>
      <c r="R41" s="183"/>
      <c r="S41" s="183"/>
      <c r="T41" s="183"/>
      <c r="U41" s="183"/>
      <c r="V41" s="183"/>
      <c r="W41" s="137"/>
      <c r="X41" s="139"/>
      <c r="Y41" s="139"/>
      <c r="Z41" s="160" t="str">
        <f>IFERROR(VLOOKUP(Y41, 【参考】数式用!$A$3:$B$48, 2, FALSE), "")</f>
        <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0" zoomScaleNormal="120" zoomScaleSheetLayoutView="120" workbookViewId="0">
      <selection activeCell="A3" sqref="A3:AJ3"/>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8" t="s">
        <v>3</v>
      </c>
      <c r="AD1" s="349"/>
      <c r="AE1" s="349"/>
      <c r="AF1" s="348" t="str">
        <f>IF(基本情報入力シート!C18="", "", 基本情報入力シート!C18)</f>
        <v>山口県</v>
      </c>
      <c r="AG1" s="349"/>
      <c r="AH1" s="349"/>
      <c r="AI1" s="349"/>
      <c r="AJ1" s="35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51" t="s">
        <v>1913</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3" t="s">
        <v>7</v>
      </c>
      <c r="B6" s="354"/>
      <c r="C6" s="354"/>
      <c r="D6" s="354"/>
      <c r="E6" s="354"/>
      <c r="F6" s="355"/>
      <c r="G6" s="341"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42" t="s">
        <v>6</v>
      </c>
      <c r="B7" s="343"/>
      <c r="C7" s="343"/>
      <c r="D7" s="343"/>
      <c r="E7" s="343"/>
      <c r="F7" s="344"/>
      <c r="G7" s="345" t="str">
        <f>IF(基本情報入力シート!M23="","",基本情報入力シート!M23)</f>
        <v/>
      </c>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7"/>
    </row>
    <row r="8" spans="1:47" s="6" customFormat="1" ht="12.75" customHeight="1">
      <c r="A8" s="330" t="s">
        <v>35</v>
      </c>
      <c r="B8" s="331"/>
      <c r="C8" s="331"/>
      <c r="D8" s="331"/>
      <c r="E8" s="331"/>
      <c r="F8" s="331"/>
      <c r="G8" s="107" t="s">
        <v>11</v>
      </c>
      <c r="H8" s="334" t="str">
        <f>IF(基本情報入力シート!AB24="－","",基本情報入力シート!AB24)</f>
        <v/>
      </c>
      <c r="I8" s="334"/>
      <c r="J8" s="334"/>
      <c r="K8" s="334"/>
      <c r="L8" s="33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6" customFormat="1" ht="15" customHeight="1">
      <c r="A11" s="339" t="s">
        <v>7</v>
      </c>
      <c r="B11" s="340"/>
      <c r="C11" s="340"/>
      <c r="D11" s="340"/>
      <c r="E11" s="340"/>
      <c r="F11" s="340"/>
      <c r="G11" s="341"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21" t="s">
        <v>36</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7" s="6" customFormat="1" ht="17.25" customHeight="1">
      <c r="A13" s="326" t="s">
        <v>19</v>
      </c>
      <c r="B13" s="326"/>
      <c r="C13" s="326"/>
      <c r="D13" s="326"/>
      <c r="E13" s="326"/>
      <c r="F13" s="326"/>
      <c r="G13" s="327" t="s">
        <v>20</v>
      </c>
      <c r="H13" s="327"/>
      <c r="I13" s="327"/>
      <c r="J13" s="328"/>
      <c r="K13" s="329" t="str">
        <f>IF(基本情報入力シート!M32="","",基本情報入力シート!M32)</f>
        <v/>
      </c>
      <c r="L13" s="329"/>
      <c r="M13" s="329"/>
      <c r="N13" s="329"/>
      <c r="O13" s="329"/>
      <c r="P13" s="329"/>
      <c r="Q13" s="329"/>
      <c r="R13" s="329"/>
      <c r="S13" s="329"/>
      <c r="T13" s="329"/>
      <c r="U13" s="326" t="s">
        <v>21</v>
      </c>
      <c r="V13" s="326"/>
      <c r="W13" s="326"/>
      <c r="X13" s="326"/>
      <c r="Y13" s="329" t="str">
        <f>IF(基本情報入力シート!M33="","",基本情報入力シート!M33)</f>
        <v/>
      </c>
      <c r="Z13" s="329"/>
      <c r="AA13" s="329"/>
      <c r="AB13" s="329"/>
      <c r="AC13" s="329"/>
      <c r="AD13" s="329"/>
      <c r="AE13" s="329"/>
      <c r="AF13" s="329"/>
      <c r="AG13" s="329"/>
      <c r="AH13" s="329"/>
      <c r="AI13" s="329"/>
      <c r="AJ13" s="329"/>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0" t="s">
        <v>1914</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2"/>
      <c r="Z16" s="313">
        <f>'別紙様式3-2（補助金）'!F5</f>
        <v>0</v>
      </c>
      <c r="AA16" s="314"/>
      <c r="AB16" s="314"/>
      <c r="AC16" s="314"/>
      <c r="AD16" s="314"/>
      <c r="AE16" s="314"/>
      <c r="AF16" s="314"/>
      <c r="AG16" s="315" t="s">
        <v>38</v>
      </c>
      <c r="AH16" s="316"/>
      <c r="AI16" s="43" t="str">
        <f>IF(G7="", "", IF(AND(Z18&gt;=Z16,Z18&gt;=Z17), "〇", "×"))</f>
        <v/>
      </c>
      <c r="AK16" s="317"/>
      <c r="AL16" s="317"/>
      <c r="AM16" s="317"/>
      <c r="AN16" s="317"/>
      <c r="AO16" s="317"/>
      <c r="AP16" s="317"/>
      <c r="AQ16" s="317"/>
      <c r="AR16" s="317"/>
      <c r="AS16" s="317"/>
      <c r="AT16" s="317"/>
      <c r="AU16" s="317"/>
    </row>
    <row r="17" spans="1:47" ht="19.5" customHeight="1">
      <c r="A17" s="318" t="s">
        <v>1915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307"/>
      <c r="AA17" s="307"/>
      <c r="AB17" s="307"/>
      <c r="AC17" s="307"/>
      <c r="AD17" s="307"/>
      <c r="AE17" s="307"/>
      <c r="AF17" s="307"/>
      <c r="AG17" s="308" t="s">
        <v>38</v>
      </c>
      <c r="AH17" s="309"/>
      <c r="AI17" s="82"/>
      <c r="AJ17" s="82"/>
    </row>
    <row r="18" spans="1:47" ht="19.5" customHeight="1">
      <c r="A18" s="304" t="s">
        <v>1916</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6"/>
      <c r="Z18" s="307"/>
      <c r="AA18" s="307"/>
      <c r="AB18" s="307"/>
      <c r="AC18" s="307"/>
      <c r="AD18" s="307"/>
      <c r="AE18" s="307"/>
      <c r="AF18" s="307"/>
      <c r="AG18" s="308" t="s">
        <v>38</v>
      </c>
      <c r="AH18" s="309"/>
      <c r="AI18" s="92"/>
      <c r="AJ18" s="92"/>
      <c r="AK18" s="44"/>
      <c r="AL18" s="44"/>
      <c r="AT18" s="42"/>
    </row>
    <row r="19" spans="1:47" s="6" customFormat="1" ht="36" customHeight="1">
      <c r="A19" s="290" t="s">
        <v>1917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7" t="s">
        <v>1923</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47" ht="12" customHeight="1" thickBot="1">
      <c r="A22" s="303" t="s">
        <v>1929</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row>
    <row r="23" spans="1:47" ht="21.9" customHeight="1" thickBot="1">
      <c r="A23" s="172"/>
      <c r="B23" s="298" t="s">
        <v>1924</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173" t="str">
        <f>IF(A23="✓","〇","")</f>
        <v/>
      </c>
      <c r="AJ23" s="167"/>
    </row>
    <row r="24" spans="1:47" ht="21.9" customHeight="1" thickBot="1">
      <c r="A24" s="172"/>
      <c r="B24" s="298" t="s">
        <v>1925</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2"/>
      <c r="AI24" s="173" t="str">
        <f>IF(A24="✓","〇","")</f>
        <v/>
      </c>
      <c r="AJ24" s="167"/>
    </row>
    <row r="25" spans="1:47" ht="18.75" customHeight="1" thickBot="1">
      <c r="A25" s="168"/>
      <c r="B25" s="291" t="s">
        <v>39</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2"/>
      <c r="AI25" s="169" t="str">
        <f>IF(Z17=0,"",IF(A25="","×","○"))</f>
        <v/>
      </c>
    </row>
    <row r="26" spans="1:47" ht="36.6" customHeight="1">
      <c r="A26" s="293" t="s">
        <v>40</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c r="H34" s="281"/>
      <c r="I34" s="53" t="s">
        <v>47</v>
      </c>
      <c r="J34" s="280"/>
      <c r="K34" s="281"/>
      <c r="L34" s="53" t="s">
        <v>48</v>
      </c>
      <c r="M34" s="54"/>
      <c r="N34" s="282" t="s">
        <v>6</v>
      </c>
      <c r="O34" s="282"/>
      <c r="P34" s="282"/>
      <c r="Q34" s="283" t="str">
        <f>IF(基本情報入力シート!M23="","", 基本情報入力シート!M23)</f>
        <v/>
      </c>
      <c r="R34" s="283"/>
      <c r="S34" s="283"/>
      <c r="T34" s="283"/>
      <c r="U34" s="283"/>
      <c r="V34" s="283"/>
      <c r="W34" s="283"/>
      <c r="X34" s="283"/>
      <c r="Y34" s="283"/>
      <c r="Z34" s="283"/>
      <c r="AA34" s="283"/>
      <c r="AB34" s="283"/>
      <c r="AC34" s="283"/>
      <c r="AD34" s="283"/>
      <c r="AE34" s="283"/>
      <c r="AF34" s="283"/>
      <c r="AG34" s="283"/>
      <c r="AH34" s="283"/>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288" t="str">
        <f>IF(基本情報入力シート!M27="", "", 基本情報入力シート!M27)</f>
        <v/>
      </c>
      <c r="T35" s="288"/>
      <c r="U35" s="288"/>
      <c r="V35" s="288"/>
      <c r="W35" s="288"/>
      <c r="X35" s="289" t="s">
        <v>16</v>
      </c>
      <c r="Y35" s="289"/>
      <c r="Z35" s="288" t="str">
        <f>IF(基本情報入力シート!M28="", "", 基本情報入力シート!M28)</f>
        <v/>
      </c>
      <c r="AA35" s="288"/>
      <c r="AB35" s="288"/>
      <c r="AC35" s="288"/>
      <c r="AD35" s="288"/>
      <c r="AE35" s="288"/>
      <c r="AF35" s="288"/>
      <c r="AG35" s="288"/>
      <c r="AH35" s="28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
      </c>
    </row>
    <row r="48" spans="1:36" ht="21.9"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69" t="s">
        <v>6</v>
      </c>
      <c r="B3" s="370"/>
      <c r="C3" s="371" t="str">
        <f>IF(基本情報入力シート!M23="","",基本情報入力シート!M23)</f>
        <v/>
      </c>
      <c r="D3" s="372"/>
      <c r="E3" s="372"/>
      <c r="F3" s="373"/>
      <c r="G3" s="82"/>
      <c r="H3" s="103"/>
      <c r="I3" s="368" t="s">
        <v>1920</v>
      </c>
      <c r="J3" s="368"/>
      <c r="K3" s="125"/>
      <c r="L3" s="124"/>
      <c r="M3" s="124"/>
      <c r="N3" s="124"/>
      <c r="O3" s="124"/>
      <c r="P3" s="124"/>
      <c r="Q3" s="124"/>
      <c r="R3" s="124"/>
      <c r="S3" s="124"/>
      <c r="T3" s="124"/>
      <c r="U3" s="124"/>
      <c r="V3" s="124"/>
    </row>
    <row r="4" spans="1:22" ht="45" customHeight="1" thickBot="1">
      <c r="A4" s="115"/>
      <c r="B4" s="115"/>
      <c r="C4" s="116"/>
      <c r="D4" s="117"/>
      <c r="E4" s="117"/>
      <c r="F4" s="117"/>
      <c r="G4" s="114"/>
      <c r="H4" s="118"/>
      <c r="I4" s="368"/>
      <c r="J4" s="368"/>
      <c r="K4" s="125"/>
      <c r="L4" s="124"/>
      <c r="M4" s="124"/>
      <c r="N4" s="124"/>
      <c r="O4" s="124"/>
      <c r="P4" s="124"/>
      <c r="Q4" s="124"/>
      <c r="R4" s="124"/>
      <c r="S4" s="124"/>
      <c r="T4" s="124"/>
      <c r="U4" s="124"/>
      <c r="V4" s="124"/>
    </row>
    <row r="5" spans="1:22" ht="24.9" customHeight="1">
      <c r="A5" s="384" t="s">
        <v>56</v>
      </c>
      <c r="B5" s="385"/>
      <c r="C5" s="385"/>
      <c r="D5" s="385"/>
      <c r="E5" s="386"/>
      <c r="F5" s="390">
        <f>IFERROR(SUM(I11:J110),"")</f>
        <v>0</v>
      </c>
      <c r="G5" s="114"/>
      <c r="H5" s="118"/>
      <c r="I5" s="368"/>
      <c r="J5" s="368"/>
      <c r="K5" s="125"/>
      <c r="L5" s="124"/>
      <c r="M5" s="124"/>
      <c r="N5" s="124"/>
      <c r="O5" s="124"/>
      <c r="P5" s="124"/>
      <c r="Q5" s="124"/>
      <c r="R5" s="124"/>
      <c r="S5" s="124"/>
      <c r="T5" s="124"/>
      <c r="U5" s="124"/>
      <c r="V5" s="124"/>
    </row>
    <row r="6" spans="1:22" ht="24.9" customHeight="1" thickBot="1">
      <c r="A6" s="387"/>
      <c r="B6" s="388"/>
      <c r="C6" s="388"/>
      <c r="D6" s="388"/>
      <c r="E6" s="389"/>
      <c r="F6" s="391"/>
      <c r="G6" s="114"/>
      <c r="H6" s="118"/>
      <c r="I6" s="368"/>
      <c r="J6" s="368"/>
    </row>
    <row r="7" spans="1:22" ht="21" customHeight="1" thickBot="1">
      <c r="A7" s="82"/>
      <c r="B7" s="82"/>
      <c r="C7" s="109"/>
      <c r="D7" s="82"/>
      <c r="E7" s="82"/>
      <c r="F7" s="82"/>
      <c r="G7" s="82"/>
      <c r="H7" s="103"/>
      <c r="I7" s="119"/>
      <c r="J7" s="82"/>
    </row>
    <row r="8" spans="1:22" ht="42.75" customHeight="1">
      <c r="A8" s="374"/>
      <c r="B8" s="377" t="s">
        <v>57</v>
      </c>
      <c r="C8" s="377" t="s">
        <v>26</v>
      </c>
      <c r="D8" s="380" t="s">
        <v>27</v>
      </c>
      <c r="E8" s="380"/>
      <c r="F8" s="381" t="s">
        <v>58</v>
      </c>
      <c r="G8" s="381" t="s">
        <v>29</v>
      </c>
      <c r="H8" s="392" t="s">
        <v>59</v>
      </c>
      <c r="I8" s="362" t="s">
        <v>60</v>
      </c>
      <c r="J8" s="363"/>
    </row>
    <row r="9" spans="1:22" ht="39" customHeight="1">
      <c r="A9" s="375"/>
      <c r="B9" s="378"/>
      <c r="C9" s="378"/>
      <c r="D9" s="369"/>
      <c r="E9" s="369"/>
      <c r="F9" s="382"/>
      <c r="G9" s="382"/>
      <c r="H9" s="393"/>
      <c r="I9" s="364"/>
      <c r="J9" s="365"/>
    </row>
    <row r="10" spans="1:22" ht="57.75" customHeight="1" thickBot="1">
      <c r="A10" s="376"/>
      <c r="B10" s="379"/>
      <c r="C10" s="379"/>
      <c r="D10" s="126" t="s">
        <v>31</v>
      </c>
      <c r="E10" s="126" t="s">
        <v>32</v>
      </c>
      <c r="F10" s="383"/>
      <c r="G10" s="383"/>
      <c r="H10" s="394"/>
      <c r="I10" s="366"/>
      <c r="J10" s="367"/>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0"/>
      <c r="J11" s="361"/>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6"/>
      <c r="J12" s="357"/>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6"/>
      <c r="J13" s="357"/>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6"/>
      <c r="J14" s="357"/>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6"/>
      <c r="J15" s="357"/>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6"/>
      <c r="J16" s="357"/>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6"/>
      <c r="J17" s="357"/>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6"/>
      <c r="J18" s="357"/>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6"/>
      <c r="J19" s="357"/>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6"/>
      <c r="J20" s="357"/>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6"/>
      <c r="J21" s="357"/>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6"/>
      <c r="J22" s="357"/>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6"/>
      <c r="J23" s="357"/>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6"/>
      <c r="J24" s="357"/>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6"/>
      <c r="J25" s="357"/>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6"/>
      <c r="J26" s="357"/>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6"/>
      <c r="J27" s="357"/>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6"/>
      <c r="J28" s="357"/>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6"/>
      <c r="J29" s="357"/>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6"/>
      <c r="J30" s="357"/>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6"/>
      <c r="J31" s="357"/>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6"/>
      <c r="J32" s="357"/>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6"/>
      <c r="J33" s="357"/>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6"/>
      <c r="J34" s="357"/>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6"/>
      <c r="J35" s="357"/>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6"/>
      <c r="J36" s="357"/>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6"/>
      <c r="J37" s="357"/>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6"/>
      <c r="J38" s="357"/>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6"/>
      <c r="J39" s="357"/>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6"/>
      <c r="J40" s="357"/>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6"/>
      <c r="J41" s="357"/>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6"/>
      <c r="J42" s="357"/>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6"/>
      <c r="J43" s="357"/>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6"/>
      <c r="J44" s="357"/>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6"/>
      <c r="J45" s="357"/>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6"/>
      <c r="J46" s="357"/>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6"/>
      <c r="J47" s="357"/>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6"/>
      <c r="J48" s="357"/>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6"/>
      <c r="J49" s="357"/>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6"/>
      <c r="J50" s="357"/>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6"/>
      <c r="J51" s="357"/>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6"/>
      <c r="J52" s="357"/>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6"/>
      <c r="J53" s="357"/>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6"/>
      <c r="J54" s="357"/>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6"/>
      <c r="J55" s="357"/>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6"/>
      <c r="J56" s="357"/>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6"/>
      <c r="J57" s="357"/>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6"/>
      <c r="J58" s="357"/>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6"/>
      <c r="J59" s="357"/>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6"/>
      <c r="J60" s="357"/>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6"/>
      <c r="J61" s="357"/>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6"/>
      <c r="J62" s="357"/>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6"/>
      <c r="J63" s="357"/>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6"/>
      <c r="J64" s="357"/>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6"/>
      <c r="J65" s="357"/>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6"/>
      <c r="J66" s="357"/>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6"/>
      <c r="J67" s="357"/>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6"/>
      <c r="J68" s="357"/>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6"/>
      <c r="J69" s="357"/>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6"/>
      <c r="J70" s="357"/>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6"/>
      <c r="J71" s="357"/>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6"/>
      <c r="J72" s="357"/>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6"/>
      <c r="J73" s="357"/>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6"/>
      <c r="J74" s="357"/>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6"/>
      <c r="J75" s="357"/>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6"/>
      <c r="J76" s="357"/>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6"/>
      <c r="J77" s="357"/>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6"/>
      <c r="J78" s="357"/>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6"/>
      <c r="J79" s="357"/>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6"/>
      <c r="J80" s="357"/>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6"/>
      <c r="J81" s="357"/>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6"/>
      <c r="J82" s="357"/>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6"/>
      <c r="J83" s="357"/>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6"/>
      <c r="J84" s="357"/>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6"/>
      <c r="J85" s="357"/>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6"/>
      <c r="J86" s="357"/>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6"/>
      <c r="J87" s="357"/>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6"/>
      <c r="J88" s="357"/>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6"/>
      <c r="J89" s="357"/>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6"/>
      <c r="J90" s="357"/>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6"/>
      <c r="J91" s="357"/>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6"/>
      <c r="J92" s="357"/>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6"/>
      <c r="J93" s="357"/>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6"/>
      <c r="J94" s="357"/>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6"/>
      <c r="J95" s="357"/>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6"/>
      <c r="J96" s="357"/>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6"/>
      <c r="J97" s="357"/>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6"/>
      <c r="J98" s="357"/>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6"/>
      <c r="J99" s="357"/>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6"/>
      <c r="J100" s="357"/>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6"/>
      <c r="J101" s="357"/>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6"/>
      <c r="J102" s="357"/>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6"/>
      <c r="J103" s="357"/>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6"/>
      <c r="J104" s="357"/>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6"/>
      <c r="J105" s="357"/>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6"/>
      <c r="J106" s="357"/>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6"/>
      <c r="J107" s="357"/>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6"/>
      <c r="J108" s="357"/>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6"/>
      <c r="J109" s="35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8"/>
      <c r="J110" s="359"/>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山賀　竜馬</cp:lastModifiedBy>
  <cp:revision/>
  <dcterms:created xsi:type="dcterms:W3CDTF">2023-01-10T13:53:21Z</dcterms:created>
  <dcterms:modified xsi:type="dcterms:W3CDTF">2026-04-16T01:46:52Z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