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01_{4329DA4B-6E17-4B4F-B1D7-E1F3A3DE132D}" xr6:coauthVersionLast="47" xr6:coauthVersionMax="47" xr10:uidLastSave="{00000000-0000-0000-0000-000000000000}"/>
  <bookViews>
    <workbookView xWindow="-110" yWindow="-110" windowWidth="19420" windowHeight="11500" tabRatio="595" xr2:uid="{0DE2EED8-32B7-476A-B035-6D1DA56024D5}"/>
  </bookViews>
  <sheets>
    <sheet name="施設等調書" sheetId="6" r:id="rId1"/>
  </sheets>
  <definedNames>
    <definedName name="_xlnm.Print_Area" localSheetId="0">施設等調書!$A$1:$M$217</definedName>
    <definedName name="_xlnm.Print_Titles" localSheetId="0">施設等調書!$3:$5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6" l="1"/>
  <c r="D36" i="6" s="1"/>
  <c r="E6" i="6"/>
  <c r="D8" i="6"/>
  <c r="E8" i="6"/>
  <c r="D10" i="6"/>
  <c r="E10" i="6"/>
  <c r="D12" i="6"/>
  <c r="D14" i="6"/>
  <c r="D16" i="6"/>
  <c r="D18" i="6"/>
  <c r="E18" i="6"/>
  <c r="D20" i="6"/>
  <c r="D22" i="6"/>
  <c r="D24" i="6"/>
  <c r="D26" i="6"/>
  <c r="E26" i="6"/>
  <c r="D28" i="6"/>
  <c r="E28" i="6"/>
  <c r="D30" i="6"/>
  <c r="E30" i="6"/>
  <c r="D32" i="6"/>
  <c r="E32" i="6"/>
  <c r="D34" i="6"/>
  <c r="E36" i="6"/>
  <c r="F36" i="6"/>
  <c r="F196" i="6" s="1"/>
  <c r="G36" i="6"/>
  <c r="G196" i="6" s="1"/>
  <c r="H36" i="6"/>
  <c r="H196" i="6" s="1"/>
  <c r="I36" i="6"/>
  <c r="I196" i="6" s="1"/>
  <c r="J36" i="6"/>
  <c r="J196" i="6" s="1"/>
  <c r="K36" i="6"/>
  <c r="K196" i="6" s="1"/>
  <c r="L36" i="6"/>
  <c r="L196" i="6" s="1"/>
  <c r="M36" i="6"/>
  <c r="M196" i="6" s="1"/>
  <c r="F37" i="6"/>
  <c r="F197" i="6" s="1"/>
  <c r="G37" i="6"/>
  <c r="G197" i="6" s="1"/>
  <c r="H37" i="6"/>
  <c r="H197" i="6" s="1"/>
  <c r="I37" i="6"/>
  <c r="I197" i="6" s="1"/>
  <c r="J37" i="6"/>
  <c r="J197" i="6" s="1"/>
  <c r="K37" i="6"/>
  <c r="K197" i="6" s="1"/>
  <c r="L37" i="6"/>
  <c r="L197" i="6" s="1"/>
  <c r="M37" i="6"/>
  <c r="M197" i="6" s="1"/>
  <c r="D38" i="6"/>
  <c r="D60" i="6" s="1"/>
  <c r="E38" i="6"/>
  <c r="E60" i="6" s="1"/>
  <c r="D40" i="6"/>
  <c r="E40" i="6"/>
  <c r="D42" i="6"/>
  <c r="E42" i="6"/>
  <c r="D44" i="6"/>
  <c r="E44" i="6"/>
  <c r="D46" i="6"/>
  <c r="E46" i="6"/>
  <c r="D48" i="6"/>
  <c r="E48" i="6"/>
  <c r="D50" i="6"/>
  <c r="E50" i="6"/>
  <c r="D52" i="6"/>
  <c r="E52" i="6"/>
  <c r="D54" i="6"/>
  <c r="D56" i="6"/>
  <c r="D58" i="6"/>
  <c r="E58" i="6"/>
  <c r="F60" i="6"/>
  <c r="G60" i="6"/>
  <c r="H60" i="6"/>
  <c r="I60" i="6"/>
  <c r="J60" i="6"/>
  <c r="K60" i="6"/>
  <c r="L60" i="6"/>
  <c r="M60" i="6"/>
  <c r="F61" i="6"/>
  <c r="G61" i="6"/>
  <c r="H61" i="6"/>
  <c r="I61" i="6"/>
  <c r="J61" i="6"/>
  <c r="K61" i="6"/>
  <c r="L61" i="6"/>
  <c r="M61" i="6"/>
  <c r="D62" i="6"/>
  <c r="D64" i="6"/>
  <c r="F64" i="6"/>
  <c r="G64" i="6"/>
  <c r="H64" i="6"/>
  <c r="I64" i="6"/>
  <c r="K64" i="6"/>
  <c r="L64" i="6"/>
  <c r="M64" i="6"/>
  <c r="F65" i="6"/>
  <c r="G65" i="6"/>
  <c r="H65" i="6"/>
  <c r="I65" i="6"/>
  <c r="M65" i="6"/>
  <c r="D66" i="6"/>
  <c r="D68" i="6" s="1"/>
  <c r="E66" i="6"/>
  <c r="E68" i="6" s="1"/>
  <c r="F68" i="6"/>
  <c r="G68" i="6"/>
  <c r="H68" i="6"/>
  <c r="I68" i="6"/>
  <c r="J68" i="6"/>
  <c r="K68" i="6"/>
  <c r="L68" i="6"/>
  <c r="M68" i="6"/>
  <c r="F69" i="6"/>
  <c r="G69" i="6"/>
  <c r="H69" i="6"/>
  <c r="I69" i="6"/>
  <c r="J69" i="6"/>
  <c r="K69" i="6"/>
  <c r="L69" i="6"/>
  <c r="M69" i="6"/>
  <c r="D70" i="6"/>
  <c r="E70" i="6"/>
  <c r="D72" i="6"/>
  <c r="E72" i="6"/>
  <c r="D74" i="6"/>
  <c r="E74" i="6"/>
  <c r="F74" i="6"/>
  <c r="G74" i="6"/>
  <c r="H74" i="6"/>
  <c r="I74" i="6"/>
  <c r="J74" i="6"/>
  <c r="K74" i="6"/>
  <c r="L74" i="6"/>
  <c r="M74" i="6"/>
  <c r="F75" i="6"/>
  <c r="G75" i="6"/>
  <c r="H75" i="6"/>
  <c r="I75" i="6"/>
  <c r="J75" i="6"/>
  <c r="K75" i="6"/>
  <c r="L75" i="6"/>
  <c r="M75" i="6"/>
  <c r="D76" i="6"/>
  <c r="D78" i="6"/>
  <c r="D82" i="6" s="1"/>
  <c r="D80" i="6"/>
  <c r="F82" i="6"/>
  <c r="G82" i="6"/>
  <c r="H82" i="6"/>
  <c r="I82" i="6"/>
  <c r="J82" i="6"/>
  <c r="K82" i="6"/>
  <c r="L82" i="6"/>
  <c r="M82" i="6"/>
  <c r="F83" i="6"/>
  <c r="I83" i="6"/>
  <c r="K83" i="6"/>
  <c r="L83" i="6"/>
  <c r="M83" i="6"/>
  <c r="D84" i="6"/>
  <c r="E84" i="6"/>
  <c r="D86" i="6"/>
  <c r="E86" i="6"/>
  <c r="D88" i="6"/>
  <c r="E88" i="6"/>
  <c r="F88" i="6"/>
  <c r="G88" i="6"/>
  <c r="H88" i="6"/>
  <c r="I88" i="6"/>
  <c r="J88" i="6"/>
  <c r="K88" i="6"/>
  <c r="L88" i="6"/>
  <c r="M88" i="6"/>
  <c r="F89" i="6"/>
  <c r="G89" i="6"/>
  <c r="H89" i="6"/>
  <c r="I89" i="6"/>
  <c r="J89" i="6"/>
  <c r="K89" i="6"/>
  <c r="L89" i="6"/>
  <c r="M89" i="6"/>
  <c r="D90" i="6"/>
  <c r="E90" i="6"/>
  <c r="E130" i="6" s="1"/>
  <c r="D92" i="6"/>
  <c r="E92" i="6"/>
  <c r="D94" i="6"/>
  <c r="E94" i="6"/>
  <c r="D98" i="6"/>
  <c r="E98" i="6"/>
  <c r="D100" i="6"/>
  <c r="E100" i="6"/>
  <c r="D102" i="6"/>
  <c r="E102" i="6"/>
  <c r="D104" i="6"/>
  <c r="E104" i="6"/>
  <c r="D106" i="6"/>
  <c r="E106" i="6"/>
  <c r="D108" i="6"/>
  <c r="E108" i="6"/>
  <c r="D110" i="6"/>
  <c r="D112" i="6"/>
  <c r="D114" i="6"/>
  <c r="E114" i="6"/>
  <c r="D116" i="6"/>
  <c r="E116" i="6"/>
  <c r="D118" i="6"/>
  <c r="E118" i="6"/>
  <c r="D120" i="6"/>
  <c r="E120" i="6"/>
  <c r="D122" i="6"/>
  <c r="E122" i="6"/>
  <c r="D124" i="6"/>
  <c r="E124" i="6"/>
  <c r="D126" i="6"/>
  <c r="D128" i="6"/>
  <c r="D130" i="6"/>
  <c r="F130" i="6"/>
  <c r="G130" i="6"/>
  <c r="H130" i="6"/>
  <c r="I130" i="6"/>
  <c r="J130" i="6"/>
  <c r="K130" i="6"/>
  <c r="L130" i="6"/>
  <c r="M130" i="6"/>
  <c r="F131" i="6"/>
  <c r="G131" i="6"/>
  <c r="H131" i="6"/>
  <c r="I131" i="6"/>
  <c r="J131" i="6"/>
  <c r="K131" i="6"/>
  <c r="L131" i="6"/>
  <c r="M131" i="6"/>
  <c r="D132" i="6"/>
  <c r="D134" i="6"/>
  <c r="F134" i="6"/>
  <c r="G134" i="6"/>
  <c r="H134" i="6"/>
  <c r="I134" i="6"/>
  <c r="J134" i="6"/>
  <c r="K134" i="6"/>
  <c r="L134" i="6"/>
  <c r="M134" i="6"/>
  <c r="F135" i="6"/>
  <c r="H135" i="6"/>
  <c r="I135" i="6"/>
  <c r="J135" i="6"/>
  <c r="K135" i="6"/>
  <c r="L135" i="6"/>
  <c r="M135" i="6"/>
  <c r="D136" i="6"/>
  <c r="D138" i="6"/>
  <c r="F138" i="6"/>
  <c r="G138" i="6"/>
  <c r="H138" i="6"/>
  <c r="I138" i="6"/>
  <c r="J138" i="6"/>
  <c r="K138" i="6"/>
  <c r="L138" i="6"/>
  <c r="M138" i="6"/>
  <c r="F139" i="6"/>
  <c r="H139" i="6"/>
  <c r="I139" i="6"/>
  <c r="J139" i="6"/>
  <c r="K139" i="6"/>
  <c r="L139" i="6"/>
  <c r="M139" i="6"/>
  <c r="D140" i="6"/>
  <c r="D194" i="6" s="1"/>
  <c r="D142" i="6"/>
  <c r="D144" i="6"/>
  <c r="E144" i="6"/>
  <c r="D146" i="6"/>
  <c r="E146" i="6"/>
  <c r="D148" i="6"/>
  <c r="D150" i="6"/>
  <c r="D152" i="6"/>
  <c r="D154" i="6"/>
  <c r="D156" i="6"/>
  <c r="D158" i="6"/>
  <c r="E158" i="6"/>
  <c r="D160" i="6"/>
  <c r="E160" i="6"/>
  <c r="D162" i="6"/>
  <c r="E162" i="6"/>
  <c r="D164" i="6"/>
  <c r="E164" i="6"/>
  <c r="D166" i="6"/>
  <c r="D168" i="6"/>
  <c r="E168" i="6"/>
  <c r="D170" i="6"/>
  <c r="E170" i="6"/>
  <c r="D172" i="6"/>
  <c r="E172" i="6"/>
  <c r="D174" i="6"/>
  <c r="E174" i="6"/>
  <c r="D176" i="6"/>
  <c r="E176" i="6"/>
  <c r="D178" i="6"/>
  <c r="E178" i="6"/>
  <c r="D180" i="6"/>
  <c r="E180" i="6"/>
  <c r="D182" i="6"/>
  <c r="E182" i="6"/>
  <c r="D184" i="6"/>
  <c r="E184" i="6"/>
  <c r="D186" i="6"/>
  <c r="E186" i="6"/>
  <c r="D188" i="6"/>
  <c r="E188" i="6"/>
  <c r="D190" i="6"/>
  <c r="E190" i="6"/>
  <c r="D192" i="6"/>
  <c r="E194" i="6"/>
  <c r="F194" i="6"/>
  <c r="G194" i="6"/>
  <c r="H194" i="6"/>
  <c r="I194" i="6"/>
  <c r="J194" i="6"/>
  <c r="K194" i="6"/>
  <c r="L194" i="6"/>
  <c r="M194" i="6"/>
  <c r="F195" i="6"/>
  <c r="G195" i="6"/>
  <c r="H195" i="6"/>
  <c r="I195" i="6"/>
  <c r="J195" i="6"/>
  <c r="K195" i="6"/>
  <c r="L195" i="6"/>
  <c r="M195" i="6"/>
  <c r="D198" i="6"/>
  <c r="D200" i="6"/>
  <c r="D202" i="6"/>
  <c r="D204" i="6"/>
  <c r="D206" i="6"/>
  <c r="D208" i="6"/>
  <c r="D210" i="6"/>
  <c r="D212" i="6"/>
  <c r="D214" i="6"/>
  <c r="D216" i="6"/>
  <c r="D196" i="6" l="1"/>
  <c r="E196" i="6"/>
</calcChain>
</file>

<file path=xl/sharedStrings.xml><?xml version="1.0" encoding="utf-8"?>
<sst xmlns="http://schemas.openxmlformats.org/spreadsheetml/2006/main" count="235" uniqueCount="140">
  <si>
    <t>-</t>
    <phoneticPr fontId="2"/>
  </si>
  <si>
    <t>在宅介護支援センター</t>
    <rPh sb="0" eb="2">
      <t>ザイタク</t>
    </rPh>
    <rPh sb="2" eb="4">
      <t>カイゴ</t>
    </rPh>
    <rPh sb="4" eb="6">
      <t>シエン</t>
    </rPh>
    <phoneticPr fontId="2"/>
  </si>
  <si>
    <t>老人短期入所施設</t>
    <rPh sb="0" eb="2">
      <t>ロウジン</t>
    </rPh>
    <rPh sb="2" eb="4">
      <t>タンキ</t>
    </rPh>
    <rPh sb="4" eb="6">
      <t>ニュウショ</t>
    </rPh>
    <rPh sb="6" eb="8">
      <t>シセツ</t>
    </rPh>
    <phoneticPr fontId="2"/>
  </si>
  <si>
    <t>養護老人ホーム</t>
    <rPh sb="0" eb="2">
      <t>ヨウゴ</t>
    </rPh>
    <rPh sb="2" eb="4">
      <t>ロウジン</t>
    </rPh>
    <phoneticPr fontId="2"/>
  </si>
  <si>
    <t>特別養護老人ホーム</t>
    <rPh sb="0" eb="2">
      <t>トクベツ</t>
    </rPh>
    <rPh sb="2" eb="4">
      <t>ヨウゴ</t>
    </rPh>
    <rPh sb="4" eb="6">
      <t>ロウジン</t>
    </rPh>
    <phoneticPr fontId="2"/>
  </si>
  <si>
    <t>老人福祉センター</t>
    <rPh sb="0" eb="2">
      <t>ロウジン</t>
    </rPh>
    <rPh sb="2" eb="4">
      <t>フクシ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</si>
  <si>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</si>
  <si>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2"/>
  </si>
  <si>
    <t>老人福祉施設付設作業所</t>
    <rPh sb="0" eb="2">
      <t>ロウジン</t>
    </rPh>
    <rPh sb="2" eb="4">
      <t>フクシ</t>
    </rPh>
    <rPh sb="4" eb="6">
      <t>シセツ</t>
    </rPh>
    <rPh sb="6" eb="8">
      <t>フセツ</t>
    </rPh>
    <rPh sb="8" eb="11">
      <t>サギョウショ</t>
    </rPh>
    <phoneticPr fontId="2"/>
  </si>
  <si>
    <t>老人休養ホーム</t>
    <rPh sb="0" eb="2">
      <t>ロウジン</t>
    </rPh>
    <rPh sb="2" eb="4">
      <t>キュウヨウ</t>
    </rPh>
    <phoneticPr fontId="2"/>
  </si>
  <si>
    <t>救護施設</t>
    <rPh sb="0" eb="2">
      <t>キュウゴ</t>
    </rPh>
    <rPh sb="2" eb="4">
      <t>シセツ</t>
    </rPh>
    <phoneticPr fontId="2"/>
  </si>
  <si>
    <t>医療保護施設</t>
    <rPh sb="0" eb="2">
      <t>イリョウ</t>
    </rPh>
    <rPh sb="2" eb="4">
      <t>ホゴ</t>
    </rPh>
    <rPh sb="4" eb="6">
      <t>シセツ</t>
    </rPh>
    <phoneticPr fontId="2"/>
  </si>
  <si>
    <t>乳児院</t>
    <rPh sb="0" eb="3">
      <t>ニュウジイン</t>
    </rPh>
    <phoneticPr fontId="2"/>
  </si>
  <si>
    <t>児童養護施設</t>
    <rPh sb="0" eb="2">
      <t>ジドウ</t>
    </rPh>
    <rPh sb="2" eb="4">
      <t>ヨウゴ</t>
    </rPh>
    <rPh sb="4" eb="6">
      <t>シセツ</t>
    </rPh>
    <phoneticPr fontId="2"/>
  </si>
  <si>
    <t>児童家庭支援センター</t>
    <rPh sb="0" eb="2">
      <t>ジドウ</t>
    </rPh>
    <rPh sb="2" eb="4">
      <t>カテイ</t>
    </rPh>
    <rPh sb="4" eb="6">
      <t>シエン</t>
    </rPh>
    <phoneticPr fontId="2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</si>
  <si>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2"/>
  </si>
  <si>
    <t>助産施設</t>
    <rPh sb="0" eb="2">
      <t>ジョサン</t>
    </rPh>
    <rPh sb="2" eb="4">
      <t>シセツ</t>
    </rPh>
    <phoneticPr fontId="2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</si>
  <si>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2"/>
  </si>
  <si>
    <t>保育所</t>
    <rPh sb="0" eb="3">
      <t>ホイクショ</t>
    </rPh>
    <phoneticPr fontId="2"/>
  </si>
  <si>
    <t>へき地保育所</t>
    <rPh sb="2" eb="3">
      <t>チ</t>
    </rPh>
    <rPh sb="3" eb="6">
      <t>ホイクショ</t>
    </rPh>
    <phoneticPr fontId="2"/>
  </si>
  <si>
    <t>児童館</t>
    <rPh sb="0" eb="3">
      <t>ジドウカン</t>
    </rPh>
    <phoneticPr fontId="2"/>
  </si>
  <si>
    <t>児童遊園</t>
    <rPh sb="0" eb="2">
      <t>ジドウ</t>
    </rPh>
    <rPh sb="2" eb="4">
      <t>ユウエン</t>
    </rPh>
    <phoneticPr fontId="2"/>
  </si>
  <si>
    <t>保護施設</t>
    <rPh sb="0" eb="2">
      <t>ホゴ</t>
    </rPh>
    <rPh sb="2" eb="4">
      <t>シセツ</t>
    </rPh>
    <phoneticPr fontId="2"/>
  </si>
  <si>
    <t>無料低額診療施設</t>
    <rPh sb="0" eb="2">
      <t>ムリョウ</t>
    </rPh>
    <rPh sb="2" eb="4">
      <t>テイガク</t>
    </rPh>
    <rPh sb="4" eb="6">
      <t>シンリョウ</t>
    </rPh>
    <rPh sb="6" eb="8">
      <t>シセツ</t>
    </rPh>
    <phoneticPr fontId="2"/>
  </si>
  <si>
    <t>地域福祉センター</t>
    <rPh sb="0" eb="2">
      <t>チイキ</t>
    </rPh>
    <rPh sb="2" eb="4">
      <t>フクシ</t>
    </rPh>
    <phoneticPr fontId="2"/>
  </si>
  <si>
    <t>福祉センター</t>
    <rPh sb="0" eb="2">
      <t>フクシ</t>
    </rPh>
    <phoneticPr fontId="2"/>
  </si>
  <si>
    <t>介護福祉士養成施設</t>
    <rPh sb="0" eb="2">
      <t>カイゴ</t>
    </rPh>
    <rPh sb="2" eb="5">
      <t>フクシシ</t>
    </rPh>
    <rPh sb="5" eb="7">
      <t>ヨウセイ</t>
    </rPh>
    <rPh sb="7" eb="9">
      <t>シセツ</t>
    </rPh>
    <phoneticPr fontId="2"/>
  </si>
  <si>
    <t>保健師・助産師・看護師養成施設</t>
    <rPh sb="0" eb="3">
      <t>ホケンシ</t>
    </rPh>
    <rPh sb="4" eb="7">
      <t>ジョサンシ</t>
    </rPh>
    <rPh sb="8" eb="11">
      <t>カンゴシ</t>
    </rPh>
    <rPh sb="11" eb="13">
      <t>ヨウセイ</t>
    </rPh>
    <rPh sb="13" eb="15">
      <t>シセツ</t>
    </rPh>
    <phoneticPr fontId="2"/>
  </si>
  <si>
    <t>保健師・看護師養成施設</t>
    <rPh sb="0" eb="3">
      <t>ホケンシ</t>
    </rPh>
    <rPh sb="4" eb="7">
      <t>カンゴシ</t>
    </rPh>
    <rPh sb="7" eb="9">
      <t>ヨウセイ</t>
    </rPh>
    <rPh sb="9" eb="11">
      <t>シセツ</t>
    </rPh>
    <phoneticPr fontId="2"/>
  </si>
  <si>
    <t>看護師養成施設</t>
    <rPh sb="0" eb="3">
      <t>カンゴシ</t>
    </rPh>
    <rPh sb="3" eb="5">
      <t>ヨウセイ</t>
    </rPh>
    <rPh sb="5" eb="7">
      <t>シセツ</t>
    </rPh>
    <phoneticPr fontId="2"/>
  </si>
  <si>
    <t>准看護師養成施設</t>
    <rPh sb="0" eb="4">
      <t>ジュンカンゴシ</t>
    </rPh>
    <rPh sb="4" eb="6">
      <t>ヨウセイ</t>
    </rPh>
    <rPh sb="6" eb="8">
      <t>シセツ</t>
    </rPh>
    <phoneticPr fontId="2"/>
  </si>
  <si>
    <t>理学療法士・作業療法士・言語聴覚士養成所</t>
    <rPh sb="0" eb="2">
      <t>リガク</t>
    </rPh>
    <rPh sb="2" eb="5">
      <t>リョウホウシ</t>
    </rPh>
    <rPh sb="6" eb="8">
      <t>サギョウ</t>
    </rPh>
    <rPh sb="8" eb="11">
      <t>リョウホウシ</t>
    </rPh>
    <rPh sb="12" eb="14">
      <t>ゲンゴ</t>
    </rPh>
    <rPh sb="14" eb="17">
      <t>チョウカクシ</t>
    </rPh>
    <rPh sb="17" eb="20">
      <t>ヨウセイショ</t>
    </rPh>
    <phoneticPr fontId="2"/>
  </si>
  <si>
    <t>施設等調書</t>
    <rPh sb="0" eb="3">
      <t>シセツトウ</t>
    </rPh>
    <rPh sb="3" eb="5">
      <t>チョウショ</t>
    </rPh>
    <phoneticPr fontId="2"/>
  </si>
  <si>
    <t>区分</t>
    <rPh sb="0" eb="2">
      <t>クブン</t>
    </rPh>
    <phoneticPr fontId="2"/>
  </si>
  <si>
    <t>施設種類</t>
    <rPh sb="0" eb="2">
      <t>シセツ</t>
    </rPh>
    <rPh sb="2" eb="4">
      <t>シュルイ</t>
    </rPh>
    <phoneticPr fontId="2"/>
  </si>
  <si>
    <t>設置数</t>
    <rPh sb="0" eb="3">
      <t>セッチスウ</t>
    </rPh>
    <phoneticPr fontId="2"/>
  </si>
  <si>
    <t>定員</t>
    <rPh sb="0" eb="2">
      <t>テイイン</t>
    </rPh>
    <phoneticPr fontId="2"/>
  </si>
  <si>
    <t>設置主体別内訳</t>
    <rPh sb="0" eb="2">
      <t>セッチ</t>
    </rPh>
    <rPh sb="2" eb="4">
      <t>シュタイ</t>
    </rPh>
    <rPh sb="4" eb="5">
      <t>ベツ</t>
    </rPh>
    <rPh sb="5" eb="7">
      <t>ウチワケ</t>
    </rPh>
    <phoneticPr fontId="2"/>
  </si>
  <si>
    <t>国</t>
    <rPh sb="0" eb="1">
      <t>クニ</t>
    </rPh>
    <phoneticPr fontId="2"/>
  </si>
  <si>
    <t>県</t>
    <rPh sb="0" eb="1">
      <t>ケン</t>
    </rPh>
    <phoneticPr fontId="2"/>
  </si>
  <si>
    <t>個人</t>
    <rPh sb="0" eb="2">
      <t>コジン</t>
    </rPh>
    <phoneticPr fontId="2"/>
  </si>
  <si>
    <t>その他　　　　法　人</t>
    <rPh sb="2" eb="3">
      <t>タ</t>
    </rPh>
    <rPh sb="7" eb="10">
      <t>ホウジン</t>
    </rPh>
    <phoneticPr fontId="2"/>
  </si>
  <si>
    <t>公　　　　　立</t>
    <rPh sb="0" eb="7">
      <t>コウリツ</t>
    </rPh>
    <phoneticPr fontId="2"/>
  </si>
  <si>
    <t>私　　　　　立</t>
    <rPh sb="0" eb="7">
      <t>シリツ</t>
    </rPh>
    <phoneticPr fontId="2"/>
  </si>
  <si>
    <t>軽費老人ホーム</t>
    <rPh sb="0" eb="2">
      <t>ケイヒ</t>
    </rPh>
    <rPh sb="2" eb="4">
      <t>ロウジン</t>
    </rPh>
    <phoneticPr fontId="2"/>
  </si>
  <si>
    <t>小　　　　　計</t>
    <rPh sb="0" eb="7">
      <t>ショウケイ</t>
    </rPh>
    <phoneticPr fontId="2"/>
  </si>
  <si>
    <t>児童厚生施設</t>
    <rPh sb="0" eb="2">
      <t>ジドウ</t>
    </rPh>
    <rPh sb="2" eb="4">
      <t>コウセイ</t>
    </rPh>
    <rPh sb="4" eb="6">
      <t>シセツ</t>
    </rPh>
    <phoneticPr fontId="2"/>
  </si>
  <si>
    <t>小　　　　計</t>
    <rPh sb="0" eb="1">
      <t>ショウ</t>
    </rPh>
    <rPh sb="5" eb="6">
      <t>ケイ</t>
    </rPh>
    <phoneticPr fontId="2"/>
  </si>
  <si>
    <t>保育士養成施設</t>
    <rPh sb="0" eb="2">
      <t>ホイク</t>
    </rPh>
    <rPh sb="2" eb="3">
      <t>シ</t>
    </rPh>
    <rPh sb="3" eb="5">
      <t>ヨウセイ</t>
    </rPh>
    <rPh sb="5" eb="7">
      <t>シセツ</t>
    </rPh>
    <phoneticPr fontId="2"/>
  </si>
  <si>
    <t>精神保健福祉士養成施設</t>
    <rPh sb="0" eb="2">
      <t>セイシン</t>
    </rPh>
    <rPh sb="2" eb="4">
      <t>ホケン</t>
    </rPh>
    <rPh sb="4" eb="7">
      <t>フクシシ</t>
    </rPh>
    <rPh sb="7" eb="9">
      <t>ヨウセイ</t>
    </rPh>
    <rPh sb="9" eb="11">
      <t>シセツ</t>
    </rPh>
    <phoneticPr fontId="2"/>
  </si>
  <si>
    <t>健康福祉センター</t>
    <rPh sb="0" eb="2">
      <t>ケンコウ</t>
    </rPh>
    <rPh sb="2" eb="4">
      <t>フクシ</t>
    </rPh>
    <phoneticPr fontId="2"/>
  </si>
  <si>
    <t>社会福祉事務所</t>
    <rPh sb="0" eb="2">
      <t>シャカイ</t>
    </rPh>
    <rPh sb="2" eb="4">
      <t>フクシ</t>
    </rPh>
    <rPh sb="4" eb="7">
      <t>ジムショ</t>
    </rPh>
    <phoneticPr fontId="2"/>
  </si>
  <si>
    <t>児童相談所</t>
    <rPh sb="0" eb="2">
      <t>ジドウ</t>
    </rPh>
    <rPh sb="2" eb="5">
      <t>ソウダンショ</t>
    </rPh>
    <phoneticPr fontId="2"/>
  </si>
  <si>
    <t>知的障害者更生相談所</t>
    <rPh sb="0" eb="2">
      <t>チテキ</t>
    </rPh>
    <rPh sb="2" eb="5">
      <t>ショウガイシャ</t>
    </rPh>
    <rPh sb="5" eb="7">
      <t>コウセイ</t>
    </rPh>
    <rPh sb="7" eb="10">
      <t>ソウダンショ</t>
    </rPh>
    <phoneticPr fontId="2"/>
  </si>
  <si>
    <t>身体障害者更生相談所</t>
    <rPh sb="0" eb="2">
      <t>シンタイ</t>
    </rPh>
    <rPh sb="2" eb="5">
      <t>ショウガイシャ</t>
    </rPh>
    <rPh sb="5" eb="7">
      <t>コウセイ</t>
    </rPh>
    <rPh sb="7" eb="10">
      <t>ソウダンショ</t>
    </rPh>
    <phoneticPr fontId="2"/>
  </si>
  <si>
    <t>財団法人・社団法人</t>
    <rPh sb="0" eb="4">
      <t>ザイダンホウジン</t>
    </rPh>
    <rPh sb="5" eb="9">
      <t>シャダンホウジン</t>
    </rPh>
    <phoneticPr fontId="2"/>
  </si>
  <si>
    <t>その他の福祉団体</t>
    <rPh sb="2" eb="3">
      <t>タ</t>
    </rPh>
    <rPh sb="4" eb="6">
      <t>フクシ</t>
    </rPh>
    <rPh sb="6" eb="8">
      <t>ダンタイ</t>
    </rPh>
    <phoneticPr fontId="2"/>
  </si>
  <si>
    <t>合　　　　計</t>
    <rPh sb="0" eb="1">
      <t>ゴウ</t>
    </rPh>
    <rPh sb="5" eb="6">
      <t>ケイ</t>
    </rPh>
    <phoneticPr fontId="2"/>
  </si>
  <si>
    <t>歯科衛生士養成施設</t>
    <rPh sb="0" eb="2">
      <t>シカ</t>
    </rPh>
    <rPh sb="2" eb="5">
      <t>エイセイシ</t>
    </rPh>
    <rPh sb="5" eb="7">
      <t>ヨウセイ</t>
    </rPh>
    <rPh sb="7" eb="9">
      <t>シセツ</t>
    </rPh>
    <phoneticPr fontId="2"/>
  </si>
  <si>
    <t>歯科技工士養成施設</t>
    <rPh sb="0" eb="2">
      <t>シカ</t>
    </rPh>
    <rPh sb="2" eb="5">
      <t>ギコウシ</t>
    </rPh>
    <rPh sb="5" eb="7">
      <t>ヨウセイ</t>
    </rPh>
    <rPh sb="7" eb="9">
      <t>シセツ</t>
    </rPh>
    <phoneticPr fontId="2"/>
  </si>
  <si>
    <t>障害者福祉作業所</t>
    <rPh sb="0" eb="3">
      <t>ショウガイシャ</t>
    </rPh>
    <rPh sb="3" eb="5">
      <t>フクシ</t>
    </rPh>
    <rPh sb="5" eb="8">
      <t>サギョウショ</t>
    </rPh>
    <phoneticPr fontId="2"/>
  </si>
  <si>
    <t>管理栄養士養成施設</t>
    <rPh sb="0" eb="2">
      <t>カンリ</t>
    </rPh>
    <rPh sb="2" eb="5">
      <t>エイヨウシ</t>
    </rPh>
    <rPh sb="5" eb="7">
      <t>ヨウセイ</t>
    </rPh>
    <rPh sb="7" eb="9">
      <t>シセツ</t>
    </rPh>
    <phoneticPr fontId="2"/>
  </si>
  <si>
    <t>栄養士養成施設</t>
    <rPh sb="0" eb="3">
      <t>エイヨウシ</t>
    </rPh>
    <rPh sb="3" eb="5">
      <t>ヨウセイ</t>
    </rPh>
    <rPh sb="5" eb="7">
      <t>シセツ</t>
    </rPh>
    <phoneticPr fontId="2"/>
  </si>
  <si>
    <t>地域包括支援センター</t>
    <rPh sb="0" eb="2">
      <t>チイキ</t>
    </rPh>
    <rPh sb="2" eb="4">
      <t>ホウカツ</t>
    </rPh>
    <rPh sb="4" eb="6">
      <t>シエン</t>
    </rPh>
    <phoneticPr fontId="2"/>
  </si>
  <si>
    <t>自立援助ホーム</t>
    <rPh sb="0" eb="2">
      <t>ジリツ</t>
    </rPh>
    <rPh sb="2" eb="4">
      <t>エンジョ</t>
    </rPh>
    <phoneticPr fontId="2"/>
  </si>
  <si>
    <t>運営適正化委員会</t>
    <rPh sb="0" eb="2">
      <t>ウンエイ</t>
    </rPh>
    <rPh sb="2" eb="5">
      <t>テキセイカ</t>
    </rPh>
    <rPh sb="5" eb="8">
      <t>イインカイ</t>
    </rPh>
    <phoneticPr fontId="2"/>
  </si>
  <si>
    <t>市町保健センター</t>
    <rPh sb="0" eb="2">
      <t>シチョウ</t>
    </rPh>
    <rPh sb="2" eb="4">
      <t>ホケン</t>
    </rPh>
    <phoneticPr fontId="2"/>
  </si>
  <si>
    <t>精神保健福祉センター</t>
    <rPh sb="0" eb="2">
      <t>セイシン</t>
    </rPh>
    <rPh sb="2" eb="4">
      <t>ホケン</t>
    </rPh>
    <rPh sb="4" eb="6">
      <t>フクシ</t>
    </rPh>
    <phoneticPr fontId="2"/>
  </si>
  <si>
    <t>組 合　　　　その他</t>
    <rPh sb="0" eb="1">
      <t>クミ</t>
    </rPh>
    <rPh sb="2" eb="3">
      <t>ゴウ</t>
    </rPh>
    <rPh sb="9" eb="10">
      <t>タ</t>
    </rPh>
    <phoneticPr fontId="2"/>
  </si>
  <si>
    <t>生活介護事業所</t>
    <rPh sb="0" eb="2">
      <t>セイカツ</t>
    </rPh>
    <rPh sb="2" eb="4">
      <t>カイゴ</t>
    </rPh>
    <rPh sb="4" eb="7">
      <t>ジギョウショ</t>
    </rPh>
    <phoneticPr fontId="2"/>
  </si>
  <si>
    <t>機能訓練事業所</t>
    <rPh sb="0" eb="2">
      <t>キノウ</t>
    </rPh>
    <rPh sb="2" eb="4">
      <t>クンレン</t>
    </rPh>
    <rPh sb="4" eb="7">
      <t>ジギョウショ</t>
    </rPh>
    <phoneticPr fontId="2"/>
  </si>
  <si>
    <t>生活訓練事業所</t>
    <rPh sb="0" eb="2">
      <t>セイカツ</t>
    </rPh>
    <rPh sb="2" eb="4">
      <t>クンレン</t>
    </rPh>
    <rPh sb="4" eb="7">
      <t>ジギョウショ</t>
    </rPh>
    <phoneticPr fontId="2"/>
  </si>
  <si>
    <t>就労移行支援事業所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</si>
  <si>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就労継続支援事業所Ａ型</t>
    <rPh sb="0" eb="2">
      <t>シュウロウ</t>
    </rPh>
    <rPh sb="2" eb="4">
      <t>ケイゾク</t>
    </rPh>
    <rPh sb="4" eb="6">
      <t>シエン</t>
    </rPh>
    <rPh sb="6" eb="9">
      <t>ジギョウショ</t>
    </rPh>
    <rPh sb="10" eb="11">
      <t>ガタ</t>
    </rPh>
    <phoneticPr fontId="2"/>
  </si>
  <si>
    <t>就労継続支援事業所Ｂ型</t>
    <rPh sb="0" eb="2">
      <t>シュウロウ</t>
    </rPh>
    <rPh sb="2" eb="4">
      <t>ケイゾク</t>
    </rPh>
    <rPh sb="4" eb="6">
      <t>シエン</t>
    </rPh>
    <rPh sb="6" eb="9">
      <t>ジギョウショ</t>
    </rPh>
    <rPh sb="10" eb="11">
      <t>ガタ</t>
    </rPh>
    <phoneticPr fontId="2"/>
  </si>
  <si>
    <t>障害者支援施設</t>
    <rPh sb="0" eb="2">
      <t>ショウガイ</t>
    </rPh>
    <rPh sb="2" eb="3">
      <t>シャ</t>
    </rPh>
    <rPh sb="3" eb="5">
      <t>シエン</t>
    </rPh>
    <rPh sb="5" eb="7">
      <t>シセツ</t>
    </rPh>
    <phoneticPr fontId="2"/>
  </si>
  <si>
    <t>地域活動支援センター</t>
    <rPh sb="0" eb="2">
      <t>チイキ</t>
    </rPh>
    <rPh sb="2" eb="4">
      <t>カツドウ</t>
    </rPh>
    <rPh sb="4" eb="6">
      <t>シエン</t>
    </rPh>
    <phoneticPr fontId="2"/>
  </si>
  <si>
    <t>身体障害者福祉センター</t>
    <rPh sb="0" eb="2">
      <t>シンタイ</t>
    </rPh>
    <rPh sb="2" eb="5">
      <t>ショウガイシャ</t>
    </rPh>
    <rPh sb="5" eb="7">
      <t>フクシ</t>
    </rPh>
    <phoneticPr fontId="2"/>
  </si>
  <si>
    <t>点字図書館</t>
    <rPh sb="0" eb="2">
      <t>テンジ</t>
    </rPh>
    <rPh sb="2" eb="5">
      <t>トショカン</t>
    </rPh>
    <phoneticPr fontId="2"/>
  </si>
  <si>
    <t>聴覚障害者情報提供施設</t>
    <rPh sb="0" eb="2">
      <t>チョウカク</t>
    </rPh>
    <rPh sb="2" eb="5">
      <t>ショウガイシャ</t>
    </rPh>
    <rPh sb="5" eb="7">
      <t>ジョウホウ</t>
    </rPh>
    <rPh sb="7" eb="9">
      <t>テイキョウ</t>
    </rPh>
    <rPh sb="9" eb="11">
      <t>シセツ</t>
    </rPh>
    <phoneticPr fontId="2"/>
  </si>
  <si>
    <t>福祉人材・研修センター</t>
    <rPh sb="0" eb="2">
      <t>フクシ</t>
    </rPh>
    <rPh sb="2" eb="4">
      <t>ジンザイ</t>
    </rPh>
    <rPh sb="5" eb="7">
      <t>ケンシュウ</t>
    </rPh>
    <phoneticPr fontId="2"/>
  </si>
  <si>
    <t>発達障害者支援センター</t>
    <rPh sb="0" eb="2">
      <t>ハッタツ</t>
    </rPh>
    <rPh sb="2" eb="4">
      <t>ショウガイ</t>
    </rPh>
    <rPh sb="4" eb="5">
      <t>シャ</t>
    </rPh>
    <rPh sb="5" eb="7">
      <t>シエン</t>
    </rPh>
    <phoneticPr fontId="2"/>
  </si>
  <si>
    <t>市町</t>
    <rPh sb="0" eb="2">
      <t>シチョウ</t>
    </rPh>
    <phoneticPr fontId="2"/>
  </si>
  <si>
    <t>認定こども園</t>
    <rPh sb="0" eb="2">
      <t>ニンテイ</t>
    </rPh>
    <rPh sb="5" eb="6">
      <t>エン</t>
    </rPh>
    <phoneticPr fontId="2"/>
  </si>
  <si>
    <t>相談支援事業所</t>
    <rPh sb="0" eb="2">
      <t>ソウダン</t>
    </rPh>
    <rPh sb="2" eb="4">
      <t>シエン</t>
    </rPh>
    <rPh sb="4" eb="7">
      <t>ジギョウショ</t>
    </rPh>
    <phoneticPr fontId="2"/>
  </si>
  <si>
    <t>障害者就業・生活支援センター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2"/>
  </si>
  <si>
    <t>福祉ホーム</t>
    <rPh sb="0" eb="2">
      <t>フクシ</t>
    </rPh>
    <phoneticPr fontId="2"/>
  </si>
  <si>
    <t>就労継続支援
事業所</t>
    <rPh sb="0" eb="2">
      <t>シュウロウ</t>
    </rPh>
    <rPh sb="2" eb="4">
      <t>ケイゾク</t>
    </rPh>
    <rPh sb="4" eb="6">
      <t>シエン</t>
    </rPh>
    <rPh sb="7" eb="10">
      <t>ジギョウショ</t>
    </rPh>
    <phoneticPr fontId="2"/>
  </si>
  <si>
    <t>へき地保健福祉館</t>
    <rPh sb="2" eb="3">
      <t>チ</t>
    </rPh>
    <rPh sb="3" eb="5">
      <t>ホケン</t>
    </rPh>
    <rPh sb="5" eb="7">
      <t>フクシ</t>
    </rPh>
    <rPh sb="7" eb="8">
      <t>カン</t>
    </rPh>
    <phoneticPr fontId="2"/>
  </si>
  <si>
    <t>男女共同参画相談センター</t>
    <rPh sb="0" eb="2">
      <t>ダンジョ</t>
    </rPh>
    <rPh sb="2" eb="4">
      <t>キョウドウ</t>
    </rPh>
    <rPh sb="4" eb="6">
      <t>サンカク</t>
    </rPh>
    <rPh sb="6" eb="8">
      <t>ソウダン</t>
    </rPh>
    <phoneticPr fontId="2"/>
  </si>
  <si>
    <t>無料低額宿泊施設</t>
    <rPh sb="0" eb="2">
      <t>ムリョウ</t>
    </rPh>
    <rPh sb="2" eb="4">
      <t>テイガク</t>
    </rPh>
    <rPh sb="4" eb="6">
      <t>シュクハク</t>
    </rPh>
    <rPh sb="6" eb="8">
      <t>シセツ</t>
    </rPh>
    <phoneticPr fontId="2"/>
  </si>
  <si>
    <t>訪問看護ステーション</t>
    <rPh sb="0" eb="2">
      <t>ホウモン</t>
    </rPh>
    <rPh sb="2" eb="4">
      <t>カンゴ</t>
    </rPh>
    <phoneticPr fontId="2"/>
  </si>
  <si>
    <t>相談支援</t>
    <rPh sb="0" eb="2">
      <t>ソウダン</t>
    </rPh>
    <rPh sb="2" eb="4">
      <t>シエン</t>
    </rPh>
    <phoneticPr fontId="2"/>
  </si>
  <si>
    <t>社会福祉士養成施設等</t>
    <rPh sb="0" eb="2">
      <t>シャカイ</t>
    </rPh>
    <rPh sb="2" eb="5">
      <t>フクシシ</t>
    </rPh>
    <rPh sb="5" eb="7">
      <t>ヨウセイ</t>
    </rPh>
    <rPh sb="7" eb="9">
      <t>シセツ</t>
    </rPh>
    <rPh sb="9" eb="10">
      <t>トウ</t>
    </rPh>
    <phoneticPr fontId="2"/>
  </si>
  <si>
    <t>-</t>
  </si>
  <si>
    <t>福祉型障害児入所施設</t>
    <rPh sb="0" eb="3">
      <t>フクシガタ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2"/>
  </si>
  <si>
    <t>医療型障害児入所施設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2"/>
  </si>
  <si>
    <t>療養介護事業所</t>
    <rPh sb="0" eb="2">
      <t>リョウヨウ</t>
    </rPh>
    <rPh sb="2" eb="4">
      <t>カイゴ</t>
    </rPh>
    <rPh sb="4" eb="7">
      <t>ジギョウショ</t>
    </rPh>
    <phoneticPr fontId="2"/>
  </si>
  <si>
    <t>身体障害者社会
参加支援施設</t>
    <rPh sb="0" eb="2">
      <t>シンタイ</t>
    </rPh>
    <rPh sb="2" eb="5">
      <t>ショウガイシャ</t>
    </rPh>
    <rPh sb="5" eb="7">
      <t>シャカイ</t>
    </rPh>
    <rPh sb="8" eb="10">
      <t>サンカ</t>
    </rPh>
    <rPh sb="10" eb="12">
      <t>シエン</t>
    </rPh>
    <rPh sb="12" eb="14">
      <t>シセツ</t>
    </rPh>
    <phoneticPr fontId="2"/>
  </si>
  <si>
    <t>児童福祉施設等</t>
    <rPh sb="0" eb="2">
      <t>ジドウ</t>
    </rPh>
    <rPh sb="2" eb="4">
      <t>フクシ</t>
    </rPh>
    <rPh sb="4" eb="6">
      <t>シセツ</t>
    </rPh>
    <rPh sb="6" eb="7">
      <t>トウ</t>
    </rPh>
    <phoneticPr fontId="2"/>
  </si>
  <si>
    <t>障害福祉
サービス事業所</t>
    <rPh sb="0" eb="2">
      <t>ショウガイ</t>
    </rPh>
    <rPh sb="2" eb="4">
      <t>フクシ</t>
    </rPh>
    <rPh sb="9" eb="12">
      <t>ジギョウショ</t>
    </rPh>
    <phoneticPr fontId="2"/>
  </si>
  <si>
    <t>保健所</t>
    <rPh sb="0" eb="3">
      <t>ホケンショ</t>
    </rPh>
    <phoneticPr fontId="2"/>
  </si>
  <si>
    <t>障害児通所
支援事業所</t>
    <rPh sb="0" eb="2">
      <t>ショウガイ</t>
    </rPh>
    <rPh sb="2" eb="3">
      <t>ジ</t>
    </rPh>
    <rPh sb="3" eb="5">
      <t>ツウショ</t>
    </rPh>
    <rPh sb="6" eb="8">
      <t>シエン</t>
    </rPh>
    <rPh sb="8" eb="10">
      <t>ジギョウ</t>
    </rPh>
    <rPh sb="10" eb="11">
      <t>ショ</t>
    </rPh>
    <phoneticPr fontId="2"/>
  </si>
  <si>
    <t>児童発達支援事業所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</si>
  <si>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保育所等訪問支援事業所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rPh sb="8" eb="11">
      <t>ジギョウショ</t>
    </rPh>
    <phoneticPr fontId="2"/>
  </si>
  <si>
    <t>その他の保健
福祉施設等</t>
    <rPh sb="2" eb="3">
      <t>タ</t>
    </rPh>
    <rPh sb="4" eb="6">
      <t>ホケン</t>
    </rPh>
    <rPh sb="7" eb="9">
      <t>フクシ</t>
    </rPh>
    <rPh sb="9" eb="11">
      <t>シセツ</t>
    </rPh>
    <rPh sb="11" eb="12">
      <t>トウ</t>
    </rPh>
    <phoneticPr fontId="2"/>
  </si>
  <si>
    <t>社会
福祉
法人</t>
    <rPh sb="0" eb="2">
      <t>シャカイ</t>
    </rPh>
    <rPh sb="3" eb="5">
      <t>フクシ</t>
    </rPh>
    <rPh sb="6" eb="8">
      <t>ホウジン</t>
    </rPh>
    <phoneticPr fontId="2"/>
  </si>
  <si>
    <t>財団・
社団
法人</t>
    <rPh sb="0" eb="1">
      <t>ザイ</t>
    </rPh>
    <rPh sb="1" eb="2">
      <t>ダン</t>
    </rPh>
    <rPh sb="4" eb="6">
      <t>シャダン</t>
    </rPh>
    <rPh sb="7" eb="9">
      <t>ホウジン</t>
    </rPh>
    <phoneticPr fontId="2"/>
  </si>
  <si>
    <t>-</t>
    <phoneticPr fontId="2"/>
  </si>
  <si>
    <t>-</t>
    <phoneticPr fontId="2"/>
  </si>
  <si>
    <t>老人保健
福祉施設</t>
    <rPh sb="0" eb="2">
      <t>ロウジン</t>
    </rPh>
    <rPh sb="2" eb="4">
      <t>ホケン</t>
    </rPh>
    <rPh sb="5" eb="7">
      <t>フクシ</t>
    </rPh>
    <rPh sb="7" eb="9">
      <t>シセツ</t>
    </rPh>
    <phoneticPr fontId="2"/>
  </si>
  <si>
    <t>地域生活
支援事業</t>
    <rPh sb="0" eb="2">
      <t>チイキ</t>
    </rPh>
    <rPh sb="2" eb="4">
      <t>セイカツ</t>
    </rPh>
    <rPh sb="5" eb="7">
      <t>シエン</t>
    </rPh>
    <rPh sb="7" eb="9">
      <t>ジギョウ</t>
    </rPh>
    <phoneticPr fontId="2"/>
  </si>
  <si>
    <t>自立訓練
（機能訓練・
生活訓練）
事業所</t>
    <rPh sb="0" eb="2">
      <t>ジリツ</t>
    </rPh>
    <rPh sb="2" eb="4">
      <t>クンレン</t>
    </rPh>
    <rPh sb="6" eb="8">
      <t>キノウ</t>
    </rPh>
    <rPh sb="8" eb="10">
      <t>クンレン</t>
    </rPh>
    <rPh sb="12" eb="14">
      <t>セイカツ</t>
    </rPh>
    <rPh sb="14" eb="16">
      <t>クンレン</t>
    </rPh>
    <rPh sb="18" eb="21">
      <t>ジギョウショ</t>
    </rPh>
    <phoneticPr fontId="2"/>
  </si>
  <si>
    <t>-</t>
    <phoneticPr fontId="2"/>
  </si>
  <si>
    <t>共同生活援助事業所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2"/>
  </si>
  <si>
    <t>-</t>
    <phoneticPr fontId="2"/>
  </si>
  <si>
    <t>デイサービスセンター</t>
  </si>
  <si>
    <t>-</t>
    <phoneticPr fontId="2"/>
  </si>
  <si>
    <t>母子・父子
福祉施設</t>
    <rPh sb="0" eb="2">
      <t>ボシ</t>
    </rPh>
    <rPh sb="3" eb="5">
      <t>フシ</t>
    </rPh>
    <rPh sb="6" eb="8">
      <t>フクシ</t>
    </rPh>
    <rPh sb="8" eb="10">
      <t>シセツ</t>
    </rPh>
    <phoneticPr fontId="2"/>
  </si>
  <si>
    <t>母子・父子福祉センター</t>
    <rPh sb="0" eb="2">
      <t>ボシ</t>
    </rPh>
    <rPh sb="3" eb="5">
      <t>フシ</t>
    </rPh>
    <rPh sb="5" eb="7">
      <t>フクシ</t>
    </rPh>
    <phoneticPr fontId="2"/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</si>
  <si>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2"/>
  </si>
  <si>
    <t>生活支援ハウス</t>
    <rPh sb="0" eb="2">
      <t>セイカツ</t>
    </rPh>
    <rPh sb="2" eb="4">
      <t>シエン</t>
    </rPh>
    <phoneticPr fontId="2"/>
  </si>
  <si>
    <t>家庭的保育事業等（地域型保育事業）</t>
    <rPh sb="0" eb="2">
      <t>カテイ</t>
    </rPh>
    <rPh sb="2" eb="3">
      <t>テキ</t>
    </rPh>
    <rPh sb="3" eb="5">
      <t>ホイク</t>
    </rPh>
    <rPh sb="5" eb="7">
      <t>ジギョウ</t>
    </rPh>
    <rPh sb="7" eb="8">
      <t>トウ</t>
    </rPh>
    <rPh sb="9" eb="12">
      <t>チイキガタ</t>
    </rPh>
    <rPh sb="12" eb="14">
      <t>ホイク</t>
    </rPh>
    <rPh sb="14" eb="16">
      <t>ジギョウ</t>
    </rPh>
    <phoneticPr fontId="2"/>
  </si>
  <si>
    <t>-</t>
    <phoneticPr fontId="2"/>
  </si>
  <si>
    <t>ファミリーホーム</t>
    <phoneticPr fontId="2"/>
  </si>
  <si>
    <t>障害者支援施設（施設入所支援）</t>
    <phoneticPr fontId="2"/>
  </si>
  <si>
    <t>就労定着支援事業所</t>
    <rPh sb="0" eb="2">
      <t>シュウロウ</t>
    </rPh>
    <rPh sb="2" eb="4">
      <t>テイチャク</t>
    </rPh>
    <rPh sb="4" eb="6">
      <t>シエン</t>
    </rPh>
    <rPh sb="6" eb="9">
      <t>ジギョウショ</t>
    </rPh>
    <phoneticPr fontId="2"/>
  </si>
  <si>
    <t>自立生活援助事業所</t>
    <rPh sb="0" eb="2">
      <t>ジリツ</t>
    </rPh>
    <rPh sb="2" eb="4">
      <t>セイカツ</t>
    </rPh>
    <rPh sb="4" eb="6">
      <t>エンジョ</t>
    </rPh>
    <rPh sb="6" eb="9">
      <t>ジギョウショ</t>
    </rPh>
    <phoneticPr fontId="2"/>
  </si>
  <si>
    <t>居宅訪問型児童発達支援
事業所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rPh sb="12" eb="15">
      <t>ジギョウショ</t>
    </rPh>
    <phoneticPr fontId="2"/>
  </si>
  <si>
    <t>-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</si>
  <si>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</si>
  <si>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-</t>
    <phoneticPr fontId="2"/>
  </si>
  <si>
    <t>-</t>
    <phoneticPr fontId="2"/>
  </si>
  <si>
    <t>‐</t>
    <phoneticPr fontId="2"/>
  </si>
  <si>
    <t>女性自立支援施設</t>
    <rPh sb="0" eb="2">
      <t>ジョセイ</t>
    </rPh>
    <rPh sb="2" eb="4">
      <t>ジリツ</t>
    </rPh>
    <rPh sb="4" eb="6">
      <t>シエン</t>
    </rPh>
    <rPh sb="6" eb="8">
      <t>シセツ</t>
    </rPh>
    <phoneticPr fontId="2"/>
  </si>
  <si>
    <t>女性自立支援施設</t>
  </si>
  <si>
    <t>児童発達支援センター</t>
    <rPh sb="0" eb="2">
      <t>ジドウ</t>
    </rPh>
    <rPh sb="2" eb="4">
      <t>ハッタツ</t>
    </rPh>
    <rPh sb="4" eb="6">
      <t>シエン</t>
    </rPh>
    <phoneticPr fontId="2"/>
  </si>
  <si>
    <t>放課後等デイサービス事業所</t>
    <phoneticPr fontId="2"/>
  </si>
  <si>
    <t>(旧）医療型児童発達支援
事業所</t>
    <rPh sb="1" eb="2">
      <t>キュウ</t>
    </rPh>
    <rPh sb="3" eb="5">
      <t>イリョウ</t>
    </rPh>
    <rPh sb="5" eb="6">
      <t>ガタ</t>
    </rPh>
    <rPh sb="6" eb="8">
      <t>ジドウ</t>
    </rPh>
    <rPh sb="8" eb="10">
      <t>ハッタツ</t>
    </rPh>
    <rPh sb="10" eb="12">
      <t>シエン</t>
    </rPh>
    <rPh sb="13" eb="16">
      <t>ジギョウショ</t>
    </rPh>
    <phoneticPr fontId="2"/>
  </si>
  <si>
    <t>就労選択支援事業所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</si>
</sst>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rgb="FFFF0000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9" borderId="53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" fillId="3" borderId="54" applyNumberFormat="0" applyFont="0" applyAlignment="0" applyProtection="0">
      <alignment vertical="center"/>
    </xf>
    <xf numFmtId="0" fontId="12" fillId="0" borderId="55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5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57" applyNumberFormat="0" applyFill="0" applyAlignment="0" applyProtection="0">
      <alignment vertical="center"/>
    </xf>
    <xf numFmtId="0" fontId="17" fillId="0" borderId="58" applyNumberFormat="0" applyFill="0" applyAlignment="0" applyProtection="0">
      <alignment vertical="center"/>
    </xf>
    <xf numFmtId="0" fontId="18" fillId="0" borderId="5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0" applyNumberFormat="0" applyFill="0" applyAlignment="0" applyProtection="0">
      <alignment vertical="center"/>
    </xf>
    <xf numFmtId="0" fontId="20" fillId="32" borderId="6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56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38" fontId="3" fillId="4" borderId="1" xfId="33" applyFont="1" applyFill="1" applyBorder="1" applyAlignment="1">
      <alignment horizontal="right" vertical="center"/>
    </xf>
    <xf numFmtId="38" fontId="3" fillId="4" borderId="2" xfId="33" applyFont="1" applyFill="1" applyBorder="1" applyAlignment="1">
      <alignment horizontal="right" vertical="center"/>
    </xf>
    <xf numFmtId="38" fontId="3" fillId="4" borderId="3" xfId="33" applyFont="1" applyFill="1" applyBorder="1" applyAlignment="1">
      <alignment horizontal="right" vertical="center"/>
    </xf>
    <xf numFmtId="38" fontId="5" fillId="4" borderId="4" xfId="33" applyFont="1" applyFill="1" applyBorder="1" applyAlignment="1">
      <alignment horizontal="distributed" vertical="center" wrapText="1"/>
    </xf>
    <xf numFmtId="38" fontId="5" fillId="4" borderId="5" xfId="33" applyFont="1" applyFill="1" applyBorder="1" applyAlignment="1">
      <alignment horizontal="center" vertical="center" wrapText="1"/>
    </xf>
    <xf numFmtId="38" fontId="4" fillId="4" borderId="6" xfId="33" applyFont="1" applyFill="1" applyBorder="1" applyAlignment="1">
      <alignment horizontal="right" vertical="center"/>
    </xf>
    <xf numFmtId="38" fontId="4" fillId="4" borderId="7" xfId="33" applyFont="1" applyFill="1" applyBorder="1" applyAlignment="1">
      <alignment horizontal="right" vertical="center"/>
    </xf>
    <xf numFmtId="38" fontId="4" fillId="4" borderId="8" xfId="33" applyFont="1" applyFill="1" applyBorder="1" applyAlignment="1">
      <alignment horizontal="right" vertical="center"/>
    </xf>
    <xf numFmtId="38" fontId="4" fillId="4" borderId="9" xfId="33" applyFont="1" applyFill="1" applyBorder="1" applyAlignment="1">
      <alignment horizontal="right" vertical="center"/>
    </xf>
    <xf numFmtId="38" fontId="3" fillId="4" borderId="10" xfId="33" applyFont="1" applyFill="1" applyBorder="1" applyAlignment="1">
      <alignment horizontal="right" vertical="center"/>
    </xf>
    <xf numFmtId="38" fontId="3" fillId="4" borderId="6" xfId="33" applyFont="1" applyFill="1" applyBorder="1" applyAlignment="1">
      <alignment horizontal="right" vertical="center"/>
    </xf>
    <xf numFmtId="38" fontId="3" fillId="4" borderId="7" xfId="33" applyFont="1" applyFill="1" applyBorder="1" applyAlignment="1">
      <alignment horizontal="right" vertical="center"/>
    </xf>
    <xf numFmtId="38" fontId="3" fillId="4" borderId="11" xfId="33" applyFont="1" applyFill="1" applyBorder="1" applyAlignment="1">
      <alignment horizontal="right" vertical="center"/>
    </xf>
    <xf numFmtId="38" fontId="3" fillId="4" borderId="12" xfId="33" applyFont="1" applyFill="1" applyBorder="1" applyAlignment="1">
      <alignment horizontal="right" vertical="center"/>
    </xf>
    <xf numFmtId="38" fontId="3" fillId="4" borderId="13" xfId="33" applyFont="1" applyFill="1" applyBorder="1" applyAlignment="1">
      <alignment horizontal="right" vertical="center"/>
    </xf>
    <xf numFmtId="38" fontId="3" fillId="4" borderId="8" xfId="33" applyFont="1" applyFill="1" applyBorder="1" applyAlignment="1">
      <alignment horizontal="right" vertical="center"/>
    </xf>
    <xf numFmtId="38" fontId="3" fillId="4" borderId="9" xfId="33" applyFont="1" applyFill="1" applyBorder="1" applyAlignment="1">
      <alignment horizontal="right" vertical="center"/>
    </xf>
    <xf numFmtId="38" fontId="3" fillId="4" borderId="14" xfId="33" applyFont="1" applyFill="1" applyBorder="1" applyAlignment="1">
      <alignment horizontal="right" vertical="center"/>
    </xf>
    <xf numFmtId="38" fontId="5" fillId="4" borderId="4" xfId="33" applyFont="1" applyFill="1" applyBorder="1" applyAlignment="1">
      <alignment horizontal="center" vertical="center"/>
    </xf>
    <xf numFmtId="38" fontId="0" fillId="4" borderId="0" xfId="33" applyFont="1" applyFill="1" applyAlignment="1">
      <alignment vertical="center"/>
    </xf>
    <xf numFmtId="38" fontId="6" fillId="4" borderId="0" xfId="33" applyFont="1" applyFill="1" applyAlignment="1">
      <alignment vertical="center"/>
    </xf>
    <xf numFmtId="38" fontId="4" fillId="4" borderId="0" xfId="33" applyFont="1" applyFill="1" applyAlignment="1">
      <alignment vertical="center"/>
    </xf>
    <xf numFmtId="38" fontId="6" fillId="4" borderId="15" xfId="33" applyFont="1" applyFill="1" applyBorder="1" applyAlignment="1">
      <alignment vertical="center"/>
    </xf>
    <xf numFmtId="38" fontId="3" fillId="4" borderId="6" xfId="33" applyFont="1" applyFill="1" applyBorder="1" applyAlignment="1" applyProtection="1">
      <alignment horizontal="right" vertical="center"/>
    </xf>
    <xf numFmtId="38" fontId="3" fillId="4" borderId="6" xfId="0" applyNumberFormat="1" applyFont="1" applyFill="1" applyBorder="1" applyAlignment="1">
      <alignment horizontal="right" vertical="center"/>
    </xf>
    <xf numFmtId="38" fontId="3" fillId="4" borderId="6" xfId="33" applyFont="1" applyFill="1" applyBorder="1" applyAlignment="1">
      <alignment horizontal="right" vertical="center"/>
    </xf>
    <xf numFmtId="38" fontId="3" fillId="4" borderId="7" xfId="33" applyFont="1" applyFill="1" applyBorder="1" applyAlignment="1">
      <alignment horizontal="right" vertical="center"/>
    </xf>
    <xf numFmtId="38" fontId="3" fillId="4" borderId="16" xfId="33" applyFont="1" applyFill="1" applyBorder="1" applyAlignment="1">
      <alignment horizontal="distributed" vertical="center"/>
    </xf>
    <xf numFmtId="38" fontId="3" fillId="4" borderId="17" xfId="33" applyFont="1" applyFill="1" applyBorder="1" applyAlignment="1">
      <alignment horizontal="distributed" vertical="center"/>
    </xf>
    <xf numFmtId="38" fontId="3" fillId="4" borderId="18" xfId="33" applyFont="1" applyFill="1" applyBorder="1" applyAlignment="1">
      <alignment horizontal="distributed" vertical="center"/>
    </xf>
    <xf numFmtId="38" fontId="3" fillId="4" borderId="19" xfId="33" applyFont="1" applyFill="1" applyBorder="1" applyAlignment="1">
      <alignment horizontal="distributed" vertical="center"/>
    </xf>
    <xf numFmtId="38" fontId="3" fillId="4" borderId="6" xfId="33" applyFont="1" applyFill="1" applyBorder="1" applyAlignment="1">
      <alignment horizontal="distributed" vertical="center" wrapText="1"/>
    </xf>
    <xf numFmtId="38" fontId="3" fillId="4" borderId="13" xfId="33" applyFont="1" applyFill="1" applyBorder="1" applyAlignment="1">
      <alignment horizontal="distributed" vertical="center" wrapText="1"/>
    </xf>
    <xf numFmtId="38" fontId="3" fillId="4" borderId="7" xfId="33" applyFont="1" applyFill="1" applyBorder="1" applyAlignment="1">
      <alignment horizontal="distributed" vertical="center" wrapText="1"/>
    </xf>
    <xf numFmtId="38" fontId="3" fillId="4" borderId="6" xfId="33" applyFont="1" applyFill="1" applyBorder="1" applyAlignment="1">
      <alignment horizontal="distributed" vertical="center"/>
    </xf>
    <xf numFmtId="38" fontId="3" fillId="4" borderId="7" xfId="33" applyFont="1" applyFill="1" applyBorder="1" applyAlignment="1">
      <alignment horizontal="distributed" vertical="center"/>
    </xf>
    <xf numFmtId="38" fontId="3" fillId="4" borderId="12" xfId="33" applyFont="1" applyFill="1" applyBorder="1" applyAlignment="1">
      <alignment horizontal="right" vertical="center"/>
    </xf>
    <xf numFmtId="38" fontId="3" fillId="4" borderId="27" xfId="33" applyFont="1" applyFill="1" applyBorder="1" applyAlignment="1">
      <alignment horizontal="distributed" vertical="center" wrapText="1"/>
    </xf>
    <xf numFmtId="38" fontId="3" fillId="4" borderId="28" xfId="33" applyFont="1" applyFill="1" applyBorder="1" applyAlignment="1">
      <alignment horizontal="distributed" vertical="center" wrapText="1"/>
    </xf>
    <xf numFmtId="38" fontId="3" fillId="4" borderId="29" xfId="33" applyFont="1" applyFill="1" applyBorder="1" applyAlignment="1">
      <alignment horizontal="distributed" vertical="center" wrapText="1"/>
    </xf>
    <xf numFmtId="38" fontId="3" fillId="4" borderId="22" xfId="33" applyFont="1" applyFill="1" applyBorder="1" applyAlignment="1">
      <alignment horizontal="center" vertical="center"/>
    </xf>
    <xf numFmtId="38" fontId="3" fillId="4" borderId="23" xfId="33" applyFont="1" applyFill="1" applyBorder="1" applyAlignment="1">
      <alignment horizontal="center" vertical="center"/>
    </xf>
    <xf numFmtId="38" fontId="3" fillId="4" borderId="17" xfId="33" applyFont="1" applyFill="1" applyBorder="1" applyAlignment="1">
      <alignment horizontal="center" vertical="center"/>
    </xf>
    <xf numFmtId="38" fontId="3" fillId="4" borderId="24" xfId="33" applyFont="1" applyFill="1" applyBorder="1" applyAlignment="1">
      <alignment horizontal="center" vertical="center"/>
    </xf>
    <xf numFmtId="38" fontId="3" fillId="4" borderId="25" xfId="33" applyFont="1" applyFill="1" applyBorder="1" applyAlignment="1">
      <alignment horizontal="center" vertical="center"/>
    </xf>
    <xf numFmtId="38" fontId="3" fillId="4" borderId="26" xfId="33" applyFont="1" applyFill="1" applyBorder="1" applyAlignment="1">
      <alignment horizontal="center" vertical="center"/>
    </xf>
    <xf numFmtId="38" fontId="3" fillId="4" borderId="11" xfId="33" applyFont="1" applyFill="1" applyBorder="1" applyAlignment="1">
      <alignment horizontal="right" vertical="center"/>
    </xf>
    <xf numFmtId="38" fontId="3" fillId="4" borderId="6" xfId="33" applyFont="1" applyFill="1" applyBorder="1" applyAlignment="1" applyProtection="1">
      <alignment horizontal="right" vertical="center"/>
    </xf>
    <xf numFmtId="38" fontId="24" fillId="34" borderId="7" xfId="33" applyFont="1" applyFill="1" applyBorder="1" applyAlignment="1">
      <alignment horizontal="right" vertical="center"/>
    </xf>
    <xf numFmtId="38" fontId="3" fillId="4" borderId="20" xfId="33" applyFont="1" applyFill="1" applyBorder="1" applyAlignment="1">
      <alignment horizontal="distributed" vertical="center"/>
    </xf>
    <xf numFmtId="38" fontId="3" fillId="4" borderId="21" xfId="33" applyFont="1" applyFill="1" applyBorder="1" applyAlignment="1">
      <alignment horizontal="distributed" vertical="center"/>
    </xf>
    <xf numFmtId="38" fontId="3" fillId="0" borderId="16" xfId="33" applyFont="1" applyFill="1" applyBorder="1" applyAlignment="1">
      <alignment horizontal="distributed" vertical="center"/>
    </xf>
    <xf numFmtId="38" fontId="3" fillId="0" borderId="17" xfId="33" applyFont="1" applyFill="1" applyBorder="1" applyAlignment="1">
      <alignment horizontal="distributed" vertical="center"/>
    </xf>
    <xf numFmtId="38" fontId="3" fillId="0" borderId="18" xfId="33" applyFont="1" applyFill="1" applyBorder="1" applyAlignment="1">
      <alignment horizontal="distributed" vertical="center"/>
    </xf>
    <xf numFmtId="38" fontId="3" fillId="0" borderId="19" xfId="33" applyFont="1" applyFill="1" applyBorder="1" applyAlignment="1">
      <alignment horizontal="distributed" vertical="center"/>
    </xf>
    <xf numFmtId="38" fontId="3" fillId="0" borderId="6" xfId="33" applyFont="1" applyFill="1" applyBorder="1" applyAlignment="1">
      <alignment horizontal="distributed" vertical="center"/>
    </xf>
    <xf numFmtId="38" fontId="3" fillId="0" borderId="13" xfId="33" applyFont="1" applyFill="1" applyBorder="1" applyAlignment="1">
      <alignment horizontal="distributed" vertical="center"/>
    </xf>
    <xf numFmtId="38" fontId="3" fillId="0" borderId="7" xfId="33" applyFont="1" applyFill="1" applyBorder="1" applyAlignment="1">
      <alignment horizontal="distributed" vertical="center"/>
    </xf>
    <xf numFmtId="38" fontId="3" fillId="4" borderId="30" xfId="33" applyFont="1" applyFill="1" applyBorder="1" applyAlignment="1">
      <alignment vertical="center"/>
    </xf>
    <xf numFmtId="38" fontId="3" fillId="4" borderId="30" xfId="33" applyFont="1" applyFill="1" applyBorder="1" applyAlignment="1">
      <alignment horizontal="right" vertical="center"/>
    </xf>
    <xf numFmtId="38" fontId="3" fillId="4" borderId="6" xfId="33" applyFont="1" applyFill="1" applyBorder="1" applyAlignment="1">
      <alignment vertical="center"/>
    </xf>
    <xf numFmtId="38" fontId="3" fillId="4" borderId="7" xfId="33" applyFont="1" applyFill="1" applyBorder="1" applyAlignment="1">
      <alignment vertical="center"/>
    </xf>
    <xf numFmtId="38" fontId="3" fillId="4" borderId="13" xfId="33" applyFont="1" applyFill="1" applyBorder="1" applyAlignment="1">
      <alignment horizontal="right" vertical="center"/>
    </xf>
    <xf numFmtId="38" fontId="3" fillId="4" borderId="5" xfId="33" applyFont="1" applyFill="1" applyBorder="1" applyAlignment="1">
      <alignment horizontal="right" vertical="center"/>
    </xf>
    <xf numFmtId="38" fontId="3" fillId="4" borderId="32" xfId="33" applyFont="1" applyFill="1" applyBorder="1" applyAlignment="1">
      <alignment horizontal="right" vertical="center"/>
    </xf>
    <xf numFmtId="38" fontId="3" fillId="4" borderId="4" xfId="33" applyFont="1" applyFill="1" applyBorder="1" applyAlignment="1">
      <alignment horizontal="right" vertical="center"/>
    </xf>
    <xf numFmtId="38" fontId="3" fillId="4" borderId="31" xfId="33" applyFont="1" applyFill="1" applyBorder="1" applyAlignment="1">
      <alignment horizontal="right" vertical="center"/>
    </xf>
    <xf numFmtId="38" fontId="3" fillId="4" borderId="8" xfId="33" applyFont="1" applyFill="1" applyBorder="1" applyAlignment="1">
      <alignment horizontal="right" vertical="center"/>
    </xf>
    <xf numFmtId="38" fontId="3" fillId="4" borderId="9" xfId="33" applyFont="1" applyFill="1" applyBorder="1" applyAlignment="1">
      <alignment horizontal="right" vertical="center"/>
    </xf>
    <xf numFmtId="38" fontId="3" fillId="4" borderId="14" xfId="33" applyFont="1" applyFill="1" applyBorder="1" applyAlignment="1">
      <alignment horizontal="right" vertical="center"/>
    </xf>
    <xf numFmtId="38" fontId="3" fillId="4" borderId="36" xfId="33" applyFont="1" applyFill="1" applyBorder="1" applyAlignment="1">
      <alignment horizontal="distributed" vertical="center" wrapText="1"/>
    </xf>
    <xf numFmtId="38" fontId="3" fillId="4" borderId="37" xfId="33" applyFont="1" applyFill="1" applyBorder="1" applyAlignment="1">
      <alignment horizontal="distributed" vertical="center" wrapText="1"/>
    </xf>
    <xf numFmtId="38" fontId="3" fillId="4" borderId="19" xfId="33" applyFont="1" applyFill="1" applyBorder="1" applyAlignment="1">
      <alignment horizontal="distributed" vertical="center" wrapText="1"/>
    </xf>
    <xf numFmtId="38" fontId="3" fillId="4" borderId="33" xfId="33" applyFont="1" applyFill="1" applyBorder="1" applyAlignment="1">
      <alignment horizontal="distributed" vertical="center" wrapText="1"/>
    </xf>
    <xf numFmtId="38" fontId="3" fillId="4" borderId="34" xfId="33" applyFont="1" applyFill="1" applyBorder="1" applyAlignment="1">
      <alignment horizontal="distributed" vertical="center" wrapText="1"/>
    </xf>
    <xf numFmtId="38" fontId="3" fillId="4" borderId="35" xfId="33" applyFont="1" applyFill="1" applyBorder="1" applyAlignment="1">
      <alignment horizontal="distributed" vertical="center" wrapText="1"/>
    </xf>
    <xf numFmtId="38" fontId="3" fillId="4" borderId="22" xfId="33" applyFont="1" applyFill="1" applyBorder="1" applyAlignment="1">
      <alignment horizontal="center" vertical="center" wrapText="1"/>
    </xf>
    <xf numFmtId="38" fontId="3" fillId="4" borderId="23" xfId="33" applyFont="1" applyFill="1" applyBorder="1" applyAlignment="1">
      <alignment horizontal="center" vertical="center" wrapText="1"/>
    </xf>
    <xf numFmtId="38" fontId="3" fillId="4" borderId="17" xfId="33" applyFont="1" applyFill="1" applyBorder="1" applyAlignment="1">
      <alignment horizontal="center" vertical="center" wrapText="1"/>
    </xf>
    <xf numFmtId="38" fontId="3" fillId="4" borderId="24" xfId="33" applyFont="1" applyFill="1" applyBorder="1" applyAlignment="1">
      <alignment horizontal="center" vertical="center" wrapText="1"/>
    </xf>
    <xf numFmtId="38" fontId="3" fillId="4" borderId="25" xfId="33" applyFont="1" applyFill="1" applyBorder="1" applyAlignment="1">
      <alignment horizontal="center" vertical="center" wrapText="1"/>
    </xf>
    <xf numFmtId="38" fontId="3" fillId="4" borderId="26" xfId="33" applyFont="1" applyFill="1" applyBorder="1" applyAlignment="1">
      <alignment horizontal="center" vertical="center" wrapText="1"/>
    </xf>
    <xf numFmtId="38" fontId="3" fillId="4" borderId="38" xfId="33" applyFont="1" applyFill="1" applyBorder="1" applyAlignment="1">
      <alignment horizontal="center" vertical="center" wrapText="1"/>
    </xf>
    <xf numFmtId="38" fontId="3" fillId="4" borderId="15" xfId="33" applyFont="1" applyFill="1" applyBorder="1" applyAlignment="1">
      <alignment horizontal="center" vertical="center" wrapText="1"/>
    </xf>
    <xf numFmtId="38" fontId="3" fillId="4" borderId="21" xfId="33" applyFont="1" applyFill="1" applyBorder="1" applyAlignment="1">
      <alignment horizontal="center" vertical="center" wrapText="1"/>
    </xf>
    <xf numFmtId="38" fontId="3" fillId="4" borderId="2" xfId="33" applyFont="1" applyFill="1" applyBorder="1" applyAlignment="1">
      <alignment horizontal="distributed" vertical="center"/>
    </xf>
    <xf numFmtId="38" fontId="3" fillId="4" borderId="10" xfId="33" applyFont="1" applyFill="1" applyBorder="1" applyAlignment="1">
      <alignment horizontal="distributed" vertical="center"/>
    </xf>
    <xf numFmtId="38" fontId="5" fillId="4" borderId="20" xfId="33" applyFont="1" applyFill="1" applyBorder="1" applyAlignment="1">
      <alignment horizontal="center" vertical="center"/>
    </xf>
    <xf numFmtId="38" fontId="5" fillId="4" borderId="21" xfId="33" applyFont="1" applyFill="1" applyBorder="1" applyAlignment="1">
      <alignment horizontal="center" vertical="center"/>
    </xf>
    <xf numFmtId="38" fontId="5" fillId="4" borderId="2" xfId="33" applyFont="1" applyFill="1" applyBorder="1" applyAlignment="1">
      <alignment horizontal="center" vertical="center"/>
    </xf>
    <xf numFmtId="38" fontId="5" fillId="4" borderId="10" xfId="33" applyFont="1" applyFill="1" applyBorder="1" applyAlignment="1">
      <alignment horizontal="center" vertical="center"/>
    </xf>
    <xf numFmtId="38" fontId="5" fillId="4" borderId="39" xfId="33" applyFont="1" applyFill="1" applyBorder="1" applyAlignment="1">
      <alignment horizontal="center" vertical="center"/>
    </xf>
    <xf numFmtId="38" fontId="5" fillId="4" borderId="26" xfId="33" applyFont="1" applyFill="1" applyBorder="1" applyAlignment="1">
      <alignment horizontal="center" vertical="center"/>
    </xf>
    <xf numFmtId="38" fontId="5" fillId="4" borderId="40" xfId="33" applyFont="1" applyFill="1" applyBorder="1" applyAlignment="1">
      <alignment horizontal="center" vertical="center"/>
    </xf>
    <xf numFmtId="38" fontId="5" fillId="4" borderId="41" xfId="33" applyFont="1" applyFill="1" applyBorder="1" applyAlignment="1">
      <alignment horizontal="center" vertical="center"/>
    </xf>
    <xf numFmtId="38" fontId="5" fillId="4" borderId="30" xfId="33" applyFont="1" applyFill="1" applyBorder="1" applyAlignment="1">
      <alignment horizontal="center" vertical="center"/>
    </xf>
    <xf numFmtId="38" fontId="5" fillId="4" borderId="42" xfId="33" applyFont="1" applyFill="1" applyBorder="1" applyAlignment="1">
      <alignment horizontal="center" vertical="center"/>
    </xf>
    <xf numFmtId="38" fontId="5" fillId="4" borderId="43" xfId="33" applyFont="1" applyFill="1" applyBorder="1" applyAlignment="1">
      <alignment horizontal="center" vertical="center"/>
    </xf>
    <xf numFmtId="38" fontId="5" fillId="4" borderId="44" xfId="33" applyFont="1" applyFill="1" applyBorder="1" applyAlignment="1">
      <alignment horizontal="center" vertical="center"/>
    </xf>
    <xf numFmtId="38" fontId="5" fillId="4" borderId="45" xfId="33" applyFont="1" applyFill="1" applyBorder="1" applyAlignment="1">
      <alignment horizontal="center" vertical="center"/>
    </xf>
    <xf numFmtId="38" fontId="5" fillId="4" borderId="4" xfId="33" applyFont="1" applyFill="1" applyBorder="1" applyAlignment="1">
      <alignment horizontal="center" vertical="center"/>
    </xf>
    <xf numFmtId="38" fontId="3" fillId="4" borderId="46" xfId="33" applyFont="1" applyFill="1" applyBorder="1" applyAlignment="1">
      <alignment horizontal="distributed" vertical="center" wrapText="1"/>
    </xf>
    <xf numFmtId="38" fontId="3" fillId="4" borderId="47" xfId="33" applyFont="1" applyFill="1" applyBorder="1" applyAlignment="1">
      <alignment horizontal="distributed" vertical="center" wrapText="1"/>
    </xf>
    <xf numFmtId="38" fontId="3" fillId="4" borderId="48" xfId="33" applyFont="1" applyFill="1" applyBorder="1" applyAlignment="1">
      <alignment horizontal="distributed" vertical="center" wrapText="1"/>
    </xf>
    <xf numFmtId="38" fontId="3" fillId="4" borderId="49" xfId="33" applyFont="1" applyFill="1" applyBorder="1" applyAlignment="1">
      <alignment horizontal="distributed" vertical="center" wrapText="1"/>
    </xf>
    <xf numFmtId="38" fontId="3" fillId="4" borderId="50" xfId="33" applyFont="1" applyFill="1" applyBorder="1" applyAlignment="1">
      <alignment horizontal="distributed" vertical="center" wrapText="1"/>
    </xf>
    <xf numFmtId="38" fontId="3" fillId="4" borderId="51" xfId="33" applyFont="1" applyFill="1" applyBorder="1" applyAlignment="1">
      <alignment horizontal="distributed" vertical="center" wrapText="1"/>
    </xf>
    <xf numFmtId="38" fontId="3" fillId="4" borderId="44" xfId="33" applyFont="1" applyFill="1" applyBorder="1" applyAlignment="1">
      <alignment horizontal="distributed" vertical="center" wrapText="1"/>
    </xf>
    <xf numFmtId="38" fontId="3" fillId="4" borderId="52" xfId="33" applyFont="1" applyFill="1" applyBorder="1" applyAlignment="1">
      <alignment horizontal="distributed" vertical="center"/>
    </xf>
    <xf numFmtId="38" fontId="3" fillId="4" borderId="35" xfId="33" applyFont="1" applyFill="1" applyBorder="1" applyAlignment="1">
      <alignment horizontal="distributed" vertical="center"/>
    </xf>
    <xf numFmtId="38" fontId="24" fillId="34" borderId="17" xfId="33" applyFont="1" applyFill="1" applyBorder="1" applyAlignment="1">
      <alignment horizontal="distributed" vertical="center" wrapText="1"/>
    </xf>
    <xf numFmtId="38" fontId="24" fillId="34" borderId="18" xfId="33" applyFont="1" applyFill="1" applyBorder="1" applyAlignment="1">
      <alignment horizontal="distributed" vertical="center" wrapText="1"/>
    </xf>
    <xf numFmtId="38" fontId="24" fillId="34" borderId="19" xfId="33" applyFont="1" applyFill="1" applyBorder="1" applyAlignment="1">
      <alignment horizontal="distributed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EE804-350B-40E9-9245-41053ABD64F4}">
  <sheetPr>
    <pageSetUpPr fitToPage="1"/>
  </sheetPr>
  <dimension ref="A1:M218"/>
  <sheetViews>
    <sheetView showZeros="0" tabSelected="1" view="pageBreakPreview" zoomScaleNormal="100" zoomScaleSheetLayoutView="100" workbookViewId="0">
      <pane xSplit="5" ySplit="5" topLeftCell="F6" activePane="bottomRight" state="frozen"/>
      <selection pane="topRight" activeCell="F1" sqref="F1"/>
      <selection pane="bottomLeft" activeCell="A5" sqref="A5"/>
      <selection pane="bottomRight" activeCell="P5" sqref="P5"/>
    </sheetView>
  </sheetViews>
  <sheetFormatPr defaultColWidth="9" defaultRowHeight="11" x14ac:dyDescent="0.2"/>
  <cols>
    <col min="1" max="1" width="14.36328125" style="21" customWidth="1"/>
    <col min="2" max="2" width="11.90625" style="21" customWidth="1"/>
    <col min="3" max="3" width="23.7265625" style="21" customWidth="1"/>
    <col min="4" max="4" width="6.6328125" style="21" customWidth="1"/>
    <col min="5" max="5" width="7.36328125" style="21" customWidth="1"/>
    <col min="6" max="7" width="6.6328125" style="21" customWidth="1"/>
    <col min="8" max="8" width="7.08984375" style="21" customWidth="1"/>
    <col min="9" max="9" width="6.6328125" style="21" customWidth="1"/>
    <col min="10" max="10" width="7.7265625" style="21" customWidth="1"/>
    <col min="11" max="11" width="6.26953125" style="21" bestFit="1" customWidth="1"/>
    <col min="12" max="12" width="7.36328125" style="21" customWidth="1"/>
    <col min="13" max="13" width="6.6328125" style="21" customWidth="1"/>
    <col min="14" max="16384" width="9" style="21"/>
  </cols>
  <sheetData>
    <row r="1" spans="1:13" ht="13.5" customHeight="1" x14ac:dyDescent="0.2">
      <c r="A1" s="20" t="s">
        <v>32</v>
      </c>
    </row>
    <row r="2" spans="1:13" ht="13.5" customHeight="1" x14ac:dyDescent="0.2">
      <c r="A2" s="20"/>
    </row>
    <row r="3" spans="1:13" ht="13.5" customHeight="1" x14ac:dyDescent="0.2">
      <c r="A3" s="98" t="s">
        <v>33</v>
      </c>
      <c r="B3" s="88" t="s">
        <v>34</v>
      </c>
      <c r="C3" s="89"/>
      <c r="D3" s="94" t="s">
        <v>35</v>
      </c>
      <c r="E3" s="94" t="s">
        <v>36</v>
      </c>
      <c r="F3" s="94" t="s">
        <v>37</v>
      </c>
      <c r="G3" s="94"/>
      <c r="H3" s="94"/>
      <c r="I3" s="94"/>
      <c r="J3" s="94"/>
      <c r="K3" s="94"/>
      <c r="L3" s="94"/>
      <c r="M3" s="95"/>
    </row>
    <row r="4" spans="1:13" ht="13.5" customHeight="1" x14ac:dyDescent="0.2">
      <c r="A4" s="99"/>
      <c r="B4" s="90"/>
      <c r="C4" s="91"/>
      <c r="D4" s="96"/>
      <c r="E4" s="96"/>
      <c r="F4" s="96" t="s">
        <v>42</v>
      </c>
      <c r="G4" s="96"/>
      <c r="H4" s="96"/>
      <c r="I4" s="96"/>
      <c r="J4" s="96" t="s">
        <v>43</v>
      </c>
      <c r="K4" s="96"/>
      <c r="L4" s="96"/>
      <c r="M4" s="97"/>
    </row>
    <row r="5" spans="1:13" ht="40.5" customHeight="1" x14ac:dyDescent="0.2">
      <c r="A5" s="100"/>
      <c r="B5" s="92"/>
      <c r="C5" s="93"/>
      <c r="D5" s="101"/>
      <c r="E5" s="101"/>
      <c r="F5" s="19" t="s">
        <v>38</v>
      </c>
      <c r="G5" s="19" t="s">
        <v>39</v>
      </c>
      <c r="H5" s="19" t="s">
        <v>82</v>
      </c>
      <c r="I5" s="4" t="s">
        <v>68</v>
      </c>
      <c r="J5" s="4" t="s">
        <v>106</v>
      </c>
      <c r="K5" s="4" t="s">
        <v>107</v>
      </c>
      <c r="L5" s="4" t="s">
        <v>41</v>
      </c>
      <c r="M5" s="5" t="s">
        <v>40</v>
      </c>
    </row>
    <row r="6" spans="1:13" s="22" customFormat="1" ht="13.5" customHeight="1" x14ac:dyDescent="0.2">
      <c r="A6" s="38" t="s">
        <v>110</v>
      </c>
      <c r="B6" s="50" t="s">
        <v>3</v>
      </c>
      <c r="C6" s="51"/>
      <c r="D6" s="47">
        <f>SUM(F6:M6)</f>
        <v>22</v>
      </c>
      <c r="E6" s="47">
        <f>SUM(F7:M7)</f>
        <v>1332</v>
      </c>
      <c r="F6" s="13"/>
      <c r="G6" s="13"/>
      <c r="H6" s="13">
        <v>5</v>
      </c>
      <c r="I6" s="13">
        <v>3</v>
      </c>
      <c r="J6" s="13">
        <v>14</v>
      </c>
      <c r="K6" s="13"/>
      <c r="L6" s="13"/>
      <c r="M6" s="18"/>
    </row>
    <row r="7" spans="1:13" s="22" customFormat="1" ht="13.5" customHeight="1" x14ac:dyDescent="0.2">
      <c r="A7" s="39"/>
      <c r="B7" s="30"/>
      <c r="C7" s="31"/>
      <c r="D7" s="27"/>
      <c r="E7" s="27"/>
      <c r="F7" s="12"/>
      <c r="G7" s="12"/>
      <c r="H7" s="12">
        <v>280</v>
      </c>
      <c r="I7" s="12">
        <v>250</v>
      </c>
      <c r="J7" s="12">
        <v>802</v>
      </c>
      <c r="K7" s="12"/>
      <c r="L7" s="12"/>
      <c r="M7" s="17"/>
    </row>
    <row r="8" spans="1:13" s="22" customFormat="1" ht="13.5" customHeight="1" x14ac:dyDescent="0.2">
      <c r="A8" s="39"/>
      <c r="B8" s="28" t="s">
        <v>4</v>
      </c>
      <c r="C8" s="29"/>
      <c r="D8" s="26">
        <f>SUM(F8:M8)</f>
        <v>166</v>
      </c>
      <c r="E8" s="26">
        <f>SUM(F9:M9)</f>
        <v>8212</v>
      </c>
      <c r="F8" s="11"/>
      <c r="G8" s="11"/>
      <c r="H8" s="11">
        <v>1</v>
      </c>
      <c r="I8" s="11"/>
      <c r="J8" s="6">
        <v>165</v>
      </c>
      <c r="K8" s="11"/>
      <c r="L8" s="11"/>
      <c r="M8" s="16"/>
    </row>
    <row r="9" spans="1:13" s="22" customFormat="1" ht="13.5" customHeight="1" x14ac:dyDescent="0.2">
      <c r="A9" s="39"/>
      <c r="B9" s="30"/>
      <c r="C9" s="31"/>
      <c r="D9" s="27"/>
      <c r="E9" s="27"/>
      <c r="F9" s="12"/>
      <c r="G9" s="12"/>
      <c r="H9" s="12">
        <v>130</v>
      </c>
      <c r="I9" s="12"/>
      <c r="J9" s="7">
        <v>8082</v>
      </c>
      <c r="K9" s="12"/>
      <c r="L9" s="12"/>
      <c r="M9" s="17"/>
    </row>
    <row r="10" spans="1:13" s="22" customFormat="1" ht="13.5" customHeight="1" x14ac:dyDescent="0.2">
      <c r="A10" s="39"/>
      <c r="B10" s="28" t="s">
        <v>44</v>
      </c>
      <c r="C10" s="29"/>
      <c r="D10" s="26">
        <f>SUM(F10:M10)</f>
        <v>46</v>
      </c>
      <c r="E10" s="26">
        <f>SUM(F11:M11)</f>
        <v>2527</v>
      </c>
      <c r="F10" s="11"/>
      <c r="G10" s="11"/>
      <c r="H10" s="11">
        <v>1</v>
      </c>
      <c r="I10" s="11"/>
      <c r="J10" s="6">
        <v>45</v>
      </c>
      <c r="K10" s="11"/>
      <c r="L10" s="11"/>
      <c r="M10" s="16"/>
    </row>
    <row r="11" spans="1:13" s="22" customFormat="1" ht="13.5" customHeight="1" x14ac:dyDescent="0.2">
      <c r="A11" s="39"/>
      <c r="B11" s="30"/>
      <c r="C11" s="31"/>
      <c r="D11" s="27"/>
      <c r="E11" s="27"/>
      <c r="F11" s="12"/>
      <c r="G11" s="12"/>
      <c r="H11" s="12">
        <v>50</v>
      </c>
      <c r="I11" s="12"/>
      <c r="J11" s="7">
        <v>2477</v>
      </c>
      <c r="K11" s="12"/>
      <c r="L11" s="12"/>
      <c r="M11" s="17"/>
    </row>
    <row r="12" spans="1:13" s="22" customFormat="1" ht="13.5" customHeight="1" x14ac:dyDescent="0.2">
      <c r="A12" s="39"/>
      <c r="B12" s="28" t="s">
        <v>5</v>
      </c>
      <c r="C12" s="29"/>
      <c r="D12" s="26">
        <f>SUM(F12:M12)</f>
        <v>14</v>
      </c>
      <c r="E12" s="26" t="s">
        <v>132</v>
      </c>
      <c r="F12" s="11"/>
      <c r="G12" s="11"/>
      <c r="H12" s="11">
        <v>11</v>
      </c>
      <c r="I12" s="11"/>
      <c r="J12" s="11">
        <v>3</v>
      </c>
      <c r="K12" s="11"/>
      <c r="L12" s="11"/>
      <c r="M12" s="16"/>
    </row>
    <row r="13" spans="1:13" s="22" customFormat="1" ht="13.5" customHeight="1" x14ac:dyDescent="0.2">
      <c r="A13" s="39"/>
      <c r="B13" s="30"/>
      <c r="C13" s="31"/>
      <c r="D13" s="27"/>
      <c r="E13" s="27"/>
      <c r="F13" s="12"/>
      <c r="G13" s="12"/>
      <c r="H13" s="12" t="s">
        <v>132</v>
      </c>
      <c r="I13" s="12"/>
      <c r="J13" s="12" t="s">
        <v>132</v>
      </c>
      <c r="K13" s="12"/>
      <c r="L13" s="12"/>
      <c r="M13" s="17"/>
    </row>
    <row r="14" spans="1:13" s="22" customFormat="1" ht="13.5" customHeight="1" x14ac:dyDescent="0.2">
      <c r="A14" s="39"/>
      <c r="B14" s="28" t="s">
        <v>8</v>
      </c>
      <c r="C14" s="29"/>
      <c r="D14" s="26">
        <f>SUM(F14:M14)</f>
        <v>2</v>
      </c>
      <c r="E14" s="26" t="s">
        <v>132</v>
      </c>
      <c r="F14" s="11"/>
      <c r="G14" s="11"/>
      <c r="H14" s="11">
        <v>1</v>
      </c>
      <c r="I14" s="11"/>
      <c r="J14" s="11">
        <v>1</v>
      </c>
      <c r="K14" s="11"/>
      <c r="L14" s="11"/>
      <c r="M14" s="16"/>
    </row>
    <row r="15" spans="1:13" s="22" customFormat="1" ht="13.5" customHeight="1" x14ac:dyDescent="0.2">
      <c r="A15" s="39"/>
      <c r="B15" s="30"/>
      <c r="C15" s="31"/>
      <c r="D15" s="27"/>
      <c r="E15" s="27"/>
      <c r="F15" s="12"/>
      <c r="G15" s="12"/>
      <c r="H15" s="12" t="s">
        <v>132</v>
      </c>
      <c r="I15" s="12"/>
      <c r="J15" s="12" t="s">
        <v>132</v>
      </c>
      <c r="K15" s="12"/>
      <c r="L15" s="12"/>
      <c r="M15" s="17"/>
    </row>
    <row r="16" spans="1:13" s="22" customFormat="1" ht="13.5" customHeight="1" x14ac:dyDescent="0.2">
      <c r="A16" s="39"/>
      <c r="B16" s="28" t="s">
        <v>9</v>
      </c>
      <c r="C16" s="29"/>
      <c r="D16" s="26">
        <f>SUM(F16:M16)</f>
        <v>1</v>
      </c>
      <c r="E16" s="26" t="s">
        <v>132</v>
      </c>
      <c r="F16" s="11"/>
      <c r="G16" s="11"/>
      <c r="H16" s="11">
        <v>1</v>
      </c>
      <c r="I16" s="11"/>
      <c r="J16" s="11"/>
      <c r="K16" s="11"/>
      <c r="L16" s="11"/>
      <c r="M16" s="16"/>
    </row>
    <row r="17" spans="1:13" s="22" customFormat="1" ht="13.5" customHeight="1" x14ac:dyDescent="0.2">
      <c r="A17" s="39"/>
      <c r="B17" s="30"/>
      <c r="C17" s="31"/>
      <c r="D17" s="27"/>
      <c r="E17" s="27"/>
      <c r="F17" s="12"/>
      <c r="G17" s="12"/>
      <c r="H17" s="12" t="s">
        <v>132</v>
      </c>
      <c r="I17" s="12"/>
      <c r="J17" s="12"/>
      <c r="K17" s="12"/>
      <c r="L17" s="12"/>
      <c r="M17" s="17"/>
    </row>
    <row r="18" spans="1:13" s="22" customFormat="1" ht="13.5" customHeight="1" x14ac:dyDescent="0.2">
      <c r="A18" s="39"/>
      <c r="B18" s="28" t="s">
        <v>2</v>
      </c>
      <c r="C18" s="29"/>
      <c r="D18" s="26">
        <f>SUM(F18:M18)</f>
        <v>16</v>
      </c>
      <c r="E18" s="26">
        <f>SUM(F19:M19)</f>
        <v>364</v>
      </c>
      <c r="F18" s="11"/>
      <c r="G18" s="11"/>
      <c r="H18" s="11"/>
      <c r="I18" s="11"/>
      <c r="J18" s="24">
        <v>8</v>
      </c>
      <c r="K18" s="11"/>
      <c r="L18" s="24">
        <v>8</v>
      </c>
      <c r="M18" s="16"/>
    </row>
    <row r="19" spans="1:13" s="22" customFormat="1" ht="13.5" customHeight="1" x14ac:dyDescent="0.2">
      <c r="A19" s="39"/>
      <c r="B19" s="30"/>
      <c r="C19" s="31"/>
      <c r="D19" s="27"/>
      <c r="E19" s="27"/>
      <c r="F19" s="12"/>
      <c r="G19" s="12"/>
      <c r="H19" s="12"/>
      <c r="I19" s="12"/>
      <c r="J19" s="24">
        <v>203</v>
      </c>
      <c r="K19" s="12"/>
      <c r="L19" s="24">
        <v>161</v>
      </c>
      <c r="M19" s="17"/>
    </row>
    <row r="20" spans="1:13" s="22" customFormat="1" ht="13.5" customHeight="1" x14ac:dyDescent="0.2">
      <c r="A20" s="39"/>
      <c r="B20" s="28" t="s">
        <v>116</v>
      </c>
      <c r="C20" s="29"/>
      <c r="D20" s="48">
        <f>SUM(F20:M20)</f>
        <v>705</v>
      </c>
      <c r="E20" s="26" t="s">
        <v>132</v>
      </c>
      <c r="F20" s="11"/>
      <c r="G20" s="11"/>
      <c r="H20" s="11"/>
      <c r="I20" s="11"/>
      <c r="J20" s="24">
        <v>167</v>
      </c>
      <c r="K20" s="11"/>
      <c r="L20" s="24">
        <v>538</v>
      </c>
      <c r="M20" s="16"/>
    </row>
    <row r="21" spans="1:13" s="22" customFormat="1" ht="13.5" customHeight="1" x14ac:dyDescent="0.2">
      <c r="A21" s="39"/>
      <c r="B21" s="30"/>
      <c r="C21" s="31"/>
      <c r="D21" s="49"/>
      <c r="E21" s="27"/>
      <c r="F21" s="12"/>
      <c r="G21" s="12"/>
      <c r="H21" s="12"/>
      <c r="I21" s="12"/>
      <c r="J21" s="12" t="s">
        <v>94</v>
      </c>
      <c r="K21" s="12"/>
      <c r="L21" s="12" t="s">
        <v>94</v>
      </c>
      <c r="M21" s="17"/>
    </row>
    <row r="22" spans="1:13" s="22" customFormat="1" ht="13.5" customHeight="1" x14ac:dyDescent="0.2">
      <c r="A22" s="39"/>
      <c r="B22" s="28" t="s">
        <v>63</v>
      </c>
      <c r="C22" s="29"/>
      <c r="D22" s="26">
        <f>SUM(F22:M22)</f>
        <v>62</v>
      </c>
      <c r="E22" s="26" t="s">
        <v>132</v>
      </c>
      <c r="F22" s="11"/>
      <c r="G22" s="11"/>
      <c r="H22" s="11">
        <v>16</v>
      </c>
      <c r="I22" s="11"/>
      <c r="J22" s="11">
        <v>35</v>
      </c>
      <c r="K22" s="11">
        <v>2</v>
      </c>
      <c r="L22" s="11">
        <v>9</v>
      </c>
      <c r="M22" s="16"/>
    </row>
    <row r="23" spans="1:13" s="22" customFormat="1" ht="13.5" customHeight="1" x14ac:dyDescent="0.2">
      <c r="A23" s="39"/>
      <c r="B23" s="30"/>
      <c r="C23" s="31"/>
      <c r="D23" s="27"/>
      <c r="E23" s="27"/>
      <c r="F23" s="12"/>
      <c r="G23" s="12"/>
      <c r="H23" s="12" t="s">
        <v>132</v>
      </c>
      <c r="I23" s="12"/>
      <c r="J23" s="12" t="s">
        <v>94</v>
      </c>
      <c r="K23" s="12" t="s">
        <v>94</v>
      </c>
      <c r="L23" s="12" t="s">
        <v>94</v>
      </c>
      <c r="M23" s="17"/>
    </row>
    <row r="24" spans="1:13" s="22" customFormat="1" ht="13.5" customHeight="1" x14ac:dyDescent="0.2">
      <c r="A24" s="39"/>
      <c r="B24" s="28" t="s">
        <v>1</v>
      </c>
      <c r="C24" s="29"/>
      <c r="D24" s="26">
        <f>SUM(F24:M24)</f>
        <v>34</v>
      </c>
      <c r="E24" s="26" t="s">
        <v>132</v>
      </c>
      <c r="F24" s="11"/>
      <c r="G24" s="11"/>
      <c r="H24" s="11">
        <v>8</v>
      </c>
      <c r="I24" s="11"/>
      <c r="J24" s="11">
        <v>16</v>
      </c>
      <c r="K24" s="11">
        <v>1</v>
      </c>
      <c r="L24" s="11">
        <v>9</v>
      </c>
      <c r="M24" s="16"/>
    </row>
    <row r="25" spans="1:13" s="22" customFormat="1" ht="13.5" customHeight="1" x14ac:dyDescent="0.2">
      <c r="A25" s="39"/>
      <c r="B25" s="30"/>
      <c r="C25" s="31"/>
      <c r="D25" s="27"/>
      <c r="E25" s="27"/>
      <c r="F25" s="12"/>
      <c r="G25" s="12"/>
      <c r="H25" s="12" t="s">
        <v>0</v>
      </c>
      <c r="I25" s="12"/>
      <c r="J25" s="12" t="s">
        <v>94</v>
      </c>
      <c r="K25" s="12" t="s">
        <v>94</v>
      </c>
      <c r="L25" s="12" t="s">
        <v>94</v>
      </c>
      <c r="M25" s="17"/>
    </row>
    <row r="26" spans="1:13" s="22" customFormat="1" ht="13.5" customHeight="1" x14ac:dyDescent="0.2">
      <c r="A26" s="39"/>
      <c r="B26" s="28" t="s">
        <v>121</v>
      </c>
      <c r="C26" s="29"/>
      <c r="D26" s="26">
        <f>SUM(F26:M26)</f>
        <v>21</v>
      </c>
      <c r="E26" s="26">
        <f>SUM(F27:M27)</f>
        <v>247</v>
      </c>
      <c r="F26" s="11"/>
      <c r="G26" s="11"/>
      <c r="H26" s="11">
        <v>11</v>
      </c>
      <c r="I26" s="11"/>
      <c r="J26" s="11">
        <v>7</v>
      </c>
      <c r="K26" s="11"/>
      <c r="L26" s="11">
        <v>3</v>
      </c>
      <c r="M26" s="16"/>
    </row>
    <row r="27" spans="1:13" s="22" customFormat="1" ht="13.5" customHeight="1" x14ac:dyDescent="0.2">
      <c r="A27" s="39"/>
      <c r="B27" s="30"/>
      <c r="C27" s="31"/>
      <c r="D27" s="27"/>
      <c r="E27" s="27"/>
      <c r="F27" s="12"/>
      <c r="G27" s="12"/>
      <c r="H27" s="12">
        <v>103</v>
      </c>
      <c r="I27" s="12"/>
      <c r="J27" s="12">
        <v>108</v>
      </c>
      <c r="K27" s="12"/>
      <c r="L27" s="12">
        <v>36</v>
      </c>
      <c r="M27" s="17"/>
    </row>
    <row r="28" spans="1:13" s="22" customFormat="1" ht="13.5" customHeight="1" x14ac:dyDescent="0.2">
      <c r="A28" s="39"/>
      <c r="B28" s="28" t="s">
        <v>6</v>
      </c>
      <c r="C28" s="29"/>
      <c r="D28" s="26">
        <f>SUM(F28:M28)</f>
        <v>64</v>
      </c>
      <c r="E28" s="26">
        <f>SUM(F29:M29)</f>
        <v>4661</v>
      </c>
      <c r="F28" s="6"/>
      <c r="G28" s="6"/>
      <c r="H28" s="6">
        <v>5</v>
      </c>
      <c r="I28" s="6"/>
      <c r="J28" s="6">
        <v>4</v>
      </c>
      <c r="K28" s="6">
        <v>1</v>
      </c>
      <c r="L28" s="6">
        <v>54</v>
      </c>
      <c r="M28" s="8"/>
    </row>
    <row r="29" spans="1:13" s="22" customFormat="1" ht="13.5" customHeight="1" x14ac:dyDescent="0.2">
      <c r="A29" s="39"/>
      <c r="B29" s="30"/>
      <c r="C29" s="31"/>
      <c r="D29" s="27"/>
      <c r="E29" s="27"/>
      <c r="F29" s="7"/>
      <c r="G29" s="7"/>
      <c r="H29" s="7">
        <v>312</v>
      </c>
      <c r="I29" s="7"/>
      <c r="J29" s="7">
        <v>330</v>
      </c>
      <c r="K29" s="7">
        <v>72</v>
      </c>
      <c r="L29" s="7">
        <v>3947</v>
      </c>
      <c r="M29" s="9"/>
    </row>
    <row r="30" spans="1:13" s="22" customFormat="1" ht="13.5" customHeight="1" x14ac:dyDescent="0.2">
      <c r="A30" s="39"/>
      <c r="B30" s="28" t="s">
        <v>7</v>
      </c>
      <c r="C30" s="29"/>
      <c r="D30" s="26">
        <f>SUM(F30:M30)</f>
        <v>0</v>
      </c>
      <c r="E30" s="26">
        <f>SUM(F31:M31)</f>
        <v>0</v>
      </c>
      <c r="F30" s="6"/>
      <c r="G30" s="6"/>
      <c r="H30" s="6"/>
      <c r="I30" s="6"/>
      <c r="J30" s="6"/>
      <c r="K30" s="6"/>
      <c r="L30" s="6"/>
      <c r="M30" s="8"/>
    </row>
    <row r="31" spans="1:13" s="22" customFormat="1" ht="13.5" customHeight="1" x14ac:dyDescent="0.2">
      <c r="A31" s="39"/>
      <c r="B31" s="30"/>
      <c r="C31" s="31"/>
      <c r="D31" s="27"/>
      <c r="E31" s="27"/>
      <c r="F31" s="7"/>
      <c r="G31" s="7"/>
      <c r="H31" s="7"/>
      <c r="I31" s="7"/>
      <c r="J31" s="7"/>
      <c r="K31" s="7"/>
      <c r="L31" s="7"/>
      <c r="M31" s="9"/>
    </row>
    <row r="32" spans="1:13" s="22" customFormat="1" ht="13.5" customHeight="1" x14ac:dyDescent="0.2">
      <c r="A32" s="39"/>
      <c r="B32" s="28" t="s">
        <v>130</v>
      </c>
      <c r="C32" s="29"/>
      <c r="D32" s="26">
        <f>SUM(F32:M32)</f>
        <v>29</v>
      </c>
      <c r="E32" s="26">
        <f>SUM(F33:M33)</f>
        <v>2023</v>
      </c>
      <c r="F32" s="6"/>
      <c r="G32" s="6"/>
      <c r="H32" s="6">
        <v>1</v>
      </c>
      <c r="I32" s="6"/>
      <c r="J32" s="6"/>
      <c r="K32" s="6"/>
      <c r="L32" s="6">
        <v>28</v>
      </c>
      <c r="M32" s="8"/>
    </row>
    <row r="33" spans="1:13" s="22" customFormat="1" ht="13.5" customHeight="1" x14ac:dyDescent="0.2">
      <c r="A33" s="39"/>
      <c r="B33" s="30"/>
      <c r="C33" s="31"/>
      <c r="D33" s="27"/>
      <c r="E33" s="27"/>
      <c r="F33" s="7"/>
      <c r="G33" s="7"/>
      <c r="H33" s="7">
        <v>50</v>
      </c>
      <c r="I33" s="7"/>
      <c r="J33" s="7"/>
      <c r="K33" s="7"/>
      <c r="L33" s="7">
        <v>1973</v>
      </c>
      <c r="M33" s="9"/>
    </row>
    <row r="34" spans="1:13" s="22" customFormat="1" ht="13.5" customHeight="1" x14ac:dyDescent="0.2">
      <c r="A34" s="39"/>
      <c r="B34" s="28" t="s">
        <v>91</v>
      </c>
      <c r="C34" s="29"/>
      <c r="D34" s="26">
        <f>SUM(F34:M34)</f>
        <v>167</v>
      </c>
      <c r="E34" s="26" t="s">
        <v>0</v>
      </c>
      <c r="F34" s="6"/>
      <c r="G34" s="6"/>
      <c r="H34" s="6">
        <v>3</v>
      </c>
      <c r="I34" s="6"/>
      <c r="J34" s="6">
        <v>15</v>
      </c>
      <c r="K34" s="6">
        <v>11</v>
      </c>
      <c r="L34" s="6">
        <v>138</v>
      </c>
      <c r="M34" s="8"/>
    </row>
    <row r="35" spans="1:13" s="22" customFormat="1" ht="13.5" customHeight="1" x14ac:dyDescent="0.2">
      <c r="A35" s="40"/>
      <c r="B35" s="30"/>
      <c r="C35" s="31"/>
      <c r="D35" s="27"/>
      <c r="E35" s="27"/>
      <c r="F35" s="7"/>
      <c r="G35" s="7"/>
      <c r="H35" s="7" t="s">
        <v>94</v>
      </c>
      <c r="I35" s="7"/>
      <c r="J35" s="7" t="s">
        <v>94</v>
      </c>
      <c r="K35" s="7" t="s">
        <v>94</v>
      </c>
      <c r="L35" s="7" t="s">
        <v>94</v>
      </c>
      <c r="M35" s="9"/>
    </row>
    <row r="36" spans="1:13" s="22" customFormat="1" ht="13.5" customHeight="1" x14ac:dyDescent="0.2">
      <c r="A36" s="41" t="s">
        <v>45</v>
      </c>
      <c r="B36" s="42"/>
      <c r="C36" s="43"/>
      <c r="D36" s="26">
        <f>SUM(D6:D35)</f>
        <v>1349</v>
      </c>
      <c r="E36" s="26">
        <f>SUM(E6:E35)</f>
        <v>19366</v>
      </c>
      <c r="F36" s="11">
        <f>SUM(F6,F8,F10,F12,F14,F16,F18,F20,F22,F24,F26,F28,F30,F32,F34)</f>
        <v>0</v>
      </c>
      <c r="G36" s="11">
        <f>SUM(G6,G8,G10,G12,G14,G16,G18,G20,G22,G24,G26,G28,G30,G32,G34)</f>
        <v>0</v>
      </c>
      <c r="H36" s="11">
        <f t="shared" ref="H36:L37" si="0">SUM(H6,H8,H10,H12,H14,H16,H18,H20,H22,H24,H26,H28,H30,H32,H34)</f>
        <v>64</v>
      </c>
      <c r="I36" s="11">
        <f t="shared" si="0"/>
        <v>3</v>
      </c>
      <c r="J36" s="11">
        <f t="shared" si="0"/>
        <v>480</v>
      </c>
      <c r="K36" s="11">
        <f>SUM(K6,K8,K10,K12,K14,K16,K18,K20,K22,K24,K26,K28,K30,K32,K34)</f>
        <v>15</v>
      </c>
      <c r="L36" s="11">
        <f t="shared" si="0"/>
        <v>787</v>
      </c>
      <c r="M36" s="16">
        <f>SUM(M6,M8,M10,M12,M14,M16,M18,M20,M22,M24,M26,M28,M30,M32,M34)</f>
        <v>0</v>
      </c>
    </row>
    <row r="37" spans="1:13" s="22" customFormat="1" ht="13.5" customHeight="1" x14ac:dyDescent="0.2">
      <c r="A37" s="44"/>
      <c r="B37" s="45"/>
      <c r="C37" s="46"/>
      <c r="D37" s="37"/>
      <c r="E37" s="37"/>
      <c r="F37" s="15">
        <f>SUM(F7,F9,F11,F13,F15,F17,F19,F21,F23,F25,F27,F29,F31,F33,F35)</f>
        <v>0</v>
      </c>
      <c r="G37" s="15">
        <f>SUM(G7,G9,G11,G13,G15,G17,G19,G21,G23,G25,G27,G29,G31,G33,G35)</f>
        <v>0</v>
      </c>
      <c r="H37" s="15">
        <f t="shared" si="0"/>
        <v>925</v>
      </c>
      <c r="I37" s="15">
        <f t="shared" si="0"/>
        <v>250</v>
      </c>
      <c r="J37" s="15">
        <f t="shared" si="0"/>
        <v>12002</v>
      </c>
      <c r="K37" s="15">
        <f>SUM(K7,K9,K11,K13,K15,K17,K19,K21,K23,K25,K27,K29,K31,K33,K35)</f>
        <v>72</v>
      </c>
      <c r="L37" s="15">
        <f t="shared" si="0"/>
        <v>6117</v>
      </c>
      <c r="M37" s="3">
        <f>SUM(M7,M9,M11,M13,M15,M17,M19,M21,M23,M25,M27,M29,M31,M33,M35)</f>
        <v>0</v>
      </c>
    </row>
    <row r="38" spans="1:13" s="22" customFormat="1" ht="13.5" customHeight="1" x14ac:dyDescent="0.2">
      <c r="A38" s="38" t="s">
        <v>100</v>
      </c>
      <c r="B38" s="50" t="s">
        <v>97</v>
      </c>
      <c r="C38" s="51"/>
      <c r="D38" s="47">
        <f>SUM(F38:M38)</f>
        <v>3</v>
      </c>
      <c r="E38" s="47">
        <f>SUM(F39:M39)</f>
        <v>296</v>
      </c>
      <c r="F38" s="13"/>
      <c r="G38" s="13"/>
      <c r="H38" s="13"/>
      <c r="I38" s="13">
        <v>2</v>
      </c>
      <c r="J38" s="13">
        <v>1</v>
      </c>
      <c r="K38" s="13"/>
      <c r="L38" s="13"/>
      <c r="M38" s="18"/>
    </row>
    <row r="39" spans="1:13" s="22" customFormat="1" ht="13.5" customHeight="1" x14ac:dyDescent="0.2">
      <c r="A39" s="39"/>
      <c r="B39" s="30"/>
      <c r="C39" s="31"/>
      <c r="D39" s="27"/>
      <c r="E39" s="27"/>
      <c r="F39" s="12"/>
      <c r="G39" s="12"/>
      <c r="H39" s="12"/>
      <c r="I39" s="12">
        <v>196</v>
      </c>
      <c r="J39" s="12">
        <v>100</v>
      </c>
      <c r="K39" s="12"/>
      <c r="L39" s="12"/>
      <c r="M39" s="17"/>
    </row>
    <row r="40" spans="1:13" s="22" customFormat="1" ht="13.5" customHeight="1" x14ac:dyDescent="0.2">
      <c r="A40" s="39"/>
      <c r="B40" s="28" t="s">
        <v>69</v>
      </c>
      <c r="C40" s="29"/>
      <c r="D40" s="26">
        <f>SUM(F40:M40)</f>
        <v>166</v>
      </c>
      <c r="E40" s="26">
        <f>SUM(F41:M41)</f>
        <v>4824</v>
      </c>
      <c r="F40" s="11"/>
      <c r="G40" s="11"/>
      <c r="H40" s="11">
        <v>8</v>
      </c>
      <c r="I40" s="11">
        <v>1</v>
      </c>
      <c r="J40" s="24">
        <v>101</v>
      </c>
      <c r="K40" s="11"/>
      <c r="L40" s="11">
        <v>56</v>
      </c>
      <c r="M40" s="16"/>
    </row>
    <row r="41" spans="1:13" s="22" customFormat="1" ht="13.5" customHeight="1" x14ac:dyDescent="0.2">
      <c r="A41" s="39"/>
      <c r="B41" s="30"/>
      <c r="C41" s="31"/>
      <c r="D41" s="27"/>
      <c r="E41" s="27"/>
      <c r="F41" s="12"/>
      <c r="G41" s="12"/>
      <c r="H41" s="12">
        <v>247</v>
      </c>
      <c r="I41" s="12">
        <v>5</v>
      </c>
      <c r="J41" s="24">
        <v>3465</v>
      </c>
      <c r="K41" s="12"/>
      <c r="L41" s="24">
        <v>1107</v>
      </c>
      <c r="M41" s="17"/>
    </row>
    <row r="42" spans="1:13" s="22" customFormat="1" ht="13.5" customHeight="1" x14ac:dyDescent="0.2">
      <c r="A42" s="39"/>
      <c r="B42" s="32" t="s">
        <v>112</v>
      </c>
      <c r="C42" s="35" t="s">
        <v>70</v>
      </c>
      <c r="D42" s="26">
        <f>SUM(F42:M42)</f>
        <v>1</v>
      </c>
      <c r="E42" s="26">
        <f>SUM(F43:M43)</f>
        <v>20</v>
      </c>
      <c r="F42" s="11"/>
      <c r="G42" s="11"/>
      <c r="H42" s="11"/>
      <c r="I42" s="11"/>
      <c r="J42" s="11"/>
      <c r="K42" s="11"/>
      <c r="L42" s="11">
        <v>1</v>
      </c>
      <c r="M42" s="16"/>
    </row>
    <row r="43" spans="1:13" s="22" customFormat="1" ht="13.5" customHeight="1" x14ac:dyDescent="0.2">
      <c r="A43" s="39"/>
      <c r="B43" s="33"/>
      <c r="C43" s="36"/>
      <c r="D43" s="27"/>
      <c r="E43" s="27"/>
      <c r="F43" s="12"/>
      <c r="G43" s="12"/>
      <c r="H43" s="12"/>
      <c r="I43" s="12"/>
      <c r="J43" s="12"/>
      <c r="K43" s="12"/>
      <c r="L43" s="12">
        <v>20</v>
      </c>
      <c r="M43" s="17"/>
    </row>
    <row r="44" spans="1:13" s="22" customFormat="1" ht="13.5" customHeight="1" x14ac:dyDescent="0.2">
      <c r="A44" s="39"/>
      <c r="B44" s="33"/>
      <c r="C44" s="35" t="s">
        <v>71</v>
      </c>
      <c r="D44" s="26">
        <f>SUM(F44:M44)</f>
        <v>12</v>
      </c>
      <c r="E44" s="26">
        <f>SUM(F45:M45)</f>
        <v>151</v>
      </c>
      <c r="F44" s="11"/>
      <c r="G44" s="11"/>
      <c r="H44" s="11"/>
      <c r="I44" s="11"/>
      <c r="J44" s="11">
        <v>4</v>
      </c>
      <c r="K44" s="11"/>
      <c r="L44" s="24">
        <v>8</v>
      </c>
      <c r="M44" s="16"/>
    </row>
    <row r="45" spans="1:13" s="22" customFormat="1" ht="13.5" customHeight="1" x14ac:dyDescent="0.2">
      <c r="A45" s="39"/>
      <c r="B45" s="34"/>
      <c r="C45" s="36"/>
      <c r="D45" s="27"/>
      <c r="E45" s="27"/>
      <c r="F45" s="12"/>
      <c r="G45" s="12"/>
      <c r="H45" s="12"/>
      <c r="I45" s="12"/>
      <c r="J45" s="12">
        <v>35</v>
      </c>
      <c r="K45" s="12"/>
      <c r="L45" s="24">
        <v>116</v>
      </c>
      <c r="M45" s="17"/>
    </row>
    <row r="46" spans="1:13" s="22" customFormat="1" ht="13.5" customHeight="1" x14ac:dyDescent="0.2">
      <c r="A46" s="39"/>
      <c r="B46" s="48" t="s">
        <v>139</v>
      </c>
      <c r="C46" s="111"/>
      <c r="D46" s="48">
        <f>SUM(F46:M46)</f>
        <v>16</v>
      </c>
      <c r="E46" s="48">
        <f>SUM(F47:M47)</f>
        <v>180</v>
      </c>
      <c r="F46" s="24"/>
      <c r="G46" s="24"/>
      <c r="H46" s="24"/>
      <c r="I46" s="24"/>
      <c r="J46" s="24">
        <v>10</v>
      </c>
      <c r="K46" s="24"/>
      <c r="L46" s="24">
        <v>6</v>
      </c>
      <c r="M46" s="24"/>
    </row>
    <row r="47" spans="1:13" s="22" customFormat="1" ht="13.5" customHeight="1" x14ac:dyDescent="0.2">
      <c r="A47" s="39"/>
      <c r="B47" s="112"/>
      <c r="C47" s="113"/>
      <c r="D47" s="49"/>
      <c r="E47" s="49"/>
      <c r="F47" s="24"/>
      <c r="G47" s="24"/>
      <c r="H47" s="24"/>
      <c r="I47" s="24"/>
      <c r="J47" s="24">
        <v>110</v>
      </c>
      <c r="K47" s="24"/>
      <c r="L47" s="24">
        <v>70</v>
      </c>
      <c r="M47" s="24"/>
    </row>
    <row r="48" spans="1:13" s="22" customFormat="1" ht="13.5" customHeight="1" x14ac:dyDescent="0.2">
      <c r="A48" s="39"/>
      <c r="B48" s="28" t="s">
        <v>72</v>
      </c>
      <c r="C48" s="29"/>
      <c r="D48" s="26">
        <f>SUM(F48:M48)</f>
        <v>26</v>
      </c>
      <c r="E48" s="26">
        <f>SUM(F49:M49)</f>
        <v>230</v>
      </c>
      <c r="F48" s="11"/>
      <c r="G48" s="11"/>
      <c r="H48" s="11">
        <v>3</v>
      </c>
      <c r="I48" s="11"/>
      <c r="J48" s="24">
        <v>11</v>
      </c>
      <c r="K48" s="11"/>
      <c r="L48" s="24">
        <v>12</v>
      </c>
      <c r="M48" s="16"/>
    </row>
    <row r="49" spans="1:13" s="22" customFormat="1" ht="13.5" customHeight="1" x14ac:dyDescent="0.2">
      <c r="A49" s="39"/>
      <c r="B49" s="30"/>
      <c r="C49" s="31"/>
      <c r="D49" s="27"/>
      <c r="E49" s="27"/>
      <c r="F49" s="12"/>
      <c r="G49" s="12"/>
      <c r="H49" s="12">
        <v>21</v>
      </c>
      <c r="I49" s="12"/>
      <c r="J49" s="24">
        <v>91</v>
      </c>
      <c r="K49" s="12"/>
      <c r="L49" s="24">
        <v>118</v>
      </c>
      <c r="M49" s="17"/>
    </row>
    <row r="50" spans="1:13" s="22" customFormat="1" ht="13.5" customHeight="1" x14ac:dyDescent="0.2">
      <c r="A50" s="39"/>
      <c r="B50" s="32" t="s">
        <v>87</v>
      </c>
      <c r="C50" s="35" t="s">
        <v>73</v>
      </c>
      <c r="D50" s="26">
        <f>SUM(F50:M50)</f>
        <v>46</v>
      </c>
      <c r="E50" s="26">
        <f>SUM(F51:M51)</f>
        <v>850</v>
      </c>
      <c r="F50" s="11"/>
      <c r="G50" s="11"/>
      <c r="H50" s="11">
        <v>1</v>
      </c>
      <c r="I50" s="11"/>
      <c r="J50" s="24">
        <v>5</v>
      </c>
      <c r="K50" s="11"/>
      <c r="L50" s="24">
        <v>40</v>
      </c>
      <c r="M50" s="16"/>
    </row>
    <row r="51" spans="1:13" s="22" customFormat="1" ht="13.5" customHeight="1" x14ac:dyDescent="0.2">
      <c r="A51" s="39"/>
      <c r="B51" s="33"/>
      <c r="C51" s="36"/>
      <c r="D51" s="27"/>
      <c r="E51" s="27"/>
      <c r="F51" s="12"/>
      <c r="G51" s="12"/>
      <c r="H51" s="12">
        <v>20</v>
      </c>
      <c r="I51" s="12"/>
      <c r="J51" s="24">
        <v>88</v>
      </c>
      <c r="K51" s="12"/>
      <c r="L51" s="24">
        <v>742</v>
      </c>
      <c r="M51" s="17"/>
    </row>
    <row r="52" spans="1:13" s="22" customFormat="1" ht="13.5" customHeight="1" x14ac:dyDescent="0.2">
      <c r="A52" s="39"/>
      <c r="B52" s="33"/>
      <c r="C52" s="35" t="s">
        <v>74</v>
      </c>
      <c r="D52" s="26">
        <f>SUM(F52:M52)</f>
        <v>194</v>
      </c>
      <c r="E52" s="26">
        <f>SUM(F53:M53)</f>
        <v>4237</v>
      </c>
      <c r="F52" s="11"/>
      <c r="G52" s="11"/>
      <c r="H52" s="11">
        <v>4</v>
      </c>
      <c r="I52" s="11"/>
      <c r="J52" s="24">
        <v>79</v>
      </c>
      <c r="K52" s="11"/>
      <c r="L52" s="24">
        <v>111</v>
      </c>
      <c r="M52" s="16"/>
    </row>
    <row r="53" spans="1:13" s="22" customFormat="1" ht="13.5" customHeight="1" x14ac:dyDescent="0.2">
      <c r="A53" s="39"/>
      <c r="B53" s="34"/>
      <c r="C53" s="36"/>
      <c r="D53" s="27"/>
      <c r="E53" s="27"/>
      <c r="F53" s="12"/>
      <c r="G53" s="12"/>
      <c r="H53" s="12">
        <v>117</v>
      </c>
      <c r="I53" s="12"/>
      <c r="J53" s="24">
        <v>1989</v>
      </c>
      <c r="K53" s="12"/>
      <c r="L53" s="24">
        <v>2131</v>
      </c>
      <c r="M53" s="17"/>
    </row>
    <row r="54" spans="1:13" s="22" customFormat="1" ht="13.5" customHeight="1" x14ac:dyDescent="0.2">
      <c r="A54" s="39"/>
      <c r="B54" s="28" t="s">
        <v>126</v>
      </c>
      <c r="C54" s="29"/>
      <c r="D54" s="26">
        <f>SUM(F54:M54)</f>
        <v>20</v>
      </c>
      <c r="E54" s="26" t="s">
        <v>94</v>
      </c>
      <c r="F54" s="15"/>
      <c r="G54" s="15"/>
      <c r="H54" s="15"/>
      <c r="I54" s="2"/>
      <c r="J54" s="25">
        <v>12</v>
      </c>
      <c r="K54" s="10"/>
      <c r="L54" s="24">
        <v>8</v>
      </c>
      <c r="M54" s="1"/>
    </row>
    <row r="55" spans="1:13" s="22" customFormat="1" ht="13.5" customHeight="1" x14ac:dyDescent="0.2">
      <c r="A55" s="39"/>
      <c r="B55" s="30"/>
      <c r="C55" s="31"/>
      <c r="D55" s="27"/>
      <c r="E55" s="27"/>
      <c r="F55" s="15"/>
      <c r="G55" s="15"/>
      <c r="H55" s="15"/>
      <c r="I55" s="15"/>
      <c r="J55" s="15" t="s">
        <v>94</v>
      </c>
      <c r="K55" s="15"/>
      <c r="L55" s="15" t="s">
        <v>94</v>
      </c>
      <c r="M55" s="1"/>
    </row>
    <row r="56" spans="1:13" s="22" customFormat="1" ht="13.5" customHeight="1" x14ac:dyDescent="0.2">
      <c r="A56" s="39"/>
      <c r="B56" s="28" t="s">
        <v>127</v>
      </c>
      <c r="C56" s="29"/>
      <c r="D56" s="26">
        <f>SUM(F56:M56)</f>
        <v>4</v>
      </c>
      <c r="E56" s="26" t="s">
        <v>94</v>
      </c>
      <c r="F56" s="11"/>
      <c r="G56" s="11"/>
      <c r="H56" s="11"/>
      <c r="I56" s="11"/>
      <c r="J56" s="11">
        <v>2</v>
      </c>
      <c r="K56" s="11"/>
      <c r="L56" s="24">
        <v>2</v>
      </c>
      <c r="M56" s="16"/>
    </row>
    <row r="57" spans="1:13" s="22" customFormat="1" ht="13.5" customHeight="1" x14ac:dyDescent="0.2">
      <c r="A57" s="39"/>
      <c r="B57" s="30"/>
      <c r="C57" s="31"/>
      <c r="D57" s="27"/>
      <c r="E57" s="27"/>
      <c r="F57" s="12"/>
      <c r="G57" s="12"/>
      <c r="H57" s="12"/>
      <c r="I57" s="12"/>
      <c r="J57" s="12" t="s">
        <v>94</v>
      </c>
      <c r="K57" s="12"/>
      <c r="L57" s="15" t="s">
        <v>94</v>
      </c>
      <c r="M57" s="17"/>
    </row>
    <row r="58" spans="1:13" s="22" customFormat="1" ht="13.5" customHeight="1" x14ac:dyDescent="0.2">
      <c r="A58" s="39"/>
      <c r="B58" s="28" t="s">
        <v>114</v>
      </c>
      <c r="C58" s="29"/>
      <c r="D58" s="26">
        <f>SUM(F58:M58)</f>
        <v>111</v>
      </c>
      <c r="E58" s="26">
        <f>SUM(F59:M59)</f>
        <v>1897</v>
      </c>
      <c r="F58" s="11"/>
      <c r="G58" s="11"/>
      <c r="H58" s="11"/>
      <c r="I58" s="11"/>
      <c r="J58" s="24">
        <v>55</v>
      </c>
      <c r="K58" s="11"/>
      <c r="L58" s="24">
        <v>56</v>
      </c>
      <c r="M58" s="16"/>
    </row>
    <row r="59" spans="1:13" s="22" customFormat="1" ht="13.5" customHeight="1" x14ac:dyDescent="0.2">
      <c r="A59" s="40"/>
      <c r="B59" s="30"/>
      <c r="C59" s="31"/>
      <c r="D59" s="27"/>
      <c r="E59" s="27"/>
      <c r="F59" s="12"/>
      <c r="G59" s="12"/>
      <c r="H59" s="12"/>
      <c r="I59" s="12"/>
      <c r="J59" s="24">
        <v>1128</v>
      </c>
      <c r="K59" s="12"/>
      <c r="L59" s="24">
        <v>769</v>
      </c>
      <c r="M59" s="17"/>
    </row>
    <row r="60" spans="1:13" s="22" customFormat="1" ht="13.5" customHeight="1" x14ac:dyDescent="0.2">
      <c r="A60" s="41" t="s">
        <v>45</v>
      </c>
      <c r="B60" s="42"/>
      <c r="C60" s="43"/>
      <c r="D60" s="26">
        <f>SUM(D38:D59)</f>
        <v>599</v>
      </c>
      <c r="E60" s="26">
        <f>SUM(E38:E59)</f>
        <v>12685</v>
      </c>
      <c r="F60" s="11">
        <f t="shared" ref="F60:K60" si="1">SUM(F38,F40,F42,F48,F44,F50,F52,F54,F56,F58)</f>
        <v>0</v>
      </c>
      <c r="G60" s="11">
        <f t="shared" si="1"/>
        <v>0</v>
      </c>
      <c r="H60" s="11">
        <f t="shared" ref="H60:J61" si="2">SUM(H38,H40,H42,H48,H44,H50,H52,H54,H56,H58)</f>
        <v>16</v>
      </c>
      <c r="I60" s="11">
        <f t="shared" si="2"/>
        <v>3</v>
      </c>
      <c r="J60" s="11">
        <f t="shared" si="2"/>
        <v>270</v>
      </c>
      <c r="K60" s="11">
        <f t="shared" si="1"/>
        <v>0</v>
      </c>
      <c r="L60" s="11">
        <f>SUM(L38,L40,L42,L48,L44,L50,L52,L54,L56,L58)</f>
        <v>294</v>
      </c>
      <c r="M60" s="16">
        <f>SUM(M38,M40,M42,M48,M44,M50,M52,M54,M56,M58)</f>
        <v>0</v>
      </c>
    </row>
    <row r="61" spans="1:13" s="22" customFormat="1" ht="13.5" customHeight="1" x14ac:dyDescent="0.2">
      <c r="A61" s="44"/>
      <c r="B61" s="45"/>
      <c r="C61" s="46"/>
      <c r="D61" s="37"/>
      <c r="E61" s="37"/>
      <c r="F61" s="14">
        <f t="shared" ref="F61:K61" si="3">SUM(F39,F41,F43,F49,F45,F51,F53,F55,F57,F59)</f>
        <v>0</v>
      </c>
      <c r="G61" s="14">
        <f t="shared" si="3"/>
        <v>0</v>
      </c>
      <c r="H61" s="14">
        <f t="shared" si="2"/>
        <v>405</v>
      </c>
      <c r="I61" s="14">
        <f t="shared" si="2"/>
        <v>201</v>
      </c>
      <c r="J61" s="14">
        <f t="shared" si="2"/>
        <v>6896</v>
      </c>
      <c r="K61" s="14">
        <f t="shared" si="3"/>
        <v>0</v>
      </c>
      <c r="L61" s="14">
        <f>SUM(L39,L41,L43,L49,L45,L51,L53,L55,L57,L59)</f>
        <v>5003</v>
      </c>
      <c r="M61" s="3">
        <f>SUM(M39,M41,M43,M49,M45,M51,M53,M55,M57,M59)</f>
        <v>0</v>
      </c>
    </row>
    <row r="62" spans="1:13" s="22" customFormat="1" ht="13.5" customHeight="1" x14ac:dyDescent="0.2">
      <c r="A62" s="38" t="s">
        <v>92</v>
      </c>
      <c r="B62" s="50" t="s">
        <v>84</v>
      </c>
      <c r="C62" s="51"/>
      <c r="D62" s="47">
        <f>SUM(F62:M62)</f>
        <v>115</v>
      </c>
      <c r="E62" s="47" t="s">
        <v>0</v>
      </c>
      <c r="F62" s="13"/>
      <c r="G62" s="13"/>
      <c r="H62" s="13">
        <v>0</v>
      </c>
      <c r="I62" s="13"/>
      <c r="J62" s="24">
        <v>54</v>
      </c>
      <c r="K62" s="13">
        <v>2</v>
      </c>
      <c r="L62" s="24">
        <v>59</v>
      </c>
      <c r="M62" s="18"/>
    </row>
    <row r="63" spans="1:13" s="22" customFormat="1" ht="13.5" customHeight="1" x14ac:dyDescent="0.2">
      <c r="A63" s="40"/>
      <c r="B63" s="30"/>
      <c r="C63" s="31"/>
      <c r="D63" s="27"/>
      <c r="E63" s="27"/>
      <c r="F63" s="12"/>
      <c r="G63" s="12"/>
      <c r="H63" s="12" t="s">
        <v>0</v>
      </c>
      <c r="I63" s="12"/>
      <c r="J63" s="12" t="s">
        <v>0</v>
      </c>
      <c r="K63" s="12" t="s">
        <v>0</v>
      </c>
      <c r="L63" s="12" t="s">
        <v>0</v>
      </c>
      <c r="M63" s="17"/>
    </row>
    <row r="64" spans="1:13" s="22" customFormat="1" ht="13.5" customHeight="1" x14ac:dyDescent="0.2">
      <c r="A64" s="41" t="s">
        <v>45</v>
      </c>
      <c r="B64" s="42"/>
      <c r="C64" s="43"/>
      <c r="D64" s="26">
        <f>SUM(D62:D63)</f>
        <v>115</v>
      </c>
      <c r="E64" s="26" t="s">
        <v>0</v>
      </c>
      <c r="F64" s="11">
        <f t="shared" ref="F64:K64" si="4">SUM(F62)</f>
        <v>0</v>
      </c>
      <c r="G64" s="11">
        <f t="shared" si="4"/>
        <v>0</v>
      </c>
      <c r="H64" s="11">
        <f>SUM(H62)</f>
        <v>0</v>
      </c>
      <c r="I64" s="11">
        <f t="shared" si="4"/>
        <v>0</v>
      </c>
      <c r="J64" s="11">
        <v>55</v>
      </c>
      <c r="K64" s="11">
        <f t="shared" si="4"/>
        <v>2</v>
      </c>
      <c r="L64" s="11">
        <f>SUM(L62)</f>
        <v>59</v>
      </c>
      <c r="M64" s="16">
        <f>SUM(M62)</f>
        <v>0</v>
      </c>
    </row>
    <row r="65" spans="1:13" s="22" customFormat="1" ht="13.5" customHeight="1" x14ac:dyDescent="0.2">
      <c r="A65" s="44"/>
      <c r="B65" s="45"/>
      <c r="C65" s="46"/>
      <c r="D65" s="37"/>
      <c r="E65" s="37"/>
      <c r="F65" s="12">
        <f>SUM(F63)</f>
        <v>0</v>
      </c>
      <c r="G65" s="12">
        <f>SUM(G63)</f>
        <v>0</v>
      </c>
      <c r="H65" s="12">
        <f>SUM(H63)</f>
        <v>0</v>
      </c>
      <c r="I65" s="12">
        <f>SUM(I63)</f>
        <v>0</v>
      </c>
      <c r="J65" s="12" t="s">
        <v>0</v>
      </c>
      <c r="K65" s="12" t="s">
        <v>94</v>
      </c>
      <c r="L65" s="12" t="s">
        <v>0</v>
      </c>
      <c r="M65" s="3">
        <f>SUM(M63)</f>
        <v>0</v>
      </c>
    </row>
    <row r="66" spans="1:13" s="22" customFormat="1" ht="13.5" customHeight="1" x14ac:dyDescent="0.2">
      <c r="A66" s="38" t="s">
        <v>75</v>
      </c>
      <c r="B66" s="50" t="s">
        <v>125</v>
      </c>
      <c r="C66" s="51"/>
      <c r="D66" s="47">
        <f>SUM(F66:M66)</f>
        <v>48</v>
      </c>
      <c r="E66" s="47">
        <f>SUM(F67:M67)</f>
        <v>2373</v>
      </c>
      <c r="F66" s="13"/>
      <c r="G66" s="13"/>
      <c r="H66" s="13">
        <v>3</v>
      </c>
      <c r="I66" s="13"/>
      <c r="J66" s="13">
        <v>45</v>
      </c>
      <c r="K66" s="13"/>
      <c r="L66" s="13"/>
      <c r="M66" s="18"/>
    </row>
    <row r="67" spans="1:13" s="22" customFormat="1" ht="13.5" customHeight="1" x14ac:dyDescent="0.2">
      <c r="A67" s="40"/>
      <c r="B67" s="30"/>
      <c r="C67" s="31"/>
      <c r="D67" s="27"/>
      <c r="E67" s="27"/>
      <c r="F67" s="12"/>
      <c r="G67" s="12"/>
      <c r="H67" s="12">
        <v>110</v>
      </c>
      <c r="I67" s="12"/>
      <c r="J67" s="24">
        <v>2263</v>
      </c>
      <c r="K67" s="12"/>
      <c r="L67" s="12"/>
      <c r="M67" s="17"/>
    </row>
    <row r="68" spans="1:13" s="22" customFormat="1" ht="13.5" customHeight="1" x14ac:dyDescent="0.2">
      <c r="A68" s="41" t="s">
        <v>45</v>
      </c>
      <c r="B68" s="42"/>
      <c r="C68" s="43"/>
      <c r="D68" s="26">
        <f>SUM(D66:D67)</f>
        <v>48</v>
      </c>
      <c r="E68" s="26">
        <f>SUM(E66:E67)</f>
        <v>2373</v>
      </c>
      <c r="F68" s="11">
        <f>SUM(F66)</f>
        <v>0</v>
      </c>
      <c r="G68" s="11">
        <f t="shared" ref="G68:M69" si="5">SUM(G66)</f>
        <v>0</v>
      </c>
      <c r="H68" s="11">
        <f t="shared" si="5"/>
        <v>3</v>
      </c>
      <c r="I68" s="11">
        <f t="shared" si="5"/>
        <v>0</v>
      </c>
      <c r="J68" s="11">
        <f>SUM(J66)</f>
        <v>45</v>
      </c>
      <c r="K68" s="11">
        <f t="shared" si="5"/>
        <v>0</v>
      </c>
      <c r="L68" s="11">
        <f t="shared" si="5"/>
        <v>0</v>
      </c>
      <c r="M68" s="16">
        <f t="shared" si="5"/>
        <v>0</v>
      </c>
    </row>
    <row r="69" spans="1:13" s="22" customFormat="1" ht="13.5" customHeight="1" x14ac:dyDescent="0.2">
      <c r="A69" s="44"/>
      <c r="B69" s="45"/>
      <c r="C69" s="46"/>
      <c r="D69" s="37"/>
      <c r="E69" s="37"/>
      <c r="F69" s="14">
        <f>SUM(F67)</f>
        <v>0</v>
      </c>
      <c r="G69" s="14">
        <f t="shared" si="5"/>
        <v>0</v>
      </c>
      <c r="H69" s="14">
        <f t="shared" si="5"/>
        <v>110</v>
      </c>
      <c r="I69" s="14">
        <f t="shared" si="5"/>
        <v>0</v>
      </c>
      <c r="J69" s="14">
        <f>SUM(J67)</f>
        <v>2263</v>
      </c>
      <c r="K69" s="14">
        <f t="shared" si="5"/>
        <v>0</v>
      </c>
      <c r="L69" s="14">
        <f t="shared" si="5"/>
        <v>0</v>
      </c>
      <c r="M69" s="3">
        <f t="shared" si="5"/>
        <v>0</v>
      </c>
    </row>
    <row r="70" spans="1:13" s="22" customFormat="1" ht="13.5" customHeight="1" x14ac:dyDescent="0.2">
      <c r="A70" s="38" t="s">
        <v>111</v>
      </c>
      <c r="B70" s="50" t="s">
        <v>76</v>
      </c>
      <c r="C70" s="51"/>
      <c r="D70" s="47">
        <f>SUM(F70:M70)</f>
        <v>20</v>
      </c>
      <c r="E70" s="47">
        <f>SUM(F71:M71)</f>
        <v>366</v>
      </c>
      <c r="F70" s="13"/>
      <c r="G70" s="13"/>
      <c r="H70" s="24">
        <v>7</v>
      </c>
      <c r="I70" s="13"/>
      <c r="J70" s="13">
        <v>4</v>
      </c>
      <c r="K70" s="13"/>
      <c r="L70" s="13">
        <v>9</v>
      </c>
      <c r="M70" s="18"/>
    </row>
    <row r="71" spans="1:13" s="22" customFormat="1" ht="13.5" customHeight="1" x14ac:dyDescent="0.2">
      <c r="A71" s="39"/>
      <c r="B71" s="30"/>
      <c r="C71" s="31"/>
      <c r="D71" s="27"/>
      <c r="E71" s="27"/>
      <c r="F71" s="12"/>
      <c r="G71" s="12"/>
      <c r="H71" s="24">
        <v>104</v>
      </c>
      <c r="I71" s="12"/>
      <c r="J71" s="12">
        <v>110</v>
      </c>
      <c r="K71" s="12"/>
      <c r="L71" s="12">
        <v>152</v>
      </c>
      <c r="M71" s="17"/>
    </row>
    <row r="72" spans="1:13" s="22" customFormat="1" ht="13.5" customHeight="1" x14ac:dyDescent="0.2">
      <c r="A72" s="39"/>
      <c r="B72" s="28" t="s">
        <v>86</v>
      </c>
      <c r="C72" s="29"/>
      <c r="D72" s="26">
        <f>SUM(F72:M72)</f>
        <v>0</v>
      </c>
      <c r="E72" s="26">
        <f>SUM(F73:M73)</f>
        <v>0</v>
      </c>
      <c r="F72" s="15"/>
      <c r="G72" s="15"/>
      <c r="H72" s="15"/>
      <c r="I72" s="15"/>
      <c r="J72" s="15"/>
      <c r="K72" s="15"/>
      <c r="L72" s="15"/>
      <c r="M72" s="1"/>
    </row>
    <row r="73" spans="1:13" s="22" customFormat="1" ht="13.5" customHeight="1" x14ac:dyDescent="0.2">
      <c r="A73" s="40"/>
      <c r="B73" s="30"/>
      <c r="C73" s="31"/>
      <c r="D73" s="27"/>
      <c r="E73" s="27"/>
      <c r="F73" s="12"/>
      <c r="G73" s="12"/>
      <c r="H73" s="12"/>
      <c r="I73" s="12"/>
      <c r="J73" s="12"/>
      <c r="K73" s="12"/>
      <c r="L73" s="12"/>
      <c r="M73" s="17"/>
    </row>
    <row r="74" spans="1:13" s="22" customFormat="1" ht="13.5" customHeight="1" x14ac:dyDescent="0.2">
      <c r="A74" s="41" t="s">
        <v>45</v>
      </c>
      <c r="B74" s="42"/>
      <c r="C74" s="43"/>
      <c r="D74" s="26">
        <f>SUM(D70:D73)</f>
        <v>20</v>
      </c>
      <c r="E74" s="26">
        <f>SUM(E70:E73)</f>
        <v>366</v>
      </c>
      <c r="F74" s="11">
        <f>SUM(F70,F72)</f>
        <v>0</v>
      </c>
      <c r="G74" s="11">
        <f>SUM(G70,G72)</f>
        <v>0</v>
      </c>
      <c r="H74" s="11">
        <f>SUM(H70,H72)</f>
        <v>7</v>
      </c>
      <c r="I74" s="11">
        <f t="shared" ref="G74:M75" si="6">SUM(I70,I72)</f>
        <v>0</v>
      </c>
      <c r="J74" s="11">
        <f>SUM(J70,J72)</f>
        <v>4</v>
      </c>
      <c r="K74" s="11">
        <f t="shared" si="6"/>
        <v>0</v>
      </c>
      <c r="L74" s="11">
        <f>SUM(L70,L72)</f>
        <v>9</v>
      </c>
      <c r="M74" s="16">
        <f t="shared" si="6"/>
        <v>0</v>
      </c>
    </row>
    <row r="75" spans="1:13" s="22" customFormat="1" ht="13.5" customHeight="1" x14ac:dyDescent="0.2">
      <c r="A75" s="44"/>
      <c r="B75" s="45"/>
      <c r="C75" s="46"/>
      <c r="D75" s="37"/>
      <c r="E75" s="37"/>
      <c r="F75" s="15">
        <f>SUM(F71,F73)</f>
        <v>0</v>
      </c>
      <c r="G75" s="15">
        <f t="shared" si="6"/>
        <v>0</v>
      </c>
      <c r="H75" s="15">
        <f>SUM(H71,H73)</f>
        <v>104</v>
      </c>
      <c r="I75" s="15">
        <f t="shared" si="6"/>
        <v>0</v>
      </c>
      <c r="J75" s="15">
        <f>SUM(J71,J73)</f>
        <v>110</v>
      </c>
      <c r="K75" s="15">
        <f t="shared" si="6"/>
        <v>0</v>
      </c>
      <c r="L75" s="15">
        <f>SUM(L71,L73)</f>
        <v>152</v>
      </c>
      <c r="M75" s="1">
        <f t="shared" si="6"/>
        <v>0</v>
      </c>
    </row>
    <row r="76" spans="1:13" s="22" customFormat="1" ht="13.5" customHeight="1" x14ac:dyDescent="0.2">
      <c r="A76" s="38" t="s">
        <v>98</v>
      </c>
      <c r="B76" s="50" t="s">
        <v>77</v>
      </c>
      <c r="C76" s="51"/>
      <c r="D76" s="47">
        <f>SUM(F76:M76)</f>
        <v>2</v>
      </c>
      <c r="E76" s="47" t="s">
        <v>117</v>
      </c>
      <c r="F76" s="13"/>
      <c r="G76" s="13">
        <v>1</v>
      </c>
      <c r="H76" s="13">
        <v>1</v>
      </c>
      <c r="I76" s="13"/>
      <c r="J76" s="13"/>
      <c r="K76" s="13"/>
      <c r="L76" s="13"/>
      <c r="M76" s="18"/>
    </row>
    <row r="77" spans="1:13" s="22" customFormat="1" ht="13.5" customHeight="1" x14ac:dyDescent="0.2">
      <c r="A77" s="39"/>
      <c r="B77" s="30"/>
      <c r="C77" s="31"/>
      <c r="D77" s="27"/>
      <c r="E77" s="27"/>
      <c r="F77" s="12"/>
      <c r="G77" s="12" t="s">
        <v>117</v>
      </c>
      <c r="H77" s="12" t="s">
        <v>117</v>
      </c>
      <c r="I77" s="12"/>
      <c r="J77" s="12"/>
      <c r="K77" s="12"/>
      <c r="L77" s="12"/>
      <c r="M77" s="17"/>
    </row>
    <row r="78" spans="1:13" s="22" customFormat="1" ht="13.5" customHeight="1" x14ac:dyDescent="0.2">
      <c r="A78" s="39"/>
      <c r="B78" s="28" t="s">
        <v>78</v>
      </c>
      <c r="C78" s="29"/>
      <c r="D78" s="26">
        <f>SUM(F78:M78)</f>
        <v>2</v>
      </c>
      <c r="E78" s="26" t="s">
        <v>117</v>
      </c>
      <c r="F78" s="11"/>
      <c r="G78" s="11">
        <v>1</v>
      </c>
      <c r="H78" s="11"/>
      <c r="I78" s="11"/>
      <c r="J78" s="11">
        <v>1</v>
      </c>
      <c r="K78" s="11"/>
      <c r="L78" s="11"/>
      <c r="M78" s="16"/>
    </row>
    <row r="79" spans="1:13" s="22" customFormat="1" ht="13.5" customHeight="1" x14ac:dyDescent="0.2">
      <c r="A79" s="39"/>
      <c r="B79" s="30"/>
      <c r="C79" s="31"/>
      <c r="D79" s="27"/>
      <c r="E79" s="27"/>
      <c r="F79" s="12"/>
      <c r="G79" s="12" t="s">
        <v>117</v>
      </c>
      <c r="H79" s="12"/>
      <c r="I79" s="12"/>
      <c r="J79" s="12" t="s">
        <v>117</v>
      </c>
      <c r="K79" s="12"/>
      <c r="L79" s="12"/>
      <c r="M79" s="17"/>
    </row>
    <row r="80" spans="1:13" s="22" customFormat="1" ht="13.5" customHeight="1" x14ac:dyDescent="0.2">
      <c r="A80" s="39"/>
      <c r="B80" s="28" t="s">
        <v>79</v>
      </c>
      <c r="C80" s="29"/>
      <c r="D80" s="26">
        <f>SUM(F80:M80)</f>
        <v>1</v>
      </c>
      <c r="E80" s="26" t="s">
        <v>117</v>
      </c>
      <c r="F80" s="11"/>
      <c r="G80" s="11">
        <v>1</v>
      </c>
      <c r="H80" s="11"/>
      <c r="I80" s="11"/>
      <c r="J80" s="11"/>
      <c r="K80" s="11"/>
      <c r="L80" s="11"/>
      <c r="M80" s="16"/>
    </row>
    <row r="81" spans="1:13" s="22" customFormat="1" ht="13.5" customHeight="1" x14ac:dyDescent="0.2">
      <c r="A81" s="40"/>
      <c r="B81" s="30"/>
      <c r="C81" s="31"/>
      <c r="D81" s="27"/>
      <c r="E81" s="27"/>
      <c r="F81" s="12"/>
      <c r="G81" s="12" t="s">
        <v>117</v>
      </c>
      <c r="H81" s="12"/>
      <c r="I81" s="12"/>
      <c r="J81" s="12"/>
      <c r="K81" s="12"/>
      <c r="L81" s="12"/>
      <c r="M81" s="17"/>
    </row>
    <row r="82" spans="1:13" s="22" customFormat="1" ht="13.5" customHeight="1" x14ac:dyDescent="0.2">
      <c r="A82" s="41" t="s">
        <v>45</v>
      </c>
      <c r="B82" s="42"/>
      <c r="C82" s="43"/>
      <c r="D82" s="26">
        <f>SUM(D76:D81)</f>
        <v>5</v>
      </c>
      <c r="E82" s="26" t="s">
        <v>117</v>
      </c>
      <c r="F82" s="11">
        <f>SUM(F76,F78,F80)</f>
        <v>0</v>
      </c>
      <c r="G82" s="11">
        <f>SUM(G76,G78,G80)</f>
        <v>3</v>
      </c>
      <c r="H82" s="11">
        <f t="shared" ref="H82:M82" si="7">SUM(H76,H78,H80)</f>
        <v>1</v>
      </c>
      <c r="I82" s="11">
        <f t="shared" si="7"/>
        <v>0</v>
      </c>
      <c r="J82" s="11">
        <f t="shared" si="7"/>
        <v>1</v>
      </c>
      <c r="K82" s="11">
        <f t="shared" si="7"/>
        <v>0</v>
      </c>
      <c r="L82" s="11">
        <f t="shared" si="7"/>
        <v>0</v>
      </c>
      <c r="M82" s="16">
        <f t="shared" si="7"/>
        <v>0</v>
      </c>
    </row>
    <row r="83" spans="1:13" s="22" customFormat="1" ht="13.5" customHeight="1" x14ac:dyDescent="0.2">
      <c r="A83" s="44"/>
      <c r="B83" s="45"/>
      <c r="C83" s="46"/>
      <c r="D83" s="37"/>
      <c r="E83" s="37"/>
      <c r="F83" s="14">
        <f>SUM(F77,F79,F81)</f>
        <v>0</v>
      </c>
      <c r="G83" s="14" t="s">
        <v>117</v>
      </c>
      <c r="H83" s="14" t="s">
        <v>117</v>
      </c>
      <c r="I83" s="14">
        <f>SUM(I77,I79,I81)</f>
        <v>0</v>
      </c>
      <c r="J83" s="14" t="s">
        <v>117</v>
      </c>
      <c r="K83" s="14">
        <f>SUM(K77,K79,K81)</f>
        <v>0</v>
      </c>
      <c r="L83" s="14">
        <f>SUM(L77,L79,L81)</f>
        <v>0</v>
      </c>
      <c r="M83" s="3">
        <f>SUM(M77,M79,M81)</f>
        <v>0</v>
      </c>
    </row>
    <row r="84" spans="1:13" s="22" customFormat="1" ht="13.5" customHeight="1" x14ac:dyDescent="0.2">
      <c r="A84" s="38" t="s">
        <v>22</v>
      </c>
      <c r="B84" s="50" t="s">
        <v>10</v>
      </c>
      <c r="C84" s="51"/>
      <c r="D84" s="47">
        <f>SUM(F84:M84)</f>
        <v>6</v>
      </c>
      <c r="E84" s="47">
        <f>SUM(H85:J85)</f>
        <v>350</v>
      </c>
      <c r="F84" s="13"/>
      <c r="G84" s="13"/>
      <c r="H84" s="13">
        <v>0</v>
      </c>
      <c r="I84" s="13">
        <v>1</v>
      </c>
      <c r="J84" s="13">
        <v>5</v>
      </c>
      <c r="K84" s="13"/>
      <c r="L84" s="13"/>
      <c r="M84" s="18"/>
    </row>
    <row r="85" spans="1:13" s="22" customFormat="1" ht="13.5" customHeight="1" x14ac:dyDescent="0.2">
      <c r="A85" s="39"/>
      <c r="B85" s="30"/>
      <c r="C85" s="31"/>
      <c r="D85" s="27"/>
      <c r="E85" s="27"/>
      <c r="F85" s="12"/>
      <c r="G85" s="12"/>
      <c r="H85" s="12"/>
      <c r="I85" s="12">
        <v>50</v>
      </c>
      <c r="J85" s="12">
        <v>300</v>
      </c>
      <c r="K85" s="12"/>
      <c r="L85" s="12"/>
      <c r="M85" s="17"/>
    </row>
    <row r="86" spans="1:13" s="22" customFormat="1" ht="13.5" customHeight="1" x14ac:dyDescent="0.2">
      <c r="A86" s="39"/>
      <c r="B86" s="28" t="s">
        <v>11</v>
      </c>
      <c r="C86" s="29"/>
      <c r="D86" s="26">
        <f>SUM(F86:M86)</f>
        <v>1</v>
      </c>
      <c r="E86" s="26">
        <f>SUM(F87:M87)</f>
        <v>373</v>
      </c>
      <c r="F86" s="11"/>
      <c r="G86" s="11"/>
      <c r="H86" s="11"/>
      <c r="I86" s="11"/>
      <c r="J86" s="11">
        <v>1</v>
      </c>
      <c r="K86" s="11"/>
      <c r="L86" s="11"/>
      <c r="M86" s="16"/>
    </row>
    <row r="87" spans="1:13" s="22" customFormat="1" ht="13.5" customHeight="1" x14ac:dyDescent="0.2">
      <c r="A87" s="40"/>
      <c r="B87" s="30"/>
      <c r="C87" s="31"/>
      <c r="D87" s="27"/>
      <c r="E87" s="27"/>
      <c r="F87" s="12"/>
      <c r="G87" s="12"/>
      <c r="H87" s="12"/>
      <c r="I87" s="12"/>
      <c r="J87" s="12">
        <v>373</v>
      </c>
      <c r="K87" s="12"/>
      <c r="L87" s="12"/>
      <c r="M87" s="17"/>
    </row>
    <row r="88" spans="1:13" s="22" customFormat="1" ht="13.5" customHeight="1" x14ac:dyDescent="0.2">
      <c r="A88" s="41" t="s">
        <v>45</v>
      </c>
      <c r="B88" s="42"/>
      <c r="C88" s="43"/>
      <c r="D88" s="26">
        <f>SUM(D84:D87)</f>
        <v>7</v>
      </c>
      <c r="E88" s="26">
        <f>SUM(E84:E87)</f>
        <v>723</v>
      </c>
      <c r="F88" s="11">
        <f>SUM(F84,F86)</f>
        <v>0</v>
      </c>
      <c r="G88" s="11">
        <f t="shared" ref="G88:M89" si="8">SUM(G84,G86)</f>
        <v>0</v>
      </c>
      <c r="H88" s="11">
        <f t="shared" si="8"/>
        <v>0</v>
      </c>
      <c r="I88" s="11">
        <f t="shared" si="8"/>
        <v>1</v>
      </c>
      <c r="J88" s="11">
        <f t="shared" si="8"/>
        <v>6</v>
      </c>
      <c r="K88" s="11">
        <f t="shared" si="8"/>
        <v>0</v>
      </c>
      <c r="L88" s="11">
        <f t="shared" si="8"/>
        <v>0</v>
      </c>
      <c r="M88" s="16">
        <f t="shared" si="8"/>
        <v>0</v>
      </c>
    </row>
    <row r="89" spans="1:13" s="22" customFormat="1" ht="13.5" customHeight="1" x14ac:dyDescent="0.2">
      <c r="A89" s="44"/>
      <c r="B89" s="45"/>
      <c r="C89" s="46"/>
      <c r="D89" s="37"/>
      <c r="E89" s="37"/>
      <c r="F89" s="14">
        <f t="shared" ref="F89:M89" si="9">SUM(F85,F87)</f>
        <v>0</v>
      </c>
      <c r="G89" s="14">
        <f>SUM(G85,G87)</f>
        <v>0</v>
      </c>
      <c r="H89" s="14">
        <f t="shared" si="8"/>
        <v>0</v>
      </c>
      <c r="I89" s="14">
        <f t="shared" si="8"/>
        <v>50</v>
      </c>
      <c r="J89" s="14">
        <f t="shared" si="8"/>
        <v>673</v>
      </c>
      <c r="K89" s="14">
        <f t="shared" si="9"/>
        <v>0</v>
      </c>
      <c r="L89" s="14">
        <f t="shared" si="9"/>
        <v>0</v>
      </c>
      <c r="M89" s="3">
        <f t="shared" si="9"/>
        <v>0</v>
      </c>
    </row>
    <row r="90" spans="1:13" s="22" customFormat="1" ht="13.5" customHeight="1" x14ac:dyDescent="0.2">
      <c r="A90" s="38" t="s">
        <v>99</v>
      </c>
      <c r="B90" s="50" t="s">
        <v>12</v>
      </c>
      <c r="C90" s="51"/>
      <c r="D90" s="47">
        <f>SUM(F90:M90)</f>
        <v>1</v>
      </c>
      <c r="E90" s="47">
        <f>SUM(F91:M91)</f>
        <v>30</v>
      </c>
      <c r="F90" s="13"/>
      <c r="G90" s="13"/>
      <c r="H90" s="13"/>
      <c r="I90" s="13"/>
      <c r="J90" s="13">
        <v>1</v>
      </c>
      <c r="K90" s="13"/>
      <c r="L90" s="13"/>
      <c r="M90" s="18"/>
    </row>
    <row r="91" spans="1:13" s="22" customFormat="1" ht="13.5" customHeight="1" x14ac:dyDescent="0.2">
      <c r="A91" s="39"/>
      <c r="B91" s="30"/>
      <c r="C91" s="31"/>
      <c r="D91" s="27"/>
      <c r="E91" s="27"/>
      <c r="F91" s="12"/>
      <c r="G91" s="12"/>
      <c r="H91" s="12"/>
      <c r="I91" s="12"/>
      <c r="J91" s="12">
        <v>30</v>
      </c>
      <c r="K91" s="12"/>
      <c r="L91" s="12"/>
      <c r="M91" s="17"/>
    </row>
    <row r="92" spans="1:13" s="22" customFormat="1" ht="13.5" customHeight="1" x14ac:dyDescent="0.2">
      <c r="A92" s="39"/>
      <c r="B92" s="28" t="s">
        <v>13</v>
      </c>
      <c r="C92" s="29"/>
      <c r="D92" s="26">
        <f>SUM(F92:M92)</f>
        <v>10</v>
      </c>
      <c r="E92" s="26">
        <f>SUM(F93:M93)</f>
        <v>430</v>
      </c>
      <c r="F92" s="11"/>
      <c r="G92" s="11"/>
      <c r="H92" s="11"/>
      <c r="I92" s="11"/>
      <c r="J92" s="11">
        <v>10</v>
      </c>
      <c r="K92" s="11"/>
      <c r="L92" s="11"/>
      <c r="M92" s="16"/>
    </row>
    <row r="93" spans="1:13" s="22" customFormat="1" ht="13.5" customHeight="1" x14ac:dyDescent="0.2">
      <c r="A93" s="39"/>
      <c r="B93" s="30"/>
      <c r="C93" s="31"/>
      <c r="D93" s="27"/>
      <c r="E93" s="27"/>
      <c r="F93" s="12"/>
      <c r="G93" s="12"/>
      <c r="H93" s="12"/>
      <c r="I93" s="12"/>
      <c r="J93" s="12">
        <v>430</v>
      </c>
      <c r="K93" s="12"/>
      <c r="L93" s="12"/>
      <c r="M93" s="17"/>
    </row>
    <row r="94" spans="1:13" s="22" customFormat="1" ht="13.5" customHeight="1" x14ac:dyDescent="0.2">
      <c r="A94" s="39"/>
      <c r="B94" s="28" t="s">
        <v>120</v>
      </c>
      <c r="C94" s="29"/>
      <c r="D94" s="26">
        <f>SUM(F94:M94)</f>
        <v>1</v>
      </c>
      <c r="E94" s="26">
        <f>SUM(F95:M95)</f>
        <v>50</v>
      </c>
      <c r="F94" s="11"/>
      <c r="G94" s="11">
        <v>1</v>
      </c>
      <c r="H94" s="11"/>
      <c r="I94" s="11"/>
      <c r="J94" s="11"/>
      <c r="K94" s="11"/>
      <c r="L94" s="11"/>
      <c r="M94" s="16"/>
    </row>
    <row r="95" spans="1:13" s="22" customFormat="1" ht="13.5" customHeight="1" x14ac:dyDescent="0.2">
      <c r="A95" s="39"/>
      <c r="B95" s="30"/>
      <c r="C95" s="31"/>
      <c r="D95" s="27"/>
      <c r="E95" s="27"/>
      <c r="F95" s="12"/>
      <c r="G95" s="12">
        <v>50</v>
      </c>
      <c r="H95" s="12"/>
      <c r="I95" s="12"/>
      <c r="J95" s="12"/>
      <c r="K95" s="12"/>
      <c r="L95" s="12"/>
      <c r="M95" s="17"/>
    </row>
    <row r="96" spans="1:13" s="22" customFormat="1" ht="13.5" customHeight="1" x14ac:dyDescent="0.2">
      <c r="A96" s="39"/>
      <c r="B96" s="28" t="s">
        <v>14</v>
      </c>
      <c r="C96" s="29"/>
      <c r="D96" s="26">
        <v>5</v>
      </c>
      <c r="E96" s="26" t="s">
        <v>123</v>
      </c>
      <c r="F96" s="11"/>
      <c r="G96" s="11"/>
      <c r="H96" s="11"/>
      <c r="I96" s="11"/>
      <c r="J96" s="11">
        <v>5</v>
      </c>
      <c r="K96" s="11"/>
      <c r="L96" s="11"/>
      <c r="M96" s="16"/>
    </row>
    <row r="97" spans="1:13" s="22" customFormat="1" ht="13.5" customHeight="1" x14ac:dyDescent="0.2">
      <c r="A97" s="39"/>
      <c r="B97" s="30"/>
      <c r="C97" s="31"/>
      <c r="D97" s="27"/>
      <c r="E97" s="27"/>
      <c r="F97" s="12"/>
      <c r="G97" s="12"/>
      <c r="H97" s="12"/>
      <c r="I97" s="12"/>
      <c r="J97" s="12" t="s">
        <v>123</v>
      </c>
      <c r="K97" s="12"/>
      <c r="L97" s="12"/>
      <c r="M97" s="17"/>
    </row>
    <row r="98" spans="1:13" s="22" customFormat="1" ht="13.5" customHeight="1" x14ac:dyDescent="0.2">
      <c r="A98" s="39"/>
      <c r="B98" s="28" t="s">
        <v>95</v>
      </c>
      <c r="C98" s="29"/>
      <c r="D98" s="26">
        <f>SUM(F98:M98)</f>
        <v>2</v>
      </c>
      <c r="E98" s="26">
        <f>SUM(F99:M99)</f>
        <v>56</v>
      </c>
      <c r="F98" s="11"/>
      <c r="G98" s="11"/>
      <c r="H98" s="11"/>
      <c r="I98" s="11"/>
      <c r="J98" s="11">
        <v>2</v>
      </c>
      <c r="K98" s="11"/>
      <c r="L98" s="11"/>
      <c r="M98" s="16"/>
    </row>
    <row r="99" spans="1:13" s="22" customFormat="1" ht="13.5" customHeight="1" x14ac:dyDescent="0.2">
      <c r="A99" s="39"/>
      <c r="B99" s="30"/>
      <c r="C99" s="31"/>
      <c r="D99" s="27"/>
      <c r="E99" s="27"/>
      <c r="F99" s="12"/>
      <c r="G99" s="12"/>
      <c r="H99" s="12"/>
      <c r="I99" s="12"/>
      <c r="J99" s="12">
        <v>56</v>
      </c>
      <c r="K99" s="12"/>
      <c r="L99" s="12"/>
      <c r="M99" s="17"/>
    </row>
    <row r="100" spans="1:13" s="22" customFormat="1" ht="13.5" customHeight="1" x14ac:dyDescent="0.2">
      <c r="A100" s="39"/>
      <c r="B100" s="28" t="s">
        <v>96</v>
      </c>
      <c r="C100" s="29"/>
      <c r="D100" s="26">
        <f>SUM(F100:M100)</f>
        <v>3</v>
      </c>
      <c r="E100" s="26">
        <f>SUM(F101:M101)</f>
        <v>300</v>
      </c>
      <c r="F100" s="11"/>
      <c r="G100" s="11"/>
      <c r="H100" s="11"/>
      <c r="I100" s="11">
        <v>2</v>
      </c>
      <c r="J100" s="11">
        <v>1</v>
      </c>
      <c r="K100" s="11"/>
      <c r="L100" s="11"/>
      <c r="M100" s="16"/>
    </row>
    <row r="101" spans="1:13" s="22" customFormat="1" ht="13.5" customHeight="1" x14ac:dyDescent="0.2">
      <c r="A101" s="39"/>
      <c r="B101" s="30"/>
      <c r="C101" s="31"/>
      <c r="D101" s="27"/>
      <c r="E101" s="27"/>
      <c r="F101" s="12"/>
      <c r="G101" s="12"/>
      <c r="H101" s="12"/>
      <c r="I101" s="12">
        <v>200</v>
      </c>
      <c r="J101" s="12">
        <v>100</v>
      </c>
      <c r="K101" s="12"/>
      <c r="L101" s="12"/>
      <c r="M101" s="17"/>
    </row>
    <row r="102" spans="1:13" s="22" customFormat="1" ht="13.5" customHeight="1" x14ac:dyDescent="0.2">
      <c r="A102" s="39"/>
      <c r="B102" s="28" t="s">
        <v>136</v>
      </c>
      <c r="C102" s="29"/>
      <c r="D102" s="26">
        <f>SUM(F102:M102)</f>
        <v>10</v>
      </c>
      <c r="E102" s="26">
        <f>SUM(F103:M103)</f>
        <v>265</v>
      </c>
      <c r="F102" s="11"/>
      <c r="G102" s="11"/>
      <c r="H102" s="11">
        <v>3</v>
      </c>
      <c r="I102" s="11"/>
      <c r="J102" s="11">
        <v>6</v>
      </c>
      <c r="K102" s="11"/>
      <c r="L102" s="11">
        <v>1</v>
      </c>
      <c r="M102" s="16"/>
    </row>
    <row r="103" spans="1:13" s="22" customFormat="1" ht="13.5" customHeight="1" x14ac:dyDescent="0.2">
      <c r="A103" s="39"/>
      <c r="B103" s="30"/>
      <c r="C103" s="31"/>
      <c r="D103" s="27"/>
      <c r="E103" s="27"/>
      <c r="F103" s="12"/>
      <c r="G103" s="12"/>
      <c r="H103" s="12">
        <v>65</v>
      </c>
      <c r="I103" s="12"/>
      <c r="J103" s="12">
        <v>170</v>
      </c>
      <c r="K103" s="12"/>
      <c r="L103" s="12">
        <v>30</v>
      </c>
      <c r="M103" s="17"/>
    </row>
    <row r="104" spans="1:13" s="22" customFormat="1" ht="13.5" customHeight="1" x14ac:dyDescent="0.2">
      <c r="A104" s="39"/>
      <c r="B104" s="32" t="s">
        <v>102</v>
      </c>
      <c r="C104" s="35" t="s">
        <v>103</v>
      </c>
      <c r="D104" s="26">
        <f>SUM(F104:M104)</f>
        <v>118</v>
      </c>
      <c r="E104" s="26">
        <f>SUM(F105:M105)</f>
        <v>1230</v>
      </c>
      <c r="F104" s="11"/>
      <c r="G104" s="11"/>
      <c r="H104" s="11">
        <v>4</v>
      </c>
      <c r="I104" s="11"/>
      <c r="J104" s="11">
        <v>16</v>
      </c>
      <c r="K104" s="11"/>
      <c r="L104" s="11">
        <v>98</v>
      </c>
      <c r="M104" s="16"/>
    </row>
    <row r="105" spans="1:13" s="22" customFormat="1" ht="13.5" customHeight="1" x14ac:dyDescent="0.2">
      <c r="A105" s="39"/>
      <c r="B105" s="33"/>
      <c r="C105" s="36"/>
      <c r="D105" s="27"/>
      <c r="E105" s="27"/>
      <c r="F105" s="12"/>
      <c r="G105" s="12"/>
      <c r="H105" s="12">
        <v>60</v>
      </c>
      <c r="I105" s="12"/>
      <c r="J105" s="12">
        <v>170</v>
      </c>
      <c r="K105" s="12"/>
      <c r="L105" s="12">
        <v>1000</v>
      </c>
      <c r="M105" s="17"/>
    </row>
    <row r="106" spans="1:13" s="22" customFormat="1" ht="13.5" customHeight="1" x14ac:dyDescent="0.2">
      <c r="A106" s="39"/>
      <c r="B106" s="33"/>
      <c r="C106" s="32" t="s">
        <v>138</v>
      </c>
      <c r="D106" s="26">
        <f>SUM(F106:M106)</f>
        <v>2</v>
      </c>
      <c r="E106" s="26">
        <f>SUM(F107:M107)</f>
        <v>10</v>
      </c>
      <c r="F106" s="15"/>
      <c r="G106" s="15"/>
      <c r="H106" s="15"/>
      <c r="I106" s="15">
        <v>1</v>
      </c>
      <c r="J106" s="15">
        <v>1</v>
      </c>
      <c r="K106" s="15"/>
      <c r="L106" s="15"/>
      <c r="M106" s="1"/>
    </row>
    <row r="107" spans="1:13" s="22" customFormat="1" ht="13.5" customHeight="1" x14ac:dyDescent="0.2">
      <c r="A107" s="39"/>
      <c r="B107" s="33"/>
      <c r="C107" s="36"/>
      <c r="D107" s="27"/>
      <c r="E107" s="27"/>
      <c r="F107" s="15"/>
      <c r="G107" s="15"/>
      <c r="H107" s="15"/>
      <c r="I107" s="15">
        <v>5</v>
      </c>
      <c r="J107" s="15">
        <v>5</v>
      </c>
      <c r="K107" s="15"/>
      <c r="L107" s="15"/>
      <c r="M107" s="1"/>
    </row>
    <row r="108" spans="1:13" s="22" customFormat="1" ht="13.5" customHeight="1" x14ac:dyDescent="0.2">
      <c r="A108" s="39"/>
      <c r="B108" s="33"/>
      <c r="C108" s="35" t="s">
        <v>137</v>
      </c>
      <c r="D108" s="26">
        <f>SUM(F108:M108)</f>
        <v>202</v>
      </c>
      <c r="E108" s="26">
        <f>SUM(F109:M109)</f>
        <v>2053</v>
      </c>
      <c r="F108" s="11"/>
      <c r="G108" s="11"/>
      <c r="H108" s="11">
        <v>2</v>
      </c>
      <c r="I108" s="11">
        <v>1</v>
      </c>
      <c r="J108" s="11">
        <v>35</v>
      </c>
      <c r="K108" s="11">
        <v>3</v>
      </c>
      <c r="L108" s="11">
        <v>161</v>
      </c>
      <c r="M108" s="16"/>
    </row>
    <row r="109" spans="1:13" s="22" customFormat="1" ht="13.5" customHeight="1" x14ac:dyDescent="0.2">
      <c r="A109" s="39"/>
      <c r="B109" s="33"/>
      <c r="C109" s="36"/>
      <c r="D109" s="27"/>
      <c r="E109" s="27"/>
      <c r="F109" s="12"/>
      <c r="G109" s="12"/>
      <c r="H109" s="12">
        <v>20</v>
      </c>
      <c r="I109" s="12">
        <v>5</v>
      </c>
      <c r="J109" s="12">
        <v>342</v>
      </c>
      <c r="K109" s="12">
        <v>30</v>
      </c>
      <c r="L109" s="12">
        <v>1656</v>
      </c>
      <c r="M109" s="17"/>
    </row>
    <row r="110" spans="1:13" s="22" customFormat="1" ht="13.5" customHeight="1" x14ac:dyDescent="0.2">
      <c r="A110" s="39"/>
      <c r="B110" s="33"/>
      <c r="C110" s="32" t="s">
        <v>128</v>
      </c>
      <c r="D110" s="26">
        <f>SUM(F110:M110)</f>
        <v>1</v>
      </c>
      <c r="E110" s="26" t="s">
        <v>0</v>
      </c>
      <c r="F110" s="11"/>
      <c r="G110" s="11"/>
      <c r="H110" s="11"/>
      <c r="I110" s="11"/>
      <c r="J110" s="11">
        <v>1</v>
      </c>
      <c r="K110" s="11"/>
      <c r="L110" s="11"/>
      <c r="M110" s="16"/>
    </row>
    <row r="111" spans="1:13" s="22" customFormat="1" ht="13.5" customHeight="1" x14ac:dyDescent="0.2">
      <c r="A111" s="39"/>
      <c r="B111" s="33"/>
      <c r="C111" s="34"/>
      <c r="D111" s="27"/>
      <c r="E111" s="27"/>
      <c r="F111" s="12"/>
      <c r="G111" s="12"/>
      <c r="H111" s="12"/>
      <c r="I111" s="12"/>
      <c r="J111" s="12" t="s">
        <v>0</v>
      </c>
      <c r="K111" s="12"/>
      <c r="L111" s="12"/>
      <c r="M111" s="17"/>
    </row>
    <row r="112" spans="1:13" s="22" customFormat="1" ht="13.5" customHeight="1" x14ac:dyDescent="0.2">
      <c r="A112" s="39"/>
      <c r="B112" s="33"/>
      <c r="C112" s="35" t="s">
        <v>104</v>
      </c>
      <c r="D112" s="26">
        <f>SUM(F112:M112)</f>
        <v>33</v>
      </c>
      <c r="E112" s="26" t="s">
        <v>129</v>
      </c>
      <c r="F112" s="15"/>
      <c r="G112" s="15"/>
      <c r="H112" s="15">
        <v>1</v>
      </c>
      <c r="I112" s="15"/>
      <c r="J112" s="15">
        <v>12</v>
      </c>
      <c r="K112" s="15"/>
      <c r="L112" s="15">
        <v>20</v>
      </c>
      <c r="M112" s="1"/>
    </row>
    <row r="113" spans="1:13" s="22" customFormat="1" ht="13.5" customHeight="1" x14ac:dyDescent="0.2">
      <c r="A113" s="39"/>
      <c r="B113" s="34"/>
      <c r="C113" s="36"/>
      <c r="D113" s="27"/>
      <c r="E113" s="27"/>
      <c r="F113" s="15"/>
      <c r="G113" s="15"/>
      <c r="H113" s="15" t="s">
        <v>129</v>
      </c>
      <c r="I113" s="15"/>
      <c r="J113" s="15" t="s">
        <v>129</v>
      </c>
      <c r="K113" s="15"/>
      <c r="L113" s="15" t="s">
        <v>0</v>
      </c>
      <c r="M113" s="1"/>
    </row>
    <row r="114" spans="1:13" s="22" customFormat="1" ht="13.5" customHeight="1" x14ac:dyDescent="0.2">
      <c r="A114" s="39"/>
      <c r="B114" s="28" t="s">
        <v>15</v>
      </c>
      <c r="C114" s="29"/>
      <c r="D114" s="26">
        <f>SUM(F114:M114)</f>
        <v>1</v>
      </c>
      <c r="E114" s="26">
        <f>SUM(F115:M115)</f>
        <v>30</v>
      </c>
      <c r="F114" s="11"/>
      <c r="G114" s="11">
        <v>1</v>
      </c>
      <c r="H114" s="11"/>
      <c r="I114" s="11"/>
      <c r="J114" s="11"/>
      <c r="K114" s="11"/>
      <c r="L114" s="11"/>
      <c r="M114" s="16"/>
    </row>
    <row r="115" spans="1:13" s="22" customFormat="1" ht="13.5" customHeight="1" x14ac:dyDescent="0.2">
      <c r="A115" s="39"/>
      <c r="B115" s="30"/>
      <c r="C115" s="31"/>
      <c r="D115" s="27"/>
      <c r="E115" s="27"/>
      <c r="F115" s="12"/>
      <c r="G115" s="12">
        <v>30</v>
      </c>
      <c r="H115" s="12"/>
      <c r="I115" s="12"/>
      <c r="J115" s="12"/>
      <c r="K115" s="12"/>
      <c r="L115" s="12"/>
      <c r="M115" s="17"/>
    </row>
    <row r="116" spans="1:13" s="22" customFormat="1" ht="13.5" customHeight="1" x14ac:dyDescent="0.2">
      <c r="A116" s="39"/>
      <c r="B116" s="28" t="s">
        <v>16</v>
      </c>
      <c r="C116" s="29"/>
      <c r="D116" s="26">
        <f>SUM(F116:M116)</f>
        <v>5</v>
      </c>
      <c r="E116" s="26">
        <f>SUM(F117:M117)</f>
        <v>15</v>
      </c>
      <c r="F116" s="11"/>
      <c r="G116" s="11"/>
      <c r="H116" s="11"/>
      <c r="I116" s="11"/>
      <c r="J116" s="11">
        <v>1</v>
      </c>
      <c r="K116" s="11">
        <v>2</v>
      </c>
      <c r="L116" s="11">
        <v>2</v>
      </c>
      <c r="M116" s="16"/>
    </row>
    <row r="117" spans="1:13" s="22" customFormat="1" ht="13.5" customHeight="1" x14ac:dyDescent="0.2">
      <c r="A117" s="39"/>
      <c r="B117" s="30"/>
      <c r="C117" s="31"/>
      <c r="D117" s="27"/>
      <c r="E117" s="27"/>
      <c r="F117" s="12"/>
      <c r="G117" s="12"/>
      <c r="H117" s="12"/>
      <c r="I117" s="12"/>
      <c r="J117" s="12">
        <v>3</v>
      </c>
      <c r="K117" s="12">
        <v>6</v>
      </c>
      <c r="L117" s="12">
        <v>6</v>
      </c>
      <c r="M117" s="17"/>
    </row>
    <row r="118" spans="1:13" s="22" customFormat="1" ht="13.5" customHeight="1" x14ac:dyDescent="0.2">
      <c r="A118" s="39"/>
      <c r="B118" s="28" t="s">
        <v>17</v>
      </c>
      <c r="C118" s="29"/>
      <c r="D118" s="26">
        <f>SUM(F118:M118)</f>
        <v>1</v>
      </c>
      <c r="E118" s="26">
        <f>SUM(F119:M119)</f>
        <v>20</v>
      </c>
      <c r="F118" s="11"/>
      <c r="G118" s="11"/>
      <c r="H118" s="11" t="s">
        <v>0</v>
      </c>
      <c r="I118" s="11"/>
      <c r="J118" s="11">
        <v>1</v>
      </c>
      <c r="K118" s="11"/>
      <c r="L118" s="11"/>
      <c r="M118" s="16"/>
    </row>
    <row r="119" spans="1:13" s="22" customFormat="1" ht="13.5" customHeight="1" x14ac:dyDescent="0.2">
      <c r="A119" s="39"/>
      <c r="B119" s="30"/>
      <c r="C119" s="31"/>
      <c r="D119" s="27"/>
      <c r="E119" s="27"/>
      <c r="F119" s="12"/>
      <c r="G119" s="12"/>
      <c r="H119" s="12" t="s">
        <v>0</v>
      </c>
      <c r="I119" s="12"/>
      <c r="J119" s="12">
        <v>20</v>
      </c>
      <c r="K119" s="12"/>
      <c r="L119" s="12"/>
      <c r="M119" s="17"/>
    </row>
    <row r="120" spans="1:13" s="22" customFormat="1" ht="13.5" customHeight="1" x14ac:dyDescent="0.2">
      <c r="A120" s="39"/>
      <c r="B120" s="28" t="s">
        <v>124</v>
      </c>
      <c r="C120" s="29"/>
      <c r="D120" s="26">
        <f>SUM(F120:M120)</f>
        <v>10</v>
      </c>
      <c r="E120" s="26">
        <f>SUM(F121:M121)</f>
        <v>58</v>
      </c>
      <c r="F120" s="11"/>
      <c r="G120" s="11"/>
      <c r="H120" s="11"/>
      <c r="I120" s="11"/>
      <c r="J120" s="11">
        <v>2</v>
      </c>
      <c r="K120" s="11"/>
      <c r="L120" s="11">
        <v>1</v>
      </c>
      <c r="M120" s="16">
        <v>7</v>
      </c>
    </row>
    <row r="121" spans="1:13" s="22" customFormat="1" ht="13.5" customHeight="1" x14ac:dyDescent="0.2">
      <c r="A121" s="39"/>
      <c r="B121" s="30"/>
      <c r="C121" s="31"/>
      <c r="D121" s="27"/>
      <c r="E121" s="27"/>
      <c r="F121" s="12"/>
      <c r="G121" s="12"/>
      <c r="H121" s="12"/>
      <c r="I121" s="12"/>
      <c r="J121" s="12">
        <v>12</v>
      </c>
      <c r="K121" s="12"/>
      <c r="L121" s="12">
        <v>6</v>
      </c>
      <c r="M121" s="17">
        <v>40</v>
      </c>
    </row>
    <row r="122" spans="1:13" s="22" customFormat="1" ht="13.5" customHeight="1" x14ac:dyDescent="0.2">
      <c r="A122" s="39"/>
      <c r="B122" s="52" t="s">
        <v>18</v>
      </c>
      <c r="C122" s="53"/>
      <c r="D122" s="48">
        <f>SUM(H122:M122)</f>
        <v>244</v>
      </c>
      <c r="E122" s="48">
        <f>SUM(H123:M123)</f>
        <v>20995</v>
      </c>
      <c r="F122" s="11"/>
      <c r="G122" s="11"/>
      <c r="H122" s="24">
        <v>79</v>
      </c>
      <c r="I122" s="11"/>
      <c r="J122" s="24">
        <v>136</v>
      </c>
      <c r="K122" s="11"/>
      <c r="L122" s="24">
        <v>11</v>
      </c>
      <c r="M122" s="24">
        <v>18</v>
      </c>
    </row>
    <row r="123" spans="1:13" s="22" customFormat="1" ht="13.5" customHeight="1" x14ac:dyDescent="0.2">
      <c r="A123" s="39"/>
      <c r="B123" s="54"/>
      <c r="C123" s="55"/>
      <c r="D123" s="49"/>
      <c r="E123" s="49"/>
      <c r="F123" s="12"/>
      <c r="G123" s="12"/>
      <c r="H123" s="24">
        <v>6405</v>
      </c>
      <c r="I123" s="12"/>
      <c r="J123" s="24">
        <v>12737</v>
      </c>
      <c r="K123" s="12"/>
      <c r="L123" s="24">
        <v>833</v>
      </c>
      <c r="M123" s="24">
        <v>1020</v>
      </c>
    </row>
    <row r="124" spans="1:13" s="22" customFormat="1" ht="13.5" customHeight="1" x14ac:dyDescent="0.2">
      <c r="A124" s="39"/>
      <c r="B124" s="52" t="s">
        <v>19</v>
      </c>
      <c r="C124" s="53"/>
      <c r="D124" s="26">
        <f>SUM(H124:M124)</f>
        <v>5</v>
      </c>
      <c r="E124" s="26">
        <f>SUM(H125:M125)</f>
        <v>205</v>
      </c>
      <c r="F124" s="11"/>
      <c r="G124" s="11"/>
      <c r="H124" s="11">
        <v>5</v>
      </c>
      <c r="I124" s="11"/>
      <c r="J124" s="11"/>
      <c r="K124" s="11"/>
      <c r="L124" s="11"/>
      <c r="M124" s="16"/>
    </row>
    <row r="125" spans="1:13" s="22" customFormat="1" ht="13.5" customHeight="1" x14ac:dyDescent="0.2">
      <c r="A125" s="39"/>
      <c r="B125" s="54"/>
      <c r="C125" s="55"/>
      <c r="D125" s="27"/>
      <c r="E125" s="27"/>
      <c r="F125" s="12"/>
      <c r="G125" s="12"/>
      <c r="H125" s="12">
        <v>205</v>
      </c>
      <c r="I125" s="12"/>
      <c r="J125" s="12"/>
      <c r="K125" s="12"/>
      <c r="L125" s="12"/>
      <c r="M125" s="17"/>
    </row>
    <row r="126" spans="1:13" s="22" customFormat="1" ht="13.5" customHeight="1" x14ac:dyDescent="0.2">
      <c r="A126" s="39"/>
      <c r="B126" s="56" t="s">
        <v>46</v>
      </c>
      <c r="C126" s="56" t="s">
        <v>20</v>
      </c>
      <c r="D126" s="48">
        <f>SUM(F126:M126)</f>
        <v>23</v>
      </c>
      <c r="E126" s="26" t="s">
        <v>0</v>
      </c>
      <c r="F126" s="11"/>
      <c r="G126" s="11"/>
      <c r="H126" s="24">
        <v>21</v>
      </c>
      <c r="I126" s="11"/>
      <c r="J126" s="24">
        <v>2</v>
      </c>
      <c r="K126" s="11"/>
      <c r="L126" s="11"/>
      <c r="M126" s="16"/>
    </row>
    <row r="127" spans="1:13" s="22" customFormat="1" ht="13.5" customHeight="1" x14ac:dyDescent="0.2">
      <c r="A127" s="39"/>
      <c r="B127" s="57"/>
      <c r="C127" s="58"/>
      <c r="D127" s="49"/>
      <c r="E127" s="27"/>
      <c r="F127" s="12"/>
      <c r="G127" s="12"/>
      <c r="H127" s="12" t="s">
        <v>0</v>
      </c>
      <c r="I127" s="12"/>
      <c r="J127" s="12" t="s">
        <v>0</v>
      </c>
      <c r="K127" s="12"/>
      <c r="L127" s="12"/>
      <c r="M127" s="17"/>
    </row>
    <row r="128" spans="1:13" s="22" customFormat="1" ht="13.5" customHeight="1" x14ac:dyDescent="0.2">
      <c r="A128" s="39"/>
      <c r="B128" s="57"/>
      <c r="C128" s="56" t="s">
        <v>21</v>
      </c>
      <c r="D128" s="48">
        <f>SUM(F128:M128)</f>
        <v>35</v>
      </c>
      <c r="E128" s="26" t="s">
        <v>0</v>
      </c>
      <c r="F128" s="11"/>
      <c r="G128" s="11"/>
      <c r="H128" s="24">
        <v>35</v>
      </c>
      <c r="I128" s="11"/>
      <c r="J128" s="11"/>
      <c r="K128" s="11"/>
      <c r="L128" s="11"/>
      <c r="M128" s="16"/>
    </row>
    <row r="129" spans="1:13" s="22" customFormat="1" ht="13.5" customHeight="1" x14ac:dyDescent="0.2">
      <c r="A129" s="40"/>
      <c r="B129" s="58"/>
      <c r="C129" s="58"/>
      <c r="D129" s="49"/>
      <c r="E129" s="27"/>
      <c r="F129" s="12"/>
      <c r="G129" s="12"/>
      <c r="H129" s="12" t="s">
        <v>0</v>
      </c>
      <c r="I129" s="12"/>
      <c r="J129" s="12"/>
      <c r="K129" s="12"/>
      <c r="L129" s="12"/>
      <c r="M129" s="17"/>
    </row>
    <row r="130" spans="1:13" s="22" customFormat="1" ht="13.5" customHeight="1" x14ac:dyDescent="0.2">
      <c r="A130" s="41" t="s">
        <v>45</v>
      </c>
      <c r="B130" s="42"/>
      <c r="C130" s="43"/>
      <c r="D130" s="26">
        <f>SUM(D90:D129)</f>
        <v>712</v>
      </c>
      <c r="E130" s="26">
        <f>SUM(E90:E129)</f>
        <v>25747</v>
      </c>
      <c r="F130" s="11">
        <f>SUM(F90,F92,F94,F96,F114,F116,F118,F120,F122,F124,F126,F128,F98,F100,F102,F104,F106,F108,F112,F110)</f>
        <v>0</v>
      </c>
      <c r="G130" s="11">
        <f t="shared" ref="G130:M130" si="10">SUM(G90,G92,G94,G96,G114,G116,G118,G120,G122,G124,G126,G128,G98,G100,G102,G104,G106,G108,G112,G110)</f>
        <v>2</v>
      </c>
      <c r="H130" s="11">
        <f>SUM(H90,H92,H94,H96,H114,H116,H118,H120,H122,H124,H126,H128,H98,H100,H102,H104,H106,H108,H112,H110)</f>
        <v>150</v>
      </c>
      <c r="I130" s="11">
        <f t="shared" si="10"/>
        <v>4</v>
      </c>
      <c r="J130" s="11">
        <f t="shared" si="10"/>
        <v>232</v>
      </c>
      <c r="K130" s="11">
        <f t="shared" si="10"/>
        <v>5</v>
      </c>
      <c r="L130" s="11">
        <f t="shared" si="10"/>
        <v>294</v>
      </c>
      <c r="M130" s="16">
        <f t="shared" si="10"/>
        <v>25</v>
      </c>
    </row>
    <row r="131" spans="1:13" s="22" customFormat="1" ht="13.5" customHeight="1" x14ac:dyDescent="0.2">
      <c r="A131" s="44"/>
      <c r="B131" s="45"/>
      <c r="C131" s="46"/>
      <c r="D131" s="37"/>
      <c r="E131" s="37"/>
      <c r="F131" s="14">
        <f>SUM(F91,F93,F95,F97,F115,F117,F119,F121,F123,F125,F127,F129,F113,F109,F107,F105,F103,F101,F99,F111)</f>
        <v>0</v>
      </c>
      <c r="G131" s="14">
        <f t="shared" ref="G131:M131" si="11">SUM(G91,G93,G95,G97,G115,G117,G119,G121,G123,G125,G127,G129,G113,G109,G107,G105,G103,G101,G99,G111)</f>
        <v>80</v>
      </c>
      <c r="H131" s="14">
        <f>SUM(H91,H93,H95,H97,H115,H117,H119,H121,H123,H125,H127,H129,H113,H109,H107,H105,H103,H101,H99,H111)</f>
        <v>6755</v>
      </c>
      <c r="I131" s="14">
        <f t="shared" si="11"/>
        <v>210</v>
      </c>
      <c r="J131" s="14">
        <f t="shared" si="11"/>
        <v>14075</v>
      </c>
      <c r="K131" s="14">
        <f t="shared" si="11"/>
        <v>36</v>
      </c>
      <c r="L131" s="14">
        <f t="shared" si="11"/>
        <v>3531</v>
      </c>
      <c r="M131" s="3">
        <f t="shared" si="11"/>
        <v>1060</v>
      </c>
    </row>
    <row r="132" spans="1:13" s="22" customFormat="1" ht="13.5" customHeight="1" x14ac:dyDescent="0.2">
      <c r="A132" s="38" t="s">
        <v>134</v>
      </c>
      <c r="B132" s="50" t="s">
        <v>135</v>
      </c>
      <c r="C132" s="51"/>
      <c r="D132" s="47">
        <f>SUM(F132:M132)</f>
        <v>1</v>
      </c>
      <c r="E132" s="47" t="s">
        <v>0</v>
      </c>
      <c r="F132" s="13"/>
      <c r="G132" s="13">
        <v>1</v>
      </c>
      <c r="H132" s="13"/>
      <c r="I132" s="13"/>
      <c r="J132" s="13"/>
      <c r="K132" s="13"/>
      <c r="L132" s="13"/>
      <c r="M132" s="18"/>
    </row>
    <row r="133" spans="1:13" s="22" customFormat="1" ht="13.5" customHeight="1" x14ac:dyDescent="0.2">
      <c r="A133" s="40"/>
      <c r="B133" s="30"/>
      <c r="C133" s="31"/>
      <c r="D133" s="27"/>
      <c r="E133" s="27"/>
      <c r="F133" s="12"/>
      <c r="G133" s="12" t="s">
        <v>0</v>
      </c>
      <c r="H133" s="12"/>
      <c r="I133" s="12"/>
      <c r="J133" s="12"/>
      <c r="K133" s="12"/>
      <c r="L133" s="12"/>
      <c r="M133" s="17"/>
    </row>
    <row r="134" spans="1:13" s="22" customFormat="1" ht="13.5" customHeight="1" x14ac:dyDescent="0.2">
      <c r="A134" s="41" t="s">
        <v>47</v>
      </c>
      <c r="B134" s="42"/>
      <c r="C134" s="43"/>
      <c r="D134" s="26">
        <f>SUM(D132)</f>
        <v>1</v>
      </c>
      <c r="E134" s="26" t="s">
        <v>0</v>
      </c>
      <c r="F134" s="11">
        <f t="shared" ref="F134:M135" si="12">SUM(F132)</f>
        <v>0</v>
      </c>
      <c r="G134" s="11">
        <f>SUM(G132)</f>
        <v>1</v>
      </c>
      <c r="H134" s="11">
        <f t="shared" si="12"/>
        <v>0</v>
      </c>
      <c r="I134" s="11">
        <f t="shared" si="12"/>
        <v>0</v>
      </c>
      <c r="J134" s="11">
        <f t="shared" si="12"/>
        <v>0</v>
      </c>
      <c r="K134" s="11">
        <f t="shared" si="12"/>
        <v>0</v>
      </c>
      <c r="L134" s="11">
        <f t="shared" si="12"/>
        <v>0</v>
      </c>
      <c r="M134" s="16">
        <f t="shared" si="12"/>
        <v>0</v>
      </c>
    </row>
    <row r="135" spans="1:13" s="22" customFormat="1" ht="13.5" customHeight="1" x14ac:dyDescent="0.2">
      <c r="A135" s="44"/>
      <c r="B135" s="45"/>
      <c r="C135" s="46"/>
      <c r="D135" s="37"/>
      <c r="E135" s="37"/>
      <c r="F135" s="14">
        <f t="shared" si="12"/>
        <v>0</v>
      </c>
      <c r="G135" s="14" t="s">
        <v>0</v>
      </c>
      <c r="H135" s="14">
        <f t="shared" si="12"/>
        <v>0</v>
      </c>
      <c r="I135" s="14">
        <f t="shared" si="12"/>
        <v>0</v>
      </c>
      <c r="J135" s="14">
        <f t="shared" si="12"/>
        <v>0</v>
      </c>
      <c r="K135" s="14">
        <f t="shared" si="12"/>
        <v>0</v>
      </c>
      <c r="L135" s="14">
        <f t="shared" si="12"/>
        <v>0</v>
      </c>
      <c r="M135" s="3">
        <f t="shared" si="12"/>
        <v>0</v>
      </c>
    </row>
    <row r="136" spans="1:13" s="22" customFormat="1" ht="13.5" customHeight="1" x14ac:dyDescent="0.2">
      <c r="A136" s="38" t="s">
        <v>118</v>
      </c>
      <c r="B136" s="50" t="s">
        <v>119</v>
      </c>
      <c r="C136" s="51"/>
      <c r="D136" s="47">
        <f>SUM(F136:M136)</f>
        <v>1</v>
      </c>
      <c r="E136" s="47" t="s">
        <v>113</v>
      </c>
      <c r="F136" s="13"/>
      <c r="G136" s="13">
        <v>1</v>
      </c>
      <c r="H136" s="13"/>
      <c r="I136" s="13"/>
      <c r="J136" s="13"/>
      <c r="K136" s="13"/>
      <c r="L136" s="13"/>
      <c r="M136" s="18"/>
    </row>
    <row r="137" spans="1:13" s="22" customFormat="1" ht="13.5" customHeight="1" x14ac:dyDescent="0.2">
      <c r="A137" s="40"/>
      <c r="B137" s="30"/>
      <c r="C137" s="31"/>
      <c r="D137" s="27"/>
      <c r="E137" s="27"/>
      <c r="F137" s="12"/>
      <c r="G137" s="12" t="s">
        <v>113</v>
      </c>
      <c r="H137" s="12"/>
      <c r="I137" s="12"/>
      <c r="J137" s="12"/>
      <c r="K137" s="12"/>
      <c r="L137" s="12"/>
      <c r="M137" s="17"/>
    </row>
    <row r="138" spans="1:13" s="22" customFormat="1" ht="13.5" customHeight="1" x14ac:dyDescent="0.2">
      <c r="A138" s="41" t="s">
        <v>47</v>
      </c>
      <c r="B138" s="42"/>
      <c r="C138" s="43"/>
      <c r="D138" s="26">
        <f>SUM(D136)</f>
        <v>1</v>
      </c>
      <c r="E138" s="26" t="s">
        <v>108</v>
      </c>
      <c r="F138" s="11">
        <f t="shared" ref="F138:M139" si="13">SUM(F136)</f>
        <v>0</v>
      </c>
      <c r="G138" s="11">
        <f t="shared" si="13"/>
        <v>1</v>
      </c>
      <c r="H138" s="11">
        <f t="shared" si="13"/>
        <v>0</v>
      </c>
      <c r="I138" s="11">
        <f t="shared" si="13"/>
        <v>0</v>
      </c>
      <c r="J138" s="11">
        <f t="shared" si="13"/>
        <v>0</v>
      </c>
      <c r="K138" s="11">
        <f t="shared" si="13"/>
        <v>0</v>
      </c>
      <c r="L138" s="11">
        <f t="shared" si="13"/>
        <v>0</v>
      </c>
      <c r="M138" s="16">
        <f t="shared" si="13"/>
        <v>0</v>
      </c>
    </row>
    <row r="139" spans="1:13" s="22" customFormat="1" ht="13.5" customHeight="1" x14ac:dyDescent="0.2">
      <c r="A139" s="44"/>
      <c r="B139" s="45"/>
      <c r="C139" s="46"/>
      <c r="D139" s="37"/>
      <c r="E139" s="37"/>
      <c r="F139" s="14">
        <f t="shared" si="13"/>
        <v>0</v>
      </c>
      <c r="G139" s="14" t="s">
        <v>108</v>
      </c>
      <c r="H139" s="14">
        <f t="shared" si="13"/>
        <v>0</v>
      </c>
      <c r="I139" s="14">
        <f t="shared" si="13"/>
        <v>0</v>
      </c>
      <c r="J139" s="14">
        <f t="shared" si="13"/>
        <v>0</v>
      </c>
      <c r="K139" s="14">
        <f t="shared" si="13"/>
        <v>0</v>
      </c>
      <c r="L139" s="14">
        <f t="shared" si="13"/>
        <v>0</v>
      </c>
      <c r="M139" s="3">
        <f t="shared" si="13"/>
        <v>0</v>
      </c>
    </row>
    <row r="140" spans="1:13" s="22" customFormat="1" ht="13.5" customHeight="1" x14ac:dyDescent="0.2">
      <c r="A140" s="38" t="s">
        <v>105</v>
      </c>
      <c r="B140" s="50" t="s">
        <v>65</v>
      </c>
      <c r="C140" s="51"/>
      <c r="D140" s="47">
        <f>SUM(F140:M140)</f>
        <v>1</v>
      </c>
      <c r="E140" s="47" t="s">
        <v>109</v>
      </c>
      <c r="F140" s="13"/>
      <c r="G140" s="13"/>
      <c r="H140" s="13"/>
      <c r="I140" s="13"/>
      <c r="J140" s="13">
        <v>1</v>
      </c>
      <c r="K140" s="13"/>
      <c r="L140" s="13"/>
      <c r="M140" s="18"/>
    </row>
    <row r="141" spans="1:13" s="22" customFormat="1" ht="13.5" customHeight="1" x14ac:dyDescent="0.2">
      <c r="A141" s="39"/>
      <c r="B141" s="30"/>
      <c r="C141" s="31"/>
      <c r="D141" s="27"/>
      <c r="E141" s="27"/>
      <c r="F141" s="12"/>
      <c r="G141" s="12"/>
      <c r="H141" s="12"/>
      <c r="I141" s="12"/>
      <c r="J141" s="12" t="s">
        <v>109</v>
      </c>
      <c r="K141" s="12"/>
      <c r="L141" s="12"/>
      <c r="M141" s="17"/>
    </row>
    <row r="142" spans="1:13" s="22" customFormat="1" ht="13.5" customHeight="1" x14ac:dyDescent="0.2">
      <c r="A142" s="39"/>
      <c r="B142" s="28" t="s">
        <v>80</v>
      </c>
      <c r="C142" s="29"/>
      <c r="D142" s="26">
        <f>SUM(F142:M142)</f>
        <v>2</v>
      </c>
      <c r="E142" s="26" t="s">
        <v>109</v>
      </c>
      <c r="F142" s="11"/>
      <c r="G142" s="11"/>
      <c r="H142" s="11"/>
      <c r="I142" s="11"/>
      <c r="J142" s="11">
        <v>2</v>
      </c>
      <c r="K142" s="11"/>
      <c r="L142" s="11"/>
      <c r="M142" s="16"/>
    </row>
    <row r="143" spans="1:13" s="22" customFormat="1" ht="13.5" customHeight="1" x14ac:dyDescent="0.2">
      <c r="A143" s="39"/>
      <c r="B143" s="30"/>
      <c r="C143" s="31"/>
      <c r="D143" s="27"/>
      <c r="E143" s="27"/>
      <c r="F143" s="12"/>
      <c r="G143" s="12"/>
      <c r="H143" s="12"/>
      <c r="I143" s="12"/>
      <c r="J143" s="12" t="s">
        <v>109</v>
      </c>
      <c r="K143" s="12"/>
      <c r="L143" s="12"/>
      <c r="M143" s="17"/>
    </row>
    <row r="144" spans="1:13" s="22" customFormat="1" ht="13.5" customHeight="1" x14ac:dyDescent="0.2">
      <c r="A144" s="39"/>
      <c r="B144" s="28" t="s">
        <v>23</v>
      </c>
      <c r="C144" s="29"/>
      <c r="D144" s="26">
        <f>SUM(F144:M144)</f>
        <v>9</v>
      </c>
      <c r="E144" s="26">
        <f>SUM(F145:M145)</f>
        <v>1228</v>
      </c>
      <c r="F144" s="11"/>
      <c r="G144" s="11"/>
      <c r="H144" s="11">
        <v>1</v>
      </c>
      <c r="I144" s="11"/>
      <c r="J144" s="11">
        <v>3</v>
      </c>
      <c r="K144" s="11"/>
      <c r="L144" s="11">
        <v>5</v>
      </c>
      <c r="M144" s="16"/>
    </row>
    <row r="145" spans="1:13" s="22" customFormat="1" ht="13.5" customHeight="1" x14ac:dyDescent="0.2">
      <c r="A145" s="39"/>
      <c r="B145" s="30"/>
      <c r="C145" s="31"/>
      <c r="D145" s="27"/>
      <c r="E145" s="27"/>
      <c r="F145" s="12"/>
      <c r="G145" s="12"/>
      <c r="H145" s="12">
        <v>275</v>
      </c>
      <c r="I145" s="12"/>
      <c r="J145" s="12">
        <v>794</v>
      </c>
      <c r="K145" s="12"/>
      <c r="L145" s="12">
        <v>159</v>
      </c>
      <c r="M145" s="17"/>
    </row>
    <row r="146" spans="1:13" s="22" customFormat="1" ht="13.5" customHeight="1" x14ac:dyDescent="0.2">
      <c r="A146" s="39"/>
      <c r="B146" s="28" t="s">
        <v>90</v>
      </c>
      <c r="C146" s="29"/>
      <c r="D146" s="26">
        <f>SUM(F146:M146)</f>
        <v>4</v>
      </c>
      <c r="E146" s="26">
        <f>SUM(F147:M147)</f>
        <v>65</v>
      </c>
      <c r="F146" s="15"/>
      <c r="G146" s="15"/>
      <c r="H146" s="15"/>
      <c r="I146" s="15"/>
      <c r="J146" s="15"/>
      <c r="K146" s="15"/>
      <c r="L146" s="15">
        <v>4</v>
      </c>
      <c r="M146" s="1"/>
    </row>
    <row r="147" spans="1:13" s="22" customFormat="1" ht="13.5" customHeight="1" x14ac:dyDescent="0.2">
      <c r="A147" s="39"/>
      <c r="B147" s="30"/>
      <c r="C147" s="31"/>
      <c r="D147" s="27"/>
      <c r="E147" s="27"/>
      <c r="F147" s="15"/>
      <c r="G147" s="15"/>
      <c r="H147" s="15"/>
      <c r="I147" s="15"/>
      <c r="J147" s="15"/>
      <c r="K147" s="15"/>
      <c r="L147" s="15">
        <v>65</v>
      </c>
      <c r="M147" s="1"/>
    </row>
    <row r="148" spans="1:13" s="22" customFormat="1" ht="13.5" customHeight="1" x14ac:dyDescent="0.2">
      <c r="A148" s="39"/>
      <c r="B148" s="28" t="s">
        <v>88</v>
      </c>
      <c r="C148" s="29"/>
      <c r="D148" s="26">
        <f>SUM(F148:M148)</f>
        <v>4</v>
      </c>
      <c r="E148" s="26" t="s">
        <v>0</v>
      </c>
      <c r="F148" s="11"/>
      <c r="G148" s="11"/>
      <c r="H148" s="11">
        <v>4</v>
      </c>
      <c r="I148" s="11"/>
      <c r="J148" s="11"/>
      <c r="K148" s="11"/>
      <c r="L148" s="11"/>
      <c r="M148" s="16"/>
    </row>
    <row r="149" spans="1:13" s="22" customFormat="1" ht="13.5" customHeight="1" x14ac:dyDescent="0.2">
      <c r="A149" s="39"/>
      <c r="B149" s="30"/>
      <c r="C149" s="31"/>
      <c r="D149" s="27"/>
      <c r="E149" s="27"/>
      <c r="F149" s="12"/>
      <c r="G149" s="12"/>
      <c r="H149" s="12" t="s">
        <v>0</v>
      </c>
      <c r="I149" s="12"/>
      <c r="J149" s="12"/>
      <c r="K149" s="12"/>
      <c r="L149" s="12"/>
      <c r="M149" s="17"/>
    </row>
    <row r="150" spans="1:13" s="22" customFormat="1" ht="13.5" customHeight="1" x14ac:dyDescent="0.2">
      <c r="A150" s="39"/>
      <c r="B150" s="28" t="s">
        <v>24</v>
      </c>
      <c r="C150" s="29"/>
      <c r="D150" s="26">
        <f>SUM(F150:M150)</f>
        <v>2</v>
      </c>
      <c r="E150" s="26" t="s">
        <v>0</v>
      </c>
      <c r="F150" s="11"/>
      <c r="G150" s="11"/>
      <c r="H150" s="11">
        <v>2</v>
      </c>
      <c r="I150" s="11"/>
      <c r="J150" s="11"/>
      <c r="K150" s="11"/>
      <c r="L150" s="11"/>
      <c r="M150" s="16"/>
    </row>
    <row r="151" spans="1:13" s="22" customFormat="1" ht="13.5" customHeight="1" x14ac:dyDescent="0.2">
      <c r="A151" s="39"/>
      <c r="B151" s="30"/>
      <c r="C151" s="31"/>
      <c r="D151" s="27"/>
      <c r="E151" s="27"/>
      <c r="F151" s="12"/>
      <c r="G151" s="12"/>
      <c r="H151" s="12" t="s">
        <v>0</v>
      </c>
      <c r="I151" s="12"/>
      <c r="J151" s="12"/>
      <c r="K151" s="12"/>
      <c r="L151" s="12"/>
      <c r="M151" s="17"/>
    </row>
    <row r="152" spans="1:13" s="22" customFormat="1" ht="13.5" customHeight="1" x14ac:dyDescent="0.2">
      <c r="A152" s="39"/>
      <c r="B152" s="28" t="s">
        <v>25</v>
      </c>
      <c r="C152" s="29"/>
      <c r="D152" s="26">
        <f>SUM(F152:M152)</f>
        <v>15</v>
      </c>
      <c r="E152" s="26" t="s">
        <v>109</v>
      </c>
      <c r="F152" s="11"/>
      <c r="G152" s="11"/>
      <c r="H152" s="11">
        <v>8</v>
      </c>
      <c r="I152" s="11"/>
      <c r="J152" s="11">
        <v>7</v>
      </c>
      <c r="K152" s="11"/>
      <c r="L152" s="11"/>
      <c r="M152" s="16"/>
    </row>
    <row r="153" spans="1:13" s="22" customFormat="1" ht="13.5" customHeight="1" x14ac:dyDescent="0.2">
      <c r="A153" s="39"/>
      <c r="B153" s="30"/>
      <c r="C153" s="31"/>
      <c r="D153" s="27"/>
      <c r="E153" s="27"/>
      <c r="F153" s="12"/>
      <c r="G153" s="12"/>
      <c r="H153" s="12" t="s">
        <v>109</v>
      </c>
      <c r="I153" s="12"/>
      <c r="J153" s="12" t="s">
        <v>109</v>
      </c>
      <c r="K153" s="12"/>
      <c r="L153" s="12"/>
      <c r="M153" s="17"/>
    </row>
    <row r="154" spans="1:13" s="22" customFormat="1" ht="13.5" customHeight="1" x14ac:dyDescent="0.2">
      <c r="A154" s="39"/>
      <c r="B154" s="28" t="s">
        <v>81</v>
      </c>
      <c r="C154" s="29"/>
      <c r="D154" s="61">
        <f>SUM(F154:M154)</f>
        <v>1</v>
      </c>
      <c r="E154" s="26" t="s">
        <v>115</v>
      </c>
      <c r="F154" s="15"/>
      <c r="G154" s="15"/>
      <c r="H154" s="15"/>
      <c r="I154" s="15"/>
      <c r="J154" s="15">
        <v>1</v>
      </c>
      <c r="K154" s="15"/>
      <c r="L154" s="15"/>
      <c r="M154" s="1"/>
    </row>
    <row r="155" spans="1:13" s="22" customFormat="1" ht="13.5" customHeight="1" x14ac:dyDescent="0.2">
      <c r="A155" s="40"/>
      <c r="B155" s="30"/>
      <c r="C155" s="31"/>
      <c r="D155" s="62"/>
      <c r="E155" s="27"/>
      <c r="F155" s="12"/>
      <c r="G155" s="12"/>
      <c r="H155" s="12"/>
      <c r="I155" s="12"/>
      <c r="J155" s="12" t="s">
        <v>115</v>
      </c>
      <c r="K155" s="12"/>
      <c r="L155" s="12"/>
      <c r="M155" s="17"/>
    </row>
    <row r="156" spans="1:13" s="22" customFormat="1" ht="13.5" customHeight="1" x14ac:dyDescent="0.2">
      <c r="A156" s="108" t="s">
        <v>105</v>
      </c>
      <c r="B156" s="109" t="s">
        <v>85</v>
      </c>
      <c r="C156" s="110"/>
      <c r="D156" s="59">
        <f>SUM(F156:M156)</f>
        <v>6</v>
      </c>
      <c r="E156" s="60" t="s">
        <v>115</v>
      </c>
      <c r="F156" s="11"/>
      <c r="G156" s="11"/>
      <c r="H156" s="11"/>
      <c r="I156" s="11"/>
      <c r="J156" s="11">
        <v>6</v>
      </c>
      <c r="K156" s="11"/>
      <c r="L156" s="11"/>
      <c r="M156" s="16"/>
    </row>
    <row r="157" spans="1:13" s="22" customFormat="1" ht="13.5" customHeight="1" x14ac:dyDescent="0.2">
      <c r="A157" s="108"/>
      <c r="B157" s="109"/>
      <c r="C157" s="110"/>
      <c r="D157" s="59"/>
      <c r="E157" s="60"/>
      <c r="F157" s="12"/>
      <c r="G157" s="12"/>
      <c r="H157" s="12"/>
      <c r="I157" s="12"/>
      <c r="J157" s="12" t="s">
        <v>115</v>
      </c>
      <c r="K157" s="12"/>
      <c r="L157" s="12"/>
      <c r="M157" s="17"/>
    </row>
    <row r="158" spans="1:13" s="22" customFormat="1" ht="13.5" customHeight="1" x14ac:dyDescent="0.2">
      <c r="A158" s="108"/>
      <c r="B158" s="28" t="s">
        <v>64</v>
      </c>
      <c r="C158" s="29"/>
      <c r="D158" s="26">
        <f>SUM(H158:M158)</f>
        <v>4</v>
      </c>
      <c r="E158" s="26">
        <f>SUM(H159:L159)</f>
        <v>24</v>
      </c>
      <c r="F158" s="11"/>
      <c r="G158" s="11"/>
      <c r="H158" s="11"/>
      <c r="I158" s="11"/>
      <c r="J158" s="11">
        <v>2</v>
      </c>
      <c r="K158" s="11"/>
      <c r="L158" s="11">
        <v>2</v>
      </c>
      <c r="M158" s="16"/>
    </row>
    <row r="159" spans="1:13" s="22" customFormat="1" ht="13.5" customHeight="1" x14ac:dyDescent="0.2">
      <c r="A159" s="108"/>
      <c r="B159" s="30"/>
      <c r="C159" s="31"/>
      <c r="D159" s="27"/>
      <c r="E159" s="27"/>
      <c r="F159" s="12"/>
      <c r="G159" s="12"/>
      <c r="H159" s="12"/>
      <c r="I159" s="12"/>
      <c r="J159" s="12">
        <v>12</v>
      </c>
      <c r="K159" s="12"/>
      <c r="L159" s="12">
        <v>12</v>
      </c>
      <c r="M159" s="17"/>
    </row>
    <row r="160" spans="1:13" s="22" customFormat="1" ht="13.5" customHeight="1" x14ac:dyDescent="0.2">
      <c r="A160" s="108"/>
      <c r="B160" s="52" t="s">
        <v>83</v>
      </c>
      <c r="C160" s="53"/>
      <c r="D160" s="48">
        <f>SUM(H160:M160)</f>
        <v>106</v>
      </c>
      <c r="E160" s="48">
        <f>SUM(H161:L161)</f>
        <v>13389</v>
      </c>
      <c r="F160" s="11"/>
      <c r="G160" s="11"/>
      <c r="H160" s="24">
        <v>17</v>
      </c>
      <c r="I160" s="24"/>
      <c r="J160" s="24">
        <v>24</v>
      </c>
      <c r="K160" s="11"/>
      <c r="L160" s="24">
        <v>65</v>
      </c>
      <c r="M160" s="16"/>
    </row>
    <row r="161" spans="1:13" s="22" customFormat="1" ht="13.5" customHeight="1" x14ac:dyDescent="0.2">
      <c r="A161" s="108"/>
      <c r="B161" s="54"/>
      <c r="C161" s="55"/>
      <c r="D161" s="49"/>
      <c r="E161" s="49"/>
      <c r="F161" s="12"/>
      <c r="G161" s="12"/>
      <c r="H161" s="24">
        <v>1882</v>
      </c>
      <c r="I161" s="24"/>
      <c r="J161" s="24">
        <v>2456</v>
      </c>
      <c r="K161" s="12"/>
      <c r="L161" s="24">
        <v>9051</v>
      </c>
      <c r="M161" s="17"/>
    </row>
    <row r="162" spans="1:13" s="22" customFormat="1" ht="13.5" customHeight="1" x14ac:dyDescent="0.2">
      <c r="A162" s="108"/>
      <c r="B162" s="52" t="s">
        <v>122</v>
      </c>
      <c r="C162" s="53"/>
      <c r="D162" s="26">
        <f>SUM(H162:M162)</f>
        <v>31</v>
      </c>
      <c r="E162" s="26">
        <f>SUM(H163:L163)</f>
        <v>546</v>
      </c>
      <c r="F162" s="11"/>
      <c r="G162" s="11"/>
      <c r="H162" s="11"/>
      <c r="I162" s="11"/>
      <c r="J162" s="11">
        <v>2</v>
      </c>
      <c r="K162" s="11">
        <v>3</v>
      </c>
      <c r="L162" s="11">
        <v>26</v>
      </c>
      <c r="M162" s="16"/>
    </row>
    <row r="163" spans="1:13" s="22" customFormat="1" ht="13.5" customHeight="1" x14ac:dyDescent="0.2">
      <c r="A163" s="108"/>
      <c r="B163" s="54"/>
      <c r="C163" s="55"/>
      <c r="D163" s="27"/>
      <c r="E163" s="27"/>
      <c r="F163" s="12"/>
      <c r="G163" s="12"/>
      <c r="H163" s="12"/>
      <c r="I163" s="12"/>
      <c r="J163" s="12">
        <v>38</v>
      </c>
      <c r="K163" s="12">
        <v>39</v>
      </c>
      <c r="L163" s="12">
        <v>469</v>
      </c>
      <c r="M163" s="17"/>
    </row>
    <row r="164" spans="1:13" s="22" customFormat="1" ht="13.5" customHeight="1" x14ac:dyDescent="0.2">
      <c r="A164" s="108"/>
      <c r="B164" s="28" t="s">
        <v>60</v>
      </c>
      <c r="C164" s="29"/>
      <c r="D164" s="61">
        <f>SUM(F164:M164)</f>
        <v>1</v>
      </c>
      <c r="E164" s="61">
        <f>SUM(F165:M165)</f>
        <v>10</v>
      </c>
      <c r="F164" s="11"/>
      <c r="G164" s="11"/>
      <c r="H164" s="11">
        <v>1</v>
      </c>
      <c r="I164" s="11"/>
      <c r="J164" s="11"/>
      <c r="K164" s="11"/>
      <c r="L164" s="11"/>
      <c r="M164" s="16"/>
    </row>
    <row r="165" spans="1:13" s="22" customFormat="1" ht="13.5" customHeight="1" x14ac:dyDescent="0.2">
      <c r="A165" s="108"/>
      <c r="B165" s="30"/>
      <c r="C165" s="31"/>
      <c r="D165" s="62"/>
      <c r="E165" s="62"/>
      <c r="F165" s="12"/>
      <c r="G165" s="12"/>
      <c r="H165" s="12">
        <v>10</v>
      </c>
      <c r="I165" s="12"/>
      <c r="J165" s="12"/>
      <c r="K165" s="12"/>
      <c r="L165" s="12"/>
      <c r="M165" s="17"/>
    </row>
    <row r="166" spans="1:13" s="22" customFormat="1" ht="13.5" customHeight="1" x14ac:dyDescent="0.2">
      <c r="A166" s="108"/>
      <c r="B166" s="28" t="s">
        <v>93</v>
      </c>
      <c r="C166" s="29"/>
      <c r="D166" s="26">
        <f>SUM(F166:M166)</f>
        <v>5</v>
      </c>
      <c r="E166" s="26" t="s">
        <v>0</v>
      </c>
      <c r="F166" s="11"/>
      <c r="G166" s="11"/>
      <c r="H166" s="11">
        <v>1</v>
      </c>
      <c r="I166" s="11">
        <v>1</v>
      </c>
      <c r="J166" s="11"/>
      <c r="K166" s="11"/>
      <c r="L166" s="11">
        <v>3</v>
      </c>
      <c r="M166" s="16"/>
    </row>
    <row r="167" spans="1:13" s="22" customFormat="1" ht="13.5" customHeight="1" x14ac:dyDescent="0.2">
      <c r="A167" s="108"/>
      <c r="B167" s="30"/>
      <c r="C167" s="31"/>
      <c r="D167" s="27"/>
      <c r="E167" s="27"/>
      <c r="F167" s="12"/>
      <c r="G167" s="12"/>
      <c r="H167" s="12" t="s">
        <v>133</v>
      </c>
      <c r="I167" s="12" t="s">
        <v>131</v>
      </c>
      <c r="J167" s="12"/>
      <c r="K167" s="12"/>
      <c r="L167" s="12" t="s">
        <v>131</v>
      </c>
      <c r="M167" s="17"/>
    </row>
    <row r="168" spans="1:13" s="22" customFormat="1" ht="13.5" customHeight="1" x14ac:dyDescent="0.2">
      <c r="A168" s="108"/>
      <c r="B168" s="28" t="s">
        <v>26</v>
      </c>
      <c r="C168" s="29"/>
      <c r="D168" s="26">
        <f>SUM(F168:M168)</f>
        <v>5</v>
      </c>
      <c r="E168" s="26">
        <f>SUM(F169:M169)</f>
        <v>480</v>
      </c>
      <c r="F168" s="11"/>
      <c r="G168" s="11"/>
      <c r="H168" s="11">
        <v>1</v>
      </c>
      <c r="I168" s="11"/>
      <c r="J168" s="11"/>
      <c r="K168" s="11"/>
      <c r="L168" s="11">
        <v>4</v>
      </c>
      <c r="M168" s="16"/>
    </row>
    <row r="169" spans="1:13" s="22" customFormat="1" ht="13.5" customHeight="1" x14ac:dyDescent="0.2">
      <c r="A169" s="108"/>
      <c r="B169" s="30"/>
      <c r="C169" s="31"/>
      <c r="D169" s="27"/>
      <c r="E169" s="27"/>
      <c r="F169" s="12"/>
      <c r="G169" s="12"/>
      <c r="H169" s="12">
        <v>80</v>
      </c>
      <c r="I169" s="12"/>
      <c r="J169" s="12"/>
      <c r="K169" s="12"/>
      <c r="L169" s="12">
        <v>400</v>
      </c>
      <c r="M169" s="17"/>
    </row>
    <row r="170" spans="1:13" s="22" customFormat="1" ht="13.5" customHeight="1" x14ac:dyDescent="0.2">
      <c r="A170" s="108"/>
      <c r="B170" s="52" t="s">
        <v>48</v>
      </c>
      <c r="C170" s="53"/>
      <c r="D170" s="26">
        <f>SUM(F170:M170)</f>
        <v>9</v>
      </c>
      <c r="E170" s="48">
        <f>SUM(F171:M171)</f>
        <v>1520</v>
      </c>
      <c r="F170" s="11"/>
      <c r="G170" s="11"/>
      <c r="H170" s="11"/>
      <c r="I170" s="11"/>
      <c r="J170" s="11"/>
      <c r="K170" s="11"/>
      <c r="L170" s="11">
        <v>9</v>
      </c>
      <c r="M170" s="16"/>
    </row>
    <row r="171" spans="1:13" s="22" customFormat="1" ht="13.5" customHeight="1" x14ac:dyDescent="0.2">
      <c r="A171" s="108"/>
      <c r="B171" s="54"/>
      <c r="C171" s="55"/>
      <c r="D171" s="27"/>
      <c r="E171" s="49"/>
      <c r="F171" s="12"/>
      <c r="G171" s="12"/>
      <c r="H171" s="12"/>
      <c r="I171" s="12"/>
      <c r="J171" s="12"/>
      <c r="K171" s="12"/>
      <c r="L171" s="24">
        <v>1520</v>
      </c>
      <c r="M171" s="17"/>
    </row>
    <row r="172" spans="1:13" s="22" customFormat="1" ht="13.5" customHeight="1" x14ac:dyDescent="0.2">
      <c r="A172" s="108"/>
      <c r="B172" s="28" t="s">
        <v>27</v>
      </c>
      <c r="C172" s="29"/>
      <c r="D172" s="26">
        <f>SUM(F172:M172)</f>
        <v>3</v>
      </c>
      <c r="E172" s="26">
        <f>SUM(F173:M173)</f>
        <v>552</v>
      </c>
      <c r="F172" s="11"/>
      <c r="G172" s="11"/>
      <c r="H172" s="11"/>
      <c r="I172" s="11">
        <v>3</v>
      </c>
      <c r="J172" s="11"/>
      <c r="K172" s="11"/>
      <c r="L172" s="11"/>
      <c r="M172" s="16"/>
    </row>
    <row r="173" spans="1:13" s="22" customFormat="1" ht="13.5" customHeight="1" x14ac:dyDescent="0.2">
      <c r="A173" s="108"/>
      <c r="B173" s="30"/>
      <c r="C173" s="31"/>
      <c r="D173" s="27"/>
      <c r="E173" s="27"/>
      <c r="F173" s="12"/>
      <c r="G173" s="12"/>
      <c r="H173" s="12"/>
      <c r="I173" s="12">
        <v>552</v>
      </c>
      <c r="J173" s="12"/>
      <c r="K173" s="12"/>
      <c r="L173" s="12"/>
      <c r="M173" s="17"/>
    </row>
    <row r="174" spans="1:13" s="22" customFormat="1" ht="13.5" customHeight="1" x14ac:dyDescent="0.2">
      <c r="A174" s="108"/>
      <c r="B174" s="28" t="s">
        <v>28</v>
      </c>
      <c r="C174" s="29"/>
      <c r="D174" s="26">
        <f>SUM(F174:M174)</f>
        <v>2</v>
      </c>
      <c r="E174" s="26">
        <f>SUM(F175:M175)</f>
        <v>490</v>
      </c>
      <c r="F174" s="11"/>
      <c r="G174" s="11"/>
      <c r="H174" s="11"/>
      <c r="I174" s="11"/>
      <c r="J174" s="11"/>
      <c r="K174" s="11"/>
      <c r="L174" s="11">
        <v>2</v>
      </c>
      <c r="M174" s="16"/>
    </row>
    <row r="175" spans="1:13" s="22" customFormat="1" ht="13.5" customHeight="1" x14ac:dyDescent="0.2">
      <c r="A175" s="108"/>
      <c r="B175" s="30"/>
      <c r="C175" s="31"/>
      <c r="D175" s="27"/>
      <c r="E175" s="27"/>
      <c r="F175" s="12"/>
      <c r="G175" s="12"/>
      <c r="H175" s="12"/>
      <c r="I175" s="12"/>
      <c r="J175" s="12"/>
      <c r="K175" s="12"/>
      <c r="L175" s="12">
        <v>490</v>
      </c>
      <c r="M175" s="17"/>
    </row>
    <row r="176" spans="1:13" s="22" customFormat="1" ht="13.5" customHeight="1" x14ac:dyDescent="0.2">
      <c r="A176" s="108"/>
      <c r="B176" s="28" t="s">
        <v>29</v>
      </c>
      <c r="C176" s="29"/>
      <c r="D176" s="26">
        <f>SUM(F176:M176)</f>
        <v>17</v>
      </c>
      <c r="E176" s="26">
        <f>SUM(F177:M177)</f>
        <v>2730</v>
      </c>
      <c r="F176" s="11"/>
      <c r="G176" s="11">
        <v>3</v>
      </c>
      <c r="H176" s="11">
        <v>1</v>
      </c>
      <c r="I176" s="11">
        <v>1</v>
      </c>
      <c r="J176" s="11"/>
      <c r="K176" s="11">
        <v>3</v>
      </c>
      <c r="L176" s="11">
        <v>9</v>
      </c>
      <c r="M176" s="16"/>
    </row>
    <row r="177" spans="1:13" s="22" customFormat="1" ht="13.5" customHeight="1" x14ac:dyDescent="0.2">
      <c r="A177" s="108"/>
      <c r="B177" s="30"/>
      <c r="C177" s="31"/>
      <c r="D177" s="27"/>
      <c r="E177" s="27"/>
      <c r="F177" s="12"/>
      <c r="G177" s="12">
        <v>395</v>
      </c>
      <c r="H177" s="12">
        <v>105</v>
      </c>
      <c r="I177" s="12">
        <v>240</v>
      </c>
      <c r="J177" s="12"/>
      <c r="K177" s="12">
        <v>470</v>
      </c>
      <c r="L177" s="12">
        <v>1520</v>
      </c>
      <c r="M177" s="17"/>
    </row>
    <row r="178" spans="1:13" s="22" customFormat="1" ht="13.5" customHeight="1" x14ac:dyDescent="0.2">
      <c r="A178" s="108"/>
      <c r="B178" s="28" t="s">
        <v>30</v>
      </c>
      <c r="C178" s="29"/>
      <c r="D178" s="26">
        <f>SUM(F178:M178)</f>
        <v>8</v>
      </c>
      <c r="E178" s="26">
        <f>SUM(F179:M179)</f>
        <v>820</v>
      </c>
      <c r="F178" s="11"/>
      <c r="G178" s="11"/>
      <c r="H178" s="11"/>
      <c r="I178" s="11"/>
      <c r="J178" s="11"/>
      <c r="K178" s="11">
        <v>4</v>
      </c>
      <c r="L178" s="11">
        <v>4</v>
      </c>
      <c r="M178" s="16"/>
    </row>
    <row r="179" spans="1:13" s="22" customFormat="1" ht="13.5" customHeight="1" x14ac:dyDescent="0.2">
      <c r="A179" s="108"/>
      <c r="B179" s="30"/>
      <c r="C179" s="31"/>
      <c r="D179" s="27"/>
      <c r="E179" s="27"/>
      <c r="F179" s="12"/>
      <c r="G179" s="12"/>
      <c r="H179" s="12"/>
      <c r="I179" s="12"/>
      <c r="J179" s="12"/>
      <c r="K179" s="12">
        <v>300</v>
      </c>
      <c r="L179" s="12">
        <v>520</v>
      </c>
      <c r="M179" s="17"/>
    </row>
    <row r="180" spans="1:13" s="22" customFormat="1" ht="13.5" customHeight="1" x14ac:dyDescent="0.2">
      <c r="A180" s="108"/>
      <c r="B180" s="28" t="s">
        <v>31</v>
      </c>
      <c r="C180" s="29"/>
      <c r="D180" s="26">
        <f>SUM(F180:M180)</f>
        <v>3</v>
      </c>
      <c r="E180" s="26">
        <f>SUM(F181:M181)</f>
        <v>830</v>
      </c>
      <c r="F180" s="11"/>
      <c r="G180" s="11"/>
      <c r="H180" s="11"/>
      <c r="I180" s="11"/>
      <c r="J180" s="11"/>
      <c r="K180" s="11"/>
      <c r="L180" s="11">
        <v>3</v>
      </c>
      <c r="M180" s="16"/>
    </row>
    <row r="181" spans="1:13" s="22" customFormat="1" ht="13.5" customHeight="1" x14ac:dyDescent="0.2">
      <c r="A181" s="108"/>
      <c r="B181" s="30"/>
      <c r="C181" s="31"/>
      <c r="D181" s="27"/>
      <c r="E181" s="27"/>
      <c r="F181" s="12"/>
      <c r="G181" s="12"/>
      <c r="H181" s="12"/>
      <c r="I181" s="12"/>
      <c r="J181" s="12"/>
      <c r="K181" s="12"/>
      <c r="L181" s="12">
        <v>830</v>
      </c>
      <c r="M181" s="17"/>
    </row>
    <row r="182" spans="1:13" s="22" customFormat="1" ht="13.5" customHeight="1" x14ac:dyDescent="0.2">
      <c r="A182" s="108"/>
      <c r="B182" s="28" t="s">
        <v>49</v>
      </c>
      <c r="C182" s="29"/>
      <c r="D182" s="26">
        <f>SUM(F182:M182)</f>
        <v>1</v>
      </c>
      <c r="E182" s="26">
        <f>SUM(F183:M183)</f>
        <v>396</v>
      </c>
      <c r="F182" s="11"/>
      <c r="G182" s="11"/>
      <c r="H182" s="11"/>
      <c r="I182" s="11">
        <v>1</v>
      </c>
      <c r="J182" s="11"/>
      <c r="K182" s="11"/>
      <c r="L182" s="11">
        <v>0</v>
      </c>
      <c r="M182" s="16"/>
    </row>
    <row r="183" spans="1:13" s="22" customFormat="1" ht="13.5" customHeight="1" x14ac:dyDescent="0.2">
      <c r="A183" s="108"/>
      <c r="B183" s="30"/>
      <c r="C183" s="31"/>
      <c r="D183" s="27"/>
      <c r="E183" s="27"/>
      <c r="F183" s="12"/>
      <c r="G183" s="12"/>
      <c r="H183" s="12"/>
      <c r="I183" s="12">
        <v>396</v>
      </c>
      <c r="J183" s="12"/>
      <c r="K183" s="12"/>
      <c r="L183" s="12">
        <v>0</v>
      </c>
      <c r="M183" s="17"/>
    </row>
    <row r="184" spans="1:13" s="22" customFormat="1" ht="13.5" customHeight="1" x14ac:dyDescent="0.2">
      <c r="A184" s="108"/>
      <c r="B184" s="28" t="s">
        <v>58</v>
      </c>
      <c r="C184" s="29"/>
      <c r="D184" s="26">
        <f>SUM(F184:M184)</f>
        <v>3</v>
      </c>
      <c r="E184" s="26">
        <f>SUM(F185:M185)</f>
        <v>372</v>
      </c>
      <c r="F184" s="11"/>
      <c r="G184" s="11"/>
      <c r="H184" s="11"/>
      <c r="I184" s="11"/>
      <c r="J184" s="11"/>
      <c r="K184" s="11">
        <v>2</v>
      </c>
      <c r="L184" s="11">
        <v>1</v>
      </c>
      <c r="M184" s="16"/>
    </row>
    <row r="185" spans="1:13" s="22" customFormat="1" ht="13.5" customHeight="1" x14ac:dyDescent="0.2">
      <c r="A185" s="108"/>
      <c r="B185" s="30"/>
      <c r="C185" s="31"/>
      <c r="D185" s="27"/>
      <c r="E185" s="27"/>
      <c r="F185" s="12"/>
      <c r="G185" s="12"/>
      <c r="H185" s="12"/>
      <c r="I185" s="12"/>
      <c r="J185" s="12"/>
      <c r="K185" s="12">
        <v>252</v>
      </c>
      <c r="L185" s="12">
        <v>120</v>
      </c>
      <c r="M185" s="17"/>
    </row>
    <row r="186" spans="1:13" s="22" customFormat="1" ht="13.5" customHeight="1" x14ac:dyDescent="0.2">
      <c r="A186" s="108"/>
      <c r="B186" s="28" t="s">
        <v>59</v>
      </c>
      <c r="C186" s="29"/>
      <c r="D186" s="26">
        <f>SUM(F186:M186)</f>
        <v>1</v>
      </c>
      <c r="E186" s="26">
        <f>SUM(F187:M187)</f>
        <v>66</v>
      </c>
      <c r="F186" s="11"/>
      <c r="G186" s="11"/>
      <c r="H186" s="11"/>
      <c r="I186" s="11"/>
      <c r="J186" s="11"/>
      <c r="K186" s="11">
        <v>1</v>
      </c>
      <c r="L186" s="11"/>
      <c r="M186" s="16"/>
    </row>
    <row r="187" spans="1:13" s="22" customFormat="1" ht="13.5" customHeight="1" x14ac:dyDescent="0.2">
      <c r="A187" s="108"/>
      <c r="B187" s="30"/>
      <c r="C187" s="31"/>
      <c r="D187" s="27"/>
      <c r="E187" s="27"/>
      <c r="F187" s="12"/>
      <c r="G187" s="12"/>
      <c r="H187" s="12"/>
      <c r="I187" s="12"/>
      <c r="J187" s="12"/>
      <c r="K187" s="12">
        <v>66</v>
      </c>
      <c r="L187" s="12"/>
      <c r="M187" s="17"/>
    </row>
    <row r="188" spans="1:13" s="22" customFormat="1" ht="13.5" customHeight="1" x14ac:dyDescent="0.2">
      <c r="A188" s="108"/>
      <c r="B188" s="28" t="s">
        <v>61</v>
      </c>
      <c r="C188" s="29"/>
      <c r="D188" s="26">
        <f>SUM(F188:M188)</f>
        <v>2</v>
      </c>
      <c r="E188" s="26">
        <f>SUM(F189:M189)</f>
        <v>328</v>
      </c>
      <c r="F188" s="11"/>
      <c r="G188" s="11"/>
      <c r="H188" s="11"/>
      <c r="I188" s="11">
        <v>1</v>
      </c>
      <c r="J188" s="11"/>
      <c r="K188" s="11"/>
      <c r="L188" s="11">
        <v>1</v>
      </c>
      <c r="M188" s="16"/>
    </row>
    <row r="189" spans="1:13" s="22" customFormat="1" ht="13.5" customHeight="1" x14ac:dyDescent="0.2">
      <c r="A189" s="108"/>
      <c r="B189" s="30"/>
      <c r="C189" s="31"/>
      <c r="D189" s="27"/>
      <c r="E189" s="27"/>
      <c r="F189" s="12"/>
      <c r="G189" s="12"/>
      <c r="H189" s="12"/>
      <c r="I189" s="12">
        <v>168</v>
      </c>
      <c r="J189" s="12"/>
      <c r="K189" s="12"/>
      <c r="L189" s="12">
        <v>160</v>
      </c>
      <c r="M189" s="17"/>
    </row>
    <row r="190" spans="1:13" s="22" customFormat="1" ht="13.5" customHeight="1" x14ac:dyDescent="0.2">
      <c r="A190" s="108"/>
      <c r="B190" s="28" t="s">
        <v>62</v>
      </c>
      <c r="C190" s="29"/>
      <c r="D190" s="26">
        <f>SUM(F190:M190)</f>
        <v>2</v>
      </c>
      <c r="E190" s="26">
        <f>SUM(H191:L191)</f>
        <v>140</v>
      </c>
      <c r="F190" s="11"/>
      <c r="G190" s="11"/>
      <c r="H190" s="11"/>
      <c r="I190" s="11"/>
      <c r="J190" s="11"/>
      <c r="K190" s="11"/>
      <c r="L190" s="11">
        <v>2</v>
      </c>
      <c r="M190" s="16"/>
    </row>
    <row r="191" spans="1:13" s="22" customFormat="1" ht="13.5" customHeight="1" x14ac:dyDescent="0.2">
      <c r="A191" s="108"/>
      <c r="B191" s="30"/>
      <c r="C191" s="31"/>
      <c r="D191" s="27"/>
      <c r="E191" s="27"/>
      <c r="F191" s="12"/>
      <c r="G191" s="12"/>
      <c r="H191" s="12"/>
      <c r="I191" s="12"/>
      <c r="J191" s="12"/>
      <c r="K191" s="12"/>
      <c r="L191" s="12">
        <v>140</v>
      </c>
      <c r="M191" s="17"/>
    </row>
    <row r="192" spans="1:13" s="22" customFormat="1" ht="13.5" customHeight="1" x14ac:dyDescent="0.2">
      <c r="A192" s="108"/>
      <c r="B192" s="28" t="s">
        <v>66</v>
      </c>
      <c r="C192" s="29"/>
      <c r="D192" s="26">
        <f>SUM(F192:M192)</f>
        <v>43</v>
      </c>
      <c r="E192" s="26" t="s">
        <v>0</v>
      </c>
      <c r="F192" s="11"/>
      <c r="G192" s="11"/>
      <c r="H192" s="11">
        <v>43</v>
      </c>
      <c r="I192" s="11"/>
      <c r="J192" s="11"/>
      <c r="K192" s="11"/>
      <c r="L192" s="11"/>
      <c r="M192" s="16"/>
    </row>
    <row r="193" spans="1:13" s="22" customFormat="1" ht="13.5" customHeight="1" x14ac:dyDescent="0.2">
      <c r="A193" s="108"/>
      <c r="B193" s="86"/>
      <c r="C193" s="87"/>
      <c r="D193" s="27"/>
      <c r="E193" s="27"/>
      <c r="F193" s="15"/>
      <c r="G193" s="15"/>
      <c r="H193" s="15" t="s">
        <v>0</v>
      </c>
      <c r="I193" s="15"/>
      <c r="J193" s="15"/>
      <c r="K193" s="15"/>
      <c r="L193" s="15"/>
      <c r="M193" s="1"/>
    </row>
    <row r="194" spans="1:13" s="22" customFormat="1" ht="13.5" customHeight="1" x14ac:dyDescent="0.2">
      <c r="A194" s="77" t="s">
        <v>47</v>
      </c>
      <c r="B194" s="78"/>
      <c r="C194" s="79"/>
      <c r="D194" s="26">
        <f>SUM(D140:D193)</f>
        <v>290</v>
      </c>
      <c r="E194" s="26">
        <f>SUM(E140:E193)</f>
        <v>23986</v>
      </c>
      <c r="F194" s="11">
        <f>F140+F142+F144+F146+F148+F150+F152+F154+F156+F158+F160+F164+F166+F168+F170+F172+F174+F176+F178+F180+F182+F184+F186+F188+F190+F192</f>
        <v>0</v>
      </c>
      <c r="G194" s="11">
        <f>G140+G142+G144+G146+G148+G150+G152+G154+G156+G158+G160+G164+G166+G168+G170+G172+G174+G176+G178+G180+G182+G184+G186+G188+G190+G192</f>
        <v>3</v>
      </c>
      <c r="H194" s="11">
        <f>H140+H142+H144+H146+H148+H150+H152+H154+H156+H158+H160+H164+H166+H168+H170+H172+H174+H176+H178+H180+H182+H184+H186+H188+H190+H192</f>
        <v>79</v>
      </c>
      <c r="I194" s="11">
        <f>I140+I142+I144+I146+I148+I150+I152+I154+I156+I158+I160+I164+I166+I168+I170+I172+I174+I176+I178+I180+I182+I184+I186+I188+I190+I192</f>
        <v>7</v>
      </c>
      <c r="J194" s="11">
        <f>J140+J142+J144+J146+J148+J150+J152+J154+J156+J158+J160+J162+J164+J166+J168+J170+J172+J174+J176+J178+J180+J182+J184+J186+J188+J190+J192</f>
        <v>48</v>
      </c>
      <c r="K194" s="11">
        <f>K140+K142+K144+K146+K148+K150+K152+K154+K156+K158+K160+K162+K164+K166+K168+K170+K172+K174+K176+K178+K180+K182+K184+K186+K188+K190+K192</f>
        <v>13</v>
      </c>
      <c r="L194" s="11">
        <f>L140+L142+L144+L146+L148+L150+L152+L154+L156+L158+L162+L160+L164+L166+L168+L170+L172+L174+L176+L178+L180+L182+L184+L186+L188+L190+L192</f>
        <v>140</v>
      </c>
      <c r="M194" s="16">
        <f>M140+M142+M144+M146+M148+M150+M152+M154+M156+M158+M160+M164+M166+M168+M170+M172+M174+M176+M178+M180+M182+M184+M186+M188+M190+M192</f>
        <v>0</v>
      </c>
    </row>
    <row r="195" spans="1:13" s="22" customFormat="1" ht="13.5" customHeight="1" x14ac:dyDescent="0.2">
      <c r="A195" s="80"/>
      <c r="B195" s="81"/>
      <c r="C195" s="82"/>
      <c r="D195" s="37"/>
      <c r="E195" s="37"/>
      <c r="F195" s="14">
        <f>F141+F143+F145+F147+F149+F151+F153+F155+F157+F159+F161+F165+F167+F169+F171+F173+F175+F177+F179+F181+F183+F185+F187+F189+F191+F193</f>
        <v>0</v>
      </c>
      <c r="G195" s="14">
        <f>G141+G143+G145+G147+G149+G151+G153+G155+G157+G159+G161+G165+G167+G169+G171+G173+G175+G177+G179+G181+G183+G185+G187+G189+G191+G193</f>
        <v>395</v>
      </c>
      <c r="H195" s="14">
        <f>H141+H143+H145+H147+H155+H157+H159+H161+H165+H169+H171+H173+H175+H177+H179+H181+H183+H185+H187+H189+H191</f>
        <v>2352</v>
      </c>
      <c r="I195" s="14">
        <f>I141+I143+I145+I147+I149+I151+I153+I155+I157+I159+I161+I165+I169+I171+I173+I175+I177+I179+I181+I183+I185+I187+I189+I191+I193</f>
        <v>1356</v>
      </c>
      <c r="J195" s="14">
        <f>J145+J147+J149+J151+J159+J161+J163+J165+J167+J169+J171+J173+J175+J177+J179+J181+J183+J185+J187+J189+J191+J193</f>
        <v>3300</v>
      </c>
      <c r="K195" s="14">
        <f>K141+K143+K147+K149+K151+K153+K155+K157+K159+K161+K163+K165+K167+K169+K171+K173+K175+K177+K179+K181+K183+K185+K187+K189+K191+K193</f>
        <v>1127</v>
      </c>
      <c r="L195" s="14">
        <f>L141+L143+L145+L147+L149+L151+L153+L155+L157+L159+L161+L163+L165+L169+L171+L173+L175+L177+L179+L181+L183+L185+L187+L189+L191+L193</f>
        <v>15456</v>
      </c>
      <c r="M195" s="3">
        <f>M141+M143+M145+M147+M149+M151+M153+M155+M157+M159+M161+M165+M167+M169+M171+M173+M175+M177+M179+M181+M183+M185+M187+M189+M191+M193</f>
        <v>0</v>
      </c>
    </row>
    <row r="196" spans="1:13" s="22" customFormat="1" ht="13.5" customHeight="1" x14ac:dyDescent="0.2">
      <c r="A196" s="83" t="s">
        <v>57</v>
      </c>
      <c r="B196" s="84"/>
      <c r="C196" s="85"/>
      <c r="D196" s="47">
        <f>SUM(D36,D60,D64,D68,D74,D82,D88,D130,D134,D138,D194)</f>
        <v>3147</v>
      </c>
      <c r="E196" s="47">
        <f>SUM(E36,E60,E64,E68,E74,E82,E88,E130,E134,E194)</f>
        <v>85246</v>
      </c>
      <c r="F196" s="13">
        <f t="shared" ref="F196:M197" si="14">SUM(F36,F60,F64,F68,F74,F82,F88,F130,F134,F138,F194)</f>
        <v>0</v>
      </c>
      <c r="G196" s="13">
        <f t="shared" si="14"/>
        <v>10</v>
      </c>
      <c r="H196" s="13">
        <f t="shared" si="14"/>
        <v>320</v>
      </c>
      <c r="I196" s="13">
        <f t="shared" si="14"/>
        <v>18</v>
      </c>
      <c r="J196" s="13">
        <f t="shared" si="14"/>
        <v>1141</v>
      </c>
      <c r="K196" s="13">
        <f t="shared" si="14"/>
        <v>35</v>
      </c>
      <c r="L196" s="13">
        <f t="shared" si="14"/>
        <v>1583</v>
      </c>
      <c r="M196" s="18">
        <f t="shared" si="14"/>
        <v>25</v>
      </c>
    </row>
    <row r="197" spans="1:13" s="22" customFormat="1" ht="13.5" customHeight="1" x14ac:dyDescent="0.2">
      <c r="A197" s="80"/>
      <c r="B197" s="81"/>
      <c r="C197" s="82"/>
      <c r="D197" s="37"/>
      <c r="E197" s="37"/>
      <c r="F197" s="14">
        <f t="shared" si="14"/>
        <v>0</v>
      </c>
      <c r="G197" s="14">
        <f t="shared" si="14"/>
        <v>475</v>
      </c>
      <c r="H197" s="14">
        <f t="shared" si="14"/>
        <v>10651</v>
      </c>
      <c r="I197" s="14">
        <f t="shared" si="14"/>
        <v>2067</v>
      </c>
      <c r="J197" s="14">
        <f t="shared" si="14"/>
        <v>39319</v>
      </c>
      <c r="K197" s="14">
        <f t="shared" si="14"/>
        <v>1235</v>
      </c>
      <c r="L197" s="14">
        <f t="shared" si="14"/>
        <v>30259</v>
      </c>
      <c r="M197" s="3">
        <f t="shared" si="14"/>
        <v>1060</v>
      </c>
    </row>
    <row r="198" spans="1:13" s="22" customFormat="1" ht="13.5" customHeight="1" x14ac:dyDescent="0.2">
      <c r="A198" s="71" t="s">
        <v>50</v>
      </c>
      <c r="B198" s="72"/>
      <c r="C198" s="73"/>
      <c r="D198" s="63">
        <f>SUM(F198:M198)</f>
        <v>7</v>
      </c>
      <c r="E198" s="63"/>
      <c r="F198" s="47"/>
      <c r="G198" s="47">
        <v>7</v>
      </c>
      <c r="H198" s="47"/>
      <c r="I198" s="47"/>
      <c r="J198" s="47"/>
      <c r="K198" s="47"/>
      <c r="L198" s="47"/>
      <c r="M198" s="70"/>
    </row>
    <row r="199" spans="1:13" s="22" customFormat="1" ht="13.5" customHeight="1" x14ac:dyDescent="0.2">
      <c r="A199" s="74"/>
      <c r="B199" s="75"/>
      <c r="C199" s="76"/>
      <c r="D199" s="27"/>
      <c r="E199" s="27"/>
      <c r="F199" s="27"/>
      <c r="G199" s="27"/>
      <c r="H199" s="27"/>
      <c r="I199" s="27"/>
      <c r="J199" s="27"/>
      <c r="K199" s="27"/>
      <c r="L199" s="27"/>
      <c r="M199" s="69"/>
    </row>
    <row r="200" spans="1:13" s="22" customFormat="1" ht="13.5" customHeight="1" x14ac:dyDescent="0.2">
      <c r="A200" s="74" t="s">
        <v>51</v>
      </c>
      <c r="B200" s="75"/>
      <c r="C200" s="76"/>
      <c r="D200" s="26">
        <f>SUM(F200:M200)</f>
        <v>15</v>
      </c>
      <c r="E200" s="26"/>
      <c r="F200" s="26"/>
      <c r="G200" s="26">
        <v>1</v>
      </c>
      <c r="H200" s="26">
        <v>14</v>
      </c>
      <c r="I200" s="26"/>
      <c r="J200" s="26"/>
      <c r="K200" s="26"/>
      <c r="L200" s="26"/>
      <c r="M200" s="68"/>
    </row>
    <row r="201" spans="1:13" s="22" customFormat="1" ht="13.5" customHeight="1" x14ac:dyDescent="0.2">
      <c r="A201" s="74"/>
      <c r="B201" s="75"/>
      <c r="C201" s="76"/>
      <c r="D201" s="27"/>
      <c r="E201" s="27"/>
      <c r="F201" s="27"/>
      <c r="G201" s="27"/>
      <c r="H201" s="27"/>
      <c r="I201" s="27"/>
      <c r="J201" s="27"/>
      <c r="K201" s="27"/>
      <c r="L201" s="27"/>
      <c r="M201" s="69"/>
    </row>
    <row r="202" spans="1:13" s="22" customFormat="1" ht="13.5" customHeight="1" x14ac:dyDescent="0.2">
      <c r="A202" s="74" t="s">
        <v>101</v>
      </c>
      <c r="B202" s="75"/>
      <c r="C202" s="76"/>
      <c r="D202" s="26">
        <f>SUM(F202:M202)</f>
        <v>9</v>
      </c>
      <c r="E202" s="26"/>
      <c r="F202" s="26"/>
      <c r="G202" s="26">
        <v>8</v>
      </c>
      <c r="H202" s="26">
        <v>1</v>
      </c>
      <c r="I202" s="26"/>
      <c r="J202" s="26"/>
      <c r="K202" s="26"/>
      <c r="L202" s="26"/>
      <c r="M202" s="68"/>
    </row>
    <row r="203" spans="1:13" s="22" customFormat="1" ht="13.5" customHeight="1" x14ac:dyDescent="0.2">
      <c r="A203" s="74"/>
      <c r="B203" s="75"/>
      <c r="C203" s="76"/>
      <c r="D203" s="27"/>
      <c r="E203" s="27"/>
      <c r="F203" s="27"/>
      <c r="G203" s="27"/>
      <c r="H203" s="27"/>
      <c r="I203" s="27"/>
      <c r="J203" s="27"/>
      <c r="K203" s="27"/>
      <c r="L203" s="27"/>
      <c r="M203" s="69"/>
    </row>
    <row r="204" spans="1:13" s="22" customFormat="1" ht="13.5" customHeight="1" x14ac:dyDescent="0.2">
      <c r="A204" s="74" t="s">
        <v>67</v>
      </c>
      <c r="B204" s="75"/>
      <c r="C204" s="76"/>
      <c r="D204" s="26">
        <f>SUM(F204:M204)</f>
        <v>1</v>
      </c>
      <c r="E204" s="26"/>
      <c r="F204" s="26"/>
      <c r="G204" s="26">
        <v>1</v>
      </c>
      <c r="H204" s="26"/>
      <c r="I204" s="26"/>
      <c r="J204" s="26"/>
      <c r="K204" s="26"/>
      <c r="L204" s="26"/>
      <c r="M204" s="68"/>
    </row>
    <row r="205" spans="1:13" s="22" customFormat="1" ht="13.5" customHeight="1" x14ac:dyDescent="0.2">
      <c r="A205" s="74"/>
      <c r="B205" s="75"/>
      <c r="C205" s="76"/>
      <c r="D205" s="27"/>
      <c r="E205" s="27"/>
      <c r="F205" s="27"/>
      <c r="G205" s="27"/>
      <c r="H205" s="27"/>
      <c r="I205" s="27"/>
      <c r="J205" s="27"/>
      <c r="K205" s="27"/>
      <c r="L205" s="27"/>
      <c r="M205" s="69"/>
    </row>
    <row r="206" spans="1:13" s="22" customFormat="1" ht="13.5" customHeight="1" x14ac:dyDescent="0.2">
      <c r="A206" s="74" t="s">
        <v>52</v>
      </c>
      <c r="B206" s="75"/>
      <c r="C206" s="76"/>
      <c r="D206" s="26">
        <f>SUM(F206:M206)</f>
        <v>6</v>
      </c>
      <c r="E206" s="26"/>
      <c r="F206" s="26"/>
      <c r="G206" s="26">
        <v>6</v>
      </c>
      <c r="H206" s="26"/>
      <c r="I206" s="26"/>
      <c r="J206" s="26"/>
      <c r="K206" s="26"/>
      <c r="L206" s="26"/>
      <c r="M206" s="68"/>
    </row>
    <row r="207" spans="1:13" s="22" customFormat="1" ht="13.5" customHeight="1" x14ac:dyDescent="0.2">
      <c r="A207" s="74"/>
      <c r="B207" s="75"/>
      <c r="C207" s="76"/>
      <c r="D207" s="27"/>
      <c r="E207" s="27"/>
      <c r="F207" s="27"/>
      <c r="G207" s="27"/>
      <c r="H207" s="27"/>
      <c r="I207" s="27"/>
      <c r="J207" s="27"/>
      <c r="K207" s="27"/>
      <c r="L207" s="27"/>
      <c r="M207" s="69"/>
    </row>
    <row r="208" spans="1:13" s="22" customFormat="1" ht="13.5" customHeight="1" x14ac:dyDescent="0.2">
      <c r="A208" s="74" t="s">
        <v>89</v>
      </c>
      <c r="B208" s="75"/>
      <c r="C208" s="76"/>
      <c r="D208" s="26">
        <f>SUM(F208:M208)</f>
        <v>1</v>
      </c>
      <c r="E208" s="26"/>
      <c r="F208" s="26"/>
      <c r="G208" s="26">
        <v>1</v>
      </c>
      <c r="H208" s="26"/>
      <c r="I208" s="26"/>
      <c r="J208" s="26"/>
      <c r="K208" s="26"/>
      <c r="L208" s="26"/>
      <c r="M208" s="68"/>
    </row>
    <row r="209" spans="1:13" s="22" customFormat="1" ht="13.5" customHeight="1" x14ac:dyDescent="0.2">
      <c r="A209" s="74"/>
      <c r="B209" s="75"/>
      <c r="C209" s="76"/>
      <c r="D209" s="27"/>
      <c r="E209" s="27"/>
      <c r="F209" s="27"/>
      <c r="G209" s="27"/>
      <c r="H209" s="27"/>
      <c r="I209" s="27"/>
      <c r="J209" s="27"/>
      <c r="K209" s="27"/>
      <c r="L209" s="27"/>
      <c r="M209" s="69"/>
    </row>
    <row r="210" spans="1:13" s="22" customFormat="1" ht="13.5" customHeight="1" x14ac:dyDescent="0.2">
      <c r="A210" s="74" t="s">
        <v>53</v>
      </c>
      <c r="B210" s="75"/>
      <c r="C210" s="76"/>
      <c r="D210" s="26">
        <f>SUM(F210:M210)</f>
        <v>1</v>
      </c>
      <c r="E210" s="26"/>
      <c r="F210" s="26"/>
      <c r="G210" s="26">
        <v>1</v>
      </c>
      <c r="H210" s="26"/>
      <c r="I210" s="26"/>
      <c r="J210" s="26"/>
      <c r="K210" s="26"/>
      <c r="L210" s="26"/>
      <c r="M210" s="68"/>
    </row>
    <row r="211" spans="1:13" s="22" customFormat="1" ht="13.5" customHeight="1" x14ac:dyDescent="0.2">
      <c r="A211" s="74"/>
      <c r="B211" s="75"/>
      <c r="C211" s="76"/>
      <c r="D211" s="27"/>
      <c r="E211" s="27"/>
      <c r="F211" s="27"/>
      <c r="G211" s="27"/>
      <c r="H211" s="27"/>
      <c r="I211" s="27"/>
      <c r="J211" s="27"/>
      <c r="K211" s="27"/>
      <c r="L211" s="27"/>
      <c r="M211" s="69"/>
    </row>
    <row r="212" spans="1:13" s="22" customFormat="1" ht="13.5" customHeight="1" x14ac:dyDescent="0.2">
      <c r="A212" s="74" t="s">
        <v>54</v>
      </c>
      <c r="B212" s="75"/>
      <c r="C212" s="76"/>
      <c r="D212" s="26">
        <f>SUM(F212:M212)</f>
        <v>1</v>
      </c>
      <c r="E212" s="26"/>
      <c r="F212" s="26"/>
      <c r="G212" s="26">
        <v>1</v>
      </c>
      <c r="H212" s="26"/>
      <c r="I212" s="26"/>
      <c r="J212" s="26"/>
      <c r="K212" s="26"/>
      <c r="L212" s="26"/>
      <c r="M212" s="68"/>
    </row>
    <row r="213" spans="1:13" s="22" customFormat="1" ht="13.5" customHeight="1" x14ac:dyDescent="0.2">
      <c r="A213" s="74"/>
      <c r="B213" s="75"/>
      <c r="C213" s="76"/>
      <c r="D213" s="27"/>
      <c r="E213" s="27"/>
      <c r="F213" s="27"/>
      <c r="G213" s="27"/>
      <c r="H213" s="27"/>
      <c r="I213" s="27"/>
      <c r="J213" s="27"/>
      <c r="K213" s="27"/>
      <c r="L213" s="27"/>
      <c r="M213" s="69"/>
    </row>
    <row r="214" spans="1:13" s="22" customFormat="1" ht="13.5" customHeight="1" x14ac:dyDescent="0.2">
      <c r="A214" s="74" t="s">
        <v>55</v>
      </c>
      <c r="B214" s="75"/>
      <c r="C214" s="76"/>
      <c r="D214" s="26">
        <f>SUM(F214:M214)</f>
        <v>19</v>
      </c>
      <c r="E214" s="26"/>
      <c r="F214" s="26"/>
      <c r="G214" s="26"/>
      <c r="H214" s="26"/>
      <c r="I214" s="26"/>
      <c r="J214" s="26"/>
      <c r="K214" s="26">
        <v>19</v>
      </c>
      <c r="L214" s="26"/>
      <c r="M214" s="68"/>
    </row>
    <row r="215" spans="1:13" s="22" customFormat="1" ht="13.5" customHeight="1" x14ac:dyDescent="0.2">
      <c r="A215" s="74"/>
      <c r="B215" s="75"/>
      <c r="C215" s="76"/>
      <c r="D215" s="27"/>
      <c r="E215" s="27"/>
      <c r="F215" s="27"/>
      <c r="G215" s="27"/>
      <c r="H215" s="27"/>
      <c r="I215" s="27"/>
      <c r="J215" s="27"/>
      <c r="K215" s="27"/>
      <c r="L215" s="27"/>
      <c r="M215" s="69"/>
    </row>
    <row r="216" spans="1:13" s="22" customFormat="1" ht="13.5" customHeight="1" x14ac:dyDescent="0.2">
      <c r="A216" s="102" t="s">
        <v>56</v>
      </c>
      <c r="B216" s="103"/>
      <c r="C216" s="104"/>
      <c r="D216" s="66">
        <f>SUM(F216:M216)</f>
        <v>33</v>
      </c>
      <c r="E216" s="66"/>
      <c r="F216" s="66"/>
      <c r="G216" s="66"/>
      <c r="H216" s="66"/>
      <c r="I216" s="66"/>
      <c r="J216" s="66"/>
      <c r="K216" s="66"/>
      <c r="L216" s="66"/>
      <c r="M216" s="64">
        <v>33</v>
      </c>
    </row>
    <row r="217" spans="1:13" s="22" customFormat="1" ht="13.5" customHeight="1" x14ac:dyDescent="0.2">
      <c r="A217" s="105"/>
      <c r="B217" s="106"/>
      <c r="C217" s="107"/>
      <c r="D217" s="67"/>
      <c r="E217" s="67"/>
      <c r="F217" s="67"/>
      <c r="G217" s="67"/>
      <c r="H217" s="67"/>
      <c r="I217" s="67"/>
      <c r="J217" s="67"/>
      <c r="K217" s="67"/>
      <c r="L217" s="67"/>
      <c r="M217" s="65"/>
    </row>
    <row r="218" spans="1:13" x14ac:dyDescent="0.2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</row>
  </sheetData>
  <mergeCells count="421">
    <mergeCell ref="B26:C27"/>
    <mergeCell ref="E26:E27"/>
    <mergeCell ref="E30:E31"/>
    <mergeCell ref="D28:D29"/>
    <mergeCell ref="E24:E25"/>
    <mergeCell ref="E14:E15"/>
    <mergeCell ref="D16:D17"/>
    <mergeCell ref="D6:D7"/>
    <mergeCell ref="B8:C9"/>
    <mergeCell ref="E8:E9"/>
    <mergeCell ref="D8:D9"/>
    <mergeCell ref="E16:E17"/>
    <mergeCell ref="E20:E21"/>
    <mergeCell ref="E6:E7"/>
    <mergeCell ref="E18:E19"/>
    <mergeCell ref="B12:C13"/>
    <mergeCell ref="E10:E11"/>
    <mergeCell ref="D10:D11"/>
    <mergeCell ref="B10:C11"/>
    <mergeCell ref="E12:E13"/>
    <mergeCell ref="E46:E47"/>
    <mergeCell ref="B32:C33"/>
    <mergeCell ref="B6:C7"/>
    <mergeCell ref="B20:C21"/>
    <mergeCell ref="D14:D15"/>
    <mergeCell ref="B18:C19"/>
    <mergeCell ref="D18:D19"/>
    <mergeCell ref="B14:C15"/>
    <mergeCell ref="D20:D21"/>
    <mergeCell ref="D12:D13"/>
    <mergeCell ref="D24:D25"/>
    <mergeCell ref="B16:C17"/>
    <mergeCell ref="B40:C41"/>
    <mergeCell ref="E38:E39"/>
    <mergeCell ref="D38:D39"/>
    <mergeCell ref="B38:C39"/>
    <mergeCell ref="D36:D37"/>
    <mergeCell ref="E40:E41"/>
    <mergeCell ref="E36:E37"/>
    <mergeCell ref="A36:C37"/>
    <mergeCell ref="C44:C45"/>
    <mergeCell ref="B34:C35"/>
    <mergeCell ref="A6:A35"/>
    <mergeCell ref="D26:D27"/>
    <mergeCell ref="E92:E93"/>
    <mergeCell ref="E84:E85"/>
    <mergeCell ref="E68:E69"/>
    <mergeCell ref="E72:E73"/>
    <mergeCell ref="E62:E63"/>
    <mergeCell ref="C50:C51"/>
    <mergeCell ref="E58:E59"/>
    <mergeCell ref="D22:D23"/>
    <mergeCell ref="E22:E23"/>
    <mergeCell ref="E32:E33"/>
    <mergeCell ref="E34:E35"/>
    <mergeCell ref="B22:C23"/>
    <mergeCell ref="B28:C29"/>
    <mergeCell ref="B24:C25"/>
    <mergeCell ref="E42:E43"/>
    <mergeCell ref="E64:E65"/>
    <mergeCell ref="B72:C73"/>
    <mergeCell ref="D32:D33"/>
    <mergeCell ref="B66:C67"/>
    <mergeCell ref="D70:D71"/>
    <mergeCell ref="D30:D31"/>
    <mergeCell ref="B58:C59"/>
    <mergeCell ref="B30:C31"/>
    <mergeCell ref="C42:C43"/>
    <mergeCell ref="A136:A137"/>
    <mergeCell ref="B142:C143"/>
    <mergeCell ref="B152:C153"/>
    <mergeCell ref="B146:C147"/>
    <mergeCell ref="B144:C145"/>
    <mergeCell ref="B148:C149"/>
    <mergeCell ref="A140:A155"/>
    <mergeCell ref="B124:C125"/>
    <mergeCell ref="A132:A133"/>
    <mergeCell ref="B140:C141"/>
    <mergeCell ref="B154:C155"/>
    <mergeCell ref="A130:C131"/>
    <mergeCell ref="A138:C139"/>
    <mergeCell ref="B150:C151"/>
    <mergeCell ref="A90:A129"/>
    <mergeCell ref="C126:C127"/>
    <mergeCell ref="C104:C105"/>
    <mergeCell ref="B114:C115"/>
    <mergeCell ref="C128:C129"/>
    <mergeCell ref="B136:C137"/>
    <mergeCell ref="A134:C135"/>
    <mergeCell ref="B92:C93"/>
    <mergeCell ref="B94:C95"/>
    <mergeCell ref="B96:C97"/>
    <mergeCell ref="A156:A193"/>
    <mergeCell ref="B164:C165"/>
    <mergeCell ref="B158:C159"/>
    <mergeCell ref="D178:D179"/>
    <mergeCell ref="B160:C161"/>
    <mergeCell ref="D154:D155"/>
    <mergeCell ref="D168:D169"/>
    <mergeCell ref="B174:C175"/>
    <mergeCell ref="B170:C171"/>
    <mergeCell ref="B176:C177"/>
    <mergeCell ref="B156:C157"/>
    <mergeCell ref="D162:D163"/>
    <mergeCell ref="D164:D165"/>
    <mergeCell ref="D174:D175"/>
    <mergeCell ref="D166:D167"/>
    <mergeCell ref="D172:D173"/>
    <mergeCell ref="B166:C167"/>
    <mergeCell ref="B172:C173"/>
    <mergeCell ref="B162:C163"/>
    <mergeCell ref="B168:C169"/>
    <mergeCell ref="D176:D177"/>
    <mergeCell ref="A216:C217"/>
    <mergeCell ref="D206:D207"/>
    <mergeCell ref="E206:E207"/>
    <mergeCell ref="D212:D213"/>
    <mergeCell ref="A208:C209"/>
    <mergeCell ref="A200:C201"/>
    <mergeCell ref="D208:D209"/>
    <mergeCell ref="A212:C213"/>
    <mergeCell ref="A210:C211"/>
    <mergeCell ref="E208:E209"/>
    <mergeCell ref="A206:C207"/>
    <mergeCell ref="A202:C203"/>
    <mergeCell ref="D216:D217"/>
    <mergeCell ref="A214:C215"/>
    <mergeCell ref="E216:E217"/>
    <mergeCell ref="D214:D215"/>
    <mergeCell ref="E214:E215"/>
    <mergeCell ref="E212:E213"/>
    <mergeCell ref="E200:E201"/>
    <mergeCell ref="D210:D211"/>
    <mergeCell ref="A204:C205"/>
    <mergeCell ref="A3:A5"/>
    <mergeCell ref="D3:D5"/>
    <mergeCell ref="E3:E5"/>
    <mergeCell ref="B84:C85"/>
    <mergeCell ref="A68:C69"/>
    <mergeCell ref="A84:A87"/>
    <mergeCell ref="A62:A63"/>
    <mergeCell ref="E66:E67"/>
    <mergeCell ref="E60:E61"/>
    <mergeCell ref="E48:E49"/>
    <mergeCell ref="E54:E55"/>
    <mergeCell ref="B62:C63"/>
    <mergeCell ref="B78:C79"/>
    <mergeCell ref="D62:D63"/>
    <mergeCell ref="A66:A67"/>
    <mergeCell ref="B70:C71"/>
    <mergeCell ref="D68:D69"/>
    <mergeCell ref="E86:E87"/>
    <mergeCell ref="E74:E75"/>
    <mergeCell ref="A74:C75"/>
    <mergeCell ref="B76:C77"/>
    <mergeCell ref="D74:D75"/>
    <mergeCell ref="E78:E79"/>
    <mergeCell ref="E76:E77"/>
    <mergeCell ref="B3:C5"/>
    <mergeCell ref="F3:M3"/>
    <mergeCell ref="F4:I4"/>
    <mergeCell ref="J4:M4"/>
    <mergeCell ref="E102:E103"/>
    <mergeCell ref="B42:B45"/>
    <mergeCell ref="B86:C87"/>
    <mergeCell ref="E70:E71"/>
    <mergeCell ref="E52:E53"/>
    <mergeCell ref="A88:C89"/>
    <mergeCell ref="D90:D91"/>
    <mergeCell ref="D102:D103"/>
    <mergeCell ref="D86:D87"/>
    <mergeCell ref="E80:E81"/>
    <mergeCell ref="D76:D77"/>
    <mergeCell ref="D84:D85"/>
    <mergeCell ref="D80:D81"/>
    <mergeCell ref="E82:E83"/>
    <mergeCell ref="D78:D79"/>
    <mergeCell ref="D42:D43"/>
    <mergeCell ref="D40:D41"/>
    <mergeCell ref="D34:D35"/>
    <mergeCell ref="E28:E29"/>
    <mergeCell ref="E44:E45"/>
    <mergeCell ref="M210:M211"/>
    <mergeCell ref="A198:C199"/>
    <mergeCell ref="D188:D189"/>
    <mergeCell ref="G198:G199"/>
    <mergeCell ref="D198:D199"/>
    <mergeCell ref="D196:D197"/>
    <mergeCell ref="D204:D205"/>
    <mergeCell ref="D200:D201"/>
    <mergeCell ref="B178:C179"/>
    <mergeCell ref="B182:C183"/>
    <mergeCell ref="B186:C187"/>
    <mergeCell ref="B184:C185"/>
    <mergeCell ref="A194:C195"/>
    <mergeCell ref="A196:C197"/>
    <mergeCell ref="B190:C191"/>
    <mergeCell ref="B180:C181"/>
    <mergeCell ref="B188:C189"/>
    <mergeCell ref="E204:E205"/>
    <mergeCell ref="G204:G205"/>
    <mergeCell ref="F200:F201"/>
    <mergeCell ref="F204:F205"/>
    <mergeCell ref="G202:G203"/>
    <mergeCell ref="B192:C193"/>
    <mergeCell ref="E184:E185"/>
    <mergeCell ref="H214:H215"/>
    <mergeCell ref="M198:M199"/>
    <mergeCell ref="M202:M203"/>
    <mergeCell ref="L200:L201"/>
    <mergeCell ref="I200:I201"/>
    <mergeCell ref="K198:K199"/>
    <mergeCell ref="M212:M213"/>
    <mergeCell ref="L198:L199"/>
    <mergeCell ref="L206:L207"/>
    <mergeCell ref="K204:K205"/>
    <mergeCell ref="L204:L205"/>
    <mergeCell ref="M208:M209"/>
    <mergeCell ref="M200:M201"/>
    <mergeCell ref="L208:L209"/>
    <mergeCell ref="I208:I209"/>
    <mergeCell ref="J208:J209"/>
    <mergeCell ref="M206:M207"/>
    <mergeCell ref="J200:J201"/>
    <mergeCell ref="M204:M205"/>
    <mergeCell ref="I206:I207"/>
    <mergeCell ref="K202:K203"/>
    <mergeCell ref="J198:J199"/>
    <mergeCell ref="I204:I205"/>
    <mergeCell ref="K208:K209"/>
    <mergeCell ref="H202:H203"/>
    <mergeCell ref="L202:L203"/>
    <mergeCell ref="M216:M217"/>
    <mergeCell ref="J214:J215"/>
    <mergeCell ref="K212:K213"/>
    <mergeCell ref="L214:L215"/>
    <mergeCell ref="F210:F211"/>
    <mergeCell ref="I210:I211"/>
    <mergeCell ref="J210:J211"/>
    <mergeCell ref="G210:G211"/>
    <mergeCell ref="K210:K211"/>
    <mergeCell ref="H210:H211"/>
    <mergeCell ref="F216:F217"/>
    <mergeCell ref="G216:G217"/>
    <mergeCell ref="H216:H217"/>
    <mergeCell ref="I216:I217"/>
    <mergeCell ref="M214:M215"/>
    <mergeCell ref="F214:F215"/>
    <mergeCell ref="G214:G215"/>
    <mergeCell ref="L216:L217"/>
    <mergeCell ref="K214:K215"/>
    <mergeCell ref="K216:K217"/>
    <mergeCell ref="J216:J217"/>
    <mergeCell ref="I214:I215"/>
    <mergeCell ref="L212:L213"/>
    <mergeCell ref="E210:E211"/>
    <mergeCell ref="F212:F213"/>
    <mergeCell ref="G212:G213"/>
    <mergeCell ref="H212:H213"/>
    <mergeCell ref="I212:I213"/>
    <mergeCell ref="J212:J213"/>
    <mergeCell ref="L210:L211"/>
    <mergeCell ref="H206:H207"/>
    <mergeCell ref="K200:K201"/>
    <mergeCell ref="D186:D187"/>
    <mergeCell ref="F208:F209"/>
    <mergeCell ref="F206:F207"/>
    <mergeCell ref="F198:F199"/>
    <mergeCell ref="E194:E195"/>
    <mergeCell ref="E174:E175"/>
    <mergeCell ref="H198:H199"/>
    <mergeCell ref="H204:H205"/>
    <mergeCell ref="H200:H201"/>
    <mergeCell ref="E202:E203"/>
    <mergeCell ref="E176:E177"/>
    <mergeCell ref="G208:G209"/>
    <mergeCell ref="H208:H209"/>
    <mergeCell ref="G206:G207"/>
    <mergeCell ref="K206:K207"/>
    <mergeCell ref="I198:I199"/>
    <mergeCell ref="G200:G201"/>
    <mergeCell ref="J204:J205"/>
    <mergeCell ref="E182:E183"/>
    <mergeCell ref="E198:E199"/>
    <mergeCell ref="J202:J203"/>
    <mergeCell ref="I202:I203"/>
    <mergeCell ref="J206:J207"/>
    <mergeCell ref="E178:E179"/>
    <mergeCell ref="F202:F203"/>
    <mergeCell ref="E190:E191"/>
    <mergeCell ref="E162:E163"/>
    <mergeCell ref="E170:E171"/>
    <mergeCell ref="D184:D185"/>
    <mergeCell ref="E172:E173"/>
    <mergeCell ref="E186:E187"/>
    <mergeCell ref="E188:E189"/>
    <mergeCell ref="E192:E193"/>
    <mergeCell ref="D182:D183"/>
    <mergeCell ref="D180:D181"/>
    <mergeCell ref="E196:E197"/>
    <mergeCell ref="D194:D195"/>
    <mergeCell ref="D192:D193"/>
    <mergeCell ref="E164:E165"/>
    <mergeCell ref="D202:D203"/>
    <mergeCell ref="D190:D191"/>
    <mergeCell ref="E180:E181"/>
    <mergeCell ref="E166:E167"/>
    <mergeCell ref="E160:E161"/>
    <mergeCell ref="D170:D171"/>
    <mergeCell ref="E144:E145"/>
    <mergeCell ref="E168:E169"/>
    <mergeCell ref="E158:E159"/>
    <mergeCell ref="D156:D157"/>
    <mergeCell ref="D158:D159"/>
    <mergeCell ref="E156:E157"/>
    <mergeCell ref="E154:E155"/>
    <mergeCell ref="D160:D161"/>
    <mergeCell ref="D150:D151"/>
    <mergeCell ref="E146:E147"/>
    <mergeCell ref="D148:D149"/>
    <mergeCell ref="D146:D147"/>
    <mergeCell ref="E148:E149"/>
    <mergeCell ref="E150:E151"/>
    <mergeCell ref="D144:D145"/>
    <mergeCell ref="D136:D137"/>
    <mergeCell ref="E136:E137"/>
    <mergeCell ref="D140:D141"/>
    <mergeCell ref="D152:D153"/>
    <mergeCell ref="E152:E153"/>
    <mergeCell ref="E140:E141"/>
    <mergeCell ref="D138:D139"/>
    <mergeCell ref="D142:D143"/>
    <mergeCell ref="E142:E143"/>
    <mergeCell ref="D128:D129"/>
    <mergeCell ref="E132:E133"/>
    <mergeCell ref="E122:E123"/>
    <mergeCell ref="D110:D111"/>
    <mergeCell ref="D132:D133"/>
    <mergeCell ref="D114:D115"/>
    <mergeCell ref="D134:D135"/>
    <mergeCell ref="E134:E135"/>
    <mergeCell ref="D120:D121"/>
    <mergeCell ref="D124:D125"/>
    <mergeCell ref="E120:E121"/>
    <mergeCell ref="E130:E131"/>
    <mergeCell ref="E138:E139"/>
    <mergeCell ref="D100:D101"/>
    <mergeCell ref="B120:C121"/>
    <mergeCell ref="C112:C113"/>
    <mergeCell ref="E110:E111"/>
    <mergeCell ref="C110:C111"/>
    <mergeCell ref="B102:C103"/>
    <mergeCell ref="B100:C101"/>
    <mergeCell ref="D82:D83"/>
    <mergeCell ref="B90:C91"/>
    <mergeCell ref="E108:E109"/>
    <mergeCell ref="E118:E119"/>
    <mergeCell ref="D116:D117"/>
    <mergeCell ref="D106:D107"/>
    <mergeCell ref="D118:D119"/>
    <mergeCell ref="D94:D95"/>
    <mergeCell ref="D96:D97"/>
    <mergeCell ref="D98:D99"/>
    <mergeCell ref="E114:E115"/>
    <mergeCell ref="E112:E113"/>
    <mergeCell ref="E100:E101"/>
    <mergeCell ref="E104:E105"/>
    <mergeCell ref="E96:E97"/>
    <mergeCell ref="E98:E99"/>
    <mergeCell ref="E106:E107"/>
    <mergeCell ref="D104:D105"/>
    <mergeCell ref="D108:D109"/>
    <mergeCell ref="D112:D113"/>
    <mergeCell ref="E90:E91"/>
    <mergeCell ref="D126:D127"/>
    <mergeCell ref="A64:C65"/>
    <mergeCell ref="B132:C133"/>
    <mergeCell ref="C108:C109"/>
    <mergeCell ref="A70:A73"/>
    <mergeCell ref="B118:C119"/>
    <mergeCell ref="B122:C123"/>
    <mergeCell ref="C106:C107"/>
    <mergeCell ref="B104:B113"/>
    <mergeCell ref="B116:C117"/>
    <mergeCell ref="D130:D131"/>
    <mergeCell ref="E128:E129"/>
    <mergeCell ref="D122:D123"/>
    <mergeCell ref="E126:E127"/>
    <mergeCell ref="E124:E125"/>
    <mergeCell ref="B126:B129"/>
    <mergeCell ref="A82:C83"/>
    <mergeCell ref="E116:E117"/>
    <mergeCell ref="E88:E89"/>
    <mergeCell ref="E94:E95"/>
    <mergeCell ref="D60:D61"/>
    <mergeCell ref="A38:A59"/>
    <mergeCell ref="A60:C61"/>
    <mergeCell ref="D52:D53"/>
    <mergeCell ref="D72:D73"/>
    <mergeCell ref="D88:D89"/>
    <mergeCell ref="A76:A81"/>
    <mergeCell ref="B80:C81"/>
    <mergeCell ref="B98:C99"/>
    <mergeCell ref="D44:D45"/>
    <mergeCell ref="D64:D65"/>
    <mergeCell ref="D48:D49"/>
    <mergeCell ref="D54:D55"/>
    <mergeCell ref="D92:D93"/>
    <mergeCell ref="D66:D67"/>
    <mergeCell ref="D58:D59"/>
    <mergeCell ref="B46:C47"/>
    <mergeCell ref="D46:D47"/>
    <mergeCell ref="E56:E57"/>
    <mergeCell ref="D56:D57"/>
    <mergeCell ref="B56:C57"/>
    <mergeCell ref="D50:D51"/>
    <mergeCell ref="B48:C49"/>
    <mergeCell ref="B50:B53"/>
    <mergeCell ref="C52:C53"/>
    <mergeCell ref="B54:C55"/>
    <mergeCell ref="E50:E5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portrait" blackAndWhite="1" r:id="rId1"/>
  <headerFooter scaleWithDoc="0" alignWithMargins="0"/>
  <rowBreaks count="3" manualBreakCount="3">
    <brk id="69" max="12" man="1"/>
    <brk id="135" max="12" man="1"/>
    <brk id="197" max="12" man="1"/>
  </rowBreaks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施設等調書</vt:lpstr>
      <vt:lpstr>施設等調書!Print_Area</vt:lpstr>
      <vt:lpstr>施設等調書!Print_Titles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2026-05-29T00:31:08Z</dcterms:created>
  <dcterms:modified xsi:type="dcterms:W3CDTF">2026-05-29T02:07:05Z</dcterms:modified>
</cp:coreProperties>
</file>