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D:\★施設課\5 集落排水関係\3-2 経営比較分析表\R1決算\"/>
    </mc:Choice>
  </mc:AlternateContent>
  <xr:revisionPtr revIDLastSave="0" documentId="13_ncr:1_{168CCBAF-4820-4E08-848C-45263F19FF04}" xr6:coauthVersionLast="36" xr6:coauthVersionMax="36" xr10:uidLastSave="{00000000-0000-0000-0000-000000000000}"/>
  <workbookProtection workbookAlgorithmName="SHA-512" workbookHashValue="+wbKZhIi+Jg36zNLmMVnSeTiiYDWScx5ms0ygDVgEt0IsM/kLBVoH6aYimMQGnBD/cJNx6NmaBOVFPeKRbTNlw==" workbookSaltValue="dfezk92zKjPb+7Mu9BW8P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<sst xmlns="http://schemas.openxmlformats.org/spreadsheetml/2006/main" count="236" uniqueCount="120">
  <si>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</si>
  <si>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</si>
  <si>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</si>
  <si>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</si>
  <si>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</si>
  <si>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</si>
  <si>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</si>
  <si>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</si>
  <si>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</si>
  <si>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</si>
  <si>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</si>
  <si>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</si>
  <si>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</si>
  <si>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</si>
  <si>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</si>
  <si>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</si>
  <si>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</si>
  <si>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</si>
  <si>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</si>
  <si>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</si>
  <si>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</si>
  <si>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</si>
  <si>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</si>
  <si>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</si>
  <si>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</si>
  <si>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</si>
  <si>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</si>
  <si>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</si>
  <si>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</si>
  <si>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</si>
  <si>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</si>
  <si>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</si>
  <si>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</si>
  <si>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</si>
  <si>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</si>
  <si>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</si>
  <si>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</si>
  <si>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</si>
  <si>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</si>
  <si>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</si>
  <si>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</si>
  <si>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</si>
  <si>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</si>
  <si>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</si>
  <si>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</si>
  <si>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</si>
  <si>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</si>
  <si>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</si>
  <si>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</si>
  <si>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</si>
  <si>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</si>
  <si>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</si>
  <si>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</si>
  <si>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</si>
  <si>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</si>
  <si>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</si>
  <si>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</si>
  <si>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</si>
  <si>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</si>
  <si>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</si>
  <si>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</si>
  <si>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</si>
  <si>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</si>
  <si>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</si>
  <si>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</si>
  <si>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</si>
  <si>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</si>
  <si>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</si>
  <si>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</si>
  <si>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</si>
  <si>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</si>
  <si>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</si>
  <si>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</si>
  <si>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</si>
  <si>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</si>
  <si>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</si>
  <si>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</si>
  <si>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</si>
  <si>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</si>
  <si>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</si>
  <si>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</si>
  <si>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</si>
  <si>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</si>
  <si>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</si>
  <si>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</si>
  <si>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</si>
  <si>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</si>
  <si>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</si>
  <si>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</si>
  <si>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</si>
  <si>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</si>
  <si>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</si>
  <si>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</si>
  <si>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</si>
  <si>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</si>
  <si>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</si>
  <si>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</si>
  <si>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</si>
  <si>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</si>
  <si>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</si>
  <si>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</si>
  <si>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</si>
  <si>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</si>
  <si>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</si>
  <si>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</si>
  <si>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</si>
  <si>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</si>
  <si>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</si>
  <si>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</si>
  <si>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</si>
  <si>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</si>
  <si>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</si>
  <si>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</si>
  <si>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</si>
  <si>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</si>
  <si>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</si>
  <si>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</si>
  <si>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前年度に引き続き100％近い比率となった。年度により多少上下するとはいえ、今後計画的な機械設備の更新等による汚水処理の効率向上進める一方で使用料の見直しも含め、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をしており、今後経営を圧迫しないよう計画的な借り方をしていくがある。
・経費回収率は、今年度100%となったものの、今後も計画的な機械設備の更新等により汚水処理の効率向上や使用料の見直し等、より一層の経営改善に取組む必要がある。
・汚水処理原価は、全国平均を下回っているものの、今後も計画的な機械設備の更新等による汚水処理の効率向上や使用料の見直し等、経営改善の取組が必要である。
・施設利用率及び水洗化率ともに、全国平均は上回っているが、今後も未加入者の調査、新規繋ぎ込みへの周知等に取組むことで、率を上げていきたい。</t>
    <rPh sb="10" eb="13">
      <t>ゼンネンド</t>
    </rPh>
    <rPh sb="14" eb="15">
      <t>ヒ</t>
    </rPh>
    <rPh sb="16" eb="17">
      <t>ツヅ</t>
    </rPh>
    <rPh sb="22" eb="23">
      <t>チカ</t>
    </rPh>
    <rPh sb="24" eb="26">
      <t>ヒリツ</t>
    </rPh>
    <rPh sb="31" eb="32">
      <t>トシ</t>
    </rPh>
    <rPh sb="32" eb="33">
      <t>ド</t>
    </rPh>
    <rPh sb="36" eb="38">
      <t>タショウ</t>
    </rPh>
    <rPh sb="38" eb="40">
      <t>ジョウゲ</t>
    </rPh>
    <rPh sb="73" eb="74">
      <t>スス</t>
    </rPh>
    <rPh sb="76" eb="78">
      <t>イッポウ</t>
    </rPh>
    <rPh sb="87" eb="88">
      <t>フク</t>
    </rPh>
    <rPh sb="210" eb="212">
      <t>コンゴ</t>
    </rPh>
    <rPh sb="222" eb="224">
      <t>ケイカク</t>
    </rPh>
    <rPh sb="224" eb="225">
      <t>テキ</t>
    </rPh>
    <rPh sb="226" eb="227">
      <t>カ</t>
    </rPh>
    <rPh sb="228" eb="229">
      <t>カタ</t>
    </rPh>
    <phoneticPr fontId="4"/>
  </si>
  <si>
    <t xml:space="preserve"> 町が管理する漁業集落排水施設は3地区あるが、竣工年度は平成元年から平成10年で、もっとも古い施設は30年以上経過している。最も古い施設については既に機能診断の調査を終え、引き続き計画的に改修を行うこととしている。その他の地区については令和2年度において機能診断を実施中であり、今後はそれを踏まえ計画的に改修を行っていきたい。</t>
    <rPh sb="53" eb="55">
      <t>イジョウ</t>
    </rPh>
    <rPh sb="86" eb="87">
      <t>ヒ</t>
    </rPh>
    <rPh sb="88" eb="89">
      <t>ツヅ</t>
    </rPh>
    <rPh sb="118" eb="120">
      <t>レイワ</t>
    </rPh>
    <rPh sb="134" eb="135">
      <t>チュウ</t>
    </rPh>
    <rPh sb="139" eb="141">
      <t>コンゴ</t>
    </rPh>
    <rPh sb="145" eb="146">
      <t>フ</t>
    </rPh>
    <phoneticPr fontId="4"/>
  </si>
  <si>
    <t>　人口や世帯の減少が著しい状況下、健全運営のハードルは高いが、今後の人口減少・需要予測等を踏まえながら、まずは現状把握をおこない、機能診断及び最適整備構想のもと、長寿命化等計画的な施設の改善及び維持管理に努める。また、可能な限り効率化を図り、適宜利用料金の見直し等も検討する。
　また令和6年度からの公営企業会計切り替えにむけ、一層の健全化を図ることとしている。</t>
    <rPh sb="142" eb="144">
      <t>レイワ</t>
    </rPh>
    <rPh sb="145" eb="14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</si>
</sst>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6F-4946-A71B-B309380B6D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formatCode="#,##0.00;&quot;△&quot;#,##0.00">
                  <c:v>0</c:v>
                </c:pt>
              </c:numCache>
            </c:numRef>
          </c:val>
          <c:smooth val="0"/>
          <c:extLst>
            <c:ext xmlns:c16="http://schemas.microsoft.com/office/drawing/2014/chart" uri="{C3380CC4-5D6E-409C-BE32-E72D297353CC}">
              <c16:uniqueId val="{00000001-996F-4946-A71B-B309380B6D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extLst>
            <c:ext xmlns:c16="http://schemas.microsoft.com/office/drawing/2014/chart" uri="{C3380CC4-5D6E-409C-BE32-E72D297353CC}">
              <c16:uniqueId val="{00000000-9E3F-4C16-9F1F-7B2BDB27CD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39.130000000000003</c:v>
                </c:pt>
              </c:numCache>
            </c:numRef>
          </c:val>
          <c:smooth val="0"/>
          <c:extLst>
            <c:ext xmlns:c16="http://schemas.microsoft.com/office/drawing/2014/chart" uri="{C3380CC4-5D6E-409C-BE32-E72D297353CC}">
              <c16:uniqueId val="{00000001-9E3F-4C16-9F1F-7B2BDB27CD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95.69</c:v>
                </c:pt>
                <c:pt idx="1">
                  <c:v>97.09</c:v>
                </c:pt>
                <c:pt idx="2">
                  <c:v>98.29</c:v>
                </c:pt>
                <c:pt idx="3">
                  <c:v>98.38</c:v>
                </c:pt>
                <c:pt idx="4">
                  <c:v>98.46</c:v>
                </c:pt>
              </c:numCache>
            </c:numRef>
          </c:val>
          <c:extLst>
            <c:ext xmlns:c16="http://schemas.microsoft.com/office/drawing/2014/chart" uri="{C3380CC4-5D6E-409C-BE32-E72D297353CC}">
              <c16:uniqueId val="{00000000-80AF-4188-BDBD-E5302EB186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86.33</c:v>
                </c:pt>
              </c:numCache>
            </c:numRef>
          </c:val>
          <c:smooth val="0"/>
          <c:extLst>
            <c:ext xmlns:c16="http://schemas.microsoft.com/office/drawing/2014/chart" uri="{C3380CC4-5D6E-409C-BE32-E72D297353CC}">
              <c16:uniqueId val="{00000001-80AF-4188-BDBD-E5302EB186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99.99</c:v>
                </c:pt>
                <c:pt idx="1">
                  <c:v>100.08</c:v>
                </c:pt>
                <c:pt idx="2">
                  <c:v>92.59</c:v>
                </c:pt>
                <c:pt idx="3">
                  <c:v>99.62</c:v>
                </c:pt>
                <c:pt idx="4">
                  <c:v>99.93</c:v>
                </c:pt>
              </c:numCache>
            </c:numRef>
          </c:val>
          <c:extLst>
            <c:ext xmlns:c16="http://schemas.microsoft.com/office/drawing/2014/chart" uri="{C3380CC4-5D6E-409C-BE32-E72D297353CC}">
              <c16:uniqueId val="{00000000-7054-4707-92D0-727EFD4705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4-4707-92D0-727EFD4705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8A-4234-AF31-2410E37CB3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A-4234-AF31-2410E37CB3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6-42A3-8BBA-99435655E9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6-42A3-8BBA-99435655E9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E-42DF-A157-AB14DED4C0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E-42DF-A157-AB14DED4C0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3-418A-AF6A-54B1B8C1E8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3-418A-AF6A-54B1B8C1E8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128.21</c:v>
                </c:pt>
                <c:pt idx="1">
                  <c:v>117.4</c:v>
                </c:pt>
                <c:pt idx="2">
                  <c:v>87.85</c:v>
                </c:pt>
                <c:pt idx="3">
                  <c:v>108.46</c:v>
                </c:pt>
                <c:pt idx="4">
                  <c:v>36.159999999999997</c:v>
                </c:pt>
              </c:numCache>
            </c:numRef>
          </c:val>
          <c:extLst>
            <c:ext xmlns:c16="http://schemas.microsoft.com/office/drawing/2014/chart" uri="{C3380CC4-5D6E-409C-BE32-E72D297353CC}">
              <c16:uniqueId val="{00000000-3300-48F7-95DB-4E7B01C3A3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641.42999999999995</c:v>
                </c:pt>
              </c:numCache>
            </c:numRef>
          </c:val>
          <c:smooth val="0"/>
          <c:extLst>
            <c:ext xmlns:c16="http://schemas.microsoft.com/office/drawing/2014/chart" uri="{C3380CC4-5D6E-409C-BE32-E72D297353CC}">
              <c16:uniqueId val="{00000001-3300-48F7-95DB-4E7B01C3A3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98.85</c:v>
                </c:pt>
                <c:pt idx="1">
                  <c:v>100</c:v>
                </c:pt>
                <c:pt idx="2">
                  <c:v>100</c:v>
                </c:pt>
                <c:pt idx="3">
                  <c:v>100</c:v>
                </c:pt>
                <c:pt idx="4">
                  <c:v>100</c:v>
                </c:pt>
              </c:numCache>
            </c:numRef>
          </c:val>
          <c:extLst>
            <c:ext xmlns:c16="http://schemas.microsoft.com/office/drawing/2014/chart" uri="{C3380CC4-5D6E-409C-BE32-E72D297353CC}">
              <c16:uniqueId val="{00000000-884B-4F60-B194-13317554C4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56.93</c:v>
                </c:pt>
              </c:numCache>
            </c:numRef>
          </c:val>
          <c:smooth val="0"/>
          <c:extLst>
            <c:ext xmlns:c16="http://schemas.microsoft.com/office/drawing/2014/chart" uri="{C3380CC4-5D6E-409C-BE32-E72D297353CC}">
              <c16:uniqueId val="{00000001-884B-4F60-B194-13317554C4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211.12</c:v>
                </c:pt>
                <c:pt idx="1">
                  <c:v>213.25</c:v>
                </c:pt>
                <c:pt idx="2">
                  <c:v>219</c:v>
                </c:pt>
                <c:pt idx="3">
                  <c:v>215.22</c:v>
                </c:pt>
                <c:pt idx="4">
                  <c:v>215.21</c:v>
                </c:pt>
              </c:numCache>
            </c:numRef>
          </c:val>
          <c:extLst>
            <c:ext xmlns:c16="http://schemas.microsoft.com/office/drawing/2014/chart" uri="{C3380CC4-5D6E-409C-BE32-E72D297353CC}">
              <c16:uniqueId val="{00000000-2ECC-4791-BCD7-9FDD90BA32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300.17</c:v>
                </c:pt>
              </c:numCache>
            </c:numRef>
          </c:val>
          <c:smooth val="0"/>
          <c:extLst>
            <c:ext xmlns:c16="http://schemas.microsoft.com/office/drawing/2014/chart" uri="{C3380CC4-5D6E-409C-BE32-E72D297353CC}">
              <c16:uniqueId val="{00000001-2ECC-4791-BCD7-9FDD90BA32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阿武町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3246</v>
      </c>
      <c r="AM8" s="69"/>
      <c r="AN8" s="69"/>
      <c r="AO8" s="69"/>
      <c r="AP8" s="69"/>
      <c r="AQ8" s="69"/>
      <c r="AR8" s="69"/>
      <c r="AS8" s="69"/>
      <c r="AT8" s="68">
        <f>データ!T6</f>
        <v>115.95</v>
      </c>
      <c r="AU8" s="68"/>
      <c r="AV8" s="68"/>
      <c r="AW8" s="68"/>
      <c r="AX8" s="68"/>
      <c r="AY8" s="68"/>
      <c r="AZ8" s="68"/>
      <c r="BA8" s="68"/>
      <c r="BB8" s="68">
        <f>データ!U6</f>
        <v>27.99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26.33</v>
      </c>
      <c r="Q10" s="68"/>
      <c r="R10" s="68"/>
      <c r="S10" s="68"/>
      <c r="T10" s="68"/>
      <c r="U10" s="68"/>
      <c r="V10" s="68"/>
      <c r="W10" s="68">
        <f>データ!Q6</f>
        <v>100</v>
      </c>
      <c r="X10" s="68"/>
      <c r="Y10" s="68"/>
      <c r="Z10" s="68"/>
      <c r="AA10" s="68"/>
      <c r="AB10" s="68"/>
      <c r="AC10" s="68"/>
      <c r="AD10" s="69">
        <f>データ!R6</f>
        <v>4360</v>
      </c>
      <c r="AE10" s="69"/>
      <c r="AF10" s="69"/>
      <c r="AG10" s="69"/>
      <c r="AH10" s="69"/>
      <c r="AI10" s="69"/>
      <c r="AJ10" s="69"/>
      <c r="AK10" s="2"/>
      <c r="AL10" s="69">
        <f>データ!V6</f>
        <v>846</v>
      </c>
      <c r="AM10" s="69"/>
      <c r="AN10" s="69"/>
      <c r="AO10" s="69"/>
      <c r="AP10" s="69"/>
      <c r="AQ10" s="69"/>
      <c r="AR10" s="69"/>
      <c r="AS10" s="69"/>
      <c r="AT10" s="68">
        <f>データ!W6</f>
        <v>0.22</v>
      </c>
      <c r="AU10" s="68"/>
      <c r="AV10" s="68"/>
      <c r="AW10" s="68"/>
      <c r="AX10" s="68"/>
      <c r="AY10" s="68"/>
      <c r="AZ10" s="68"/>
      <c r="BA10" s="68"/>
      <c r="BB10" s="68">
        <f>データ!X6</f>
        <v>3845.45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45</v>
      </c>
      <c r="N86" s="26" t="s">
        <v>45</v>
      </c>
      <c r="O86" s="26" t="str">
        <f>データ!EO6</f>
        <v>【0.01】</v>
      </c>
    </row>
  </sheetData>
  <sheetProtection algorithmName="SHA-512" hashValue="eWLM3UiZHY7qELI2eyFGARnta5Tikh8O2u3N1dkCazv+KazMyRDYeYFGOODv9dOrQ0yU9UfOdGyYSs7j8GisWA==" saltValue="8sjCXU9GzWM6kst2O5Ya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355020</v>
      </c>
      <c r="D6" s="33">
        <f t="shared" si="3"/>
        <v>47</v>
      </c>
      <c r="E6" s="33">
        <f t="shared" si="3"/>
        <v>17</v>
      </c>
      <c r="F6" s="33">
        <f t="shared" si="3"/>
        <v>6</v>
      </c>
      <c r="G6" s="33">
        <f t="shared" si="3"/>
        <v>0</v>
      </c>
      <c r="H6" s="33" t="str">
        <f t="shared" si="3"/>
        <v>山口県　阿武町</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26.33</v>
      </c>
      <c r="Q6" s="34">
        <f t="shared" si="3"/>
        <v>100</v>
      </c>
      <c r="R6" s="34">
        <f t="shared" si="3"/>
        <v>4360</v>
      </c>
      <c r="S6" s="34">
        <f t="shared" si="3"/>
        <v>3246</v>
      </c>
      <c r="T6" s="34">
        <f t="shared" si="3"/>
        <v>115.95</v>
      </c>
      <c r="U6" s="34">
        <f t="shared" si="3"/>
        <v>27.99</v>
      </c>
      <c r="V6" s="34">
        <f t="shared" si="3"/>
        <v>846</v>
      </c>
      <c r="W6" s="34">
        <f t="shared" si="3"/>
        <v>0.22</v>
      </c>
      <c r="X6" s="34">
        <f t="shared" si="3"/>
        <v>3845.45</v>
      </c>
      <c r="Y6" s="35">
        <f>IF(Y7="",NA(),Y7)</f>
        <v>99.99</v>
      </c>
      <c r="Z6" s="35">
        <f t="shared" ref="Z6:AH6" si="4">IF(Z7="",NA(),Z7)</f>
        <v>100.08</v>
      </c>
      <c r="AA6" s="35">
        <f t="shared" si="4"/>
        <v>92.59</v>
      </c>
      <c r="AB6" s="35">
        <f t="shared" si="4"/>
        <v>99.62</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128.21</v>
      </c>
      <c r="BG6" s="35">
        <f t="shared" ref="BG6:BO6" si="7">IF(BG7="",NA(),BG7)</f>
        <v>117.4</v>
      </c>
      <c r="BH6" s="35">
        <f t="shared" si="7"/>
        <v>87.85</v>
      </c>
      <c r="BI6" s="35">
        <f t="shared" si="7"/>
        <v>108.46</v>
      </c>
      <c r="BJ6" s="35">
        <f t="shared" si="7"/>
        <v>36.159999999999997</v>
      </c>
      <c r="BK6" s="35">
        <f t="shared" si="7"/>
        <v>1029.24</v>
      </c>
      <c r="BL6" s="35">
        <f t="shared" si="7"/>
        <v>1063.93</v>
      </c>
      <c r="BM6" s="35">
        <f t="shared" si="7"/>
        <v>1060.8599999999999</v>
      </c>
      <c r="BN6" s="35">
        <f t="shared" si="7"/>
        <v>1006.65</v>
      </c>
      <c r="BO6" s="35">
        <f t="shared" si="7"/>
        <v>641.42999999999995</v>
      </c>
      <c r="BP6" s="34" t="str">
        <f>IF(BP7="","",IF(BP7="-","【-】","【"&amp;SUBSTITUTE(TEXT(BP7,"#,##0.00"),"-","△")&amp;"】"))</f>
        <v>【953.26】</v>
      </c>
      <c r="BQ6" s="35">
        <f>IF(BQ7="",NA(),BQ7)</f>
        <v>98.85</v>
      </c>
      <c r="BR6" s="35">
        <f t="shared" ref="BR6:BZ6" si="8">IF(BR7="",NA(),BR7)</f>
        <v>100</v>
      </c>
      <c r="BS6" s="35">
        <f t="shared" si="8"/>
        <v>100</v>
      </c>
      <c r="BT6" s="35">
        <f t="shared" si="8"/>
        <v>100</v>
      </c>
      <c r="BU6" s="35">
        <f t="shared" si="8"/>
        <v>100</v>
      </c>
      <c r="BV6" s="35">
        <f t="shared" si="8"/>
        <v>43.13</v>
      </c>
      <c r="BW6" s="35">
        <f t="shared" si="8"/>
        <v>46.26</v>
      </c>
      <c r="BX6" s="35">
        <f t="shared" si="8"/>
        <v>45.81</v>
      </c>
      <c r="BY6" s="35">
        <f t="shared" si="8"/>
        <v>43.43</v>
      </c>
      <c r="BZ6" s="35">
        <f t="shared" si="8"/>
        <v>56.93</v>
      </c>
      <c r="CA6" s="34" t="str">
        <f>IF(CA7="","",IF(CA7="-","【-】","【"&amp;SUBSTITUTE(TEXT(CA7,"#,##0.00"),"-","△")&amp;"】"))</f>
        <v>【45.31】</v>
      </c>
      <c r="CB6" s="35">
        <f>IF(CB7="",NA(),CB7)</f>
        <v>211.12</v>
      </c>
      <c r="CC6" s="35">
        <f t="shared" ref="CC6:CK6" si="9">IF(CC7="",NA(),CC7)</f>
        <v>213.25</v>
      </c>
      <c r="CD6" s="35">
        <f t="shared" si="9"/>
        <v>219</v>
      </c>
      <c r="CE6" s="35">
        <f t="shared" si="9"/>
        <v>215.22</v>
      </c>
      <c r="CF6" s="35">
        <f t="shared" si="9"/>
        <v>215.21</v>
      </c>
      <c r="CG6" s="35">
        <f t="shared" si="9"/>
        <v>392.03</v>
      </c>
      <c r="CH6" s="35">
        <f t="shared" si="9"/>
        <v>376.4</v>
      </c>
      <c r="CI6" s="35">
        <f t="shared" si="9"/>
        <v>383.92</v>
      </c>
      <c r="CJ6" s="35">
        <f t="shared" si="9"/>
        <v>400.44</v>
      </c>
      <c r="CK6" s="35">
        <f t="shared" si="9"/>
        <v>300.17</v>
      </c>
      <c r="CL6" s="34" t="str">
        <f>IF(CL7="","",IF(CL7="-","【-】","【"&amp;SUBSTITUTE(TEXT(CL7,"#,##0.00"),"-","△")&amp;"】"))</f>
        <v>【379.91】</v>
      </c>
      <c r="CM6" s="35">
        <f>IF(CM7="",NA(),CM7)</f>
        <v>65.790000000000006</v>
      </c>
      <c r="CN6" s="35">
        <f t="shared" ref="CN6:CV6" si="10">IF(CN7="",NA(),CN7)</f>
        <v>65.790000000000006</v>
      </c>
      <c r="CO6" s="35">
        <f t="shared" si="10"/>
        <v>65.790000000000006</v>
      </c>
      <c r="CP6" s="35">
        <f t="shared" si="10"/>
        <v>65.790000000000006</v>
      </c>
      <c r="CQ6" s="35">
        <f t="shared" si="10"/>
        <v>65.790000000000006</v>
      </c>
      <c r="CR6" s="35">
        <f t="shared" si="10"/>
        <v>35.64</v>
      </c>
      <c r="CS6" s="35">
        <f t="shared" si="10"/>
        <v>33.729999999999997</v>
      </c>
      <c r="CT6" s="35">
        <f t="shared" si="10"/>
        <v>33.21</v>
      </c>
      <c r="CU6" s="35">
        <f t="shared" si="10"/>
        <v>32.229999999999997</v>
      </c>
      <c r="CV6" s="35">
        <f t="shared" si="10"/>
        <v>39.130000000000003</v>
      </c>
      <c r="CW6" s="34" t="str">
        <f>IF(CW7="","",IF(CW7="-","【-】","【"&amp;SUBSTITUTE(TEXT(CW7,"#,##0.00"),"-","△")&amp;"】"))</f>
        <v>【33.67】</v>
      </c>
      <c r="CX6" s="35">
        <f>IF(CX7="",NA(),CX7)</f>
        <v>95.69</v>
      </c>
      <c r="CY6" s="35">
        <f t="shared" ref="CY6:DG6" si="11">IF(CY7="",NA(),CY7)</f>
        <v>97.09</v>
      </c>
      <c r="CZ6" s="35">
        <f t="shared" si="11"/>
        <v>98.29</v>
      </c>
      <c r="DA6" s="35">
        <f t="shared" si="11"/>
        <v>98.38</v>
      </c>
      <c r="DB6" s="35">
        <f t="shared" si="11"/>
        <v>98.46</v>
      </c>
      <c r="DC6" s="35">
        <f t="shared" si="11"/>
        <v>82.92</v>
      </c>
      <c r="DD6" s="35">
        <f t="shared" si="11"/>
        <v>79.989999999999995</v>
      </c>
      <c r="DE6" s="35">
        <f t="shared" si="11"/>
        <v>79.98</v>
      </c>
      <c r="DF6" s="35">
        <f t="shared" si="11"/>
        <v>80.8</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4">
        <f t="shared" si="14"/>
        <v>0</v>
      </c>
      <c r="EO6" s="34" t="str">
        <f>IF(EO7="","",IF(EO7="-","【-】","【"&amp;SUBSTITUTE(TEXT(EO7,"#,##0.00"),"-","△")&amp;"】"))</f>
        <v>【0.01】</v>
      </c>
    </row>
    <row r="7" spans="1:145" s="36" customFormat="1" x14ac:dyDescent="0.15">
      <c r="A7" s="28"/>
      <c r="B7" s="37">
        <v>2019</v>
      </c>
      <c r="C7" s="37">
        <v>355020</v>
      </c>
      <c r="D7" s="37">
        <v>47</v>
      </c>
      <c r="E7" s="37">
        <v>17</v>
      </c>
      <c r="F7" s="37">
        <v>6</v>
      </c>
      <c r="G7" s="37">
        <v>0</v>
      </c>
      <c r="H7" s="37" t="s">
        <v>98</v>
      </c>
      <c r="I7" s="37" t="s">
        <v>99</v>
      </c>
      <c r="J7" s="37" t="s">
        <v>100</v>
      </c>
      <c r="K7" s="37" t="s">
        <v>101</v>
      </c>
      <c r="L7" s="37" t="s">
        <v>102</v>
      </c>
      <c r="M7" s="37" t="s">
        <v>103</v>
      </c>
      <c r="N7" s="38" t="s">
        <v>104</v>
      </c>
      <c r="O7" s="38" t="s">
        <v>105</v>
      </c>
      <c r="P7" s="38">
        <v>26.33</v>
      </c>
      <c r="Q7" s="38">
        <v>100</v>
      </c>
      <c r="R7" s="38">
        <v>4360</v>
      </c>
      <c r="S7" s="38">
        <v>3246</v>
      </c>
      <c r="T7" s="38">
        <v>115.95</v>
      </c>
      <c r="U7" s="38">
        <v>27.99</v>
      </c>
      <c r="V7" s="38">
        <v>846</v>
      </c>
      <c r="W7" s="38">
        <v>0.22</v>
      </c>
      <c r="X7" s="38">
        <v>3845.45</v>
      </c>
      <c r="Y7" s="38">
        <v>99.99</v>
      </c>
      <c r="Z7" s="38">
        <v>100.08</v>
      </c>
      <c r="AA7" s="38">
        <v>92.59</v>
      </c>
      <c r="AB7" s="38">
        <v>99.62</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128.21</v>
      </c>
      <c r="BG7" s="38">
        <v>117.4</v>
      </c>
      <c r="BH7" s="38">
        <v>87.85</v>
      </c>
      <c r="BI7" s="38">
        <v>108.46</v>
      </c>
      <c r="BJ7" s="38">
        <v>36.159999999999997</v>
      </c>
      <c r="BK7" s="38">
        <v>1029.24</v>
      </c>
      <c r="BL7" s="38">
        <v>1063.93</v>
      </c>
      <c r="BM7" s="38">
        <v>1060.8599999999999</v>
      </c>
      <c r="BN7" s="38">
        <v>1006.65</v>
      </c>
      <c r="BO7" s="38">
        <v>641.42999999999995</v>
      </c>
      <c r="BP7" s="38">
        <v>953.26</v>
      </c>
      <c r="BQ7" s="38">
        <v>98.85</v>
      </c>
      <c r="BR7" s="38">
        <v>100</v>
      </c>
      <c r="BS7" s="38">
        <v>100</v>
      </c>
      <c r="BT7" s="38">
        <v>100</v>
      </c>
      <c r="BU7" s="38">
        <v>100</v>
      </c>
      <c r="BV7" s="38">
        <v>43.13</v>
      </c>
      <c r="BW7" s="38">
        <v>46.26</v>
      </c>
      <c r="BX7" s="38">
        <v>45.81</v>
      </c>
      <c r="BY7" s="38">
        <v>43.43</v>
      </c>
      <c r="BZ7" s="38">
        <v>56.93</v>
      </c>
      <c r="CA7" s="38">
        <v>45.31</v>
      </c>
      <c r="CB7" s="38">
        <v>211.12</v>
      </c>
      <c r="CC7" s="38">
        <v>213.25</v>
      </c>
      <c r="CD7" s="38">
        <v>219</v>
      </c>
      <c r="CE7" s="38">
        <v>215.22</v>
      </c>
      <c r="CF7" s="38">
        <v>215.21</v>
      </c>
      <c r="CG7" s="38">
        <v>392.03</v>
      </c>
      <c r="CH7" s="38">
        <v>376.4</v>
      </c>
      <c r="CI7" s="38">
        <v>383.92</v>
      </c>
      <c r="CJ7" s="38">
        <v>400.44</v>
      </c>
      <c r="CK7" s="38">
        <v>300.17</v>
      </c>
      <c r="CL7" s="38">
        <v>379.91</v>
      </c>
      <c r="CM7" s="38">
        <v>65.790000000000006</v>
      </c>
      <c r="CN7" s="38">
        <v>65.790000000000006</v>
      </c>
      <c r="CO7" s="38">
        <v>65.790000000000006</v>
      </c>
      <c r="CP7" s="38">
        <v>65.790000000000006</v>
      </c>
      <c r="CQ7" s="38">
        <v>65.790000000000006</v>
      </c>
      <c r="CR7" s="38">
        <v>35.64</v>
      </c>
      <c r="CS7" s="38">
        <v>33.729999999999997</v>
      </c>
      <c r="CT7" s="38">
        <v>33.21</v>
      </c>
      <c r="CU7" s="38">
        <v>32.229999999999997</v>
      </c>
      <c r="CV7" s="38">
        <v>39.130000000000003</v>
      </c>
      <c r="CW7" s="38">
        <v>33.67</v>
      </c>
      <c r="CX7" s="38">
        <v>95.69</v>
      </c>
      <c r="CY7" s="38">
        <v>97.09</v>
      </c>
      <c r="CZ7" s="38">
        <v>98.29</v>
      </c>
      <c r="DA7" s="38">
        <v>98.38</v>
      </c>
      <c r="DB7" s="38">
        <v>98.46</v>
      </c>
      <c r="DC7" s="38">
        <v>82.92</v>
      </c>
      <c r="DD7" s="38">
        <v>79.989999999999995</v>
      </c>
      <c r="DE7" s="38">
        <v>79.98</v>
      </c>
      <c r="DF7" s="38">
        <v>80.8</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2021-02-09T01:54:05Z</cp:lastPrinted>
  <dcterms:created xsi:type="dcterms:W3CDTF">2020-12-04T03:12:06Z</dcterms:created>
  <dcterms:modified xsi:type="dcterms:W3CDTF">2021-02-09T02:12:52Z</dcterms:modified>
  <cp:category/>
</cp:coreProperties>
</file>