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<sst xmlns="http://schemas.openxmlformats.org/spreadsheetml/2006/main" count="217" uniqueCount="107">
  <si>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</si>
  <si>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</si>
  <si>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</si>
  <si>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</si>
  <si>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</si>
  <si>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</si>
  <si>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</si>
  <si>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</si>
  <si>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</si>
  <si>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</si>
  <si>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</si>
  <si>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</si>
  <si>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</si>
  <si>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</si>
  <si>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</si>
  <si>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</si>
  <si>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</si>
  <si>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</si>
  <si>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</si>
  <si>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</si>
  <si>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</si>
  <si>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</si>
  <si>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</si>
  <si>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</si>
  <si>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</si>
  <si>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</si>
  <si>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</si>
  <si>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</si>
  <si>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</si>
  <si>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</si>
  <si>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</si>
  <si>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</si>
  <si>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</si>
  <si>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</si>
  <si>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</si>
  <si>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</si>
  <si>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</si>
  <si>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</si>
  <si>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</si>
  <si>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</si>
  <si>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</si>
  <si>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</si>
  <si>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</si>
  <si>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</si>
  <si>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</si>
  <si>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</si>
  <si>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</si>
  <si>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</si>
  <si>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</si>
  <si>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</si>
  <si>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</si>
  <si>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</si>
  <si>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</si>
  <si>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</si>
  <si>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</si>
  <si>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</si>
  <si>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</si>
  <si>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</si>
  <si>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</si>
  <si>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</si>
  <si>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</si>
  <si>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</si>
  <si>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</si>
  <si>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</si>
  <si>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</si>
  <si>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</si>
  <si>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</si>
  <si>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</si>
  <si>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</si>
  <si>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</si>
  <si>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</si>
  <si>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</si>
  <si>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</si>
  <si>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</si>
  <si>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</si>
  <si>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</si>
  <si>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</si>
  <si>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</si>
  <si>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</si>
  <si>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</si>
  <si>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</si>
  <si>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</si>
  <si>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</si>
  <si>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</si>
  <si>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</si>
  <si>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</si>
  <si>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</si>
  <si>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</si>
  <si>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</si>
  <si>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</si>
  <si>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</si>
  <si>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</si>
  <si>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</si>
  <si>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下関市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</si>
  <si>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</si>
  <si>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</si>
  <si>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</si>
  <si>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</si>
  <si>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</si>
  <si>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</si>
  <si>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</si>
  <si>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</si>
  <si>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</si>
  <si>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</si>
  <si>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と比較して高く、上昇傾向にある。このため、本市では、保有資産が法定耐用年数が近づいているものや超えたものが出ており、将来の施設更新等が必要であることが推測される。
　管路経年化率は、類似事業体と比較して高く、上昇傾向にある。これは管路経年化に対して管路更新が追い付いていないことを示している。
　管路更新率は、平成22年度以降ほぼ横ばいであり、類似団体と比較して低い状況である。
　</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タカ</t>
    </rPh>
    <rPh sb="26" eb="28">
      <t>ジョウショウ</t>
    </rPh>
    <rPh sb="28" eb="30">
      <t>ケイコウ</t>
    </rPh>
    <rPh sb="39" eb="40">
      <t>ホン</t>
    </rPh>
    <rPh sb="40" eb="41">
      <t>シ</t>
    </rPh>
    <rPh sb="44" eb="46">
      <t>ホユウ</t>
    </rPh>
    <rPh sb="46" eb="48">
      <t>シサン</t>
    </rPh>
    <rPh sb="49" eb="51">
      <t>ホウテイ</t>
    </rPh>
    <rPh sb="51" eb="53">
      <t>タイヨウ</t>
    </rPh>
    <rPh sb="53" eb="55">
      <t>ネンスウ</t>
    </rPh>
    <rPh sb="56" eb="57">
      <t>チカ</t>
    </rPh>
    <rPh sb="65" eb="66">
      <t>コ</t>
    </rPh>
    <rPh sb="71" eb="72">
      <t>デ</t>
    </rPh>
    <rPh sb="76" eb="78">
      <t>ショウライ</t>
    </rPh>
    <rPh sb="79" eb="81">
      <t>シセツ</t>
    </rPh>
    <rPh sb="81" eb="83">
      <t>コウシン</t>
    </rPh>
    <rPh sb="83" eb="84">
      <t>トウ</t>
    </rPh>
    <rPh sb="85" eb="87">
      <t>ヒツヨウ</t>
    </rPh>
    <rPh sb="93" eb="95">
      <t>スイソク</t>
    </rPh>
    <rPh sb="101" eb="103">
      <t>カンロ</t>
    </rPh>
    <rPh sb="103" eb="106">
      <t>ケイネンカ</t>
    </rPh>
    <rPh sb="106" eb="107">
      <t>リツ</t>
    </rPh>
    <rPh sb="109" eb="111">
      <t>ルイジ</t>
    </rPh>
    <rPh sb="111" eb="113">
      <t>ジギョウ</t>
    </rPh>
    <rPh sb="113" eb="114">
      <t>タイ</t>
    </rPh>
    <rPh sb="115" eb="117">
      <t>ヒカク</t>
    </rPh>
    <rPh sb="119" eb="120">
      <t>タカ</t>
    </rPh>
    <rPh sb="122" eb="124">
      <t>ジョウショウ</t>
    </rPh>
    <rPh sb="124" eb="126">
      <t>ケイコウ</t>
    </rPh>
    <rPh sb="133" eb="135">
      <t>カンロ</t>
    </rPh>
    <rPh sb="135" eb="138">
      <t>ケイネンカ</t>
    </rPh>
    <rPh sb="139" eb="140">
      <t>タイ</t>
    </rPh>
    <rPh sb="142" eb="144">
      <t>カンロ</t>
    </rPh>
    <rPh sb="144" eb="146">
      <t>コウシン</t>
    </rPh>
    <rPh sb="147" eb="148">
      <t>オ</t>
    </rPh>
    <rPh sb="149" eb="150">
      <t>ツ</t>
    </rPh>
    <rPh sb="158" eb="159">
      <t>シメ</t>
    </rPh>
    <rPh sb="166" eb="168">
      <t>カンロ</t>
    </rPh>
    <rPh sb="168" eb="170">
      <t>コウシン</t>
    </rPh>
    <rPh sb="170" eb="171">
      <t>リツ</t>
    </rPh>
    <rPh sb="173" eb="175">
      <t>ヘイセイ</t>
    </rPh>
    <rPh sb="177" eb="178">
      <t>ネン</t>
    </rPh>
    <rPh sb="178" eb="179">
      <t>ド</t>
    </rPh>
    <rPh sb="179" eb="181">
      <t>イコウ</t>
    </rPh>
    <rPh sb="183" eb="184">
      <t>ヨコ</t>
    </rPh>
    <rPh sb="190" eb="192">
      <t>ルイジ</t>
    </rPh>
    <rPh sb="192" eb="194">
      <t>ダンタイ</t>
    </rPh>
    <rPh sb="195" eb="197">
      <t>ヒカク</t>
    </rPh>
    <rPh sb="199" eb="200">
      <t>ヒク</t>
    </rPh>
    <rPh sb="201" eb="203">
      <t>ジョウキョウ</t>
    </rPh>
    <phoneticPr fontId="4"/>
  </si>
  <si>
    <t xml:space="preserve">　本市水道事業は、平成23年度の料金改定により現在、良好な財政状態にある。しかし、給水人口は年々減少しており、今後も減少することが見込まれている。給水収益もこれに併せ減少することが確実である。一方で、老朽施設の更新や耐震化など多くの更新投資を必要とする事業を抱えている。
　給水収益が減少する中、これらの事業を確実に実施しなければならないため、給水量を考慮した施設規模の見直しや補修等による延命化を図ることで事業費の抑制を行ったり、アセットマネジメント手法を活用した事業費の平準化を行うことで、可能な範囲で需要者の負担を軽減するよう努めなければならない。また、必要に応じて財源確保のため、料金の見直しを検討する必要もある。
</t>
    <rPh sb="1" eb="2">
      <t>ホン</t>
    </rPh>
    <rPh sb="2" eb="3">
      <t>シ</t>
    </rPh>
    <rPh sb="3" eb="5">
      <t>スイドウ</t>
    </rPh>
    <rPh sb="5" eb="7">
      <t>ジギョウ</t>
    </rPh>
    <rPh sb="9" eb="11">
      <t>ヘイセイ</t>
    </rPh>
    <rPh sb="13" eb="15">
      <t>ネンド</t>
    </rPh>
    <rPh sb="16" eb="18">
      <t>リョウキン</t>
    </rPh>
    <rPh sb="18" eb="20">
      <t>カイテイ</t>
    </rPh>
    <rPh sb="41" eb="43">
      <t>キュウスイ</t>
    </rPh>
    <rPh sb="43" eb="45">
      <t>ジンコウ</t>
    </rPh>
    <rPh sb="46" eb="48">
      <t>ネンネン</t>
    </rPh>
    <rPh sb="48" eb="50">
      <t>ゲンショウ</t>
    </rPh>
    <rPh sb="55" eb="57">
      <t>コンゴ</t>
    </rPh>
    <rPh sb="58" eb="60">
      <t>ゲンショウ</t>
    </rPh>
    <rPh sb="65" eb="67">
      <t>ミコ</t>
    </rPh>
    <rPh sb="73" eb="75">
      <t>キュウスイ</t>
    </rPh>
    <rPh sb="75" eb="77">
      <t>シュウエキ</t>
    </rPh>
    <rPh sb="81" eb="82">
      <t>アワ</t>
    </rPh>
    <rPh sb="83" eb="85">
      <t>ゲンショウ</t>
    </rPh>
    <rPh sb="90" eb="92">
      <t>カクジツ</t>
    </rPh>
    <rPh sb="96" eb="98">
      <t>イッポウ</t>
    </rPh>
    <rPh sb="100" eb="102">
      <t>ロウキュウ</t>
    </rPh>
    <rPh sb="102" eb="104">
      <t>シセツ</t>
    </rPh>
    <rPh sb="105" eb="107">
      <t>コウシン</t>
    </rPh>
    <rPh sb="108" eb="111">
      <t>タイシンカ</t>
    </rPh>
    <rPh sb="113" eb="114">
      <t>オオ</t>
    </rPh>
    <rPh sb="116" eb="118">
      <t>コウシン</t>
    </rPh>
    <rPh sb="118" eb="120">
      <t>トウシ</t>
    </rPh>
    <rPh sb="121" eb="123">
      <t>ヒツヨウ</t>
    </rPh>
    <rPh sb="126" eb="128">
      <t>ジギョウ</t>
    </rPh>
    <rPh sb="129" eb="130">
      <t>カカ</t>
    </rPh>
    <rPh sb="137" eb="139">
      <t>キュウスイ</t>
    </rPh>
    <rPh sb="139" eb="141">
      <t>シュウエキ</t>
    </rPh>
    <rPh sb="142" eb="144">
      <t>ゲンショウ</t>
    </rPh>
    <rPh sb="146" eb="147">
      <t>ナカ</t>
    </rPh>
    <rPh sb="152" eb="154">
      <t>ジギョウ</t>
    </rPh>
    <rPh sb="155" eb="157">
      <t>カクジツ</t>
    </rPh>
    <rPh sb="158" eb="160">
      <t>ジッシ</t>
    </rPh>
    <rPh sb="172" eb="174">
      <t>キュウスイ</t>
    </rPh>
    <rPh sb="174" eb="175">
      <t>リョウ</t>
    </rPh>
    <rPh sb="176" eb="178">
      <t>コウリョ</t>
    </rPh>
    <rPh sb="180" eb="182">
      <t>シセツ</t>
    </rPh>
    <rPh sb="182" eb="184">
      <t>キボ</t>
    </rPh>
    <rPh sb="185" eb="187">
      <t>ミナオ</t>
    </rPh>
    <rPh sb="189" eb="191">
      <t>ホシュウ</t>
    </rPh>
    <rPh sb="191" eb="192">
      <t>トウ</t>
    </rPh>
    <rPh sb="195" eb="197">
      <t>エンメイ</t>
    </rPh>
    <rPh sb="197" eb="198">
      <t>カ</t>
    </rPh>
    <rPh sb="199" eb="200">
      <t>ハカ</t>
    </rPh>
    <rPh sb="204" eb="207">
      <t>ジギョウヒ</t>
    </rPh>
    <rPh sb="208" eb="210">
      <t>ヨクセイ</t>
    </rPh>
    <rPh sb="211" eb="212">
      <t>オコナ</t>
    </rPh>
    <rPh sb="233" eb="236">
      <t>ジギョウヒ</t>
    </rPh>
    <rPh sb="237" eb="239">
      <t>ヘイジュン</t>
    </rPh>
    <rPh sb="239" eb="240">
      <t>カ</t>
    </rPh>
    <rPh sb="241" eb="242">
      <t>オコナ</t>
    </rPh>
    <rPh sb="247" eb="249">
      <t>カノウ</t>
    </rPh>
    <rPh sb="250" eb="252">
      <t>ハンイ</t>
    </rPh>
    <rPh sb="253" eb="255">
      <t>ジュヨウ</t>
    </rPh>
    <rPh sb="255" eb="256">
      <t>シャ</t>
    </rPh>
    <rPh sb="257" eb="259">
      <t>フタン</t>
    </rPh>
    <rPh sb="260" eb="262">
      <t>ケイゲン</t>
    </rPh>
    <rPh sb="266" eb="267">
      <t>ツト</t>
    </rPh>
    <rPh sb="280" eb="282">
      <t>ヒツヨウ</t>
    </rPh>
    <rPh sb="283" eb="284">
      <t>オウ</t>
    </rPh>
    <rPh sb="286" eb="288">
      <t>ザイゲン</t>
    </rPh>
    <rPh sb="288" eb="290">
      <t>カクホ</t>
    </rPh>
    <rPh sb="294" eb="296">
      <t>リョウキン</t>
    </rPh>
    <rPh sb="297" eb="299">
      <t>ミナオ</t>
    </rPh>
    <rPh sb="301" eb="303">
      <t>ケントウ</t>
    </rPh>
    <rPh sb="305" eb="307">
      <t>ヒツヨウ</t>
    </rPh>
    <phoneticPr fontId="4"/>
  </si>
  <si>
    <t>　経常収支比率・料金回収率については、平成22年度は100％を下回っていた。類似団体との比較も平成22年度までは低い状態であったが、平成23年度に料金を適正な水準に引き上げたことで、平成23年度より100％を超え、類似団体より高い状態となった。このことから、現在は良好な財政状態にある。
　流動比率は、類似団体と比較して下回っているが、100%を超えているため、短期的な債務に対する支払能力は確保されている。
　給水原価は、類似団体と比較して高い状態にある。本市は、山坂が多く平地が少ないため、配水池やポンプ場等の施設が多いこと、河川表流水を原水とする浄水処理を主としているため、地下水や浄水処理された水を受水している事業体に比べると浄水に要する費用も割高であることなどが原因として考えられる。
　施設利用率は、類似団体と比較して高い。これは、一部浄水施設の統廃合により効率性を高めた結果によるものと推測される。
　有収率は、類似団体と比較して低く、年々低下傾向にある。この結果については、漏水対策が不十分であることが原因であると考えられる。</t>
    <rPh sb="1" eb="3">
      <t>ケイジョウ</t>
    </rPh>
    <rPh sb="3" eb="5">
      <t>シュウシ</t>
    </rPh>
    <rPh sb="5" eb="7">
      <t>ヒリツ</t>
    </rPh>
    <rPh sb="8" eb="10">
      <t>リョウキン</t>
    </rPh>
    <rPh sb="10" eb="12">
      <t>カイシュウ</t>
    </rPh>
    <rPh sb="12" eb="13">
      <t>リツ</t>
    </rPh>
    <rPh sb="19" eb="21">
      <t>ヘイセイ</t>
    </rPh>
    <rPh sb="23" eb="25">
      <t>ネンド</t>
    </rPh>
    <rPh sb="31" eb="33">
      <t>シタマワ</t>
    </rPh>
    <rPh sb="38" eb="40">
      <t>ルイジ</t>
    </rPh>
    <rPh sb="40" eb="42">
      <t>ダンタイ</t>
    </rPh>
    <rPh sb="44" eb="46">
      <t>ヒカク</t>
    </rPh>
    <rPh sb="47" eb="49">
      <t>ヘイセイ</t>
    </rPh>
    <rPh sb="51" eb="53">
      <t>ネンド</t>
    </rPh>
    <rPh sb="56" eb="57">
      <t>ヒク</t>
    </rPh>
    <rPh sb="58" eb="60">
      <t>ジョウタイ</t>
    </rPh>
    <rPh sb="91" eb="93">
      <t>ヘイセイ</t>
    </rPh>
    <rPh sb="95" eb="97">
      <t>ネンド</t>
    </rPh>
    <rPh sb="104" eb="105">
      <t>コ</t>
    </rPh>
    <rPh sb="107" eb="109">
      <t>ルイジ</t>
    </rPh>
    <rPh sb="109" eb="111">
      <t>ダンタイ</t>
    </rPh>
    <rPh sb="113" eb="114">
      <t>タカ</t>
    </rPh>
    <rPh sb="115" eb="117">
      <t>ジョウタイ</t>
    </rPh>
    <rPh sb="129" eb="131">
      <t>ゲンザイ</t>
    </rPh>
    <rPh sb="132" eb="134">
      <t>リョウコウ</t>
    </rPh>
    <rPh sb="135" eb="137">
      <t>ザイセイ</t>
    </rPh>
    <rPh sb="137" eb="139">
      <t>ジョウタイ</t>
    </rPh>
    <rPh sb="145" eb="147">
      <t>リュウドウ</t>
    </rPh>
    <rPh sb="147" eb="149">
      <t>ヒリツ</t>
    </rPh>
    <rPh sb="151" eb="155">
      <t>ルイジダンタイ</t>
    </rPh>
    <rPh sb="156" eb="158">
      <t>ヒカク</t>
    </rPh>
    <rPh sb="160" eb="162">
      <t>シタマワ</t>
    </rPh>
    <rPh sb="173" eb="174">
      <t>コ</t>
    </rPh>
    <rPh sb="181" eb="184">
      <t>タンキテキ</t>
    </rPh>
    <rPh sb="185" eb="187">
      <t>サイム</t>
    </rPh>
    <rPh sb="188" eb="189">
      <t>タイ</t>
    </rPh>
    <rPh sb="191" eb="193">
      <t>シハライ</t>
    </rPh>
    <rPh sb="193" eb="195">
      <t>ノウリョク</t>
    </rPh>
    <rPh sb="196" eb="198">
      <t>カクホ</t>
    </rPh>
    <rPh sb="206" eb="208">
      <t>キュウスイ</t>
    </rPh>
    <rPh sb="208" eb="210">
      <t>ゲンカ</t>
    </rPh>
    <rPh sb="212" eb="214">
      <t>ルイジ</t>
    </rPh>
    <rPh sb="214" eb="216">
      <t>ダンタイ</t>
    </rPh>
    <rPh sb="217" eb="219">
      <t>ヒカク</t>
    </rPh>
    <rPh sb="221" eb="222">
      <t>タカ</t>
    </rPh>
    <rPh sb="223" eb="225">
      <t>ジョウタイ</t>
    </rPh>
    <rPh sb="229" eb="230">
      <t>ホン</t>
    </rPh>
    <rPh sb="230" eb="231">
      <t>シ</t>
    </rPh>
    <rPh sb="265" eb="267">
      <t>カセン</t>
    </rPh>
    <rPh sb="336" eb="338">
      <t>ゲンイン</t>
    </rPh>
    <rPh sb="341" eb="342">
      <t>カンガ</t>
    </rPh>
    <rPh sb="349" eb="351">
      <t>シセツ</t>
    </rPh>
    <rPh sb="351" eb="354">
      <t>リヨウリツ</t>
    </rPh>
    <rPh sb="356" eb="358">
      <t>ルイジ</t>
    </rPh>
    <rPh sb="358" eb="360">
      <t>ダンタイ</t>
    </rPh>
    <rPh sb="361" eb="363">
      <t>ヒカク</t>
    </rPh>
    <rPh sb="365" eb="366">
      <t>タカ</t>
    </rPh>
    <rPh sb="372" eb="374">
      <t>イチブ</t>
    </rPh>
    <rPh sb="374" eb="376">
      <t>ジョウスイ</t>
    </rPh>
    <rPh sb="376" eb="378">
      <t>シセツ</t>
    </rPh>
    <rPh sb="379" eb="382">
      <t>トウハイゴウ</t>
    </rPh>
    <rPh sb="385" eb="388">
      <t>コウリツセイ</t>
    </rPh>
    <rPh sb="389" eb="390">
      <t>タカ</t>
    </rPh>
    <rPh sb="392" eb="394">
      <t>ケッカ</t>
    </rPh>
    <rPh sb="400" eb="402">
      <t>スイソク</t>
    </rPh>
    <rPh sb="408" eb="410">
      <t>ユウシュウ</t>
    </rPh>
    <rPh sb="410" eb="411">
      <t>リツ</t>
    </rPh>
    <rPh sb="413" eb="415">
      <t>ルイジ</t>
    </rPh>
    <rPh sb="415" eb="417">
      <t>ダンタイ</t>
    </rPh>
    <rPh sb="418" eb="420">
      <t>ヒカク</t>
    </rPh>
    <rPh sb="422" eb="423">
      <t>ヒク</t>
    </rPh>
    <rPh sb="425" eb="427">
      <t>ネンネン</t>
    </rPh>
    <rPh sb="427" eb="429">
      <t>テイカ</t>
    </rPh>
    <rPh sb="429" eb="431">
      <t>ケイコウ</t>
    </rPh>
    <rPh sb="437" eb="439">
      <t>ケッカ</t>
    </rPh>
    <rPh sb="445" eb="447">
      <t>ロウスイ</t>
    </rPh>
    <rPh sb="447" eb="449">
      <t>タイサク</t>
    </rPh>
    <rPh sb="450" eb="453">
      <t>フジュウブン</t>
    </rPh>
    <rPh sb="459" eb="461">
      <t>ゲンイン</t>
    </rPh>
    <rPh sb="465" eb="46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</si>
</sst>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0.33</c:v>
                </c:pt>
                <c:pt idx="1">
                  <c:v>0.36</c:v>
                </c:pt>
                <c:pt idx="2">
                  <c:v>0.41</c:v>
                </c:pt>
                <c:pt idx="3">
                  <c:v>0.27</c:v>
                </c:pt>
                <c:pt idx="4">
                  <c:v>0.31</c:v>
                </c:pt>
              </c:numCache>
            </c:numRef>
          </c:val>
        </c:ser>
        <c:dLbls>
          <c:showLegendKey val="0"/>
          <c:showVal val="0"/>
          <c:showCatName val="0"/>
          <c:showSerName val="0"/>
          <c:showPercent val="0"/>
          <c:showBubbleSize val="0"/>
        </c:dLbls>
        <c:gapWidth val="150"/>
        <c:axId val="88617728"/>
        <c:axId val="886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88617728"/>
        <c:axId val="88619648"/>
      </c:lineChart>
      <c:dateAx>
        <c:axId val="88617728"/>
        <c:scaling>
          <c:orientation val="minMax"/>
        </c:scaling>
        <c:delete val="1"/>
        <c:axPos val="b"/>
        <c:numFmt formatCode="ge" sourceLinked="1"/>
        <c:majorTickMark val="none"/>
        <c:minorTickMark val="none"/>
        <c:tickLblPos val="none"/>
        <c:crossAx val="88619648"/>
        <c:crosses val="autoZero"/>
        <c:auto val="1"/>
        <c:lblOffset val="100"/>
        <c:baseTimeUnit val="years"/>
      </c:dateAx>
      <c:valAx>
        <c:axId val="886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72.11</c:v>
                </c:pt>
                <c:pt idx="1">
                  <c:v>70.52</c:v>
                </c:pt>
                <c:pt idx="2">
                  <c:v>69.709999999999994</c:v>
                </c:pt>
                <c:pt idx="3">
                  <c:v>78.37</c:v>
                </c:pt>
                <c:pt idx="4">
                  <c:v>76.63</c:v>
                </c:pt>
              </c:numCache>
            </c:numRef>
          </c:val>
        </c:ser>
        <c:dLbls>
          <c:showLegendKey val="0"/>
          <c:showVal val="0"/>
          <c:showCatName val="0"/>
          <c:showSerName val="0"/>
          <c:showPercent val="0"/>
          <c:showBubbleSize val="0"/>
        </c:dLbls>
        <c:gapWidth val="150"/>
        <c:axId val="90543232"/>
        <c:axId val="905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90543232"/>
        <c:axId val="90545152"/>
      </c:lineChart>
      <c:dateAx>
        <c:axId val="90543232"/>
        <c:scaling>
          <c:orientation val="minMax"/>
        </c:scaling>
        <c:delete val="1"/>
        <c:axPos val="b"/>
        <c:numFmt formatCode="ge" sourceLinked="1"/>
        <c:majorTickMark val="none"/>
        <c:minorTickMark val="none"/>
        <c:tickLblPos val="none"/>
        <c:crossAx val="90545152"/>
        <c:crosses val="autoZero"/>
        <c:auto val="1"/>
        <c:lblOffset val="100"/>
        <c:baseTimeUnit val="years"/>
      </c:dateAx>
      <c:valAx>
        <c:axId val="905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89.27</c:v>
                </c:pt>
                <c:pt idx="1">
                  <c:v>89.1</c:v>
                </c:pt>
                <c:pt idx="2">
                  <c:v>88.91</c:v>
                </c:pt>
                <c:pt idx="3">
                  <c:v>88.82</c:v>
                </c:pt>
                <c:pt idx="4">
                  <c:v>88.6</c:v>
                </c:pt>
              </c:numCache>
            </c:numRef>
          </c:val>
        </c:ser>
        <c:dLbls>
          <c:showLegendKey val="0"/>
          <c:showVal val="0"/>
          <c:showCatName val="0"/>
          <c:showSerName val="0"/>
          <c:showPercent val="0"/>
          <c:showBubbleSize val="0"/>
        </c:dLbls>
        <c:gapWidth val="150"/>
        <c:axId val="90579712"/>
        <c:axId val="905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90579712"/>
        <c:axId val="90581632"/>
      </c:lineChart>
      <c:dateAx>
        <c:axId val="90579712"/>
        <c:scaling>
          <c:orientation val="minMax"/>
        </c:scaling>
        <c:delete val="1"/>
        <c:axPos val="b"/>
        <c:numFmt formatCode="ge" sourceLinked="1"/>
        <c:majorTickMark val="none"/>
        <c:minorTickMark val="none"/>
        <c:tickLblPos val="none"/>
        <c:crossAx val="90581632"/>
        <c:crosses val="autoZero"/>
        <c:auto val="1"/>
        <c:lblOffset val="100"/>
        <c:baseTimeUnit val="years"/>
      </c:dateAx>
      <c:valAx>
        <c:axId val="905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99.74</c:v>
                </c:pt>
                <c:pt idx="1">
                  <c:v>113.66</c:v>
                </c:pt>
                <c:pt idx="2">
                  <c:v>111.78</c:v>
                </c:pt>
                <c:pt idx="3">
                  <c:v>111.09</c:v>
                </c:pt>
                <c:pt idx="4">
                  <c:v>122.9</c:v>
                </c:pt>
              </c:numCache>
            </c:numRef>
          </c:val>
        </c:ser>
        <c:dLbls>
          <c:showLegendKey val="0"/>
          <c:showVal val="0"/>
          <c:showCatName val="0"/>
          <c:showSerName val="0"/>
          <c:showPercent val="0"/>
          <c:showBubbleSize val="0"/>
        </c:dLbls>
        <c:gapWidth val="150"/>
        <c:axId val="88666496"/>
        <c:axId val="886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88666496"/>
        <c:axId val="88668416"/>
      </c:lineChart>
      <c:dateAx>
        <c:axId val="88666496"/>
        <c:scaling>
          <c:orientation val="minMax"/>
        </c:scaling>
        <c:delete val="1"/>
        <c:axPos val="b"/>
        <c:numFmt formatCode="ge" sourceLinked="1"/>
        <c:majorTickMark val="none"/>
        <c:minorTickMark val="none"/>
        <c:tickLblPos val="none"/>
        <c:crossAx val="88668416"/>
        <c:crosses val="autoZero"/>
        <c:auto val="1"/>
        <c:lblOffset val="100"/>
        <c:baseTimeUnit val="years"/>
      </c:dateAx>
      <c:valAx>
        <c:axId val="8866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41.94</c:v>
                </c:pt>
                <c:pt idx="1">
                  <c:v>43.44</c:v>
                </c:pt>
                <c:pt idx="2">
                  <c:v>44.72</c:v>
                </c:pt>
                <c:pt idx="3">
                  <c:v>46.04</c:v>
                </c:pt>
                <c:pt idx="4">
                  <c:v>47.47</c:v>
                </c:pt>
              </c:numCache>
            </c:numRef>
          </c:val>
        </c:ser>
        <c:dLbls>
          <c:showLegendKey val="0"/>
          <c:showVal val="0"/>
          <c:showCatName val="0"/>
          <c:showSerName val="0"/>
          <c:showPercent val="0"/>
          <c:showBubbleSize val="0"/>
        </c:dLbls>
        <c:gapWidth val="150"/>
        <c:axId val="89608192"/>
        <c:axId val="896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89608192"/>
        <c:axId val="89610112"/>
      </c:lineChart>
      <c:dateAx>
        <c:axId val="89608192"/>
        <c:scaling>
          <c:orientation val="minMax"/>
        </c:scaling>
        <c:delete val="1"/>
        <c:axPos val="b"/>
        <c:numFmt formatCode="ge" sourceLinked="1"/>
        <c:majorTickMark val="none"/>
        <c:minorTickMark val="none"/>
        <c:tickLblPos val="none"/>
        <c:crossAx val="89610112"/>
        <c:crosses val="autoZero"/>
        <c:auto val="1"/>
        <c:lblOffset val="100"/>
        <c:baseTimeUnit val="years"/>
      </c:dateAx>
      <c:valAx>
        <c:axId val="896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13.77</c:v>
                </c:pt>
                <c:pt idx="1">
                  <c:v>15.17</c:v>
                </c:pt>
                <c:pt idx="2">
                  <c:v>17.91</c:v>
                </c:pt>
                <c:pt idx="3">
                  <c:v>20</c:v>
                </c:pt>
                <c:pt idx="4">
                  <c:v>23.42</c:v>
                </c:pt>
              </c:numCache>
            </c:numRef>
          </c:val>
        </c:ser>
        <c:dLbls>
          <c:showLegendKey val="0"/>
          <c:showVal val="0"/>
          <c:showCatName val="0"/>
          <c:showSerName val="0"/>
          <c:showPercent val="0"/>
          <c:showBubbleSize val="0"/>
        </c:dLbls>
        <c:gapWidth val="150"/>
        <c:axId val="89922944"/>
        <c:axId val="899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89922944"/>
        <c:axId val="89937408"/>
      </c:lineChart>
      <c:dateAx>
        <c:axId val="89922944"/>
        <c:scaling>
          <c:orientation val="minMax"/>
        </c:scaling>
        <c:delete val="1"/>
        <c:axPos val="b"/>
        <c:numFmt formatCode="ge" sourceLinked="1"/>
        <c:majorTickMark val="none"/>
        <c:minorTickMark val="none"/>
        <c:tickLblPos val="none"/>
        <c:crossAx val="89937408"/>
        <c:crosses val="autoZero"/>
        <c:auto val="1"/>
        <c:lblOffset val="100"/>
        <c:baseTimeUnit val="years"/>
      </c:dateAx>
      <c:valAx>
        <c:axId val="899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965696"/>
        <c:axId val="899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89965696"/>
        <c:axId val="89967616"/>
      </c:lineChart>
      <c:dateAx>
        <c:axId val="89965696"/>
        <c:scaling>
          <c:orientation val="minMax"/>
        </c:scaling>
        <c:delete val="1"/>
        <c:axPos val="b"/>
        <c:numFmt formatCode="ge" sourceLinked="1"/>
        <c:majorTickMark val="none"/>
        <c:minorTickMark val="none"/>
        <c:tickLblPos val="none"/>
        <c:crossAx val="89967616"/>
        <c:crosses val="autoZero"/>
        <c:auto val="1"/>
        <c:lblOffset val="100"/>
        <c:baseTimeUnit val="years"/>
      </c:dateAx>
      <c:valAx>
        <c:axId val="8996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9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233.65</c:v>
                </c:pt>
                <c:pt idx="1">
                  <c:v>440.42</c:v>
                </c:pt>
                <c:pt idx="2">
                  <c:v>461.53</c:v>
                </c:pt>
                <c:pt idx="3">
                  <c:v>404.76</c:v>
                </c:pt>
                <c:pt idx="4">
                  <c:v>194.71</c:v>
                </c:pt>
              </c:numCache>
            </c:numRef>
          </c:val>
        </c:ser>
        <c:dLbls>
          <c:showLegendKey val="0"/>
          <c:showVal val="0"/>
          <c:showCatName val="0"/>
          <c:showSerName val="0"/>
          <c:showPercent val="0"/>
          <c:showBubbleSize val="0"/>
        </c:dLbls>
        <c:gapWidth val="150"/>
        <c:axId val="89736320"/>
        <c:axId val="897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89736320"/>
        <c:axId val="89738240"/>
      </c:lineChart>
      <c:dateAx>
        <c:axId val="89736320"/>
        <c:scaling>
          <c:orientation val="minMax"/>
        </c:scaling>
        <c:delete val="1"/>
        <c:axPos val="b"/>
        <c:numFmt formatCode="ge" sourceLinked="1"/>
        <c:majorTickMark val="none"/>
        <c:minorTickMark val="none"/>
        <c:tickLblPos val="none"/>
        <c:crossAx val="89738240"/>
        <c:crosses val="autoZero"/>
        <c:auto val="1"/>
        <c:lblOffset val="100"/>
        <c:baseTimeUnit val="years"/>
      </c:dateAx>
      <c:valAx>
        <c:axId val="8973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396.35</c:v>
                </c:pt>
                <c:pt idx="1">
                  <c:v>332.4</c:v>
                </c:pt>
                <c:pt idx="2">
                  <c:v>310.2</c:v>
                </c:pt>
                <c:pt idx="3">
                  <c:v>293.92</c:v>
                </c:pt>
                <c:pt idx="4">
                  <c:v>282.14</c:v>
                </c:pt>
              </c:numCache>
            </c:numRef>
          </c:val>
        </c:ser>
        <c:dLbls>
          <c:showLegendKey val="0"/>
          <c:showVal val="0"/>
          <c:showCatName val="0"/>
          <c:showSerName val="0"/>
          <c:showPercent val="0"/>
          <c:showBubbleSize val="0"/>
        </c:dLbls>
        <c:gapWidth val="150"/>
        <c:axId val="89758336"/>
        <c:axId val="897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89758336"/>
        <c:axId val="89785088"/>
      </c:lineChart>
      <c:dateAx>
        <c:axId val="89758336"/>
        <c:scaling>
          <c:orientation val="minMax"/>
        </c:scaling>
        <c:delete val="1"/>
        <c:axPos val="b"/>
        <c:numFmt formatCode="ge" sourceLinked="1"/>
        <c:majorTickMark val="none"/>
        <c:minorTickMark val="none"/>
        <c:tickLblPos val="none"/>
        <c:crossAx val="89785088"/>
        <c:crosses val="autoZero"/>
        <c:auto val="1"/>
        <c:lblOffset val="100"/>
        <c:baseTimeUnit val="years"/>
      </c:dateAx>
      <c:valAx>
        <c:axId val="8978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93.98</c:v>
                </c:pt>
                <c:pt idx="1">
                  <c:v>108.22</c:v>
                </c:pt>
                <c:pt idx="2">
                  <c:v>106.15</c:v>
                </c:pt>
                <c:pt idx="3">
                  <c:v>106.36</c:v>
                </c:pt>
                <c:pt idx="4">
                  <c:v>114.69</c:v>
                </c:pt>
              </c:numCache>
            </c:numRef>
          </c:val>
        </c:ser>
        <c:dLbls>
          <c:showLegendKey val="0"/>
          <c:showVal val="0"/>
          <c:showCatName val="0"/>
          <c:showSerName val="0"/>
          <c:showPercent val="0"/>
          <c:showBubbleSize val="0"/>
        </c:dLbls>
        <c:gapWidth val="150"/>
        <c:axId val="89823488"/>
        <c:axId val="898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89823488"/>
        <c:axId val="89829760"/>
      </c:lineChart>
      <c:dateAx>
        <c:axId val="89823488"/>
        <c:scaling>
          <c:orientation val="minMax"/>
        </c:scaling>
        <c:delete val="1"/>
        <c:axPos val="b"/>
        <c:numFmt formatCode="ge" sourceLinked="1"/>
        <c:majorTickMark val="none"/>
        <c:minorTickMark val="none"/>
        <c:tickLblPos val="none"/>
        <c:crossAx val="89829760"/>
        <c:crosses val="autoZero"/>
        <c:auto val="1"/>
        <c:lblOffset val="100"/>
        <c:baseTimeUnit val="years"/>
      </c:dateAx>
      <c:valAx>
        <c:axId val="898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179.67</c:v>
                </c:pt>
                <c:pt idx="1">
                  <c:v>177.72</c:v>
                </c:pt>
                <c:pt idx="2">
                  <c:v>183.68</c:v>
                </c:pt>
                <c:pt idx="3">
                  <c:v>183.67</c:v>
                </c:pt>
                <c:pt idx="4">
                  <c:v>170.34</c:v>
                </c:pt>
              </c:numCache>
            </c:numRef>
          </c:val>
        </c:ser>
        <c:dLbls>
          <c:showLegendKey val="0"/>
          <c:showVal val="0"/>
          <c:showCatName val="0"/>
          <c:showSerName val="0"/>
          <c:showPercent val="0"/>
          <c:showBubbleSize val="0"/>
        </c:dLbls>
        <c:gapWidth val="150"/>
        <c:axId val="90519040"/>
        <c:axId val="905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90519040"/>
        <c:axId val="90520960"/>
      </c:lineChart>
      <c:dateAx>
        <c:axId val="90519040"/>
        <c:scaling>
          <c:orientation val="minMax"/>
        </c:scaling>
        <c:delete val="1"/>
        <c:axPos val="b"/>
        <c:numFmt formatCode="ge" sourceLinked="1"/>
        <c:majorTickMark val="none"/>
        <c:minorTickMark val="none"/>
        <c:tickLblPos val="none"/>
        <c:crossAx val="90520960"/>
        <c:crosses val="autoZero"/>
        <c:auto val="1"/>
        <c:lblOffset val="100"/>
        <c:baseTimeUnit val="years"/>
      </c:dateAx>
      <c:valAx>
        <c:axId val="905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下関市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275242</v>
      </c>
      <c r="AJ8" s="56"/>
      <c r="AK8" s="56"/>
      <c r="AL8" s="56"/>
      <c r="AM8" s="56"/>
      <c r="AN8" s="56"/>
      <c r="AO8" s="56"/>
      <c r="AP8" s="57"/>
      <c r="AQ8" s="47">
        <f>データ!R6</f>
        <v>715.89</v>
      </c>
      <c r="AR8" s="47"/>
      <c r="AS8" s="47"/>
      <c r="AT8" s="47"/>
      <c r="AU8" s="47"/>
      <c r="AV8" s="47"/>
      <c r="AW8" s="47"/>
      <c r="AX8" s="47"/>
      <c r="AY8" s="47">
        <f>データ!S6</f>
        <v>384.48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66.819999999999993</v>
      </c>
      <c r="K10" s="47"/>
      <c r="L10" s="47"/>
      <c r="M10" s="47"/>
      <c r="N10" s="47"/>
      <c r="O10" s="47"/>
      <c r="P10" s="47"/>
      <c r="Q10" s="47"/>
      <c r="R10" s="47">
        <f>データ!O6</f>
        <v>96.89</v>
      </c>
      <c r="S10" s="47"/>
      <c r="T10" s="47"/>
      <c r="U10" s="47"/>
      <c r="V10" s="47"/>
      <c r="W10" s="47"/>
      <c r="X10" s="47"/>
      <c r="Y10" s="47"/>
      <c r="Z10" s="78">
        <f>データ!P6</f>
        <v>3053</v>
      </c>
      <c r="AA10" s="78"/>
      <c r="AB10" s="78"/>
      <c r="AC10" s="78"/>
      <c r="AD10" s="78"/>
      <c r="AE10" s="78"/>
      <c r="AF10" s="78"/>
      <c r="AG10" s="78"/>
      <c r="AH10" s="2"/>
      <c r="AI10" s="78">
        <f>データ!T6</f>
        <v>265226</v>
      </c>
      <c r="AJ10" s="78"/>
      <c r="AK10" s="78"/>
      <c r="AL10" s="78"/>
      <c r="AM10" s="78"/>
      <c r="AN10" s="78"/>
      <c r="AO10" s="78"/>
      <c r="AP10" s="78"/>
      <c r="AQ10" s="47">
        <f>データ!U6</f>
        <v>252.2</v>
      </c>
      <c r="AR10" s="47"/>
      <c r="AS10" s="47"/>
      <c r="AT10" s="47"/>
      <c r="AU10" s="47"/>
      <c r="AV10" s="47"/>
      <c r="AW10" s="47"/>
      <c r="AX10" s="47"/>
      <c r="AY10" s="47">
        <f>データ!V6</f>
        <v>1051.6500000000001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352012</v>
      </c>
      <c r="D6" s="31">
        <f t="shared" si="3"/>
        <v>46</v>
      </c>
      <c r="E6" s="31">
        <f t="shared" si="3"/>
        <v>1</v>
      </c>
      <c r="F6" s="31">
        <f t="shared" si="3"/>
        <v>0</v>
      </c>
      <c r="G6" s="31">
        <f t="shared" si="3"/>
        <v>1</v>
      </c>
      <c r="H6" s="31" t="str">
        <f t="shared" si="3"/>
        <v>山口県　下関市</v>
      </c>
      <c r="I6" s="31" t="str">
        <f t="shared" si="3"/>
        <v>法適用</v>
      </c>
      <c r="J6" s="31" t="str">
        <f t="shared" si="3"/>
        <v>水道事業</v>
      </c>
      <c r="K6" s="31" t="str">
        <f t="shared" si="3"/>
        <v>末端給水事業</v>
      </c>
      <c r="L6" s="31" t="str">
        <f t="shared" si="3"/>
        <v>A2</v>
      </c>
      <c r="M6" s="32" t="str">
        <f t="shared" si="3"/>
        <v>-</v>
      </c>
      <c r="N6" s="32">
        <f t="shared" si="3"/>
        <v>66.819999999999993</v>
      </c>
      <c r="O6" s="32">
        <f t="shared" si="3"/>
        <v>96.89</v>
      </c>
      <c r="P6" s="32">
        <f t="shared" si="3"/>
        <v>3053</v>
      </c>
      <c r="Q6" s="32">
        <f t="shared" si="3"/>
        <v>275242</v>
      </c>
      <c r="R6" s="32">
        <f t="shared" si="3"/>
        <v>715.89</v>
      </c>
      <c r="S6" s="32">
        <f t="shared" si="3"/>
        <v>384.48</v>
      </c>
      <c r="T6" s="32">
        <f t="shared" si="3"/>
        <v>265226</v>
      </c>
      <c r="U6" s="32">
        <f t="shared" si="3"/>
        <v>252.2</v>
      </c>
      <c r="V6" s="32">
        <f t="shared" si="3"/>
        <v>1051.6500000000001</v>
      </c>
      <c r="W6" s="33">
        <f>IF(W7="",NA(),W7)</f>
        <v>99.74</v>
      </c>
      <c r="X6" s="33">
        <f t="shared" ref="X6:AF6" si="4">IF(X7="",NA(),X7)</f>
        <v>113.66</v>
      </c>
      <c r="Y6" s="33">
        <f t="shared" si="4"/>
        <v>111.78</v>
      </c>
      <c r="Z6" s="33">
        <f t="shared" si="4"/>
        <v>111.09</v>
      </c>
      <c r="AA6" s="33">
        <f t="shared" si="4"/>
        <v>122.9</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233.65</v>
      </c>
      <c r="AT6" s="33">
        <f t="shared" ref="AT6:BB6" si="6">IF(AT7="",NA(),AT7)</f>
        <v>440.42</v>
      </c>
      <c r="AU6" s="33">
        <f t="shared" si="6"/>
        <v>461.53</v>
      </c>
      <c r="AV6" s="33">
        <f t="shared" si="6"/>
        <v>404.76</v>
      </c>
      <c r="AW6" s="33">
        <f t="shared" si="6"/>
        <v>194.71</v>
      </c>
      <c r="AX6" s="33">
        <f t="shared" si="6"/>
        <v>545.52</v>
      </c>
      <c r="AY6" s="33">
        <f t="shared" si="6"/>
        <v>602.73</v>
      </c>
      <c r="AZ6" s="33">
        <f t="shared" si="6"/>
        <v>590.46</v>
      </c>
      <c r="BA6" s="33">
        <f t="shared" si="6"/>
        <v>628.34</v>
      </c>
      <c r="BB6" s="33">
        <f t="shared" si="6"/>
        <v>289.8</v>
      </c>
      <c r="BC6" s="32" t="str">
        <f>IF(BC7="","",IF(BC7="-","【-】","【"&amp;SUBSTITUTE(TEXT(BC7,"#,##0.00"),"-","△")&amp;"】"))</f>
        <v>【264.16】</v>
      </c>
      <c r="BD6" s="33">
        <f>IF(BD7="",NA(),BD7)</f>
        <v>396.35</v>
      </c>
      <c r="BE6" s="33">
        <f t="shared" ref="BE6:BM6" si="7">IF(BE7="",NA(),BE7)</f>
        <v>332.4</v>
      </c>
      <c r="BF6" s="33">
        <f t="shared" si="7"/>
        <v>310.2</v>
      </c>
      <c r="BG6" s="33">
        <f t="shared" si="7"/>
        <v>293.92</v>
      </c>
      <c r="BH6" s="33">
        <f t="shared" si="7"/>
        <v>282.14</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93.98</v>
      </c>
      <c r="BP6" s="33">
        <f t="shared" ref="BP6:BX6" si="8">IF(BP7="",NA(),BP7)</f>
        <v>108.22</v>
      </c>
      <c r="BQ6" s="33">
        <f t="shared" si="8"/>
        <v>106.15</v>
      </c>
      <c r="BR6" s="33">
        <f t="shared" si="8"/>
        <v>106.36</v>
      </c>
      <c r="BS6" s="33">
        <f t="shared" si="8"/>
        <v>114.69</v>
      </c>
      <c r="BT6" s="33">
        <f t="shared" si="8"/>
        <v>100.11</v>
      </c>
      <c r="BU6" s="33">
        <f t="shared" si="8"/>
        <v>99</v>
      </c>
      <c r="BV6" s="33">
        <f t="shared" si="8"/>
        <v>99.91</v>
      </c>
      <c r="BW6" s="33">
        <f t="shared" si="8"/>
        <v>99.89</v>
      </c>
      <c r="BX6" s="33">
        <f t="shared" si="8"/>
        <v>107.05</v>
      </c>
      <c r="BY6" s="32" t="str">
        <f>IF(BY7="","",IF(BY7="-","【-】","【"&amp;SUBSTITUTE(TEXT(BY7,"#,##0.00"),"-","△")&amp;"】"))</f>
        <v>【104.60】</v>
      </c>
      <c r="BZ6" s="33">
        <f>IF(BZ7="",NA(),BZ7)</f>
        <v>179.67</v>
      </c>
      <c r="CA6" s="33">
        <f t="shared" ref="CA6:CI6" si="9">IF(CA7="",NA(),CA7)</f>
        <v>177.72</v>
      </c>
      <c r="CB6" s="33">
        <f t="shared" si="9"/>
        <v>183.68</v>
      </c>
      <c r="CC6" s="33">
        <f t="shared" si="9"/>
        <v>183.67</v>
      </c>
      <c r="CD6" s="33">
        <f t="shared" si="9"/>
        <v>170.34</v>
      </c>
      <c r="CE6" s="33">
        <f t="shared" si="9"/>
        <v>163.07</v>
      </c>
      <c r="CF6" s="33">
        <f t="shared" si="9"/>
        <v>164.03</v>
      </c>
      <c r="CG6" s="33">
        <f t="shared" si="9"/>
        <v>164.25</v>
      </c>
      <c r="CH6" s="33">
        <f t="shared" si="9"/>
        <v>165.34</v>
      </c>
      <c r="CI6" s="33">
        <f t="shared" si="9"/>
        <v>155.09</v>
      </c>
      <c r="CJ6" s="32" t="str">
        <f>IF(CJ7="","",IF(CJ7="-","【-】","【"&amp;SUBSTITUTE(TEXT(CJ7,"#,##0.00"),"-","△")&amp;"】"))</f>
        <v>【164.21】</v>
      </c>
      <c r="CK6" s="33">
        <f>IF(CK7="",NA(),CK7)</f>
        <v>72.11</v>
      </c>
      <c r="CL6" s="33">
        <f t="shared" ref="CL6:CT6" si="10">IF(CL7="",NA(),CL7)</f>
        <v>70.52</v>
      </c>
      <c r="CM6" s="33">
        <f t="shared" si="10"/>
        <v>69.709999999999994</v>
      </c>
      <c r="CN6" s="33">
        <f t="shared" si="10"/>
        <v>78.37</v>
      </c>
      <c r="CO6" s="33">
        <f t="shared" si="10"/>
        <v>76.63</v>
      </c>
      <c r="CP6" s="33">
        <f t="shared" si="10"/>
        <v>63.67</v>
      </c>
      <c r="CQ6" s="33">
        <f t="shared" si="10"/>
        <v>63.07</v>
      </c>
      <c r="CR6" s="33">
        <f t="shared" si="10"/>
        <v>62.71</v>
      </c>
      <c r="CS6" s="33">
        <f t="shared" si="10"/>
        <v>62.15</v>
      </c>
      <c r="CT6" s="33">
        <f t="shared" si="10"/>
        <v>61.61</v>
      </c>
      <c r="CU6" s="32" t="str">
        <f>IF(CU7="","",IF(CU7="-","【-】","【"&amp;SUBSTITUTE(TEXT(CU7,"#,##0.00"),"-","△")&amp;"】"))</f>
        <v>【59.80】</v>
      </c>
      <c r="CV6" s="33">
        <f>IF(CV7="",NA(),CV7)</f>
        <v>89.27</v>
      </c>
      <c r="CW6" s="33">
        <f t="shared" ref="CW6:DE6" si="11">IF(CW7="",NA(),CW7)</f>
        <v>89.1</v>
      </c>
      <c r="CX6" s="33">
        <f t="shared" si="11"/>
        <v>88.91</v>
      </c>
      <c r="CY6" s="33">
        <f t="shared" si="11"/>
        <v>88.82</v>
      </c>
      <c r="CZ6" s="33">
        <f t="shared" si="11"/>
        <v>88.6</v>
      </c>
      <c r="DA6" s="33">
        <f t="shared" si="11"/>
        <v>90.67</v>
      </c>
      <c r="DB6" s="33">
        <f t="shared" si="11"/>
        <v>89.96</v>
      </c>
      <c r="DC6" s="33">
        <f t="shared" si="11"/>
        <v>90.54</v>
      </c>
      <c r="DD6" s="33">
        <f t="shared" si="11"/>
        <v>90.64</v>
      </c>
      <c r="DE6" s="33">
        <f t="shared" si="11"/>
        <v>90.23</v>
      </c>
      <c r="DF6" s="32" t="str">
        <f>IF(DF7="","",IF(DF7="-","【-】","【"&amp;SUBSTITUTE(TEXT(DF7,"#,##0.00"),"-","△")&amp;"】"))</f>
        <v>【89.78】</v>
      </c>
      <c r="DG6" s="33">
        <f>IF(DG7="",NA(),DG7)</f>
        <v>41.94</v>
      </c>
      <c r="DH6" s="33">
        <f t="shared" ref="DH6:DP6" si="12">IF(DH7="",NA(),DH7)</f>
        <v>43.44</v>
      </c>
      <c r="DI6" s="33">
        <f t="shared" si="12"/>
        <v>44.72</v>
      </c>
      <c r="DJ6" s="33">
        <f t="shared" si="12"/>
        <v>46.04</v>
      </c>
      <c r="DK6" s="33">
        <f t="shared" si="12"/>
        <v>47.47</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13.77</v>
      </c>
      <c r="DS6" s="33">
        <f t="shared" ref="DS6:EA6" si="13">IF(DS7="",NA(),DS7)</f>
        <v>15.17</v>
      </c>
      <c r="DT6" s="33">
        <f t="shared" si="13"/>
        <v>17.91</v>
      </c>
      <c r="DU6" s="33">
        <f t="shared" si="13"/>
        <v>20</v>
      </c>
      <c r="DV6" s="33">
        <f t="shared" si="13"/>
        <v>23.42</v>
      </c>
      <c r="DW6" s="33">
        <f t="shared" si="13"/>
        <v>9.42</v>
      </c>
      <c r="DX6" s="33">
        <f t="shared" si="13"/>
        <v>9.92</v>
      </c>
      <c r="DY6" s="33">
        <f t="shared" si="13"/>
        <v>11.07</v>
      </c>
      <c r="DZ6" s="33">
        <f t="shared" si="13"/>
        <v>12.21</v>
      </c>
      <c r="EA6" s="33">
        <f t="shared" si="13"/>
        <v>13.57</v>
      </c>
      <c r="EB6" s="32" t="str">
        <f>IF(EB7="","",IF(EB7="-","【-】","【"&amp;SUBSTITUTE(TEXT(EB7,"#,##0.00"),"-","△")&amp;"】"))</f>
        <v>【12.42】</v>
      </c>
      <c r="EC6" s="33">
        <f>IF(EC7="",NA(),EC7)</f>
        <v>0.33</v>
      </c>
      <c r="ED6" s="33">
        <f t="shared" ref="ED6:EL6" si="14">IF(ED7="",NA(),ED7)</f>
        <v>0.36</v>
      </c>
      <c r="EE6" s="33">
        <f t="shared" si="14"/>
        <v>0.41</v>
      </c>
      <c r="EF6" s="33">
        <f t="shared" si="14"/>
        <v>0.27</v>
      </c>
      <c r="EG6" s="33">
        <f t="shared" si="14"/>
        <v>0.31</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352012</v>
      </c>
      <c r="D7" s="35">
        <v>46</v>
      </c>
      <c r="E7" s="35">
        <v>1</v>
      </c>
      <c r="F7" s="35">
        <v>0</v>
      </c>
      <c r="G7" s="35">
        <v>1</v>
      </c>
      <c r="H7" s="35" t="s">
        <v>93</v>
      </c>
      <c r="I7" s="35" t="s">
        <v>94</v>
      </c>
      <c r="J7" s="35" t="s">
        <v>95</v>
      </c>
      <c r="K7" s="35" t="s">
        <v>96</v>
      </c>
      <c r="L7" s="35" t="s">
        <v>97</v>
      </c>
      <c r="M7" s="36" t="s">
        <v>98</v>
      </c>
      <c r="N7" s="36">
        <v>66.819999999999993</v>
      </c>
      <c r="O7" s="36">
        <v>96.89</v>
      </c>
      <c r="P7" s="36">
        <v>3053</v>
      </c>
      <c r="Q7" s="36">
        <v>275242</v>
      </c>
      <c r="R7" s="36">
        <v>715.89</v>
      </c>
      <c r="S7" s="36">
        <v>384.48</v>
      </c>
      <c r="T7" s="36">
        <v>265226</v>
      </c>
      <c r="U7" s="36">
        <v>252.2</v>
      </c>
      <c r="V7" s="36">
        <v>1051.6500000000001</v>
      </c>
      <c r="W7" s="36">
        <v>99.74</v>
      </c>
      <c r="X7" s="36">
        <v>113.66</v>
      </c>
      <c r="Y7" s="36">
        <v>111.78</v>
      </c>
      <c r="Z7" s="36">
        <v>111.09</v>
      </c>
      <c r="AA7" s="36">
        <v>122.9</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233.65</v>
      </c>
      <c r="AT7" s="36">
        <v>440.42</v>
      </c>
      <c r="AU7" s="36">
        <v>461.53</v>
      </c>
      <c r="AV7" s="36">
        <v>404.76</v>
      </c>
      <c r="AW7" s="36">
        <v>194.71</v>
      </c>
      <c r="AX7" s="36">
        <v>545.52</v>
      </c>
      <c r="AY7" s="36">
        <v>602.73</v>
      </c>
      <c r="AZ7" s="36">
        <v>590.46</v>
      </c>
      <c r="BA7" s="36">
        <v>628.34</v>
      </c>
      <c r="BB7" s="36">
        <v>289.8</v>
      </c>
      <c r="BC7" s="36">
        <v>264.16000000000003</v>
      </c>
      <c r="BD7" s="36">
        <v>396.35</v>
      </c>
      <c r="BE7" s="36">
        <v>332.4</v>
      </c>
      <c r="BF7" s="36">
        <v>310.2</v>
      </c>
      <c r="BG7" s="36">
        <v>293.92</v>
      </c>
      <c r="BH7" s="36">
        <v>282.14</v>
      </c>
      <c r="BI7" s="36">
        <v>313.52999999999997</v>
      </c>
      <c r="BJ7" s="36">
        <v>310.79000000000002</v>
      </c>
      <c r="BK7" s="36">
        <v>299.16000000000003</v>
      </c>
      <c r="BL7" s="36">
        <v>297.13</v>
      </c>
      <c r="BM7" s="36">
        <v>301.99</v>
      </c>
      <c r="BN7" s="36">
        <v>283.72000000000003</v>
      </c>
      <c r="BO7" s="36">
        <v>93.98</v>
      </c>
      <c r="BP7" s="36">
        <v>108.22</v>
      </c>
      <c r="BQ7" s="36">
        <v>106.15</v>
      </c>
      <c r="BR7" s="36">
        <v>106.36</v>
      </c>
      <c r="BS7" s="36">
        <v>114.69</v>
      </c>
      <c r="BT7" s="36">
        <v>100.11</v>
      </c>
      <c r="BU7" s="36">
        <v>99</v>
      </c>
      <c r="BV7" s="36">
        <v>99.91</v>
      </c>
      <c r="BW7" s="36">
        <v>99.89</v>
      </c>
      <c r="BX7" s="36">
        <v>107.05</v>
      </c>
      <c r="BY7" s="36">
        <v>104.6</v>
      </c>
      <c r="BZ7" s="36">
        <v>179.67</v>
      </c>
      <c r="CA7" s="36">
        <v>177.72</v>
      </c>
      <c r="CB7" s="36">
        <v>183.68</v>
      </c>
      <c r="CC7" s="36">
        <v>183.67</v>
      </c>
      <c r="CD7" s="36">
        <v>170.34</v>
      </c>
      <c r="CE7" s="36">
        <v>163.07</v>
      </c>
      <c r="CF7" s="36">
        <v>164.03</v>
      </c>
      <c r="CG7" s="36">
        <v>164.25</v>
      </c>
      <c r="CH7" s="36">
        <v>165.34</v>
      </c>
      <c r="CI7" s="36">
        <v>155.09</v>
      </c>
      <c r="CJ7" s="36">
        <v>164.21</v>
      </c>
      <c r="CK7" s="36">
        <v>72.11</v>
      </c>
      <c r="CL7" s="36">
        <v>70.52</v>
      </c>
      <c r="CM7" s="36">
        <v>69.709999999999994</v>
      </c>
      <c r="CN7" s="36">
        <v>78.37</v>
      </c>
      <c r="CO7" s="36">
        <v>76.63</v>
      </c>
      <c r="CP7" s="36">
        <v>63.67</v>
      </c>
      <c r="CQ7" s="36">
        <v>63.07</v>
      </c>
      <c r="CR7" s="36">
        <v>62.71</v>
      </c>
      <c r="CS7" s="36">
        <v>62.15</v>
      </c>
      <c r="CT7" s="36">
        <v>61.61</v>
      </c>
      <c r="CU7" s="36">
        <v>59.8</v>
      </c>
      <c r="CV7" s="36">
        <v>89.27</v>
      </c>
      <c r="CW7" s="36">
        <v>89.1</v>
      </c>
      <c r="CX7" s="36">
        <v>88.91</v>
      </c>
      <c r="CY7" s="36">
        <v>88.82</v>
      </c>
      <c r="CZ7" s="36">
        <v>88.6</v>
      </c>
      <c r="DA7" s="36">
        <v>90.67</v>
      </c>
      <c r="DB7" s="36">
        <v>89.96</v>
      </c>
      <c r="DC7" s="36">
        <v>90.54</v>
      </c>
      <c r="DD7" s="36">
        <v>90.64</v>
      </c>
      <c r="DE7" s="36">
        <v>90.23</v>
      </c>
      <c r="DF7" s="36">
        <v>89.78</v>
      </c>
      <c r="DG7" s="36">
        <v>41.94</v>
      </c>
      <c r="DH7" s="36">
        <v>43.44</v>
      </c>
      <c r="DI7" s="36">
        <v>44.72</v>
      </c>
      <c r="DJ7" s="36">
        <v>46.04</v>
      </c>
      <c r="DK7" s="36">
        <v>47.47</v>
      </c>
      <c r="DL7" s="36">
        <v>40.369999999999997</v>
      </c>
      <c r="DM7" s="36">
        <v>41.47</v>
      </c>
      <c r="DN7" s="36">
        <v>42.43</v>
      </c>
      <c r="DO7" s="36">
        <v>43.24</v>
      </c>
      <c r="DP7" s="36">
        <v>46.36</v>
      </c>
      <c r="DQ7" s="36">
        <v>46.31</v>
      </c>
      <c r="DR7" s="36">
        <v>13.77</v>
      </c>
      <c r="DS7" s="36">
        <v>15.17</v>
      </c>
      <c r="DT7" s="36">
        <v>17.91</v>
      </c>
      <c r="DU7" s="36">
        <v>20</v>
      </c>
      <c r="DV7" s="36">
        <v>23.42</v>
      </c>
      <c r="DW7" s="36">
        <v>9.42</v>
      </c>
      <c r="DX7" s="36">
        <v>9.92</v>
      </c>
      <c r="DY7" s="36">
        <v>11.07</v>
      </c>
      <c r="DZ7" s="36">
        <v>12.21</v>
      </c>
      <c r="EA7" s="36">
        <v>13.57</v>
      </c>
      <c r="EB7" s="36">
        <v>12.42</v>
      </c>
      <c r="EC7" s="36">
        <v>0.33</v>
      </c>
      <c r="ED7" s="36">
        <v>0.36</v>
      </c>
      <c r="EE7" s="36">
        <v>0.41</v>
      </c>
      <c r="EF7" s="36">
        <v>0.27</v>
      </c>
      <c r="EG7" s="36">
        <v>0.31</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2016-02-03T07:27:00Z</dcterms:created>
  <dcterms:modified xsi:type="dcterms:W3CDTF">2016-02-19T07:23:02Z</dcterms:modified>
  <cp:category/>
</cp:coreProperties>
</file>