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B501" lockStructure="1"/>
  <bookViews>
    <workbookView xWindow="-15" yWindow="-15" windowWidth="1926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<sst xmlns="http://schemas.openxmlformats.org/spreadsheetml/2006/main" count="217" uniqueCount="107">
  <si>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</si>
  <si>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</si>
  <si>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</si>
  <si>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</si>
  <si>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</si>
  <si>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</si>
  <si>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</si>
  <si>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</si>
  <si>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</si>
  <si>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</si>
  <si>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</si>
  <si>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</si>
  <si>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</si>
  <si>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</si>
  <si>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</si>
  <si>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</si>
  <si>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</si>
  <si>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</si>
  <si>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</si>
  <si>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</si>
  <si>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</si>
  <si>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</si>
  <si>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</si>
  <si>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</si>
  <si>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</si>
  <si>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</si>
  <si>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</si>
  <si>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</si>
  <si>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</si>
  <si>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</si>
  <si>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</si>
  <si>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</si>
  <si>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</si>
  <si>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</si>
  <si>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</si>
  <si>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</si>
  <si>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</si>
  <si>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</si>
  <si>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</si>
  <si>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</si>
  <si>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</si>
  <si>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</si>
  <si>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</si>
  <si>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</si>
  <si>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</si>
  <si>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</si>
  <si>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</si>
  <si>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</si>
  <si>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</si>
  <si>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</si>
  <si>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</si>
  <si>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</si>
  <si>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</si>
  <si>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</si>
  <si>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</si>
  <si>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</si>
  <si>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</si>
  <si>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</si>
  <si>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</si>
  <si>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</si>
  <si>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</si>
  <si>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</si>
  <si>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</si>
  <si>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</si>
  <si>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</si>
  <si>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</si>
  <si>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</si>
  <si>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</si>
  <si>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</si>
  <si>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</si>
  <si>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</si>
  <si>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</si>
  <si>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</si>
  <si>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</si>
  <si>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</si>
  <si>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</si>
  <si>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</si>
  <si>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</si>
  <si>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</si>
  <si>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</si>
  <si>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</si>
  <si>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</si>
  <si>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</si>
  <si>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</si>
  <si>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</si>
  <si>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</si>
  <si>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</si>
  <si>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</si>
  <si>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</si>
  <si>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</si>
  <si>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</si>
  <si>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</si>
  <si>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</si>
  <si>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</si>
  <si>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</si>
  <si>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</si>
  <si>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</si>
  <si>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</si>
  <si>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</si>
  <si>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</si>
  <si>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</si>
  <si>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</si>
  <si>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</si>
  <si>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</si>
  <si>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老朽化の進んだ施設・管路について、更新が追い付いていない状況であるが、アセットマネジメントや新水道ビジョンを策定し、それにより順次更新をしていく。</t>
    <rPh sb="1" eb="3">
      <t>ロウキュウ</t>
    </rPh>
    <rPh sb="3" eb="4">
      <t>カ</t>
    </rPh>
    <rPh sb="5" eb="6">
      <t>スス</t>
    </rPh>
    <rPh sb="8" eb="10">
      <t>シセツ</t>
    </rPh>
    <rPh sb="11" eb="13">
      <t>カンロ</t>
    </rPh>
    <rPh sb="18" eb="20">
      <t>コウシン</t>
    </rPh>
    <rPh sb="21" eb="22">
      <t>オ</t>
    </rPh>
    <rPh sb="23" eb="24">
      <t>ツ</t>
    </rPh>
    <rPh sb="29" eb="31">
      <t>ジョウキョウ</t>
    </rPh>
    <rPh sb="47" eb="48">
      <t>シン</t>
    </rPh>
    <rPh sb="48" eb="50">
      <t>スイドウ</t>
    </rPh>
    <rPh sb="55" eb="57">
      <t>サクテイ</t>
    </rPh>
    <rPh sb="64" eb="66">
      <t>ジュンジ</t>
    </rPh>
    <rPh sb="66" eb="68">
      <t>コウシン</t>
    </rPh>
    <phoneticPr fontId="4"/>
  </si>
  <si>
    <t>　給水人口の減少による有収率の低下など、料金収入については厳しい状況にあることから、企業債・補助事業の活用などと併せて、一般会計からの繰り入れ要請を行っていく。
　更には簡水統合も行い、安心安全なライフライン確保を図りながら、料金改定も視野に入れ、健全経営を目指す。</t>
    <rPh sb="1" eb="3">
      <t>キュウスイ</t>
    </rPh>
    <rPh sb="3" eb="5">
      <t>ジンコウ</t>
    </rPh>
    <rPh sb="6" eb="8">
      <t>ゲンショウ</t>
    </rPh>
    <rPh sb="11" eb="12">
      <t>ユウ</t>
    </rPh>
    <rPh sb="12" eb="13">
      <t>シュウ</t>
    </rPh>
    <rPh sb="13" eb="14">
      <t>リツ</t>
    </rPh>
    <rPh sb="15" eb="17">
      <t>テイカ</t>
    </rPh>
    <rPh sb="20" eb="22">
      <t>リョウキン</t>
    </rPh>
    <rPh sb="22" eb="24">
      <t>シュウニュウ</t>
    </rPh>
    <rPh sb="29" eb="30">
      <t>キビ</t>
    </rPh>
    <rPh sb="32" eb="34">
      <t>ジョウキョウ</t>
    </rPh>
    <rPh sb="42" eb="44">
      <t>キギョウ</t>
    </rPh>
    <rPh sb="44" eb="45">
      <t>サイ</t>
    </rPh>
    <rPh sb="46" eb="48">
      <t>ホジョ</t>
    </rPh>
    <rPh sb="48" eb="50">
      <t>ジギョウ</t>
    </rPh>
    <rPh sb="51" eb="53">
      <t>カツヨウ</t>
    </rPh>
    <rPh sb="56" eb="57">
      <t>アワ</t>
    </rPh>
    <rPh sb="60" eb="62">
      <t>イッパン</t>
    </rPh>
    <rPh sb="62" eb="64">
      <t>カイケイ</t>
    </rPh>
    <rPh sb="67" eb="68">
      <t>ク</t>
    </rPh>
    <rPh sb="69" eb="70">
      <t>イ</t>
    </rPh>
    <rPh sb="71" eb="73">
      <t>ヨウセイ</t>
    </rPh>
    <rPh sb="74" eb="75">
      <t>オコナ</t>
    </rPh>
    <rPh sb="82" eb="83">
      <t>サラ</t>
    </rPh>
    <rPh sb="85" eb="86">
      <t>カン</t>
    </rPh>
    <rPh sb="86" eb="87">
      <t>スイ</t>
    </rPh>
    <rPh sb="87" eb="89">
      <t>トウゴウ</t>
    </rPh>
    <rPh sb="90" eb="91">
      <t>オコナ</t>
    </rPh>
    <rPh sb="93" eb="95">
      <t>アンシン</t>
    </rPh>
    <rPh sb="95" eb="97">
      <t>アンゼン</t>
    </rPh>
    <rPh sb="104" eb="106">
      <t>カクホ</t>
    </rPh>
    <rPh sb="107" eb="108">
      <t>ハカ</t>
    </rPh>
    <rPh sb="121" eb="122">
      <t>イ</t>
    </rPh>
    <rPh sb="124" eb="126">
      <t>ケンゼン</t>
    </rPh>
    <rPh sb="126" eb="128">
      <t>ケイエイ</t>
    </rPh>
    <rPh sb="129" eb="131">
      <t>メザ</t>
    </rPh>
    <phoneticPr fontId="4"/>
  </si>
  <si>
    <t xml:space="preserve">　平成２０年度に情報管理システムを構築して管理業務を簡素化し、保守点検の一部を民間委託に移行させ経費削減を図っており、更に人員の削減も行うことにより人件費の抑制も行い経常的な経費を抑えている。
　近い将来予定されている大規模事業に備え、近年は企業債の発行を抑えてきたが、給水収益の減少により比率は増加傾向にあり、補助制度などを活用しながら施設整備に係る経費を抑えていく。
　簡易水道に係る経費についても法的化しているが、給水収益で賄えていないのが現状であり更なる経費の削減が必要と考える。
　また、給水原価の上昇については、給水人口の減少のみならず、資産整理による資産減耗費の増加や大口利用企業の廃業などが要因として挙げられ、有収率については地理的要因も加わって下降傾向となっている。
　総じて、経費の節減に努めている結果として経常収支比率も一定の水準を維持できていると考えるが、給水人口の減少は年々進行しておりダウンサイジングや料金改定も視野に経営を改善する必要があると考える。
</t>
    <rPh sb="1" eb="3">
      <t>ヘイセイ</t>
    </rPh>
    <rPh sb="5" eb="7">
      <t>ネンド</t>
    </rPh>
    <rPh sb="8" eb="10">
      <t>ジョウホウ</t>
    </rPh>
    <rPh sb="10" eb="12">
      <t>カンリ</t>
    </rPh>
    <rPh sb="17" eb="19">
      <t>コウチク</t>
    </rPh>
    <rPh sb="21" eb="23">
      <t>カンリ</t>
    </rPh>
    <rPh sb="23" eb="25">
      <t>ギョウム</t>
    </rPh>
    <rPh sb="26" eb="29">
      <t>カンソカ</t>
    </rPh>
    <rPh sb="31" eb="33">
      <t>ホシュ</t>
    </rPh>
    <rPh sb="36" eb="38">
      <t>イチブ</t>
    </rPh>
    <rPh sb="39" eb="41">
      <t>ミンカン</t>
    </rPh>
    <rPh sb="41" eb="43">
      <t>イタク</t>
    </rPh>
    <rPh sb="44" eb="46">
      <t>イコウ</t>
    </rPh>
    <rPh sb="48" eb="50">
      <t>ケイヒ</t>
    </rPh>
    <rPh sb="50" eb="52">
      <t>サクゲン</t>
    </rPh>
    <rPh sb="53" eb="54">
      <t>ハカ</t>
    </rPh>
    <rPh sb="59" eb="60">
      <t>サラ</t>
    </rPh>
    <rPh sb="61" eb="63">
      <t>ジンイン</t>
    </rPh>
    <rPh sb="64" eb="66">
      <t>サクゲン</t>
    </rPh>
    <rPh sb="67" eb="68">
      <t>オコナ</t>
    </rPh>
    <rPh sb="74" eb="77">
      <t>ジンケンヒ</t>
    </rPh>
    <rPh sb="78" eb="80">
      <t>ヨクセイ</t>
    </rPh>
    <rPh sb="81" eb="82">
      <t>オコナ</t>
    </rPh>
    <rPh sb="83" eb="86">
      <t>ケイジョウテキ</t>
    </rPh>
    <rPh sb="87" eb="89">
      <t>ケイヒ</t>
    </rPh>
    <rPh sb="90" eb="91">
      <t>オサ</t>
    </rPh>
    <rPh sb="148" eb="150">
      <t>ゾウカ</t>
    </rPh>
    <rPh sb="150" eb="152">
      <t>ケイコウ</t>
    </rPh>
    <rPh sb="156" eb="158">
      <t>ホジョ</t>
    </rPh>
    <rPh sb="158" eb="160">
      <t>セイド</t>
    </rPh>
    <rPh sb="163" eb="165">
      <t>カツヨウ</t>
    </rPh>
    <rPh sb="169" eb="171">
      <t>シセツ</t>
    </rPh>
    <rPh sb="171" eb="173">
      <t>セイビ</t>
    </rPh>
    <rPh sb="174" eb="175">
      <t>カカ</t>
    </rPh>
    <rPh sb="176" eb="178">
      <t>ケイヒ</t>
    </rPh>
    <rPh sb="179" eb="180">
      <t>オサ</t>
    </rPh>
    <rPh sb="187" eb="189">
      <t>カンイ</t>
    </rPh>
    <rPh sb="189" eb="191">
      <t>スイドウ</t>
    </rPh>
    <rPh sb="192" eb="193">
      <t>カカ</t>
    </rPh>
    <rPh sb="194" eb="196">
      <t>ケイヒ</t>
    </rPh>
    <rPh sb="201" eb="203">
      <t>ホウテキ</t>
    </rPh>
    <rPh sb="203" eb="204">
      <t>カ</t>
    </rPh>
    <rPh sb="210" eb="212">
      <t>キュウスイ</t>
    </rPh>
    <rPh sb="212" eb="214">
      <t>シュウエキ</t>
    </rPh>
    <rPh sb="215" eb="216">
      <t>マカナ</t>
    </rPh>
    <rPh sb="223" eb="225">
      <t>ゲンジョウ</t>
    </rPh>
    <rPh sb="228" eb="229">
      <t>サラ</t>
    </rPh>
    <rPh sb="231" eb="233">
      <t>ケイヒ</t>
    </rPh>
    <rPh sb="234" eb="236">
      <t>サクゲン</t>
    </rPh>
    <rPh sb="237" eb="239">
      <t>ヒツヨウ</t>
    </rPh>
    <rPh sb="240" eb="241">
      <t>カンガ</t>
    </rPh>
    <rPh sb="249" eb="251">
      <t>キュウスイ</t>
    </rPh>
    <rPh sb="251" eb="253">
      <t>ゲンカ</t>
    </rPh>
    <rPh sb="254" eb="256">
      <t>ジョウショウ</t>
    </rPh>
    <rPh sb="262" eb="264">
      <t>キュウスイ</t>
    </rPh>
    <rPh sb="264" eb="266">
      <t>ジンコウ</t>
    </rPh>
    <rPh sb="267" eb="269">
      <t>ゲンショウ</t>
    </rPh>
    <rPh sb="275" eb="277">
      <t>シサン</t>
    </rPh>
    <rPh sb="277" eb="279">
      <t>セイリ</t>
    </rPh>
    <rPh sb="282" eb="284">
      <t>シサン</t>
    </rPh>
    <rPh sb="284" eb="286">
      <t>ゲンモウ</t>
    </rPh>
    <rPh sb="286" eb="287">
      <t>ヒ</t>
    </rPh>
    <rPh sb="288" eb="290">
      <t>ゾウカ</t>
    </rPh>
    <rPh sb="291" eb="293">
      <t>オオグチ</t>
    </rPh>
    <rPh sb="293" eb="295">
      <t>リヨウ</t>
    </rPh>
    <rPh sb="295" eb="297">
      <t>キギョウ</t>
    </rPh>
    <rPh sb="298" eb="300">
      <t>ハイギョウ</t>
    </rPh>
    <rPh sb="303" eb="305">
      <t>ヨウイン</t>
    </rPh>
    <rPh sb="308" eb="309">
      <t>ア</t>
    </rPh>
    <rPh sb="313" eb="314">
      <t>ユウ</t>
    </rPh>
    <rPh sb="314" eb="316">
      <t>シュウリツ</t>
    </rPh>
    <rPh sb="321" eb="324">
      <t>チリテキ</t>
    </rPh>
    <rPh sb="324" eb="326">
      <t>ヨウイン</t>
    </rPh>
    <rPh sb="327" eb="328">
      <t>クワ</t>
    </rPh>
    <rPh sb="331" eb="333">
      <t>カコウ</t>
    </rPh>
    <rPh sb="333" eb="335">
      <t>ケイコウ</t>
    </rPh>
    <rPh sb="344" eb="345">
      <t>ソウ</t>
    </rPh>
    <rPh sb="348" eb="350">
      <t>ケイヒ</t>
    </rPh>
    <rPh sb="351" eb="353">
      <t>セツゲン</t>
    </rPh>
    <rPh sb="354" eb="355">
      <t>ツト</t>
    </rPh>
    <rPh sb="359" eb="361">
      <t>ケッカ</t>
    </rPh>
    <rPh sb="364" eb="366">
      <t>ケイジョウ</t>
    </rPh>
    <rPh sb="366" eb="368">
      <t>シュウシ</t>
    </rPh>
    <rPh sb="368" eb="370">
      <t>ヒリツ</t>
    </rPh>
    <rPh sb="371" eb="373">
      <t>イッテイ</t>
    </rPh>
    <rPh sb="374" eb="376">
      <t>スイジュン</t>
    </rPh>
    <rPh sb="377" eb="379">
      <t>イジ</t>
    </rPh>
    <rPh sb="385" eb="386">
      <t>カンガ</t>
    </rPh>
    <rPh sb="390" eb="392">
      <t>キュウスイ</t>
    </rPh>
    <rPh sb="392" eb="394">
      <t>ジンコウ</t>
    </rPh>
    <rPh sb="395" eb="397">
      <t>ゲンショウ</t>
    </rPh>
    <rPh sb="398" eb="400">
      <t>ネンネン</t>
    </rPh>
    <rPh sb="400" eb="402">
      <t>シンコウ</t>
    </rPh>
    <rPh sb="415" eb="417">
      <t>リョウキン</t>
    </rPh>
    <rPh sb="417" eb="419">
      <t>カイテイ</t>
    </rPh>
    <rPh sb="420" eb="422">
      <t>シヤ</t>
    </rPh>
    <rPh sb="423" eb="425">
      <t>ケイエイ</t>
    </rPh>
    <rPh sb="426" eb="428">
      <t>カイゼン</t>
    </rPh>
    <rPh sb="430" eb="432">
      <t>ヒツヨウ</t>
    </rPh>
    <rPh sb="436" eb="4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</si>
</sst>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1.17</c:v>
                </c:pt>
                <c:pt idx="1">
                  <c:v>0.74</c:v>
                </c:pt>
                <c:pt idx="2">
                  <c:v>0.81</c:v>
                </c:pt>
                <c:pt idx="3">
                  <c:v>0.77</c:v>
                </c:pt>
                <c:pt idx="4">
                  <c:v>0.56000000000000005</c:v>
                </c:pt>
              </c:numCache>
            </c:numRef>
          </c:val>
        </c:ser>
        <c:dLbls>
          <c:showLegendKey val="0"/>
          <c:showVal val="0"/>
          <c:showCatName val="0"/>
          <c:showSerName val="0"/>
          <c:showPercent val="0"/>
          <c:showBubbleSize val="0"/>
        </c:dLbls>
        <c:gapWidth val="150"/>
        <c:axId val="93202304"/>
        <c:axId val="932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93202304"/>
        <c:axId val="93216768"/>
      </c:lineChart>
      <c:dateAx>
        <c:axId val="93202304"/>
        <c:scaling>
          <c:orientation val="minMax"/>
        </c:scaling>
        <c:delete val="1"/>
        <c:axPos val="b"/>
        <c:numFmt formatCode="ge" sourceLinked="1"/>
        <c:majorTickMark val="none"/>
        <c:minorTickMark val="none"/>
        <c:tickLblPos val="none"/>
        <c:crossAx val="93216768"/>
        <c:crosses val="autoZero"/>
        <c:auto val="1"/>
        <c:lblOffset val="100"/>
        <c:baseTimeUnit val="years"/>
      </c:dateAx>
      <c:valAx>
        <c:axId val="93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66.98</c:v>
                </c:pt>
                <c:pt idx="1">
                  <c:v>67.2</c:v>
                </c:pt>
                <c:pt idx="2">
                  <c:v>65.41</c:v>
                </c:pt>
                <c:pt idx="3">
                  <c:v>65</c:v>
                </c:pt>
                <c:pt idx="4">
                  <c:v>61.92</c:v>
                </c:pt>
              </c:numCache>
            </c:numRef>
          </c:val>
        </c:ser>
        <c:dLbls>
          <c:showLegendKey val="0"/>
          <c:showVal val="0"/>
          <c:showCatName val="0"/>
          <c:showSerName val="0"/>
          <c:showPercent val="0"/>
          <c:showBubbleSize val="0"/>
        </c:dLbls>
        <c:gapWidth val="150"/>
        <c:axId val="100243712"/>
        <c:axId val="1002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0243712"/>
        <c:axId val="100254080"/>
      </c:lineChart>
      <c:dateAx>
        <c:axId val="100243712"/>
        <c:scaling>
          <c:orientation val="minMax"/>
        </c:scaling>
        <c:delete val="1"/>
        <c:axPos val="b"/>
        <c:numFmt formatCode="ge" sourceLinked="1"/>
        <c:majorTickMark val="none"/>
        <c:minorTickMark val="none"/>
        <c:tickLblPos val="none"/>
        <c:crossAx val="100254080"/>
        <c:crosses val="autoZero"/>
        <c:auto val="1"/>
        <c:lblOffset val="100"/>
        <c:baseTimeUnit val="years"/>
      </c:dateAx>
      <c:valAx>
        <c:axId val="100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84.74</c:v>
                </c:pt>
                <c:pt idx="1">
                  <c:v>83.15</c:v>
                </c:pt>
                <c:pt idx="2">
                  <c:v>81.91</c:v>
                </c:pt>
                <c:pt idx="3">
                  <c:v>80.540000000000006</c:v>
                </c:pt>
                <c:pt idx="4">
                  <c:v>80.260000000000005</c:v>
                </c:pt>
              </c:numCache>
            </c:numRef>
          </c:val>
        </c:ser>
        <c:dLbls>
          <c:showLegendKey val="0"/>
          <c:showVal val="0"/>
          <c:showCatName val="0"/>
          <c:showSerName val="0"/>
          <c:showPercent val="0"/>
          <c:showBubbleSize val="0"/>
        </c:dLbls>
        <c:gapWidth val="150"/>
        <c:axId val="100341632"/>
        <c:axId val="100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0341632"/>
        <c:axId val="100352000"/>
      </c:lineChart>
      <c:dateAx>
        <c:axId val="100341632"/>
        <c:scaling>
          <c:orientation val="minMax"/>
        </c:scaling>
        <c:delete val="1"/>
        <c:axPos val="b"/>
        <c:numFmt formatCode="ge" sourceLinked="1"/>
        <c:majorTickMark val="none"/>
        <c:minorTickMark val="none"/>
        <c:tickLblPos val="none"/>
        <c:crossAx val="100352000"/>
        <c:crosses val="autoZero"/>
        <c:auto val="1"/>
        <c:lblOffset val="100"/>
        <c:baseTimeUnit val="years"/>
      </c:dateAx>
      <c:valAx>
        <c:axId val="100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105.7</c:v>
                </c:pt>
                <c:pt idx="1">
                  <c:v>103.34</c:v>
                </c:pt>
                <c:pt idx="2">
                  <c:v>102.83</c:v>
                </c:pt>
                <c:pt idx="3">
                  <c:v>103.03</c:v>
                </c:pt>
                <c:pt idx="4">
                  <c:v>102.24</c:v>
                </c:pt>
              </c:numCache>
            </c:numRef>
          </c:val>
        </c:ser>
        <c:dLbls>
          <c:showLegendKey val="0"/>
          <c:showVal val="0"/>
          <c:showCatName val="0"/>
          <c:showSerName val="0"/>
          <c:showPercent val="0"/>
          <c:showBubbleSize val="0"/>
        </c:dLbls>
        <c:gapWidth val="150"/>
        <c:axId val="93255168"/>
        <c:axId val="93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93255168"/>
        <c:axId val="93257088"/>
      </c:lineChart>
      <c:dateAx>
        <c:axId val="93255168"/>
        <c:scaling>
          <c:orientation val="minMax"/>
        </c:scaling>
        <c:delete val="1"/>
        <c:axPos val="b"/>
        <c:numFmt formatCode="ge" sourceLinked="1"/>
        <c:majorTickMark val="none"/>
        <c:minorTickMark val="none"/>
        <c:tickLblPos val="none"/>
        <c:crossAx val="93257088"/>
        <c:crosses val="autoZero"/>
        <c:auto val="1"/>
        <c:lblOffset val="100"/>
        <c:baseTimeUnit val="years"/>
      </c:dateAx>
      <c:valAx>
        <c:axId val="9325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33.659999999999997</c:v>
                </c:pt>
                <c:pt idx="1">
                  <c:v>35.67</c:v>
                </c:pt>
                <c:pt idx="2">
                  <c:v>36.89</c:v>
                </c:pt>
                <c:pt idx="3">
                  <c:v>38.799999999999997</c:v>
                </c:pt>
                <c:pt idx="4">
                  <c:v>40.200000000000003</c:v>
                </c:pt>
              </c:numCache>
            </c:numRef>
          </c:val>
        </c:ser>
        <c:dLbls>
          <c:showLegendKey val="0"/>
          <c:showVal val="0"/>
          <c:showCatName val="0"/>
          <c:showSerName val="0"/>
          <c:showPercent val="0"/>
          <c:showBubbleSize val="0"/>
        </c:dLbls>
        <c:gapWidth val="150"/>
        <c:axId val="91968640"/>
        <c:axId val="91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91968640"/>
        <c:axId val="91970560"/>
      </c:lineChart>
      <c:dateAx>
        <c:axId val="91968640"/>
        <c:scaling>
          <c:orientation val="minMax"/>
        </c:scaling>
        <c:delete val="1"/>
        <c:axPos val="b"/>
        <c:numFmt formatCode="ge" sourceLinked="1"/>
        <c:majorTickMark val="none"/>
        <c:minorTickMark val="none"/>
        <c:tickLblPos val="none"/>
        <c:crossAx val="91970560"/>
        <c:crosses val="autoZero"/>
        <c:auto val="1"/>
        <c:lblOffset val="100"/>
        <c:baseTimeUnit val="years"/>
      </c:dateAx>
      <c:valAx>
        <c:axId val="91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4.91</c:v>
                </c:pt>
                <c:pt idx="1">
                  <c:v>6.87</c:v>
                </c:pt>
                <c:pt idx="2">
                  <c:v>7.86</c:v>
                </c:pt>
                <c:pt idx="3">
                  <c:v>7.69</c:v>
                </c:pt>
                <c:pt idx="4">
                  <c:v>7.49</c:v>
                </c:pt>
              </c:numCache>
            </c:numRef>
          </c:val>
        </c:ser>
        <c:dLbls>
          <c:showLegendKey val="0"/>
          <c:showVal val="0"/>
          <c:showCatName val="0"/>
          <c:showSerName val="0"/>
          <c:showPercent val="0"/>
          <c:showBubbleSize val="0"/>
        </c:dLbls>
        <c:gapWidth val="150"/>
        <c:axId val="93672192"/>
        <c:axId val="93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93672192"/>
        <c:axId val="93674112"/>
      </c:lineChart>
      <c:dateAx>
        <c:axId val="93672192"/>
        <c:scaling>
          <c:orientation val="minMax"/>
        </c:scaling>
        <c:delete val="1"/>
        <c:axPos val="b"/>
        <c:numFmt formatCode="ge" sourceLinked="1"/>
        <c:majorTickMark val="none"/>
        <c:minorTickMark val="none"/>
        <c:tickLblPos val="none"/>
        <c:crossAx val="93674112"/>
        <c:crosses val="autoZero"/>
        <c:auto val="1"/>
        <c:lblOffset val="100"/>
        <c:baseTimeUnit val="years"/>
      </c:dateAx>
      <c:valAx>
        <c:axId val="936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02400"/>
        <c:axId val="93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93702400"/>
        <c:axId val="93712768"/>
      </c:lineChart>
      <c:dateAx>
        <c:axId val="93702400"/>
        <c:scaling>
          <c:orientation val="minMax"/>
        </c:scaling>
        <c:delete val="1"/>
        <c:axPos val="b"/>
        <c:numFmt formatCode="ge" sourceLinked="1"/>
        <c:majorTickMark val="none"/>
        <c:minorTickMark val="none"/>
        <c:tickLblPos val="none"/>
        <c:crossAx val="93712768"/>
        <c:crosses val="autoZero"/>
        <c:auto val="1"/>
        <c:lblOffset val="100"/>
        <c:baseTimeUnit val="years"/>
      </c:dateAx>
      <c:valAx>
        <c:axId val="937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844.96</c:v>
                </c:pt>
                <c:pt idx="1">
                  <c:v>619.39</c:v>
                </c:pt>
                <c:pt idx="2">
                  <c:v>370.91</c:v>
                </c:pt>
                <c:pt idx="3">
                  <c:v>609.91999999999996</c:v>
                </c:pt>
                <c:pt idx="4">
                  <c:v>195.56</c:v>
                </c:pt>
              </c:numCache>
            </c:numRef>
          </c:val>
        </c:ser>
        <c:dLbls>
          <c:showLegendKey val="0"/>
          <c:showVal val="0"/>
          <c:showCatName val="0"/>
          <c:showSerName val="0"/>
          <c:showPercent val="0"/>
          <c:showBubbleSize val="0"/>
        </c:dLbls>
        <c:gapWidth val="150"/>
        <c:axId val="93739264"/>
        <c:axId val="93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93739264"/>
        <c:axId val="93753728"/>
      </c:lineChart>
      <c:dateAx>
        <c:axId val="93739264"/>
        <c:scaling>
          <c:orientation val="minMax"/>
        </c:scaling>
        <c:delete val="1"/>
        <c:axPos val="b"/>
        <c:numFmt formatCode="ge" sourceLinked="1"/>
        <c:majorTickMark val="none"/>
        <c:minorTickMark val="none"/>
        <c:tickLblPos val="none"/>
        <c:crossAx val="93753728"/>
        <c:crosses val="autoZero"/>
        <c:auto val="1"/>
        <c:lblOffset val="100"/>
        <c:baseTimeUnit val="years"/>
      </c:dateAx>
      <c:valAx>
        <c:axId val="9375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693.84</c:v>
                </c:pt>
                <c:pt idx="1">
                  <c:v>680.1</c:v>
                </c:pt>
                <c:pt idx="2">
                  <c:v>712.18</c:v>
                </c:pt>
                <c:pt idx="3">
                  <c:v>698.01</c:v>
                </c:pt>
                <c:pt idx="4">
                  <c:v>702.81</c:v>
                </c:pt>
              </c:numCache>
            </c:numRef>
          </c:val>
        </c:ser>
        <c:dLbls>
          <c:showLegendKey val="0"/>
          <c:showVal val="0"/>
          <c:showCatName val="0"/>
          <c:showSerName val="0"/>
          <c:showPercent val="0"/>
          <c:showBubbleSize val="0"/>
        </c:dLbls>
        <c:gapWidth val="150"/>
        <c:axId val="93778304"/>
        <c:axId val="937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93778304"/>
        <c:axId val="93780224"/>
      </c:lineChart>
      <c:dateAx>
        <c:axId val="93778304"/>
        <c:scaling>
          <c:orientation val="minMax"/>
        </c:scaling>
        <c:delete val="1"/>
        <c:axPos val="b"/>
        <c:numFmt formatCode="ge" sourceLinked="1"/>
        <c:majorTickMark val="none"/>
        <c:minorTickMark val="none"/>
        <c:tickLblPos val="none"/>
        <c:crossAx val="93780224"/>
        <c:crosses val="autoZero"/>
        <c:auto val="1"/>
        <c:lblOffset val="100"/>
        <c:baseTimeUnit val="years"/>
      </c:dateAx>
      <c:valAx>
        <c:axId val="937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80.87</c:v>
                </c:pt>
                <c:pt idx="1">
                  <c:v>80.3</c:v>
                </c:pt>
                <c:pt idx="2">
                  <c:v>79.540000000000006</c:v>
                </c:pt>
                <c:pt idx="3">
                  <c:v>80.290000000000006</c:v>
                </c:pt>
                <c:pt idx="4">
                  <c:v>77.95</c:v>
                </c:pt>
              </c:numCache>
            </c:numRef>
          </c:val>
        </c:ser>
        <c:dLbls>
          <c:showLegendKey val="0"/>
          <c:showVal val="0"/>
          <c:showCatName val="0"/>
          <c:showSerName val="0"/>
          <c:showPercent val="0"/>
          <c:showBubbleSize val="0"/>
        </c:dLbls>
        <c:gapWidth val="150"/>
        <c:axId val="100093312"/>
        <c:axId val="100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0093312"/>
        <c:axId val="100120064"/>
      </c:lineChart>
      <c:dateAx>
        <c:axId val="100093312"/>
        <c:scaling>
          <c:orientation val="minMax"/>
        </c:scaling>
        <c:delete val="1"/>
        <c:axPos val="b"/>
        <c:numFmt formatCode="ge" sourceLinked="1"/>
        <c:majorTickMark val="none"/>
        <c:minorTickMark val="none"/>
        <c:tickLblPos val="none"/>
        <c:crossAx val="100120064"/>
        <c:crosses val="autoZero"/>
        <c:auto val="1"/>
        <c:lblOffset val="100"/>
        <c:baseTimeUnit val="years"/>
      </c:dateAx>
      <c:valAx>
        <c:axId val="100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164.4</c:v>
                </c:pt>
                <c:pt idx="1">
                  <c:v>165.88</c:v>
                </c:pt>
                <c:pt idx="2">
                  <c:v>168.59</c:v>
                </c:pt>
                <c:pt idx="3">
                  <c:v>167.56</c:v>
                </c:pt>
                <c:pt idx="4">
                  <c:v>174.29</c:v>
                </c:pt>
              </c:numCache>
            </c:numRef>
          </c:val>
        </c:ser>
        <c:dLbls>
          <c:showLegendKey val="0"/>
          <c:showVal val="0"/>
          <c:showCatName val="0"/>
          <c:showSerName val="0"/>
          <c:showPercent val="0"/>
          <c:showBubbleSize val="0"/>
        </c:dLbls>
        <c:gapWidth val="150"/>
        <c:axId val="100219520"/>
        <c:axId val="1002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0219520"/>
        <c:axId val="100221696"/>
      </c:lineChart>
      <c:dateAx>
        <c:axId val="100219520"/>
        <c:scaling>
          <c:orientation val="minMax"/>
        </c:scaling>
        <c:delete val="1"/>
        <c:axPos val="b"/>
        <c:numFmt formatCode="ge" sourceLinked="1"/>
        <c:majorTickMark val="none"/>
        <c:minorTickMark val="none"/>
        <c:tickLblPos val="none"/>
        <c:crossAx val="100221696"/>
        <c:crosses val="autoZero"/>
        <c:auto val="1"/>
        <c:lblOffset val="100"/>
        <c:baseTimeUnit val="years"/>
      </c:dateAx>
      <c:valAx>
        <c:axId val="1002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長門市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36786</v>
      </c>
      <c r="AJ8" s="56"/>
      <c r="AK8" s="56"/>
      <c r="AL8" s="56"/>
      <c r="AM8" s="56"/>
      <c r="AN8" s="56"/>
      <c r="AO8" s="56"/>
      <c r="AP8" s="57"/>
      <c r="AQ8" s="47">
        <f>データ!R6</f>
        <v>357.29</v>
      </c>
      <c r="AR8" s="47"/>
      <c r="AS8" s="47"/>
      <c r="AT8" s="47"/>
      <c r="AU8" s="47"/>
      <c r="AV8" s="47"/>
      <c r="AW8" s="47"/>
      <c r="AX8" s="47"/>
      <c r="AY8" s="47">
        <f>データ!S6</f>
        <v>102.96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57.14</v>
      </c>
      <c r="K10" s="47"/>
      <c r="L10" s="47"/>
      <c r="M10" s="47"/>
      <c r="N10" s="47"/>
      <c r="O10" s="47"/>
      <c r="P10" s="47"/>
      <c r="Q10" s="47"/>
      <c r="R10" s="47">
        <f>データ!O6</f>
        <v>93.04</v>
      </c>
      <c r="S10" s="47"/>
      <c r="T10" s="47"/>
      <c r="U10" s="47"/>
      <c r="V10" s="47"/>
      <c r="W10" s="47"/>
      <c r="X10" s="47"/>
      <c r="Y10" s="47"/>
      <c r="Z10" s="78">
        <f>データ!P6</f>
        <v>2440</v>
      </c>
      <c r="AA10" s="78"/>
      <c r="AB10" s="78"/>
      <c r="AC10" s="78"/>
      <c r="AD10" s="78"/>
      <c r="AE10" s="78"/>
      <c r="AF10" s="78"/>
      <c r="AG10" s="78"/>
      <c r="AH10" s="2"/>
      <c r="AI10" s="78">
        <f>データ!T6</f>
        <v>33972</v>
      </c>
      <c r="AJ10" s="78"/>
      <c r="AK10" s="78"/>
      <c r="AL10" s="78"/>
      <c r="AM10" s="78"/>
      <c r="AN10" s="78"/>
      <c r="AO10" s="78"/>
      <c r="AP10" s="78"/>
      <c r="AQ10" s="47">
        <f>データ!U6</f>
        <v>85.5</v>
      </c>
      <c r="AR10" s="47"/>
      <c r="AS10" s="47"/>
      <c r="AT10" s="47"/>
      <c r="AU10" s="47"/>
      <c r="AV10" s="47"/>
      <c r="AW10" s="47"/>
      <c r="AX10" s="47"/>
      <c r="AY10" s="47">
        <f>データ!V6</f>
        <v>397.33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352110</v>
      </c>
      <c r="D6" s="31">
        <f t="shared" si="3"/>
        <v>46</v>
      </c>
      <c r="E6" s="31">
        <f t="shared" si="3"/>
        <v>1</v>
      </c>
      <c r="F6" s="31">
        <f t="shared" si="3"/>
        <v>0</v>
      </c>
      <c r="G6" s="31">
        <f t="shared" si="3"/>
        <v>1</v>
      </c>
      <c r="H6" s="31" t="str">
        <f t="shared" si="3"/>
        <v>山口県　長門市</v>
      </c>
      <c r="I6" s="31" t="str">
        <f t="shared" si="3"/>
        <v>法適用</v>
      </c>
      <c r="J6" s="31" t="str">
        <f t="shared" si="3"/>
        <v>水道事業</v>
      </c>
      <c r="K6" s="31" t="str">
        <f t="shared" si="3"/>
        <v>末端給水事業</v>
      </c>
      <c r="L6" s="31" t="str">
        <f t="shared" si="3"/>
        <v>A5</v>
      </c>
      <c r="M6" s="32" t="str">
        <f t="shared" si="3"/>
        <v>-</v>
      </c>
      <c r="N6" s="32">
        <f t="shared" si="3"/>
        <v>57.14</v>
      </c>
      <c r="O6" s="32">
        <f t="shared" si="3"/>
        <v>93.04</v>
      </c>
      <c r="P6" s="32">
        <f t="shared" si="3"/>
        <v>2440</v>
      </c>
      <c r="Q6" s="32">
        <f t="shared" si="3"/>
        <v>36786</v>
      </c>
      <c r="R6" s="32">
        <f t="shared" si="3"/>
        <v>357.29</v>
      </c>
      <c r="S6" s="32">
        <f t="shared" si="3"/>
        <v>102.96</v>
      </c>
      <c r="T6" s="32">
        <f t="shared" si="3"/>
        <v>33972</v>
      </c>
      <c r="U6" s="32">
        <f t="shared" si="3"/>
        <v>85.5</v>
      </c>
      <c r="V6" s="32">
        <f t="shared" si="3"/>
        <v>397.33</v>
      </c>
      <c r="W6" s="33">
        <f>IF(W7="",NA(),W7)</f>
        <v>105.7</v>
      </c>
      <c r="X6" s="33">
        <f t="shared" ref="X6:AF6" si="4">IF(X7="",NA(),X7)</f>
        <v>103.34</v>
      </c>
      <c r="Y6" s="33">
        <f t="shared" si="4"/>
        <v>102.83</v>
      </c>
      <c r="Z6" s="33">
        <f t="shared" si="4"/>
        <v>103.03</v>
      </c>
      <c r="AA6" s="33">
        <f t="shared" si="4"/>
        <v>102.24</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844.96</v>
      </c>
      <c r="AT6" s="33">
        <f t="shared" ref="AT6:BB6" si="6">IF(AT7="",NA(),AT7)</f>
        <v>619.39</v>
      </c>
      <c r="AU6" s="33">
        <f t="shared" si="6"/>
        <v>370.91</v>
      </c>
      <c r="AV6" s="33">
        <f t="shared" si="6"/>
        <v>609.91999999999996</v>
      </c>
      <c r="AW6" s="33">
        <f t="shared" si="6"/>
        <v>195.56</v>
      </c>
      <c r="AX6" s="33">
        <f t="shared" si="6"/>
        <v>792.56</v>
      </c>
      <c r="AY6" s="33">
        <f t="shared" si="6"/>
        <v>832.37</v>
      </c>
      <c r="AZ6" s="33">
        <f t="shared" si="6"/>
        <v>852.01</v>
      </c>
      <c r="BA6" s="33">
        <f t="shared" si="6"/>
        <v>909.68</v>
      </c>
      <c r="BB6" s="33">
        <f t="shared" si="6"/>
        <v>382.09</v>
      </c>
      <c r="BC6" s="32" t="str">
        <f>IF(BC7="","",IF(BC7="-","【-】","【"&amp;SUBSTITUTE(TEXT(BC7,"#,##0.00"),"-","△")&amp;"】"))</f>
        <v>【264.16】</v>
      </c>
      <c r="BD6" s="33">
        <f>IF(BD7="",NA(),BD7)</f>
        <v>693.84</v>
      </c>
      <c r="BE6" s="33">
        <f t="shared" ref="BE6:BM6" si="7">IF(BE7="",NA(),BE7)</f>
        <v>680.1</v>
      </c>
      <c r="BF6" s="33">
        <f t="shared" si="7"/>
        <v>712.18</v>
      </c>
      <c r="BG6" s="33">
        <f t="shared" si="7"/>
        <v>698.01</v>
      </c>
      <c r="BH6" s="33">
        <f t="shared" si="7"/>
        <v>702.81</v>
      </c>
      <c r="BI6" s="33">
        <f t="shared" si="7"/>
        <v>403.05</v>
      </c>
      <c r="BJ6" s="33">
        <f t="shared" si="7"/>
        <v>403.15</v>
      </c>
      <c r="BK6" s="33">
        <f t="shared" si="7"/>
        <v>391.4</v>
      </c>
      <c r="BL6" s="33">
        <f t="shared" si="7"/>
        <v>382.65</v>
      </c>
      <c r="BM6" s="33">
        <f t="shared" si="7"/>
        <v>385.06</v>
      </c>
      <c r="BN6" s="32" t="str">
        <f>IF(BN7="","",IF(BN7="-","【-】","【"&amp;SUBSTITUTE(TEXT(BN7,"#,##0.00"),"-","△")&amp;"】"))</f>
        <v>【283.72】</v>
      </c>
      <c r="BO6" s="33">
        <f>IF(BO7="",NA(),BO7)</f>
        <v>80.87</v>
      </c>
      <c r="BP6" s="33">
        <f t="shared" ref="BP6:BX6" si="8">IF(BP7="",NA(),BP7)</f>
        <v>80.3</v>
      </c>
      <c r="BQ6" s="33">
        <f t="shared" si="8"/>
        <v>79.540000000000006</v>
      </c>
      <c r="BR6" s="33">
        <f t="shared" si="8"/>
        <v>80.290000000000006</v>
      </c>
      <c r="BS6" s="33">
        <f t="shared" si="8"/>
        <v>77.95</v>
      </c>
      <c r="BT6" s="33">
        <f t="shared" si="8"/>
        <v>97.63</v>
      </c>
      <c r="BU6" s="33">
        <f t="shared" si="8"/>
        <v>94.86</v>
      </c>
      <c r="BV6" s="33">
        <f t="shared" si="8"/>
        <v>95.91</v>
      </c>
      <c r="BW6" s="33">
        <f t="shared" si="8"/>
        <v>96.1</v>
      </c>
      <c r="BX6" s="33">
        <f t="shared" si="8"/>
        <v>99.07</v>
      </c>
      <c r="BY6" s="32" t="str">
        <f>IF(BY7="","",IF(BY7="-","【-】","【"&amp;SUBSTITUTE(TEXT(BY7,"#,##0.00"),"-","△")&amp;"】"))</f>
        <v>【104.60】</v>
      </c>
      <c r="BZ6" s="33">
        <f>IF(BZ7="",NA(),BZ7)</f>
        <v>164.4</v>
      </c>
      <c r="CA6" s="33">
        <f t="shared" ref="CA6:CI6" si="9">IF(CA7="",NA(),CA7)</f>
        <v>165.88</v>
      </c>
      <c r="CB6" s="33">
        <f t="shared" si="9"/>
        <v>168.59</v>
      </c>
      <c r="CC6" s="33">
        <f t="shared" si="9"/>
        <v>167.56</v>
      </c>
      <c r="CD6" s="33">
        <f t="shared" si="9"/>
        <v>174.29</v>
      </c>
      <c r="CE6" s="33">
        <f t="shared" si="9"/>
        <v>172.59</v>
      </c>
      <c r="CF6" s="33">
        <f t="shared" si="9"/>
        <v>179.14</v>
      </c>
      <c r="CG6" s="33">
        <f t="shared" si="9"/>
        <v>179.29</v>
      </c>
      <c r="CH6" s="33">
        <f t="shared" si="9"/>
        <v>178.39</v>
      </c>
      <c r="CI6" s="33">
        <f t="shared" si="9"/>
        <v>173.03</v>
      </c>
      <c r="CJ6" s="32" t="str">
        <f>IF(CJ7="","",IF(CJ7="-","【-】","【"&amp;SUBSTITUTE(TEXT(CJ7,"#,##0.00"),"-","△")&amp;"】"))</f>
        <v>【164.21】</v>
      </c>
      <c r="CK6" s="33">
        <f>IF(CK7="",NA(),CK7)</f>
        <v>66.98</v>
      </c>
      <c r="CL6" s="33">
        <f t="shared" ref="CL6:CT6" si="10">IF(CL7="",NA(),CL7)</f>
        <v>67.2</v>
      </c>
      <c r="CM6" s="33">
        <f t="shared" si="10"/>
        <v>65.41</v>
      </c>
      <c r="CN6" s="33">
        <f t="shared" si="10"/>
        <v>65</v>
      </c>
      <c r="CO6" s="33">
        <f t="shared" si="10"/>
        <v>61.92</v>
      </c>
      <c r="CP6" s="33">
        <f t="shared" si="10"/>
        <v>60.17</v>
      </c>
      <c r="CQ6" s="33">
        <f t="shared" si="10"/>
        <v>58.76</v>
      </c>
      <c r="CR6" s="33">
        <f t="shared" si="10"/>
        <v>59.09</v>
      </c>
      <c r="CS6" s="33">
        <f t="shared" si="10"/>
        <v>59.23</v>
      </c>
      <c r="CT6" s="33">
        <f t="shared" si="10"/>
        <v>58.58</v>
      </c>
      <c r="CU6" s="32" t="str">
        <f>IF(CU7="","",IF(CU7="-","【-】","【"&amp;SUBSTITUTE(TEXT(CU7,"#,##0.00"),"-","△")&amp;"】"))</f>
        <v>【59.80】</v>
      </c>
      <c r="CV6" s="33">
        <f>IF(CV7="",NA(),CV7)</f>
        <v>84.74</v>
      </c>
      <c r="CW6" s="33">
        <f t="shared" ref="CW6:DE6" si="11">IF(CW7="",NA(),CW7)</f>
        <v>83.15</v>
      </c>
      <c r="CX6" s="33">
        <f t="shared" si="11"/>
        <v>81.91</v>
      </c>
      <c r="CY6" s="33">
        <f t="shared" si="11"/>
        <v>80.540000000000006</v>
      </c>
      <c r="CZ6" s="33">
        <f t="shared" si="11"/>
        <v>80.260000000000005</v>
      </c>
      <c r="DA6" s="33">
        <f t="shared" si="11"/>
        <v>85.47</v>
      </c>
      <c r="DB6" s="33">
        <f t="shared" si="11"/>
        <v>84.87</v>
      </c>
      <c r="DC6" s="33">
        <f t="shared" si="11"/>
        <v>85.4</v>
      </c>
      <c r="DD6" s="33">
        <f t="shared" si="11"/>
        <v>85.53</v>
      </c>
      <c r="DE6" s="33">
        <f t="shared" si="11"/>
        <v>85.23</v>
      </c>
      <c r="DF6" s="32" t="str">
        <f>IF(DF7="","",IF(DF7="-","【-】","【"&amp;SUBSTITUTE(TEXT(DF7,"#,##0.00"),"-","△")&amp;"】"))</f>
        <v>【89.78】</v>
      </c>
      <c r="DG6" s="33">
        <f>IF(DG7="",NA(),DG7)</f>
        <v>33.659999999999997</v>
      </c>
      <c r="DH6" s="33">
        <f t="shared" ref="DH6:DP6" si="12">IF(DH7="",NA(),DH7)</f>
        <v>35.67</v>
      </c>
      <c r="DI6" s="33">
        <f t="shared" si="12"/>
        <v>36.89</v>
      </c>
      <c r="DJ6" s="33">
        <f t="shared" si="12"/>
        <v>38.799999999999997</v>
      </c>
      <c r="DK6" s="33">
        <f t="shared" si="12"/>
        <v>40.200000000000003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4.91</v>
      </c>
      <c r="DS6" s="33">
        <f t="shared" ref="DS6:EA6" si="13">IF(DS7="",NA(),DS7)</f>
        <v>6.87</v>
      </c>
      <c r="DT6" s="33">
        <f t="shared" si="13"/>
        <v>7.86</v>
      </c>
      <c r="DU6" s="33">
        <f t="shared" si="13"/>
        <v>7.69</v>
      </c>
      <c r="DV6" s="33">
        <f t="shared" si="13"/>
        <v>7.49</v>
      </c>
      <c r="DW6" s="33">
        <f t="shared" si="13"/>
        <v>6.06</v>
      </c>
      <c r="DX6" s="33">
        <f t="shared" si="13"/>
        <v>6.47</v>
      </c>
      <c r="DY6" s="33">
        <f t="shared" si="13"/>
        <v>7.8</v>
      </c>
      <c r="DZ6" s="33">
        <f t="shared" si="13"/>
        <v>8.39</v>
      </c>
      <c r="EA6" s="33">
        <f t="shared" si="13"/>
        <v>10.09</v>
      </c>
      <c r="EB6" s="32" t="str">
        <f>IF(EB7="","",IF(EB7="-","【-】","【"&amp;SUBSTITUTE(TEXT(EB7,"#,##0.00"),"-","△")&amp;"】"))</f>
        <v>【12.42】</v>
      </c>
      <c r="EC6" s="33">
        <f>IF(EC7="",NA(),EC7)</f>
        <v>1.17</v>
      </c>
      <c r="ED6" s="33">
        <f t="shared" ref="ED6:EL6" si="14">IF(ED7="",NA(),ED7)</f>
        <v>0.74</v>
      </c>
      <c r="EE6" s="33">
        <f t="shared" si="14"/>
        <v>0.81</v>
      </c>
      <c r="EF6" s="33">
        <f t="shared" si="14"/>
        <v>0.77</v>
      </c>
      <c r="EG6" s="33">
        <f t="shared" si="14"/>
        <v>0.56000000000000005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352110</v>
      </c>
      <c r="D7" s="35">
        <v>46</v>
      </c>
      <c r="E7" s="35">
        <v>1</v>
      </c>
      <c r="F7" s="35">
        <v>0</v>
      </c>
      <c r="G7" s="35">
        <v>1</v>
      </c>
      <c r="H7" s="35" t="s">
        <v>93</v>
      </c>
      <c r="I7" s="35" t="s">
        <v>94</v>
      </c>
      <c r="J7" s="35" t="s">
        <v>95</v>
      </c>
      <c r="K7" s="35" t="s">
        <v>96</v>
      </c>
      <c r="L7" s="35" t="s">
        <v>97</v>
      </c>
      <c r="M7" s="36" t="s">
        <v>98</v>
      </c>
      <c r="N7" s="36">
        <v>57.14</v>
      </c>
      <c r="O7" s="36">
        <v>93.04</v>
      </c>
      <c r="P7" s="36">
        <v>2440</v>
      </c>
      <c r="Q7" s="36">
        <v>36786</v>
      </c>
      <c r="R7" s="36">
        <v>357.29</v>
      </c>
      <c r="S7" s="36">
        <v>102.96</v>
      </c>
      <c r="T7" s="36">
        <v>33972</v>
      </c>
      <c r="U7" s="36">
        <v>85.5</v>
      </c>
      <c r="V7" s="36">
        <v>397.33</v>
      </c>
      <c r="W7" s="36">
        <v>105.7</v>
      </c>
      <c r="X7" s="36">
        <v>103.34</v>
      </c>
      <c r="Y7" s="36">
        <v>102.83</v>
      </c>
      <c r="Z7" s="36">
        <v>103.03</v>
      </c>
      <c r="AA7" s="36">
        <v>102.24</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844.96</v>
      </c>
      <c r="AT7" s="36">
        <v>619.39</v>
      </c>
      <c r="AU7" s="36">
        <v>370.91</v>
      </c>
      <c r="AV7" s="36">
        <v>609.91999999999996</v>
      </c>
      <c r="AW7" s="36">
        <v>195.56</v>
      </c>
      <c r="AX7" s="36">
        <v>792.56</v>
      </c>
      <c r="AY7" s="36">
        <v>832.37</v>
      </c>
      <c r="AZ7" s="36">
        <v>852.01</v>
      </c>
      <c r="BA7" s="36">
        <v>909.68</v>
      </c>
      <c r="BB7" s="36">
        <v>382.09</v>
      </c>
      <c r="BC7" s="36">
        <v>264.16000000000003</v>
      </c>
      <c r="BD7" s="36">
        <v>693.84</v>
      </c>
      <c r="BE7" s="36">
        <v>680.1</v>
      </c>
      <c r="BF7" s="36">
        <v>712.18</v>
      </c>
      <c r="BG7" s="36">
        <v>698.01</v>
      </c>
      <c r="BH7" s="36">
        <v>702.81</v>
      </c>
      <c r="BI7" s="36">
        <v>403.05</v>
      </c>
      <c r="BJ7" s="36">
        <v>403.15</v>
      </c>
      <c r="BK7" s="36">
        <v>391.4</v>
      </c>
      <c r="BL7" s="36">
        <v>382.65</v>
      </c>
      <c r="BM7" s="36">
        <v>385.06</v>
      </c>
      <c r="BN7" s="36">
        <v>283.72000000000003</v>
      </c>
      <c r="BO7" s="36">
        <v>80.87</v>
      </c>
      <c r="BP7" s="36">
        <v>80.3</v>
      </c>
      <c r="BQ7" s="36">
        <v>79.540000000000006</v>
      </c>
      <c r="BR7" s="36">
        <v>80.290000000000006</v>
      </c>
      <c r="BS7" s="36">
        <v>77.95</v>
      </c>
      <c r="BT7" s="36">
        <v>97.63</v>
      </c>
      <c r="BU7" s="36">
        <v>94.86</v>
      </c>
      <c r="BV7" s="36">
        <v>95.91</v>
      </c>
      <c r="BW7" s="36">
        <v>96.1</v>
      </c>
      <c r="BX7" s="36">
        <v>99.07</v>
      </c>
      <c r="BY7" s="36">
        <v>104.6</v>
      </c>
      <c r="BZ7" s="36">
        <v>164.4</v>
      </c>
      <c r="CA7" s="36">
        <v>165.88</v>
      </c>
      <c r="CB7" s="36">
        <v>168.59</v>
      </c>
      <c r="CC7" s="36">
        <v>167.56</v>
      </c>
      <c r="CD7" s="36">
        <v>174.29</v>
      </c>
      <c r="CE7" s="36">
        <v>172.59</v>
      </c>
      <c r="CF7" s="36">
        <v>179.14</v>
      </c>
      <c r="CG7" s="36">
        <v>179.29</v>
      </c>
      <c r="CH7" s="36">
        <v>178.39</v>
      </c>
      <c r="CI7" s="36">
        <v>173.03</v>
      </c>
      <c r="CJ7" s="36">
        <v>164.21</v>
      </c>
      <c r="CK7" s="36">
        <v>66.98</v>
      </c>
      <c r="CL7" s="36">
        <v>67.2</v>
      </c>
      <c r="CM7" s="36">
        <v>65.41</v>
      </c>
      <c r="CN7" s="36">
        <v>65</v>
      </c>
      <c r="CO7" s="36">
        <v>61.92</v>
      </c>
      <c r="CP7" s="36">
        <v>60.17</v>
      </c>
      <c r="CQ7" s="36">
        <v>58.76</v>
      </c>
      <c r="CR7" s="36">
        <v>59.09</v>
      </c>
      <c r="CS7" s="36">
        <v>59.23</v>
      </c>
      <c r="CT7" s="36">
        <v>58.58</v>
      </c>
      <c r="CU7" s="36">
        <v>59.8</v>
      </c>
      <c r="CV7" s="36">
        <v>84.74</v>
      </c>
      <c r="CW7" s="36">
        <v>83.15</v>
      </c>
      <c r="CX7" s="36">
        <v>81.91</v>
      </c>
      <c r="CY7" s="36">
        <v>80.540000000000006</v>
      </c>
      <c r="CZ7" s="36">
        <v>80.260000000000005</v>
      </c>
      <c r="DA7" s="36">
        <v>85.47</v>
      </c>
      <c r="DB7" s="36">
        <v>84.87</v>
      </c>
      <c r="DC7" s="36">
        <v>85.4</v>
      </c>
      <c r="DD7" s="36">
        <v>85.53</v>
      </c>
      <c r="DE7" s="36">
        <v>85.23</v>
      </c>
      <c r="DF7" s="36">
        <v>89.78</v>
      </c>
      <c r="DG7" s="36">
        <v>33.659999999999997</v>
      </c>
      <c r="DH7" s="36">
        <v>35.67</v>
      </c>
      <c r="DI7" s="36">
        <v>36.89</v>
      </c>
      <c r="DJ7" s="36">
        <v>38.799999999999997</v>
      </c>
      <c r="DK7" s="36">
        <v>40.200000000000003</v>
      </c>
      <c r="DL7" s="36">
        <v>34.47</v>
      </c>
      <c r="DM7" s="36">
        <v>35.53</v>
      </c>
      <c r="DN7" s="36">
        <v>36.36</v>
      </c>
      <c r="DO7" s="36">
        <v>37.340000000000003</v>
      </c>
      <c r="DP7" s="36">
        <v>44.31</v>
      </c>
      <c r="DQ7" s="36">
        <v>46.31</v>
      </c>
      <c r="DR7" s="36">
        <v>4.91</v>
      </c>
      <c r="DS7" s="36">
        <v>6.87</v>
      </c>
      <c r="DT7" s="36">
        <v>7.86</v>
      </c>
      <c r="DU7" s="36">
        <v>7.69</v>
      </c>
      <c r="DV7" s="36">
        <v>7.49</v>
      </c>
      <c r="DW7" s="36">
        <v>6.06</v>
      </c>
      <c r="DX7" s="36">
        <v>6.47</v>
      </c>
      <c r="DY7" s="36">
        <v>7.8</v>
      </c>
      <c r="DZ7" s="36">
        <v>8.39</v>
      </c>
      <c r="EA7" s="36">
        <v>10.09</v>
      </c>
      <c r="EB7" s="36">
        <v>12.42</v>
      </c>
      <c r="EC7" s="36">
        <v>1.17</v>
      </c>
      <c r="ED7" s="36">
        <v>0.74</v>
      </c>
      <c r="EE7" s="36">
        <v>0.81</v>
      </c>
      <c r="EF7" s="36">
        <v>0.77</v>
      </c>
      <c r="EG7" s="36">
        <v>0.56000000000000005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2016-02-16T04:09:00Z</cp:lastPrinted>
  <dcterms:created xsi:type="dcterms:W3CDTF">2016-02-03T07:27:08Z</dcterms:created>
  <dcterms:modified xsi:type="dcterms:W3CDTF">2016-02-17T04:50:18Z</dcterms:modified>
  <cp:category/>
</cp:coreProperties>
</file>