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杉山\H27\07 決算統計（法適）\02 国照会\280122 【重要】公営企業に係る「経営比較分析表」の分析等\03 市町等→県\47法非適用171～181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<sst xmlns="http://schemas.openxmlformats.org/spreadsheetml/2006/main" count="221" uniqueCount="111">
  <si>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</si>
  <si>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</si>
  <si>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</si>
  <si>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</si>
  <si>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</si>
  <si>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</si>
  <si>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</si>
  <si>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</si>
  <si>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</si>
  <si>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</si>
  <si>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</si>
  <si>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</si>
  <si>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</si>
  <si>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</si>
  <si>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</si>
  <si>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</si>
  <si>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</si>
  <si>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</si>
  <si>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</si>
  <si>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</si>
  <si>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</si>
  <si>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</si>
  <si>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</si>
  <si>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</si>
  <si>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</si>
  <si>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</si>
  <si>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</si>
  <si>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</si>
  <si>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</si>
  <si>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</si>
  <si>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</si>
  <si>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</si>
  <si>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</si>
  <si>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</si>
  <si>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</si>
  <si>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</si>
  <si>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</si>
  <si>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</si>
  <si>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</si>
  <si>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</si>
  <si>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</si>
  <si>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</si>
  <si>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</si>
  <si>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</si>
  <si>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</si>
  <si>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</si>
  <si>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</si>
  <si>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</si>
  <si>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</si>
  <si>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</si>
  <si>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</si>
  <si>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</si>
  <si>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</si>
  <si>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</si>
  <si>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</si>
  <si>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</si>
  <si>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</si>
  <si>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</si>
  <si>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</si>
  <si>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</si>
  <si>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</si>
  <si>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</si>
  <si>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</si>
  <si>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</si>
  <si>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</si>
  <si>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</si>
  <si>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</si>
  <si>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</si>
  <si>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</si>
  <si>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</si>
  <si>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</si>
  <si>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</si>
  <si>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</si>
  <si>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</si>
  <si>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</si>
  <si>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</si>
  <si>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</si>
  <si>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</si>
  <si>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</si>
  <si>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</si>
  <si>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</si>
  <si>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</si>
  <si>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</si>
  <si>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</si>
  <si>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</si>
  <si>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</si>
  <si>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</si>
  <si>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</si>
  <si>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</si>
  <si>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</si>
  <si>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</si>
  <si>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</si>
  <si>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</si>
  <si>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</si>
  <si>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</si>
  <si>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</si>
  <si>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下関市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</si>
  <si>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</si>
  <si>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</si>
  <si>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</si>
  <si>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</si>
  <si>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</si>
  <si>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</si>
  <si>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</si>
  <si>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</si>
  <si>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</si>
  <si>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</si>
  <si>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</si>
  <si>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当該集落排水施設は、離島かつ小規模な集落に存在するため、個別の維持管理体制が必要であり、公共下水道のように広域的な維持管理体制と比べて効率的な運用が難しい。
　また、施設の維持管理の経費は、使用料では不足するため、一般会計からの繰入金が必要となっている。使用料については、公共下水道の利用者と間に不公平感が生じないよう、下水道料金と同額としているが、今後も対象住民の増加はほとんど見込めないため、料金収入にも限界がある。なお、毎年度、使用料の滞納はほぼ生じていないところである。
　また、汚水処理原価については、漸減しており、効率性が向上している状況にあると推測できる。</t>
    <rPh sb="1" eb="3">
      <t>トウガイ</t>
    </rPh>
    <rPh sb="3" eb="5">
      <t>シュウラク</t>
    </rPh>
    <rPh sb="5" eb="7">
      <t>ハイスイ</t>
    </rPh>
    <rPh sb="7" eb="9">
      <t>シセツ</t>
    </rPh>
    <rPh sb="11" eb="13">
      <t>リトウ</t>
    </rPh>
    <rPh sb="15" eb="18">
      <t>ショウキボ</t>
    </rPh>
    <rPh sb="19" eb="21">
      <t>シュウラク</t>
    </rPh>
    <rPh sb="22" eb="24">
      <t>ソンザイ</t>
    </rPh>
    <rPh sb="29" eb="31">
      <t>コベツ</t>
    </rPh>
    <rPh sb="32" eb="34">
      <t>イジ</t>
    </rPh>
    <rPh sb="34" eb="36">
      <t>カンリ</t>
    </rPh>
    <rPh sb="36" eb="38">
      <t>タイセイ</t>
    </rPh>
    <rPh sb="39" eb="41">
      <t>ヒツヨウ</t>
    </rPh>
    <rPh sb="45" eb="47">
      <t>コウキョウ</t>
    </rPh>
    <rPh sb="47" eb="50">
      <t>ゲスイドウ</t>
    </rPh>
    <rPh sb="54" eb="56">
      <t>コウイキ</t>
    </rPh>
    <rPh sb="56" eb="57">
      <t>テキ</t>
    </rPh>
    <rPh sb="58" eb="60">
      <t>イジ</t>
    </rPh>
    <rPh sb="60" eb="62">
      <t>カンリ</t>
    </rPh>
    <rPh sb="62" eb="64">
      <t>タイセイ</t>
    </rPh>
    <rPh sb="65" eb="66">
      <t>クラ</t>
    </rPh>
    <rPh sb="68" eb="71">
      <t>コウリツテキ</t>
    </rPh>
    <rPh sb="72" eb="74">
      <t>ウンヨウ</t>
    </rPh>
    <rPh sb="75" eb="76">
      <t>ムズカ</t>
    </rPh>
    <rPh sb="84" eb="86">
      <t>シセツ</t>
    </rPh>
    <rPh sb="87" eb="89">
      <t>イジ</t>
    </rPh>
    <rPh sb="89" eb="91">
      <t>カンリ</t>
    </rPh>
    <rPh sb="92" eb="94">
      <t>ケイヒ</t>
    </rPh>
    <rPh sb="96" eb="98">
      <t>シヨウ</t>
    </rPh>
    <rPh sb="98" eb="99">
      <t>リョウ</t>
    </rPh>
    <rPh sb="101" eb="103">
      <t>フソク</t>
    </rPh>
    <rPh sb="108" eb="110">
      <t>イッパン</t>
    </rPh>
    <rPh sb="110" eb="112">
      <t>カイケイ</t>
    </rPh>
    <rPh sb="115" eb="117">
      <t>クリイレ</t>
    </rPh>
    <rPh sb="117" eb="118">
      <t>キン</t>
    </rPh>
    <rPh sb="119" eb="121">
      <t>ヒツヨウ</t>
    </rPh>
    <rPh sb="128" eb="130">
      <t>シヨウ</t>
    </rPh>
    <rPh sb="130" eb="131">
      <t>リョウ</t>
    </rPh>
    <rPh sb="137" eb="139">
      <t>コウキョウ</t>
    </rPh>
    <rPh sb="139" eb="142">
      <t>ゲスイドウ</t>
    </rPh>
    <rPh sb="143" eb="146">
      <t>リヨウシャ</t>
    </rPh>
    <rPh sb="147" eb="148">
      <t>アイダ</t>
    </rPh>
    <rPh sb="149" eb="152">
      <t>フコウヘイ</t>
    </rPh>
    <rPh sb="152" eb="153">
      <t>カン</t>
    </rPh>
    <rPh sb="154" eb="155">
      <t>ショウ</t>
    </rPh>
    <rPh sb="161" eb="164">
      <t>ゲスイドウ</t>
    </rPh>
    <rPh sb="164" eb="166">
      <t>リョウキン</t>
    </rPh>
    <rPh sb="167" eb="169">
      <t>ドウガク</t>
    </rPh>
    <rPh sb="176" eb="178">
      <t>コンゴ</t>
    </rPh>
    <rPh sb="179" eb="181">
      <t>タイショウ</t>
    </rPh>
    <rPh sb="181" eb="183">
      <t>ジュウミン</t>
    </rPh>
    <rPh sb="184" eb="186">
      <t>ゾウカ</t>
    </rPh>
    <rPh sb="191" eb="193">
      <t>ミコ</t>
    </rPh>
    <rPh sb="199" eb="201">
      <t>リョウキン</t>
    </rPh>
    <rPh sb="201" eb="203">
      <t>シュウニュウ</t>
    </rPh>
    <rPh sb="205" eb="207">
      <t>ゲンカイ</t>
    </rPh>
    <rPh sb="214" eb="217">
      <t>マイネンド</t>
    </rPh>
    <rPh sb="218" eb="220">
      <t>シヨウ</t>
    </rPh>
    <rPh sb="220" eb="221">
      <t>リョウ</t>
    </rPh>
    <rPh sb="222" eb="224">
      <t>タイノウ</t>
    </rPh>
    <rPh sb="227" eb="228">
      <t>ショウ</t>
    </rPh>
    <rPh sb="245" eb="247">
      <t>オスイ</t>
    </rPh>
    <rPh sb="247" eb="249">
      <t>ショリ</t>
    </rPh>
    <rPh sb="249" eb="251">
      <t>ゲンカ</t>
    </rPh>
    <rPh sb="257" eb="258">
      <t>ゼン</t>
    </rPh>
    <rPh sb="258" eb="259">
      <t>ゲン</t>
    </rPh>
    <rPh sb="264" eb="267">
      <t>コウリツセイ</t>
    </rPh>
    <rPh sb="268" eb="270">
      <t>コウジョウ</t>
    </rPh>
    <rPh sb="274" eb="276">
      <t>ジョウキョウ</t>
    </rPh>
    <rPh sb="280" eb="282">
      <t>スイソク</t>
    </rPh>
    <phoneticPr fontId="4"/>
  </si>
  <si>
    <t>　当該集落排水施設は、設置地域が離島であり、かつ、対象住民の増加がほとんど見込めないことから、施設建設に要した起債の償還及び維持管理に要する経費については、使用料収入では賄えないため、当分の間、今後も一般会計からの繰り入れが必要となる。他方、水洗化率は既に100%となっているが、維持管理の合理化を図る必要がある。</t>
    <rPh sb="1" eb="3">
      <t>トウガイ</t>
    </rPh>
    <rPh sb="3" eb="5">
      <t>シュウラク</t>
    </rPh>
    <rPh sb="5" eb="7">
      <t>ハイスイ</t>
    </rPh>
    <rPh sb="7" eb="9">
      <t>シセツゼンゲンコウリツセイコウジョウジョウキョウスイソク</t>
    </rPh>
    <rPh sb="118" eb="120">
      <t>タホウ</t>
    </rPh>
    <rPh sb="121" eb="124">
      <t>スイセンカ</t>
    </rPh>
    <rPh sb="124" eb="125">
      <t>リツ</t>
    </rPh>
    <rPh sb="126" eb="127">
      <t>スデ</t>
    </rPh>
    <phoneticPr fontId="4"/>
  </si>
  <si>
    <t>　施設稼働１０年目に簡易的な劣化診断を実施した結果、全般的に劣化の程度は低い状態であり、現在もその状態を維持している。設備については、定期的にオーバーホールを実施するなど消耗部品の交換により、延命化に努めていく予定である。</t>
    <rPh sb="1" eb="3">
      <t>シセツ</t>
    </rPh>
    <rPh sb="3" eb="5">
      <t>カドウ</t>
    </rPh>
    <rPh sb="7" eb="9">
      <t>ネンメ</t>
    </rPh>
    <rPh sb="10" eb="12">
      <t>カンイ</t>
    </rPh>
    <rPh sb="12" eb="13">
      <t>テキ</t>
    </rPh>
    <rPh sb="14" eb="16">
      <t>レッカ</t>
    </rPh>
    <rPh sb="16" eb="18">
      <t>シンダン</t>
    </rPh>
    <rPh sb="19" eb="21">
      <t>ジッシ</t>
    </rPh>
    <rPh sb="23" eb="25">
      <t>ケッカ</t>
    </rPh>
    <rPh sb="26" eb="29">
      <t>ゼンパンテキ</t>
    </rPh>
    <rPh sb="30" eb="32">
      <t>レッカ</t>
    </rPh>
    <rPh sb="33" eb="35">
      <t>テイド</t>
    </rPh>
    <rPh sb="36" eb="37">
      <t>ヒク</t>
    </rPh>
    <rPh sb="38" eb="40">
      <t>ジョウタイ</t>
    </rPh>
    <rPh sb="44" eb="46">
      <t>ゲンザイ</t>
    </rPh>
    <rPh sb="49" eb="51">
      <t>ジョウタイ</t>
    </rPh>
    <rPh sb="52" eb="54">
      <t>イジ</t>
    </rPh>
    <rPh sb="59" eb="61">
      <t>セツビ</t>
    </rPh>
    <rPh sb="67" eb="70">
      <t>テイキテキ</t>
    </rPh>
    <rPh sb="79" eb="81">
      <t>ジッシ</t>
    </rPh>
    <rPh sb="85" eb="87">
      <t>ショウモウ</t>
    </rPh>
    <rPh sb="87" eb="89">
      <t>ブヒン</t>
    </rPh>
    <rPh sb="90" eb="92">
      <t>コウカン</t>
    </rPh>
    <rPh sb="96" eb="98">
      <t>エンメイ</t>
    </rPh>
    <rPh sb="98" eb="99">
      <t>カ</t>
    </rPh>
    <rPh sb="100" eb="101">
      <t>ツト</t>
    </rPh>
    <rPh sb="105" eb="10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</si>
</sst>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091672"/>
        <c:axId val="16909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169091672"/>
        <c:axId val="169092056"/>
      </c:lineChart>
      <c:dateAx>
        <c:axId val="169091672"/>
        <c:scaling>
          <c:orientation val="minMax"/>
        </c:scaling>
        <c:delete val="1"/>
        <c:axPos val="b"/>
        <c:numFmt formatCode="ge" sourceLinked="1"/>
        <c:majorTickMark val="none"/>
        <c:minorTickMark val="none"/>
        <c:tickLblPos val="none"/>
        <c:crossAx val="169092056"/>
        <c:crosses val="autoZero"/>
        <c:auto val="1"/>
        <c:lblOffset val="100"/>
        <c:baseTimeUnit val="years"/>
      </c:dateAx>
      <c:valAx>
        <c:axId val="16909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9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28.38</c:v>
                </c:pt>
                <c:pt idx="1">
                  <c:v>29.73</c:v>
                </c:pt>
                <c:pt idx="2">
                  <c:v>29.73</c:v>
                </c:pt>
                <c:pt idx="3">
                  <c:v>29.73</c:v>
                </c:pt>
                <c:pt idx="4">
                  <c:v>28.38</c:v>
                </c:pt>
              </c:numCache>
            </c:numRef>
          </c:val>
        </c:ser>
        <c:dLbls>
          <c:showLegendKey val="0"/>
          <c:showVal val="0"/>
          <c:showCatName val="0"/>
          <c:showSerName val="0"/>
          <c:showPercent val="0"/>
          <c:showBubbleSize val="0"/>
        </c:dLbls>
        <c:gapWidth val="150"/>
        <c:axId val="172709136"/>
        <c:axId val="17270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32.46</c:v>
                </c:pt>
                <c:pt idx="1">
                  <c:v>32.93</c:v>
                </c:pt>
                <c:pt idx="2">
                  <c:v>34.71</c:v>
                </c:pt>
                <c:pt idx="3">
                  <c:v>32.22</c:v>
                </c:pt>
                <c:pt idx="4">
                  <c:v>31.36</c:v>
                </c:pt>
              </c:numCache>
            </c:numRef>
          </c:val>
          <c:smooth val="0"/>
        </c:ser>
        <c:dLbls>
          <c:showLegendKey val="0"/>
          <c:showVal val="0"/>
          <c:showCatName val="0"/>
          <c:showSerName val="0"/>
          <c:showPercent val="0"/>
          <c:showBubbleSize val="0"/>
        </c:dLbls>
        <c:marker val="1"/>
        <c:smooth val="0"/>
        <c:axId val="172709136"/>
        <c:axId val="172709528"/>
      </c:lineChart>
      <c:dateAx>
        <c:axId val="172709136"/>
        <c:scaling>
          <c:orientation val="minMax"/>
        </c:scaling>
        <c:delete val="1"/>
        <c:axPos val="b"/>
        <c:numFmt formatCode="ge" sourceLinked="1"/>
        <c:majorTickMark val="none"/>
        <c:minorTickMark val="none"/>
        <c:tickLblPos val="none"/>
        <c:crossAx val="172709528"/>
        <c:crosses val="autoZero"/>
        <c:auto val="1"/>
        <c:lblOffset val="100"/>
        <c:baseTimeUnit val="years"/>
      </c:dateAx>
      <c:valAx>
        <c:axId val="17270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0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2710704"/>
        <c:axId val="17271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72710704"/>
        <c:axId val="172711096"/>
      </c:lineChart>
      <c:dateAx>
        <c:axId val="172710704"/>
        <c:scaling>
          <c:orientation val="minMax"/>
        </c:scaling>
        <c:delete val="1"/>
        <c:axPos val="b"/>
        <c:numFmt formatCode="ge" sourceLinked="1"/>
        <c:majorTickMark val="none"/>
        <c:minorTickMark val="none"/>
        <c:tickLblPos val="none"/>
        <c:crossAx val="172711096"/>
        <c:crosses val="autoZero"/>
        <c:auto val="1"/>
        <c:lblOffset val="100"/>
        <c:baseTimeUnit val="years"/>
      </c:dateAx>
      <c:valAx>
        <c:axId val="17271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1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37016888488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47.07</c:v>
                </c:pt>
                <c:pt idx="1">
                  <c:v>58.8</c:v>
                </c:pt>
                <c:pt idx="2">
                  <c:v>74.959999999999994</c:v>
                </c:pt>
                <c:pt idx="3">
                  <c:v>73.260000000000005</c:v>
                </c:pt>
                <c:pt idx="4">
                  <c:v>71.41</c:v>
                </c:pt>
              </c:numCache>
            </c:numRef>
          </c:val>
        </c:ser>
        <c:dLbls>
          <c:showLegendKey val="0"/>
          <c:showVal val="0"/>
          <c:showCatName val="0"/>
          <c:showSerName val="0"/>
          <c:showPercent val="0"/>
          <c:showBubbleSize val="0"/>
        </c:dLbls>
        <c:gapWidth val="150"/>
        <c:axId val="172088784"/>
        <c:axId val="17209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088784"/>
        <c:axId val="172091216"/>
      </c:lineChart>
      <c:dateAx>
        <c:axId val="172088784"/>
        <c:scaling>
          <c:orientation val="minMax"/>
        </c:scaling>
        <c:delete val="1"/>
        <c:axPos val="b"/>
        <c:numFmt formatCode="ge" sourceLinked="1"/>
        <c:majorTickMark val="none"/>
        <c:minorTickMark val="none"/>
        <c:tickLblPos val="none"/>
        <c:crossAx val="172091216"/>
        <c:crosses val="autoZero"/>
        <c:auto val="1"/>
        <c:lblOffset val="100"/>
        <c:baseTimeUnit val="years"/>
      </c:dateAx>
      <c:valAx>
        <c:axId val="17209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8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188640"/>
        <c:axId val="1721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188640"/>
        <c:axId val="172189024"/>
      </c:lineChart>
      <c:dateAx>
        <c:axId val="172188640"/>
        <c:scaling>
          <c:orientation val="minMax"/>
        </c:scaling>
        <c:delete val="1"/>
        <c:axPos val="b"/>
        <c:numFmt formatCode="ge" sourceLinked="1"/>
        <c:majorTickMark val="none"/>
        <c:minorTickMark val="none"/>
        <c:tickLblPos val="none"/>
        <c:crossAx val="172189024"/>
        <c:crosses val="autoZero"/>
        <c:auto val="1"/>
        <c:lblOffset val="100"/>
        <c:baseTimeUnit val="years"/>
      </c:dateAx>
      <c:valAx>
        <c:axId val="1721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547128"/>
        <c:axId val="17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547128"/>
        <c:axId val="172549560"/>
      </c:lineChart>
      <c:dateAx>
        <c:axId val="172547128"/>
        <c:scaling>
          <c:orientation val="minMax"/>
        </c:scaling>
        <c:delete val="1"/>
        <c:axPos val="b"/>
        <c:numFmt formatCode="ge" sourceLinked="1"/>
        <c:majorTickMark val="none"/>
        <c:minorTickMark val="none"/>
        <c:tickLblPos val="none"/>
        <c:crossAx val="172549560"/>
        <c:crosses val="autoZero"/>
        <c:auto val="1"/>
        <c:lblOffset val="100"/>
        <c:baseTimeUnit val="years"/>
      </c:dateAx>
      <c:valAx>
        <c:axId val="1725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4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565368"/>
        <c:axId val="1725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565368"/>
        <c:axId val="172565760"/>
      </c:lineChart>
      <c:dateAx>
        <c:axId val="172565368"/>
        <c:scaling>
          <c:orientation val="minMax"/>
        </c:scaling>
        <c:delete val="1"/>
        <c:axPos val="b"/>
        <c:numFmt formatCode="ge" sourceLinked="1"/>
        <c:majorTickMark val="none"/>
        <c:minorTickMark val="none"/>
        <c:tickLblPos val="none"/>
        <c:crossAx val="172565760"/>
        <c:crosses val="autoZero"/>
        <c:auto val="1"/>
        <c:lblOffset val="100"/>
        <c:baseTimeUnit val="years"/>
      </c:dateAx>
      <c:valAx>
        <c:axId val="1725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6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564976"/>
        <c:axId val="17256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564976"/>
        <c:axId val="172564584"/>
      </c:lineChart>
      <c:dateAx>
        <c:axId val="172564976"/>
        <c:scaling>
          <c:orientation val="minMax"/>
        </c:scaling>
        <c:delete val="1"/>
        <c:axPos val="b"/>
        <c:numFmt formatCode="ge" sourceLinked="1"/>
        <c:majorTickMark val="none"/>
        <c:minorTickMark val="none"/>
        <c:tickLblPos val="none"/>
        <c:crossAx val="172564584"/>
        <c:crosses val="autoZero"/>
        <c:auto val="1"/>
        <c:lblOffset val="100"/>
        <c:baseTimeUnit val="years"/>
      </c:dateAx>
      <c:valAx>
        <c:axId val="17256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6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1848.85</c:v>
                </c:pt>
                <c:pt idx="1">
                  <c:v>1576.38</c:v>
                </c:pt>
                <c:pt idx="2" formatCode="#,##0.00;&quot;△&quot;#,##0.00">
                  <c:v>0</c:v>
                </c:pt>
                <c:pt idx="3" formatCode="#,##0.00;&quot;△&quot;#,##0.00">
                  <c:v>0</c:v>
                </c:pt>
                <c:pt idx="4">
                  <c:v>505.76</c:v>
                </c:pt>
              </c:numCache>
            </c:numRef>
          </c:val>
        </c:ser>
        <c:dLbls>
          <c:showLegendKey val="0"/>
          <c:showVal val="0"/>
          <c:showCatName val="0"/>
          <c:showSerName val="0"/>
          <c:showPercent val="0"/>
          <c:showBubbleSize val="0"/>
        </c:dLbls>
        <c:gapWidth val="150"/>
        <c:axId val="172566936"/>
        <c:axId val="1725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172566936"/>
        <c:axId val="172567328"/>
      </c:lineChart>
      <c:dateAx>
        <c:axId val="172566936"/>
        <c:scaling>
          <c:orientation val="minMax"/>
        </c:scaling>
        <c:delete val="1"/>
        <c:axPos val="b"/>
        <c:numFmt formatCode="ge" sourceLinked="1"/>
        <c:majorTickMark val="none"/>
        <c:minorTickMark val="none"/>
        <c:tickLblPos val="none"/>
        <c:crossAx val="172567328"/>
        <c:crosses val="autoZero"/>
        <c:auto val="1"/>
        <c:lblOffset val="100"/>
        <c:baseTimeUnit val="years"/>
      </c:dateAx>
      <c:valAx>
        <c:axId val="1725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6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18.32</c:v>
                </c:pt>
                <c:pt idx="1">
                  <c:v>16.899999999999999</c:v>
                </c:pt>
                <c:pt idx="2">
                  <c:v>19.78</c:v>
                </c:pt>
                <c:pt idx="3">
                  <c:v>22.05</c:v>
                </c:pt>
                <c:pt idx="4">
                  <c:v>22.09</c:v>
                </c:pt>
              </c:numCache>
            </c:numRef>
          </c:val>
        </c:ser>
        <c:dLbls>
          <c:showLegendKey val="0"/>
          <c:showVal val="0"/>
          <c:showCatName val="0"/>
          <c:showSerName val="0"/>
          <c:showPercent val="0"/>
          <c:showBubbleSize val="0"/>
        </c:dLbls>
        <c:gapWidth val="150"/>
        <c:axId val="172458784"/>
        <c:axId val="17245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172458784"/>
        <c:axId val="172459176"/>
      </c:lineChart>
      <c:dateAx>
        <c:axId val="172458784"/>
        <c:scaling>
          <c:orientation val="minMax"/>
        </c:scaling>
        <c:delete val="1"/>
        <c:axPos val="b"/>
        <c:numFmt formatCode="ge" sourceLinked="1"/>
        <c:majorTickMark val="none"/>
        <c:minorTickMark val="none"/>
        <c:tickLblPos val="none"/>
        <c:crossAx val="172459176"/>
        <c:crosses val="autoZero"/>
        <c:auto val="1"/>
        <c:lblOffset val="100"/>
        <c:baseTimeUnit val="years"/>
      </c:dateAx>
      <c:valAx>
        <c:axId val="17245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1006</c:v>
                </c:pt>
                <c:pt idx="1">
                  <c:v>1113.9000000000001</c:v>
                </c:pt>
                <c:pt idx="2">
                  <c:v>918.45</c:v>
                </c:pt>
                <c:pt idx="3">
                  <c:v>837.43</c:v>
                </c:pt>
                <c:pt idx="4">
                  <c:v>853.85</c:v>
                </c:pt>
              </c:numCache>
            </c:numRef>
          </c:val>
        </c:ser>
        <c:dLbls>
          <c:showLegendKey val="0"/>
          <c:showVal val="0"/>
          <c:showCatName val="0"/>
          <c:showSerName val="0"/>
          <c:showPercent val="0"/>
          <c:showBubbleSize val="0"/>
        </c:dLbls>
        <c:gapWidth val="150"/>
        <c:axId val="172460352"/>
        <c:axId val="17246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72460352"/>
        <c:axId val="172460744"/>
      </c:lineChart>
      <c:dateAx>
        <c:axId val="172460352"/>
        <c:scaling>
          <c:orientation val="minMax"/>
        </c:scaling>
        <c:delete val="1"/>
        <c:axPos val="b"/>
        <c:numFmt formatCode="ge" sourceLinked="1"/>
        <c:majorTickMark val="none"/>
        <c:minorTickMark val="none"/>
        <c:tickLblPos val="none"/>
        <c:crossAx val="172460744"/>
        <c:crosses val="autoZero"/>
        <c:auto val="1"/>
        <c:lblOffset val="100"/>
        <c:baseTimeUnit val="years"/>
      </c:dateAx>
      <c:valAx>
        <c:axId val="17246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下関市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275242</v>
      </c>
      <c r="AM8" s="47"/>
      <c r="AN8" s="47"/>
      <c r="AO8" s="47"/>
      <c r="AP8" s="47"/>
      <c r="AQ8" s="47"/>
      <c r="AR8" s="47"/>
      <c r="AS8" s="47"/>
      <c r="AT8" s="43">
        <f>データ!S6</f>
        <v>715.89</v>
      </c>
      <c r="AU8" s="43"/>
      <c r="AV8" s="43"/>
      <c r="AW8" s="43"/>
      <c r="AX8" s="43"/>
      <c r="AY8" s="43"/>
      <c r="AZ8" s="43"/>
      <c r="BA8" s="43"/>
      <c r="BB8" s="43">
        <f>データ!T6</f>
        <v>384.48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0.04</v>
      </c>
      <c r="Q10" s="43"/>
      <c r="R10" s="43"/>
      <c r="S10" s="43"/>
      <c r="T10" s="43"/>
      <c r="U10" s="43"/>
      <c r="V10" s="43"/>
      <c r="W10" s="43">
        <f>データ!P6</f>
        <v>98.15</v>
      </c>
      <c r="X10" s="43"/>
      <c r="Y10" s="43"/>
      <c r="Z10" s="43"/>
      <c r="AA10" s="43"/>
      <c r="AB10" s="43"/>
      <c r="AC10" s="43"/>
      <c r="AD10" s="47">
        <f>データ!Q6</f>
        <v>3279</v>
      </c>
      <c r="AE10" s="47"/>
      <c r="AF10" s="47"/>
      <c r="AG10" s="47"/>
      <c r="AH10" s="47"/>
      <c r="AI10" s="47"/>
      <c r="AJ10" s="47"/>
      <c r="AK10" s="2"/>
      <c r="AL10" s="47">
        <f>データ!U6</f>
        <v>96</v>
      </c>
      <c r="AM10" s="47"/>
      <c r="AN10" s="47"/>
      <c r="AO10" s="47"/>
      <c r="AP10" s="47"/>
      <c r="AQ10" s="47"/>
      <c r="AR10" s="47"/>
      <c r="AS10" s="47"/>
      <c r="AT10" s="43">
        <f>データ!V6</f>
        <v>0.04</v>
      </c>
      <c r="AU10" s="43"/>
      <c r="AV10" s="43"/>
      <c r="AW10" s="43"/>
      <c r="AX10" s="43"/>
      <c r="AY10" s="43"/>
      <c r="AZ10" s="43"/>
      <c r="BA10" s="43"/>
      <c r="BB10" s="43">
        <f>データ!W6</f>
        <v>2400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352012</v>
      </c>
      <c r="D6" s="31">
        <f t="shared" si="3"/>
        <v>47</v>
      </c>
      <c r="E6" s="31">
        <f t="shared" si="3"/>
        <v>17</v>
      </c>
      <c r="F6" s="31">
        <f t="shared" si="3"/>
        <v>6</v>
      </c>
      <c r="G6" s="31">
        <f t="shared" si="3"/>
        <v>0</v>
      </c>
      <c r="H6" s="31" t="str">
        <f t="shared" si="3"/>
        <v>山口県　下関市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0.04</v>
      </c>
      <c r="P6" s="32">
        <f t="shared" si="3"/>
        <v>98.15</v>
      </c>
      <c r="Q6" s="32">
        <f t="shared" si="3"/>
        <v>3279</v>
      </c>
      <c r="R6" s="32">
        <f t="shared" si="3"/>
        <v>275242</v>
      </c>
      <c r="S6" s="32">
        <f t="shared" si="3"/>
        <v>715.89</v>
      </c>
      <c r="T6" s="32">
        <f t="shared" si="3"/>
        <v>384.48</v>
      </c>
      <c r="U6" s="32">
        <f t="shared" si="3"/>
        <v>96</v>
      </c>
      <c r="V6" s="32">
        <f t="shared" si="3"/>
        <v>0.04</v>
      </c>
      <c r="W6" s="32">
        <f t="shared" si="3"/>
        <v>2400</v>
      </c>
      <c r="X6" s="33">
        <f>IF(X7="",NA(),X7)</f>
        <v>47.07</v>
      </c>
      <c r="Y6" s="33">
        <f t="shared" ref="Y6:AG6" si="4">IF(Y7="",NA(),Y7)</f>
        <v>58.8</v>
      </c>
      <c r="Z6" s="33">
        <f t="shared" si="4"/>
        <v>74.959999999999994</v>
      </c>
      <c r="AA6" s="33">
        <f t="shared" si="4"/>
        <v>73.260000000000005</v>
      </c>
      <c r="AB6" s="33">
        <f t="shared" si="4"/>
        <v>71.41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1848.85</v>
      </c>
      <c r="BF6" s="33">
        <f t="shared" ref="BF6:BN6" si="7">IF(BF7="",NA(),BF7)</f>
        <v>1576.38</v>
      </c>
      <c r="BG6" s="32">
        <f t="shared" si="7"/>
        <v>0</v>
      </c>
      <c r="BH6" s="32">
        <f t="shared" si="7"/>
        <v>0</v>
      </c>
      <c r="BI6" s="33">
        <f t="shared" si="7"/>
        <v>505.76</v>
      </c>
      <c r="BJ6" s="33">
        <f t="shared" si="7"/>
        <v>1546.01</v>
      </c>
      <c r="BK6" s="33">
        <f t="shared" si="7"/>
        <v>1723.1</v>
      </c>
      <c r="BL6" s="33">
        <f t="shared" si="7"/>
        <v>1665.33</v>
      </c>
      <c r="BM6" s="33">
        <f t="shared" si="7"/>
        <v>1716.47</v>
      </c>
      <c r="BN6" s="33">
        <f t="shared" si="7"/>
        <v>1741.94</v>
      </c>
      <c r="BO6" s="32" t="str">
        <f>IF(BO7="","",IF(BO7="-","【-】","【"&amp;SUBSTITUTE(TEXT(BO7,"#,##0.00"),"-","△")&amp;"】"))</f>
        <v>【1,078.58】</v>
      </c>
      <c r="BP6" s="33">
        <f>IF(BP7="",NA(),BP7)</f>
        <v>18.32</v>
      </c>
      <c r="BQ6" s="33">
        <f t="shared" ref="BQ6:BY6" si="8">IF(BQ7="",NA(),BQ7)</f>
        <v>16.899999999999999</v>
      </c>
      <c r="BR6" s="33">
        <f t="shared" si="8"/>
        <v>19.78</v>
      </c>
      <c r="BS6" s="33">
        <f t="shared" si="8"/>
        <v>22.05</v>
      </c>
      <c r="BT6" s="33">
        <f t="shared" si="8"/>
        <v>22.09</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1006</v>
      </c>
      <c r="CB6" s="33">
        <f t="shared" ref="CB6:CJ6" si="9">IF(CB7="",NA(),CB7)</f>
        <v>1113.9000000000001</v>
      </c>
      <c r="CC6" s="33">
        <f t="shared" si="9"/>
        <v>918.45</v>
      </c>
      <c r="CD6" s="33">
        <f t="shared" si="9"/>
        <v>837.43</v>
      </c>
      <c r="CE6" s="33">
        <f t="shared" si="9"/>
        <v>853.85</v>
      </c>
      <c r="CF6" s="33">
        <f t="shared" si="9"/>
        <v>438.41</v>
      </c>
      <c r="CG6" s="33">
        <f t="shared" si="9"/>
        <v>459.38</v>
      </c>
      <c r="CH6" s="33">
        <f t="shared" si="9"/>
        <v>438.71</v>
      </c>
      <c r="CI6" s="33">
        <f t="shared" si="9"/>
        <v>463.38</v>
      </c>
      <c r="CJ6" s="33">
        <f t="shared" si="9"/>
        <v>510.15</v>
      </c>
      <c r="CK6" s="32" t="str">
        <f>IF(CK7="","",IF(CK7="-","【-】","【"&amp;SUBSTITUTE(TEXT(CK7,"#,##0.00"),"-","△")&amp;"】"))</f>
        <v>【419.50】</v>
      </c>
      <c r="CL6" s="33">
        <f>IF(CL7="",NA(),CL7)</f>
        <v>28.38</v>
      </c>
      <c r="CM6" s="33">
        <f t="shared" ref="CM6:CU6" si="10">IF(CM7="",NA(),CM7)</f>
        <v>29.73</v>
      </c>
      <c r="CN6" s="33">
        <f t="shared" si="10"/>
        <v>29.73</v>
      </c>
      <c r="CO6" s="33">
        <f t="shared" si="10"/>
        <v>29.73</v>
      </c>
      <c r="CP6" s="33">
        <f t="shared" si="10"/>
        <v>28.38</v>
      </c>
      <c r="CQ6" s="33">
        <f t="shared" si="10"/>
        <v>32.46</v>
      </c>
      <c r="CR6" s="33">
        <f t="shared" si="10"/>
        <v>32.93</v>
      </c>
      <c r="CS6" s="33">
        <f t="shared" si="10"/>
        <v>34.71</v>
      </c>
      <c r="CT6" s="33">
        <f t="shared" si="10"/>
        <v>32.22</v>
      </c>
      <c r="CU6" s="33">
        <f t="shared" si="10"/>
        <v>31.36</v>
      </c>
      <c r="CV6" s="32" t="str">
        <f>IF(CV7="","",IF(CV7="-","【-】","【"&amp;SUBSTITUTE(TEXT(CV7,"#,##0.00"),"-","△")&amp;"】"))</f>
        <v>【35.95】</v>
      </c>
      <c r="CW6" s="33">
        <f>IF(CW7="",NA(),CW7)</f>
        <v>100</v>
      </c>
      <c r="CX6" s="33">
        <f t="shared" ref="CX6:DF6" si="11">IF(CX7="",NA(),CX7)</f>
        <v>100</v>
      </c>
      <c r="CY6" s="33">
        <f t="shared" si="11"/>
        <v>100</v>
      </c>
      <c r="CZ6" s="33">
        <f t="shared" si="11"/>
        <v>100</v>
      </c>
      <c r="DA6" s="33">
        <f t="shared" si="11"/>
        <v>100</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352012</v>
      </c>
      <c r="D7" s="35">
        <v>47</v>
      </c>
      <c r="E7" s="35">
        <v>17</v>
      </c>
      <c r="F7" s="35">
        <v>6</v>
      </c>
      <c r="G7" s="35">
        <v>0</v>
      </c>
      <c r="H7" s="35" t="s">
        <v>96</v>
      </c>
      <c r="I7" s="35" t="s">
        <v>97</v>
      </c>
      <c r="J7" s="35" t="s">
        <v>98</v>
      </c>
      <c r="K7" s="35" t="s">
        <v>99</v>
      </c>
      <c r="L7" s="35" t="s">
        <v>100</v>
      </c>
      <c r="M7" s="36" t="s">
        <v>101</v>
      </c>
      <c r="N7" s="36" t="s">
        <v>102</v>
      </c>
      <c r="O7" s="36">
        <v>0.04</v>
      </c>
      <c r="P7" s="36">
        <v>98.15</v>
      </c>
      <c r="Q7" s="36">
        <v>3279</v>
      </c>
      <c r="R7" s="36">
        <v>275242</v>
      </c>
      <c r="S7" s="36">
        <v>715.89</v>
      </c>
      <c r="T7" s="36">
        <v>384.48</v>
      </c>
      <c r="U7" s="36">
        <v>96</v>
      </c>
      <c r="V7" s="36">
        <v>0.04</v>
      </c>
      <c r="W7" s="36">
        <v>2400</v>
      </c>
      <c r="X7" s="36">
        <v>47.07</v>
      </c>
      <c r="Y7" s="36">
        <v>58.8</v>
      </c>
      <c r="Z7" s="36">
        <v>74.959999999999994</v>
      </c>
      <c r="AA7" s="36">
        <v>73.260000000000005</v>
      </c>
      <c r="AB7" s="36">
        <v>71.41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1848.85</v>
      </c>
      <c r="BF7" s="36">
        <v>1576.38</v>
      </c>
      <c r="BG7" s="36">
        <v>0</v>
      </c>
      <c r="BH7" s="36">
        <v>0</v>
      </c>
      <c r="BI7" s="36">
        <v>505.76</v>
      </c>
      <c r="BJ7" s="36">
        <v>1546.01</v>
      </c>
      <c r="BK7" s="36">
        <v>1723.1</v>
      </c>
      <c r="BL7" s="36">
        <v>1665.33</v>
      </c>
      <c r="BM7" s="36">
        <v>1716.47</v>
      </c>
      <c r="BN7" s="36">
        <v>1741.94</v>
      </c>
      <c r="BO7" s="36">
        <v>1078.58</v>
      </c>
      <c r="BP7" s="36">
        <v>18.32</v>
      </c>
      <c r="BQ7" s="36">
        <v>16.899999999999999</v>
      </c>
      <c r="BR7" s="36">
        <v>19.78</v>
      </c>
      <c r="BS7" s="36">
        <v>22.05</v>
      </c>
      <c r="BT7" s="36">
        <v>22.09</v>
      </c>
      <c r="BU7" s="36">
        <v>38.049999999999997</v>
      </c>
      <c r="BV7" s="36">
        <v>35.909999999999997</v>
      </c>
      <c r="BW7" s="36">
        <v>37.92</v>
      </c>
      <c r="BX7" s="36">
        <v>35.049999999999997</v>
      </c>
      <c r="BY7" s="36">
        <v>33.86</v>
      </c>
      <c r="BZ7" s="36">
        <v>40.39</v>
      </c>
      <c r="CA7" s="36">
        <v>1006</v>
      </c>
      <c r="CB7" s="36">
        <v>1113.9000000000001</v>
      </c>
      <c r="CC7" s="36">
        <v>918.45</v>
      </c>
      <c r="CD7" s="36">
        <v>837.43</v>
      </c>
      <c r="CE7" s="36">
        <v>853.85</v>
      </c>
      <c r="CF7" s="36">
        <v>438.41</v>
      </c>
      <c r="CG7" s="36">
        <v>459.38</v>
      </c>
      <c r="CH7" s="36">
        <v>438.71</v>
      </c>
      <c r="CI7" s="36">
        <v>463.38</v>
      </c>
      <c r="CJ7" s="36">
        <v>510.15</v>
      </c>
      <c r="CK7" s="36">
        <v>419.5</v>
      </c>
      <c r="CL7" s="36">
        <v>28.38</v>
      </c>
      <c r="CM7" s="36">
        <v>29.73</v>
      </c>
      <c r="CN7" s="36">
        <v>29.73</v>
      </c>
      <c r="CO7" s="36">
        <v>29.73</v>
      </c>
      <c r="CP7" s="36">
        <v>28.38</v>
      </c>
      <c r="CQ7" s="36">
        <v>32.46</v>
      </c>
      <c r="CR7" s="36">
        <v>32.93</v>
      </c>
      <c r="CS7" s="36">
        <v>34.71</v>
      </c>
      <c r="CT7" s="36">
        <v>32.22</v>
      </c>
      <c r="CU7" s="36">
        <v>31.36</v>
      </c>
      <c r="CV7" s="36">
        <v>35.950000000000003</v>
      </c>
      <c r="CW7" s="36">
        <v>100</v>
      </c>
      <c r="CX7" s="36">
        <v>100</v>
      </c>
      <c r="CY7" s="36">
        <v>100</v>
      </c>
      <c r="CZ7" s="36">
        <v>100</v>
      </c>
      <c r="DA7" s="36">
        <v>100</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2016-02-16T04:33:45Z</cp:lastPrinted>
  <dcterms:created xsi:type="dcterms:W3CDTF">2016-01-14T11:08:06Z</dcterms:created>
  <dcterms:modified xsi:type="dcterms:W3CDTF">2016-02-17T00:51:21Z</dcterms:modified>
</cp:coreProperties>
</file>