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<sst xmlns="http://schemas.openxmlformats.org/spreadsheetml/2006/main" count="260" uniqueCount="111">
  <si>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</si>
  <si>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</si>
  <si>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</si>
  <si>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</si>
  <si>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</si>
  <si>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</si>
  <si>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</si>
  <si>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</si>
  <si>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</si>
  <si>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</si>
  <si>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</si>
  <si>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</si>
  <si>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</si>
  <si>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</si>
  <si>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</si>
  <si>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</si>
  <si>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</si>
  <si>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</si>
  <si>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</si>
  <si>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</si>
  <si>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</si>
  <si>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</si>
  <si>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</si>
  <si>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</si>
  <si>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</si>
  <si>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</si>
  <si>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</si>
  <si>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</si>
  <si>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</si>
  <si>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</si>
  <si>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</si>
  <si>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</si>
  <si>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</si>
  <si>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</si>
  <si>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</si>
  <si>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</si>
  <si>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</si>
  <si>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</si>
  <si>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</si>
  <si>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</si>
  <si>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</si>
  <si>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</si>
  <si>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</si>
  <si>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</si>
  <si>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</si>
  <si>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</si>
  <si>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</si>
  <si>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</si>
  <si>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</si>
  <si>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</si>
  <si>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</si>
  <si>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</si>
  <si>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</si>
  <si>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</si>
  <si>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</si>
  <si>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</si>
  <si>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</si>
  <si>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</si>
  <si>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</si>
  <si>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</si>
  <si>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</si>
  <si>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</si>
  <si>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</si>
  <si>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</si>
  <si>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</si>
  <si>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</si>
  <si>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</si>
  <si>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</si>
  <si>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</si>
  <si>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</si>
  <si>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</si>
  <si>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</si>
  <si>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</si>
  <si>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</si>
  <si>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</si>
  <si>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</si>
  <si>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</si>
  <si>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</si>
  <si>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</si>
  <si>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</si>
  <si>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</si>
  <si>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</si>
  <si>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</si>
  <si>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</si>
  <si>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</si>
  <si>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</si>
  <si>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</si>
  <si>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</si>
  <si>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</si>
  <si>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</si>
  <si>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</si>
  <si>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</si>
  <si>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</si>
  <si>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</si>
  <si>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</si>
  <si>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</si>
  <si>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宇部市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</si>
  <si>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</si>
  <si>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</si>
  <si>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</si>
  <si>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</si>
  <si>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</si>
  <si>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</si>
  <si>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</si>
  <si>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</si>
  <si>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</si>
  <si>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</si>
  <si>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</si>
  <si>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施設は、平成８年から平成１６年度にかけ供用開始し、事業は完了している。処理施設は適正に維持管理を行ってきたが、老朽化等に伴い躯体及び機器等の機能低下がみられるため、平成２６年度より機能強化事業に着手している。</t>
    <rPh sb="1" eb="2">
      <t>ホン</t>
    </rPh>
    <rPh sb="2" eb="3">
      <t>シ</t>
    </rPh>
    <rPh sb="4" eb="6">
      <t>ノウギョウ</t>
    </rPh>
    <rPh sb="6" eb="8">
      <t>シュウラク</t>
    </rPh>
    <rPh sb="8" eb="10">
      <t>ハイスイ</t>
    </rPh>
    <rPh sb="10" eb="12">
      <t>シセツ</t>
    </rPh>
    <rPh sb="14" eb="16">
      <t>ヘイセイ</t>
    </rPh>
    <rPh sb="17" eb="18">
      <t>ネン</t>
    </rPh>
    <rPh sb="20" eb="22">
      <t>ヘイセイ</t>
    </rPh>
    <rPh sb="24" eb="26">
      <t>ネンド</t>
    </rPh>
    <rPh sb="29" eb="31">
      <t>キョウヨウ</t>
    </rPh>
    <rPh sb="31" eb="33">
      <t>カイシ</t>
    </rPh>
    <rPh sb="35" eb="37">
      <t>ジギョウ</t>
    </rPh>
    <rPh sb="38" eb="40">
      <t>カンリョウ</t>
    </rPh>
    <rPh sb="45" eb="47">
      <t>ショリ</t>
    </rPh>
    <rPh sb="47" eb="49">
      <t>シセツ</t>
    </rPh>
    <rPh sb="50" eb="52">
      <t>テキセイ</t>
    </rPh>
    <rPh sb="53" eb="55">
      <t>イジ</t>
    </rPh>
    <rPh sb="55" eb="57">
      <t>カンリ</t>
    </rPh>
    <rPh sb="58" eb="59">
      <t>オコナ</t>
    </rPh>
    <rPh sb="65" eb="68">
      <t>ロウキュウカ</t>
    </rPh>
    <rPh sb="68" eb="69">
      <t>トウ</t>
    </rPh>
    <rPh sb="70" eb="71">
      <t>トモナ</t>
    </rPh>
    <rPh sb="72" eb="74">
      <t>クタイ</t>
    </rPh>
    <rPh sb="74" eb="75">
      <t>オヨ</t>
    </rPh>
    <rPh sb="76" eb="78">
      <t>キキ</t>
    </rPh>
    <rPh sb="78" eb="79">
      <t>トウ</t>
    </rPh>
    <rPh sb="80" eb="82">
      <t>キノウ</t>
    </rPh>
    <rPh sb="82" eb="84">
      <t>テイカ</t>
    </rPh>
    <rPh sb="92" eb="94">
      <t>ヘイセイ</t>
    </rPh>
    <rPh sb="96" eb="98">
      <t>ネンド</t>
    </rPh>
    <rPh sb="100" eb="102">
      <t>キノウ</t>
    </rPh>
    <rPh sb="102" eb="104">
      <t>キョウカ</t>
    </rPh>
    <rPh sb="104" eb="106">
      <t>ジギョウ</t>
    </rPh>
    <rPh sb="107" eb="109">
      <t>チャクシュ</t>
    </rPh>
    <phoneticPr fontId="4"/>
  </si>
  <si>
    <t>① 収益的収支比率について、処理人口が計画よりも減少し続けているため有収水量が減り料金収入が減少している。このため、平成２６年度に比較して地方債の償還額は減少したが収益的収支比率が低下している。　　　　　　　　　　　　　　　　　　　　　　　　　　　　　　　　④企業債残高対事業規模比率について、企業債の残高が減ったため前年度より数値は下がったが、料金収入も減っているため類似団体や全国平均と比較しても高い数値となっている。　　　　　　　　　　　　　　　　　　　　　　　　　　　　　　　　　　　　　　　　⑤経費回収率が平成２６年度より上がった要因は、平成２６年度の汚水処理費には法適用からの未払い維持管理費等の費用が含まれていたためであるが、類似団体や全国平均値の半分にも満たない数値に変わりはない。　　　　　　　　　　　　　　　　　　　　　　　　　　　　　　　　　　　⑥汚水処理原価について、経費回収率が上がったことにより汚水処理原価は下がっているが、人口減少等により有収水量が少ないため、類似団体や全国平均値に比べ高くなっている。　　　　　　　　　　　　　　　　　　　　⑦施設利用率について、類似団体や全国平均と比較しても低い。計画よりも処理人口が減少し有収水量が減っているため、施設利用率も低下する傾向にある。</t>
    <rPh sb="2" eb="5">
      <t>シュウエキテキ</t>
    </rPh>
    <rPh sb="5" eb="7">
      <t>シュウシ</t>
    </rPh>
    <rPh sb="7" eb="9">
      <t>ヒリツ</t>
    </rPh>
    <rPh sb="14" eb="16">
      <t>ショリ</t>
    </rPh>
    <rPh sb="16" eb="18">
      <t>ジンコウ</t>
    </rPh>
    <rPh sb="19" eb="21">
      <t>ケイカク</t>
    </rPh>
    <rPh sb="24" eb="26">
      <t>ゲンショウシ</t>
    </rPh>
    <rPh sb="26" eb="28">
      <t>ツヅ</t>
    </rPh>
    <rPh sb="34" eb="36">
      <t>ユウシュウ</t>
    </rPh>
    <rPh sb="36" eb="38">
      <t>スイリョウ</t>
    </rPh>
    <rPh sb="39" eb="40">
      <t>ヘ</t>
    </rPh>
    <rPh sb="41" eb="43">
      <t>リョウキン</t>
    </rPh>
    <rPh sb="43" eb="45">
      <t>シュウニュウ</t>
    </rPh>
    <rPh sb="46" eb="48">
      <t>ゲンショウ</t>
    </rPh>
    <rPh sb="58" eb="60">
      <t>ヘイセイ</t>
    </rPh>
    <rPh sb="62" eb="64">
      <t>ネンド</t>
    </rPh>
    <rPh sb="65" eb="67">
      <t>ヒカク</t>
    </rPh>
    <rPh sb="69" eb="71">
      <t>チホウ</t>
    </rPh>
    <rPh sb="71" eb="72">
      <t>サイ</t>
    </rPh>
    <rPh sb="73" eb="75">
      <t>ショウカン</t>
    </rPh>
    <rPh sb="75" eb="76">
      <t>ガク</t>
    </rPh>
    <rPh sb="77" eb="79">
      <t>ゲンショウ</t>
    </rPh>
    <rPh sb="82" eb="85">
      <t>シュウエキテキ</t>
    </rPh>
    <rPh sb="85" eb="87">
      <t>シュウシ</t>
    </rPh>
    <rPh sb="87" eb="89">
      <t>ヒリツ</t>
    </rPh>
    <rPh sb="90" eb="92">
      <t>テイカ</t>
    </rPh>
    <rPh sb="130" eb="132">
      <t>キギョウ</t>
    </rPh>
    <rPh sb="132" eb="133">
      <t>サイ</t>
    </rPh>
    <rPh sb="133" eb="135">
      <t>ザンダカ</t>
    </rPh>
    <rPh sb="135" eb="136">
      <t>タイ</t>
    </rPh>
    <rPh sb="136" eb="138">
      <t>ジギョウ</t>
    </rPh>
    <rPh sb="138" eb="140">
      <t>キボ</t>
    </rPh>
    <rPh sb="140" eb="142">
      <t>ヒリツ</t>
    </rPh>
    <rPh sb="147" eb="149">
      <t>キギョウ</t>
    </rPh>
    <rPh sb="149" eb="150">
      <t>サイ</t>
    </rPh>
    <rPh sb="151" eb="153">
      <t>ザンダカ</t>
    </rPh>
    <rPh sb="154" eb="155">
      <t>ヘ</t>
    </rPh>
    <rPh sb="159" eb="162">
      <t>ゼンネンド</t>
    </rPh>
    <rPh sb="164" eb="166">
      <t>スウチ</t>
    </rPh>
    <rPh sb="167" eb="168">
      <t>サ</t>
    </rPh>
    <rPh sb="173" eb="175">
      <t>リョウキン</t>
    </rPh>
    <rPh sb="175" eb="177">
      <t>シュウニュウ</t>
    </rPh>
    <rPh sb="178" eb="179">
      <t>ヘ</t>
    </rPh>
    <rPh sb="185" eb="187">
      <t>ルイジ</t>
    </rPh>
    <rPh sb="187" eb="189">
      <t>ダンタイ</t>
    </rPh>
    <rPh sb="190" eb="192">
      <t>ゼンコク</t>
    </rPh>
    <rPh sb="192" eb="194">
      <t>ヘイキン</t>
    </rPh>
    <rPh sb="195" eb="197">
      <t>ヒカク</t>
    </rPh>
    <rPh sb="200" eb="201">
      <t>タカ</t>
    </rPh>
    <rPh sb="202" eb="204">
      <t>スウチ</t>
    </rPh>
    <rPh sb="252" eb="254">
      <t>ケイヒ</t>
    </rPh>
    <rPh sb="254" eb="256">
      <t>カイシュウ</t>
    </rPh>
    <rPh sb="256" eb="257">
      <t>リツ</t>
    </rPh>
    <rPh sb="258" eb="260">
      <t>ヘイセイ</t>
    </rPh>
    <rPh sb="262" eb="264">
      <t>ネンド</t>
    </rPh>
    <rPh sb="266" eb="267">
      <t>ア</t>
    </rPh>
    <rPh sb="270" eb="272">
      <t>ヨウイン</t>
    </rPh>
    <rPh sb="274" eb="276">
      <t>ヘイセイ</t>
    </rPh>
    <rPh sb="278" eb="280">
      <t>ネンド</t>
    </rPh>
    <rPh sb="281" eb="283">
      <t>オスイ</t>
    </rPh>
    <rPh sb="283" eb="285">
      <t>ショリ</t>
    </rPh>
    <rPh sb="285" eb="286">
      <t>ヒ</t>
    </rPh>
    <rPh sb="288" eb="289">
      <t>ホウ</t>
    </rPh>
    <rPh sb="289" eb="291">
      <t>テキヨウ</t>
    </rPh>
    <rPh sb="294" eb="296">
      <t>ミハライ</t>
    </rPh>
    <rPh sb="297" eb="299">
      <t>イジ</t>
    </rPh>
    <rPh sb="299" eb="301">
      <t>カンリ</t>
    </rPh>
    <rPh sb="301" eb="302">
      <t>ヒ</t>
    </rPh>
    <rPh sb="302" eb="303">
      <t>トウ</t>
    </rPh>
    <rPh sb="304" eb="306">
      <t>ヒヨウ</t>
    </rPh>
    <rPh sb="307" eb="308">
      <t>フク</t>
    </rPh>
    <rPh sb="320" eb="322">
      <t>ルイジ</t>
    </rPh>
    <rPh sb="322" eb="324">
      <t>ダンタイ</t>
    </rPh>
    <rPh sb="325" eb="327">
      <t>ゼンコク</t>
    </rPh>
    <rPh sb="327" eb="329">
      <t>ヘイキン</t>
    </rPh>
    <rPh sb="329" eb="330">
      <t>チ</t>
    </rPh>
    <rPh sb="331" eb="333">
      <t>ハンブン</t>
    </rPh>
    <rPh sb="335" eb="336">
      <t>ミ</t>
    </rPh>
    <rPh sb="339" eb="341">
      <t>スウチ</t>
    </rPh>
    <rPh sb="342" eb="343">
      <t>カ</t>
    </rPh>
    <rPh sb="385" eb="387">
      <t>オスイ</t>
    </rPh>
    <rPh sb="387" eb="389">
      <t>ショリ</t>
    </rPh>
    <rPh sb="389" eb="391">
      <t>ゲンカ</t>
    </rPh>
    <rPh sb="396" eb="398">
      <t>ケイヒ</t>
    </rPh>
    <rPh sb="398" eb="400">
      <t>カイシュウ</t>
    </rPh>
    <rPh sb="400" eb="401">
      <t>リツ</t>
    </rPh>
    <rPh sb="402" eb="403">
      <t>ア</t>
    </rPh>
    <rPh sb="411" eb="413">
      <t>オスイ</t>
    </rPh>
    <rPh sb="413" eb="415">
      <t>ショリ</t>
    </rPh>
    <rPh sb="415" eb="417">
      <t>ゲンカ</t>
    </rPh>
    <rPh sb="418" eb="419">
      <t>サ</t>
    </rPh>
    <rPh sb="426" eb="428">
      <t>ジンコウ</t>
    </rPh>
    <rPh sb="428" eb="431">
      <t>ゲンショウトウ</t>
    </rPh>
    <rPh sb="434" eb="435">
      <t>ユウ</t>
    </rPh>
    <rPh sb="435" eb="436">
      <t>シュウ</t>
    </rPh>
    <rPh sb="436" eb="438">
      <t>スイリョウ</t>
    </rPh>
    <rPh sb="439" eb="440">
      <t>スク</t>
    </rPh>
    <rPh sb="445" eb="447">
      <t>ルイジ</t>
    </rPh>
    <rPh sb="447" eb="449">
      <t>ダンタイ</t>
    </rPh>
    <rPh sb="450" eb="452">
      <t>ゼンコク</t>
    </rPh>
    <rPh sb="454" eb="455">
      <t>チ</t>
    </rPh>
    <rPh sb="456" eb="457">
      <t>クラ</t>
    </rPh>
    <rPh sb="458" eb="459">
      <t>タカ</t>
    </rPh>
    <rPh sb="487" eb="489">
      <t>シセツ</t>
    </rPh>
    <rPh sb="489" eb="492">
      <t>リヨウリツ</t>
    </rPh>
    <rPh sb="515" eb="517">
      <t>ケイカク</t>
    </rPh>
    <rPh sb="520" eb="522">
      <t>ショリ</t>
    </rPh>
    <rPh sb="522" eb="524">
      <t>ジンコウ</t>
    </rPh>
    <rPh sb="525" eb="527">
      <t>ゲンショウ</t>
    </rPh>
    <rPh sb="528" eb="530">
      <t>ユウシュウ</t>
    </rPh>
    <rPh sb="530" eb="532">
      <t>スイリョウ</t>
    </rPh>
    <rPh sb="533" eb="534">
      <t>ヘ</t>
    </rPh>
    <rPh sb="541" eb="543">
      <t>シセツ</t>
    </rPh>
    <rPh sb="543" eb="546">
      <t>リヨウリツ</t>
    </rPh>
    <rPh sb="547" eb="549">
      <t>テイカ</t>
    </rPh>
    <rPh sb="551" eb="553">
      <t>ケイコウ</t>
    </rPh>
    <phoneticPr fontId="4"/>
  </si>
  <si>
    <t>　本市と山陽小野田市の水道水源である小野湖の水質保全も目的とした事業であるため、収益で賄えない費用は一般会計繰入金で賄っている。　　　　　　　　　　　　　　　　　　　　　　　　　　　施設の改築は、機能強化事業として国庫補助事業を活用し、動力費や電話料の軽減が図られているが、これに伴う企業債の増加や反面、人口減少に伴う使用料収入の減が見込まれるため、汚水処理費（維持管理費）の縮減や水洗化促進、収納率向上による料金収入の増になお一層努力していく。</t>
    <rPh sb="1" eb="2">
      <t>ホン</t>
    </rPh>
    <rPh sb="2" eb="3">
      <t>シ</t>
    </rPh>
    <rPh sb="4" eb="6">
      <t>サンヨウ</t>
    </rPh>
    <rPh sb="6" eb="10">
      <t>オノダシ</t>
    </rPh>
    <rPh sb="11" eb="13">
      <t>スイドウ</t>
    </rPh>
    <rPh sb="13" eb="15">
      <t>スイゲン</t>
    </rPh>
    <rPh sb="18" eb="20">
      <t>オノ</t>
    </rPh>
    <rPh sb="20" eb="21">
      <t>コ</t>
    </rPh>
    <rPh sb="22" eb="24">
      <t>スイシツ</t>
    </rPh>
    <rPh sb="24" eb="26">
      <t>ホゼン</t>
    </rPh>
    <rPh sb="27" eb="29">
      <t>モクテキ</t>
    </rPh>
    <rPh sb="32" eb="34">
      <t>ジギョウ</t>
    </rPh>
    <rPh sb="40" eb="42">
      <t>シュウエキ</t>
    </rPh>
    <rPh sb="43" eb="44">
      <t>マカナ</t>
    </rPh>
    <rPh sb="47" eb="49">
      <t>ヒヨウ</t>
    </rPh>
    <rPh sb="91" eb="93">
      <t>シセツ</t>
    </rPh>
    <rPh sb="94" eb="96">
      <t>カイチク</t>
    </rPh>
    <rPh sb="98" eb="100">
      <t>キノウ</t>
    </rPh>
    <rPh sb="100" eb="102">
      <t>キョウカ</t>
    </rPh>
    <rPh sb="102" eb="104">
      <t>ジギョウ</t>
    </rPh>
    <rPh sb="107" eb="109">
      <t>コッコ</t>
    </rPh>
    <rPh sb="109" eb="111">
      <t>ホジョ</t>
    </rPh>
    <rPh sb="111" eb="113">
      <t>ジギョウ</t>
    </rPh>
    <rPh sb="114" eb="116">
      <t>カツヨウ</t>
    </rPh>
    <rPh sb="118" eb="120">
      <t>ドウリョク</t>
    </rPh>
    <rPh sb="120" eb="121">
      <t>ヒ</t>
    </rPh>
    <rPh sb="122" eb="125">
      <t>デンワリョウ</t>
    </rPh>
    <rPh sb="126" eb="128">
      <t>ケイゲン</t>
    </rPh>
    <rPh sb="129" eb="130">
      <t>ハカ</t>
    </rPh>
    <rPh sb="140" eb="141">
      <t>トモナ</t>
    </rPh>
    <rPh sb="142" eb="144">
      <t>キギョウ</t>
    </rPh>
    <rPh sb="144" eb="145">
      <t>サイ</t>
    </rPh>
    <rPh sb="146" eb="147">
      <t>ゾウ</t>
    </rPh>
    <rPh sb="147" eb="148">
      <t>カ</t>
    </rPh>
    <rPh sb="149" eb="151">
      <t>ハンメン</t>
    </rPh>
    <rPh sb="152" eb="154">
      <t>ジンコウ</t>
    </rPh>
    <rPh sb="154" eb="155">
      <t>ゲン</t>
    </rPh>
    <rPh sb="155" eb="156">
      <t>ショウ</t>
    </rPh>
    <rPh sb="157" eb="158">
      <t>トモナ</t>
    </rPh>
    <rPh sb="159" eb="162">
      <t>シヨウリョウ</t>
    </rPh>
    <rPh sb="162" eb="164">
      <t>シュウニュウ</t>
    </rPh>
    <rPh sb="165" eb="166">
      <t>ゲン</t>
    </rPh>
    <rPh sb="167" eb="169">
      <t>ミコ</t>
    </rPh>
    <rPh sb="175" eb="177">
      <t>オスイ</t>
    </rPh>
    <rPh sb="177" eb="179">
      <t>ショリ</t>
    </rPh>
    <rPh sb="179" eb="180">
      <t>ヒ</t>
    </rPh>
    <rPh sb="181" eb="183">
      <t>イジ</t>
    </rPh>
    <rPh sb="183" eb="185">
      <t>カンリ</t>
    </rPh>
    <rPh sb="185" eb="186">
      <t>ヒ</t>
    </rPh>
    <rPh sb="188" eb="189">
      <t>シュク</t>
    </rPh>
    <rPh sb="205" eb="207">
      <t>リョウキン</t>
    </rPh>
    <rPh sb="207" eb="209">
      <t>シュウニュウ</t>
    </rPh>
    <rPh sb="210" eb="211">
      <t>ゾウ</t>
    </rPh>
    <rPh sb="216" eb="218">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</si>
</sst>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6112896"/>
        <c:axId val="861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0.02</c:v>
                </c:pt>
                <c:pt idx="4">
                  <c:v>0.01</c:v>
                </c:pt>
              </c:numCache>
            </c:numRef>
          </c:val>
          <c:smooth val="0"/>
        </c:ser>
        <c:dLbls>
          <c:showLegendKey val="0"/>
          <c:showVal val="0"/>
          <c:showCatName val="0"/>
          <c:showSerName val="0"/>
          <c:showPercent val="0"/>
          <c:showBubbleSize val="0"/>
        </c:dLbls>
        <c:marker val="1"/>
        <c:smooth val="0"/>
        <c:axId val="86112896"/>
        <c:axId val="86112128"/>
      </c:lineChart>
      <c:dateAx>
        <c:axId val="86112896"/>
        <c:scaling>
          <c:orientation val="minMax"/>
        </c:scaling>
        <c:delete val="1"/>
        <c:axPos val="b"/>
        <c:numFmt formatCode="ge" sourceLinked="1"/>
        <c:majorTickMark val="none"/>
        <c:minorTickMark val="none"/>
        <c:tickLblPos val="none"/>
        <c:crossAx val="86112128"/>
        <c:crosses val="autoZero"/>
        <c:auto val="1"/>
        <c:lblOffset val="100"/>
        <c:baseTimeUnit val="years"/>
      </c:dateAx>
      <c:valAx>
        <c:axId val="861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2896"/>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33.33</c:v>
                </c:pt>
                <c:pt idx="4">
                  <c:v>32.299999999999997</c:v>
                </c:pt>
              </c:numCache>
            </c:numRef>
          </c:val>
        </c:ser>
        <c:dLbls>
          <c:showLegendKey val="0"/>
          <c:showVal val="0"/>
          <c:showCatName val="0"/>
          <c:showSerName val="0"/>
          <c:showPercent val="0"/>
          <c:showBubbleSize val="0"/>
        </c:dLbls>
        <c:gapWidth val="150"/>
        <c:axId val="89286912"/>
        <c:axId val="892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53.24</c:v>
                </c:pt>
                <c:pt idx="4">
                  <c:v>52.31</c:v>
                </c:pt>
              </c:numCache>
            </c:numRef>
          </c:val>
          <c:smooth val="0"/>
        </c:ser>
        <c:dLbls>
          <c:showLegendKey val="0"/>
          <c:showVal val="0"/>
          <c:showCatName val="0"/>
          <c:showSerName val="0"/>
          <c:showPercent val="0"/>
          <c:showBubbleSize val="0"/>
        </c:dLbls>
        <c:marker val="1"/>
        <c:smooth val="0"/>
        <c:axId val="89286912"/>
        <c:axId val="89297280"/>
      </c:lineChart>
      <c:dateAx>
        <c:axId val="89286912"/>
        <c:scaling>
          <c:orientation val="minMax"/>
        </c:scaling>
        <c:delete val="1"/>
        <c:axPos val="b"/>
        <c:numFmt formatCode="ge" sourceLinked="1"/>
        <c:majorTickMark val="none"/>
        <c:minorTickMark val="none"/>
        <c:tickLblPos val="none"/>
        <c:crossAx val="89297280"/>
        <c:crosses val="autoZero"/>
        <c:auto val="1"/>
        <c:lblOffset val="100"/>
        <c:baseTimeUnit val="years"/>
      </c:dateAx>
      <c:valAx>
        <c:axId val="892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93.65</c:v>
                </c:pt>
                <c:pt idx="4">
                  <c:v>93.94</c:v>
                </c:pt>
              </c:numCache>
            </c:numRef>
          </c:val>
        </c:ser>
        <c:dLbls>
          <c:showLegendKey val="0"/>
          <c:showVal val="0"/>
          <c:showCatName val="0"/>
          <c:showSerName val="0"/>
          <c:showPercent val="0"/>
          <c:showBubbleSize val="0"/>
        </c:dLbls>
        <c:gapWidth val="150"/>
        <c:axId val="89323392"/>
        <c:axId val="893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84.07</c:v>
                </c:pt>
                <c:pt idx="4">
                  <c:v>84.32</c:v>
                </c:pt>
              </c:numCache>
            </c:numRef>
          </c:val>
          <c:smooth val="0"/>
        </c:ser>
        <c:dLbls>
          <c:showLegendKey val="0"/>
          <c:showVal val="0"/>
          <c:showCatName val="0"/>
          <c:showSerName val="0"/>
          <c:showPercent val="0"/>
          <c:showBubbleSize val="0"/>
        </c:dLbls>
        <c:marker val="1"/>
        <c:smooth val="0"/>
        <c:axId val="89323392"/>
        <c:axId val="89333760"/>
      </c:lineChart>
      <c:dateAx>
        <c:axId val="89323392"/>
        <c:scaling>
          <c:orientation val="minMax"/>
        </c:scaling>
        <c:delete val="1"/>
        <c:axPos val="b"/>
        <c:numFmt formatCode="ge" sourceLinked="1"/>
        <c:majorTickMark val="none"/>
        <c:minorTickMark val="none"/>
        <c:tickLblPos val="none"/>
        <c:crossAx val="89333760"/>
        <c:crosses val="autoZero"/>
        <c:auto val="1"/>
        <c:lblOffset val="100"/>
        <c:baseTimeUnit val="years"/>
      </c:dateAx>
      <c:valAx>
        <c:axId val="893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78.12</c:v>
                </c:pt>
                <c:pt idx="4">
                  <c:v>70.23</c:v>
                </c:pt>
              </c:numCache>
            </c:numRef>
          </c:val>
        </c:ser>
        <c:dLbls>
          <c:showLegendKey val="0"/>
          <c:showVal val="0"/>
          <c:showCatName val="0"/>
          <c:showSerName val="0"/>
          <c:showPercent val="0"/>
          <c:showBubbleSize val="0"/>
        </c:dLbls>
        <c:gapWidth val="150"/>
        <c:axId val="74958336"/>
        <c:axId val="749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958336"/>
        <c:axId val="74960256"/>
      </c:lineChart>
      <c:dateAx>
        <c:axId val="74958336"/>
        <c:scaling>
          <c:orientation val="minMax"/>
        </c:scaling>
        <c:delete val="1"/>
        <c:axPos val="b"/>
        <c:numFmt formatCode="ge" sourceLinked="1"/>
        <c:majorTickMark val="none"/>
        <c:minorTickMark val="none"/>
        <c:tickLblPos val="none"/>
        <c:crossAx val="74960256"/>
        <c:crosses val="autoZero"/>
        <c:auto val="1"/>
        <c:lblOffset val="100"/>
        <c:baseTimeUnit val="years"/>
      </c:dateAx>
      <c:valAx>
        <c:axId val="749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888448"/>
        <c:axId val="888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888448"/>
        <c:axId val="88890368"/>
      </c:lineChart>
      <c:dateAx>
        <c:axId val="88888448"/>
        <c:scaling>
          <c:orientation val="minMax"/>
        </c:scaling>
        <c:delete val="1"/>
        <c:axPos val="b"/>
        <c:numFmt formatCode="ge" sourceLinked="1"/>
        <c:majorTickMark val="none"/>
        <c:minorTickMark val="none"/>
        <c:tickLblPos val="none"/>
        <c:crossAx val="88890368"/>
        <c:crosses val="autoZero"/>
        <c:auto val="1"/>
        <c:lblOffset val="100"/>
        <c:baseTimeUnit val="years"/>
      </c:dateAx>
      <c:valAx>
        <c:axId val="888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14176"/>
        <c:axId val="890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14176"/>
        <c:axId val="89006464"/>
      </c:lineChart>
      <c:dateAx>
        <c:axId val="88914176"/>
        <c:scaling>
          <c:orientation val="minMax"/>
        </c:scaling>
        <c:delete val="1"/>
        <c:axPos val="b"/>
        <c:numFmt formatCode="ge" sourceLinked="1"/>
        <c:majorTickMark val="none"/>
        <c:minorTickMark val="none"/>
        <c:tickLblPos val="none"/>
        <c:crossAx val="89006464"/>
        <c:crosses val="autoZero"/>
        <c:auto val="1"/>
        <c:lblOffset val="100"/>
        <c:baseTimeUnit val="years"/>
      </c:dateAx>
      <c:valAx>
        <c:axId val="890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37440"/>
        <c:axId val="890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37440"/>
        <c:axId val="89047808"/>
      </c:lineChart>
      <c:dateAx>
        <c:axId val="89037440"/>
        <c:scaling>
          <c:orientation val="minMax"/>
        </c:scaling>
        <c:delete val="1"/>
        <c:axPos val="b"/>
        <c:numFmt formatCode="ge" sourceLinked="1"/>
        <c:majorTickMark val="none"/>
        <c:minorTickMark val="none"/>
        <c:tickLblPos val="none"/>
        <c:crossAx val="89047808"/>
        <c:crosses val="autoZero"/>
        <c:auto val="1"/>
        <c:lblOffset val="100"/>
        <c:baseTimeUnit val="years"/>
      </c:dateAx>
      <c:valAx>
        <c:axId val="890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42016"/>
        <c:axId val="891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42016"/>
        <c:axId val="89143936"/>
      </c:lineChart>
      <c:dateAx>
        <c:axId val="89142016"/>
        <c:scaling>
          <c:orientation val="minMax"/>
        </c:scaling>
        <c:delete val="1"/>
        <c:axPos val="b"/>
        <c:numFmt formatCode="ge" sourceLinked="1"/>
        <c:majorTickMark val="none"/>
        <c:minorTickMark val="none"/>
        <c:tickLblPos val="none"/>
        <c:crossAx val="89143936"/>
        <c:crosses val="autoZero"/>
        <c:auto val="1"/>
        <c:lblOffset val="100"/>
        <c:baseTimeUnit val="years"/>
      </c:dateAx>
      <c:valAx>
        <c:axId val="891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2064.36</c:v>
                </c:pt>
                <c:pt idx="4">
                  <c:v>1946.11</c:v>
                </c:pt>
              </c:numCache>
            </c:numRef>
          </c:val>
        </c:ser>
        <c:dLbls>
          <c:showLegendKey val="0"/>
          <c:showVal val="0"/>
          <c:showCatName val="0"/>
          <c:showSerName val="0"/>
          <c:showPercent val="0"/>
          <c:showBubbleSize val="0"/>
        </c:dLbls>
        <c:gapWidth val="150"/>
        <c:axId val="89178112"/>
        <c:axId val="891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1044.8</c:v>
                </c:pt>
                <c:pt idx="4">
                  <c:v>1081.8</c:v>
                </c:pt>
              </c:numCache>
            </c:numRef>
          </c:val>
          <c:smooth val="0"/>
        </c:ser>
        <c:dLbls>
          <c:showLegendKey val="0"/>
          <c:showVal val="0"/>
          <c:showCatName val="0"/>
          <c:showSerName val="0"/>
          <c:showPercent val="0"/>
          <c:showBubbleSize val="0"/>
        </c:dLbls>
        <c:marker val="1"/>
        <c:smooth val="0"/>
        <c:axId val="89178112"/>
        <c:axId val="89180032"/>
      </c:lineChart>
      <c:dateAx>
        <c:axId val="89178112"/>
        <c:scaling>
          <c:orientation val="minMax"/>
        </c:scaling>
        <c:delete val="1"/>
        <c:axPos val="b"/>
        <c:numFmt formatCode="ge" sourceLinked="1"/>
        <c:majorTickMark val="none"/>
        <c:minorTickMark val="none"/>
        <c:tickLblPos val="none"/>
        <c:crossAx val="89180032"/>
        <c:crosses val="autoZero"/>
        <c:auto val="1"/>
        <c:lblOffset val="100"/>
        <c:baseTimeUnit val="years"/>
      </c:dateAx>
      <c:valAx>
        <c:axId val="891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18.62</c:v>
                </c:pt>
                <c:pt idx="4">
                  <c:v>21.71</c:v>
                </c:pt>
              </c:numCache>
            </c:numRef>
          </c:val>
        </c:ser>
        <c:dLbls>
          <c:showLegendKey val="0"/>
          <c:showVal val="0"/>
          <c:showCatName val="0"/>
          <c:showSerName val="0"/>
          <c:showPercent val="0"/>
          <c:showBubbleSize val="0"/>
        </c:dLbls>
        <c:gapWidth val="150"/>
        <c:axId val="89070976"/>
        <c:axId val="890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50.82</c:v>
                </c:pt>
                <c:pt idx="4">
                  <c:v>52.19</c:v>
                </c:pt>
              </c:numCache>
            </c:numRef>
          </c:val>
          <c:smooth val="0"/>
        </c:ser>
        <c:dLbls>
          <c:showLegendKey val="0"/>
          <c:showVal val="0"/>
          <c:showCatName val="0"/>
          <c:showSerName val="0"/>
          <c:showPercent val="0"/>
          <c:showBubbleSize val="0"/>
        </c:dLbls>
        <c:marker val="1"/>
        <c:smooth val="0"/>
        <c:axId val="89070976"/>
        <c:axId val="89093632"/>
      </c:lineChart>
      <c:dateAx>
        <c:axId val="89070976"/>
        <c:scaling>
          <c:orientation val="minMax"/>
        </c:scaling>
        <c:delete val="1"/>
        <c:axPos val="b"/>
        <c:numFmt formatCode="ge" sourceLinked="1"/>
        <c:majorTickMark val="none"/>
        <c:minorTickMark val="none"/>
        <c:tickLblPos val="none"/>
        <c:crossAx val="89093632"/>
        <c:crosses val="autoZero"/>
        <c:auto val="1"/>
        <c:lblOffset val="100"/>
        <c:baseTimeUnit val="years"/>
      </c:dateAx>
      <c:valAx>
        <c:axId val="890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912.37</c:v>
                </c:pt>
                <c:pt idx="4">
                  <c:v>795.33</c:v>
                </c:pt>
              </c:numCache>
            </c:numRef>
          </c:val>
        </c:ser>
        <c:dLbls>
          <c:showLegendKey val="0"/>
          <c:showVal val="0"/>
          <c:showCatName val="0"/>
          <c:showSerName val="0"/>
          <c:showPercent val="0"/>
          <c:showBubbleSize val="0"/>
        </c:dLbls>
        <c:gapWidth val="150"/>
        <c:axId val="89123456"/>
        <c:axId val="891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300.52</c:v>
                </c:pt>
                <c:pt idx="4">
                  <c:v>296.14</c:v>
                </c:pt>
              </c:numCache>
            </c:numRef>
          </c:val>
          <c:smooth val="0"/>
        </c:ser>
        <c:dLbls>
          <c:showLegendKey val="0"/>
          <c:showVal val="0"/>
          <c:showCatName val="0"/>
          <c:showSerName val="0"/>
          <c:showPercent val="0"/>
          <c:showBubbleSize val="0"/>
        </c:dLbls>
        <c:marker val="1"/>
        <c:smooth val="0"/>
        <c:axId val="89123456"/>
        <c:axId val="89125632"/>
      </c:lineChart>
      <c:dateAx>
        <c:axId val="89123456"/>
        <c:scaling>
          <c:orientation val="minMax"/>
        </c:scaling>
        <c:delete val="1"/>
        <c:axPos val="b"/>
        <c:numFmt formatCode="ge" sourceLinked="1"/>
        <c:majorTickMark val="none"/>
        <c:minorTickMark val="none"/>
        <c:tickLblPos val="none"/>
        <c:crossAx val="89125632"/>
        <c:crosses val="autoZero"/>
        <c:auto val="1"/>
        <c:lblOffset val="100"/>
        <c:baseTimeUnit val="years"/>
      </c:dateAx>
      <c:valAx>
        <c:axId val="891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宇部市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169349</v>
      </c>
      <c r="AM8" s="64"/>
      <c r="AN8" s="64"/>
      <c r="AO8" s="64"/>
      <c r="AP8" s="64"/>
      <c r="AQ8" s="64"/>
      <c r="AR8" s="64"/>
      <c r="AS8" s="64"/>
      <c r="AT8" s="63">
        <f>データ!S6</f>
        <v>286.64999999999998</v>
      </c>
      <c r="AU8" s="63"/>
      <c r="AV8" s="63"/>
      <c r="AW8" s="63"/>
      <c r="AX8" s="63"/>
      <c r="AY8" s="63"/>
      <c r="AZ8" s="63"/>
      <c r="BA8" s="63"/>
      <c r="BB8" s="63">
        <f>データ!T6</f>
        <v>590.79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0.91</v>
      </c>
      <c r="Q10" s="63"/>
      <c r="R10" s="63"/>
      <c r="S10" s="63"/>
      <c r="T10" s="63"/>
      <c r="U10" s="63"/>
      <c r="V10" s="63"/>
      <c r="W10" s="63">
        <f>データ!P6</f>
        <v>73.86</v>
      </c>
      <c r="X10" s="63"/>
      <c r="Y10" s="63"/>
      <c r="Z10" s="63"/>
      <c r="AA10" s="63"/>
      <c r="AB10" s="63"/>
      <c r="AC10" s="63"/>
      <c r="AD10" s="64">
        <f>データ!Q6</f>
        <v>3078</v>
      </c>
      <c r="AE10" s="64"/>
      <c r="AF10" s="64"/>
      <c r="AG10" s="64"/>
      <c r="AH10" s="64"/>
      <c r="AI10" s="64"/>
      <c r="AJ10" s="64"/>
      <c r="AK10" s="2"/>
      <c r="AL10" s="64">
        <f>データ!U6</f>
        <v>1534</v>
      </c>
      <c r="AM10" s="64"/>
      <c r="AN10" s="64"/>
      <c r="AO10" s="64"/>
      <c r="AP10" s="64"/>
      <c r="AQ10" s="64"/>
      <c r="AR10" s="64"/>
      <c r="AS10" s="64"/>
      <c r="AT10" s="63">
        <f>データ!V6</f>
        <v>2.72</v>
      </c>
      <c r="AU10" s="63"/>
      <c r="AV10" s="63"/>
      <c r="AW10" s="63"/>
      <c r="AX10" s="63"/>
      <c r="AY10" s="63"/>
      <c r="AZ10" s="63"/>
      <c r="BA10" s="63"/>
      <c r="BB10" s="63">
        <f>データ!W6</f>
        <v>563.97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352021</v>
      </c>
      <c r="D6" s="31">
        <f t="shared" si="3"/>
        <v>47</v>
      </c>
      <c r="E6" s="31">
        <f t="shared" si="3"/>
        <v>17</v>
      </c>
      <c r="F6" s="31">
        <f t="shared" si="3"/>
        <v>5</v>
      </c>
      <c r="G6" s="31">
        <f t="shared" si="3"/>
        <v>0</v>
      </c>
      <c r="H6" s="31" t="str">
        <f t="shared" si="3"/>
        <v>山口県　宇部市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0.91</v>
      </c>
      <c r="P6" s="32">
        <f t="shared" si="3"/>
        <v>73.86</v>
      </c>
      <c r="Q6" s="32">
        <f t="shared" si="3"/>
        <v>3078</v>
      </c>
      <c r="R6" s="32">
        <f t="shared" si="3"/>
        <v>169349</v>
      </c>
      <c r="S6" s="32">
        <f t="shared" si="3"/>
        <v>286.64999999999998</v>
      </c>
      <c r="T6" s="32">
        <f t="shared" si="3"/>
        <v>590.79</v>
      </c>
      <c r="U6" s="32">
        <f t="shared" si="3"/>
        <v>1534</v>
      </c>
      <c r="V6" s="32">
        <f t="shared" si="3"/>
        <v>2.72</v>
      </c>
      <c r="W6" s="32">
        <f t="shared" si="3"/>
        <v>563.97</v>
      </c>
      <c r="X6" s="33" t="str">
        <f>IF(X7="",NA(),X7)</f>
        <v>-</v>
      </c>
      <c r="Y6" s="33" t="str">
        <f t="shared" ref="Y6:AG6" si="4">IF(Y7="",NA(),Y7)</f>
        <v>-</v>
      </c>
      <c r="Z6" s="33" t="str">
        <f t="shared" si="4"/>
        <v>-</v>
      </c>
      <c r="AA6" s="33">
        <f t="shared" si="4"/>
        <v>78.12</v>
      </c>
      <c r="AB6" s="33">
        <f t="shared" si="4"/>
        <v>70.23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f t="shared" si="7"/>
        <v>2064.36</v>
      </c>
      <c r="BI6" s="33">
        <f t="shared" si="7"/>
        <v>1946.11</v>
      </c>
      <c r="BJ6" s="33" t="str">
        <f t="shared" si="7"/>
        <v>-</v>
      </c>
      <c r="BK6" s="33" t="str">
        <f t="shared" si="7"/>
        <v>-</v>
      </c>
      <c r="BL6" s="33" t="str">
        <f t="shared" si="7"/>
        <v>-</v>
      </c>
      <c r="BM6" s="33">
        <f t="shared" si="7"/>
        <v>1044.8</v>
      </c>
      <c r="BN6" s="33">
        <f t="shared" si="7"/>
        <v>1081.8</v>
      </c>
      <c r="BO6" s="32" t="str">
        <f>IF(BO7="","",IF(BO7="-","【-】","【"&amp;SUBSTITUTE(TEXT(BO7,"#,##0.00"),"-","△")&amp;"】"))</f>
        <v>【1,015.77】</v>
      </c>
      <c r="BP6" s="33" t="str">
        <f>IF(BP7="",NA(),BP7)</f>
        <v>-</v>
      </c>
      <c r="BQ6" s="33" t="str">
        <f t="shared" ref="BQ6:BY6" si="8">IF(BQ7="",NA(),BQ7)</f>
        <v>-</v>
      </c>
      <c r="BR6" s="33" t="str">
        <f t="shared" si="8"/>
        <v>-</v>
      </c>
      <c r="BS6" s="33">
        <f t="shared" si="8"/>
        <v>18.62</v>
      </c>
      <c r="BT6" s="33">
        <f t="shared" si="8"/>
        <v>21.71</v>
      </c>
      <c r="BU6" s="33" t="str">
        <f t="shared" si="8"/>
        <v>-</v>
      </c>
      <c r="BV6" s="33" t="str">
        <f t="shared" si="8"/>
        <v>-</v>
      </c>
      <c r="BW6" s="33" t="str">
        <f t="shared" si="8"/>
        <v>-</v>
      </c>
      <c r="BX6" s="33">
        <f t="shared" si="8"/>
        <v>50.82</v>
      </c>
      <c r="BY6" s="33">
        <f t="shared" si="8"/>
        <v>52.19</v>
      </c>
      <c r="BZ6" s="32" t="str">
        <f>IF(BZ7="","",IF(BZ7="-","【-】","【"&amp;SUBSTITUTE(TEXT(BZ7,"#,##0.00"),"-","△")&amp;"】"))</f>
        <v>【52.78】</v>
      </c>
      <c r="CA6" s="33" t="str">
        <f>IF(CA7="",NA(),CA7)</f>
        <v>-</v>
      </c>
      <c r="CB6" s="33" t="str">
        <f t="shared" ref="CB6:CJ6" si="9">IF(CB7="",NA(),CB7)</f>
        <v>-</v>
      </c>
      <c r="CC6" s="33" t="str">
        <f t="shared" si="9"/>
        <v>-</v>
      </c>
      <c r="CD6" s="33">
        <f t="shared" si="9"/>
        <v>912.37</v>
      </c>
      <c r="CE6" s="33">
        <f t="shared" si="9"/>
        <v>795.33</v>
      </c>
      <c r="CF6" s="33" t="str">
        <f t="shared" si="9"/>
        <v>-</v>
      </c>
      <c r="CG6" s="33" t="str">
        <f t="shared" si="9"/>
        <v>-</v>
      </c>
      <c r="CH6" s="33" t="str">
        <f t="shared" si="9"/>
        <v>-</v>
      </c>
      <c r="CI6" s="33">
        <f t="shared" si="9"/>
        <v>300.52</v>
      </c>
      <c r="CJ6" s="33">
        <f t="shared" si="9"/>
        <v>296.14</v>
      </c>
      <c r="CK6" s="32" t="str">
        <f>IF(CK7="","",IF(CK7="-","【-】","【"&amp;SUBSTITUTE(TEXT(CK7,"#,##0.00"),"-","△")&amp;"】"))</f>
        <v>【289.81】</v>
      </c>
      <c r="CL6" s="33" t="str">
        <f>IF(CL7="",NA(),CL7)</f>
        <v>-</v>
      </c>
      <c r="CM6" s="33" t="str">
        <f t="shared" ref="CM6:CU6" si="10">IF(CM7="",NA(),CM7)</f>
        <v>-</v>
      </c>
      <c r="CN6" s="33" t="str">
        <f t="shared" si="10"/>
        <v>-</v>
      </c>
      <c r="CO6" s="33">
        <f t="shared" si="10"/>
        <v>33.33</v>
      </c>
      <c r="CP6" s="33">
        <f t="shared" si="10"/>
        <v>32.299999999999997</v>
      </c>
      <c r="CQ6" s="33" t="str">
        <f t="shared" si="10"/>
        <v>-</v>
      </c>
      <c r="CR6" s="33" t="str">
        <f t="shared" si="10"/>
        <v>-</v>
      </c>
      <c r="CS6" s="33" t="str">
        <f t="shared" si="10"/>
        <v>-</v>
      </c>
      <c r="CT6" s="33">
        <f t="shared" si="10"/>
        <v>53.24</v>
      </c>
      <c r="CU6" s="33">
        <f t="shared" si="10"/>
        <v>52.31</v>
      </c>
      <c r="CV6" s="32" t="str">
        <f>IF(CV7="","",IF(CV7="-","【-】","【"&amp;SUBSTITUTE(TEXT(CV7,"#,##0.00"),"-","△")&amp;"】"))</f>
        <v>【52.74】</v>
      </c>
      <c r="CW6" s="33" t="str">
        <f>IF(CW7="",NA(),CW7)</f>
        <v>-</v>
      </c>
      <c r="CX6" s="33" t="str">
        <f t="shared" ref="CX6:DF6" si="11">IF(CX7="",NA(),CX7)</f>
        <v>-</v>
      </c>
      <c r="CY6" s="33" t="str">
        <f t="shared" si="11"/>
        <v>-</v>
      </c>
      <c r="CZ6" s="33">
        <f t="shared" si="11"/>
        <v>93.65</v>
      </c>
      <c r="DA6" s="33">
        <f t="shared" si="11"/>
        <v>93.94</v>
      </c>
      <c r="DB6" s="33" t="str">
        <f t="shared" si="11"/>
        <v>-</v>
      </c>
      <c r="DC6" s="33" t="str">
        <f t="shared" si="11"/>
        <v>-</v>
      </c>
      <c r="DD6" s="33" t="str">
        <f t="shared" si="11"/>
        <v>-</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3">
        <f t="shared" si="14"/>
        <v>0.02</v>
      </c>
      <c r="EM6" s="33">
        <f t="shared" si="14"/>
        <v>0.01</v>
      </c>
      <c r="EN6" s="32" t="str">
        <f>IF(EN7="","",IF(EN7="-","【-】","【"&amp;SUBSTITUTE(TEXT(EN7,"#,##0.00"),"-","△")&amp;"】"))</f>
        <v>【0.03】</v>
      </c>
    </row>
    <row r="7" spans="1:144" s="34" customFormat="1">
      <c r="A7" s="26"/>
      <c r="B7" s="35">
        <v>2015</v>
      </c>
      <c r="C7" s="35">
        <v>352021</v>
      </c>
      <c r="D7" s="35">
        <v>47</v>
      </c>
      <c r="E7" s="35">
        <v>17</v>
      </c>
      <c r="F7" s="35">
        <v>5</v>
      </c>
      <c r="G7" s="35">
        <v>0</v>
      </c>
      <c r="H7" s="35" t="s">
        <v>96</v>
      </c>
      <c r="I7" s="35" t="s">
        <v>97</v>
      </c>
      <c r="J7" s="35" t="s">
        <v>98</v>
      </c>
      <c r="K7" s="35" t="s">
        <v>99</v>
      </c>
      <c r="L7" s="35" t="s">
        <v>100</v>
      </c>
      <c r="M7" s="36" t="s">
        <v>101</v>
      </c>
      <c r="N7" s="36" t="s">
        <v>102</v>
      </c>
      <c r="O7" s="36">
        <v>0.91</v>
      </c>
      <c r="P7" s="36">
        <v>73.86</v>
      </c>
      <c r="Q7" s="36">
        <v>3078</v>
      </c>
      <c r="R7" s="36">
        <v>169349</v>
      </c>
      <c r="S7" s="36">
        <v>286.64999999999998</v>
      </c>
      <c r="T7" s="36">
        <v>590.79</v>
      </c>
      <c r="U7" s="36">
        <v>1534</v>
      </c>
      <c r="V7" s="36">
        <v>2.72</v>
      </c>
      <c r="W7" s="36">
        <v>563.97</v>
      </c>
      <c r="X7" s="36" t="s">
        <v>101</v>
      </c>
      <c r="Y7" s="36" t="s">
        <v>101</v>
      </c>
      <c r="Z7" s="36" t="s">
        <v>101</v>
      </c>
      <c r="AA7" s="36">
        <v>78.12</v>
      </c>
      <c r="AB7" s="36">
        <v>70.23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v>2064.36</v>
      </c>
      <c r="BI7" s="36">
        <v>1946.11</v>
      </c>
      <c r="BJ7" s="36" t="s">
        <v>101</v>
      </c>
      <c r="BK7" s="36" t="s">
        <v>101</v>
      </c>
      <c r="BL7" s="36" t="s">
        <v>101</v>
      </c>
      <c r="BM7" s="36">
        <v>1044.8</v>
      </c>
      <c r="BN7" s="36">
        <v>1081.8</v>
      </c>
      <c r="BO7" s="36">
        <v>1015.77</v>
      </c>
      <c r="BP7" s="36" t="s">
        <v>101</v>
      </c>
      <c r="BQ7" s="36" t="s">
        <v>101</v>
      </c>
      <c r="BR7" s="36" t="s">
        <v>101</v>
      </c>
      <c r="BS7" s="36">
        <v>18.62</v>
      </c>
      <c r="BT7" s="36">
        <v>21.71</v>
      </c>
      <c r="BU7" s="36" t="s">
        <v>101</v>
      </c>
      <c r="BV7" s="36" t="s">
        <v>101</v>
      </c>
      <c r="BW7" s="36" t="s">
        <v>101</v>
      </c>
      <c r="BX7" s="36">
        <v>50.82</v>
      </c>
      <c r="BY7" s="36">
        <v>52.19</v>
      </c>
      <c r="BZ7" s="36">
        <v>52.78</v>
      </c>
      <c r="CA7" s="36" t="s">
        <v>101</v>
      </c>
      <c r="CB7" s="36" t="s">
        <v>101</v>
      </c>
      <c r="CC7" s="36" t="s">
        <v>101</v>
      </c>
      <c r="CD7" s="36">
        <v>912.37</v>
      </c>
      <c r="CE7" s="36">
        <v>795.33</v>
      </c>
      <c r="CF7" s="36" t="s">
        <v>101</v>
      </c>
      <c r="CG7" s="36" t="s">
        <v>101</v>
      </c>
      <c r="CH7" s="36" t="s">
        <v>101</v>
      </c>
      <c r="CI7" s="36">
        <v>300.52</v>
      </c>
      <c r="CJ7" s="36">
        <v>296.14</v>
      </c>
      <c r="CK7" s="36">
        <v>289.81</v>
      </c>
      <c r="CL7" s="36" t="s">
        <v>101</v>
      </c>
      <c r="CM7" s="36" t="s">
        <v>101</v>
      </c>
      <c r="CN7" s="36" t="s">
        <v>101</v>
      </c>
      <c r="CO7" s="36">
        <v>33.33</v>
      </c>
      <c r="CP7" s="36">
        <v>32.299999999999997</v>
      </c>
      <c r="CQ7" s="36" t="s">
        <v>101</v>
      </c>
      <c r="CR7" s="36" t="s">
        <v>101</v>
      </c>
      <c r="CS7" s="36" t="s">
        <v>101</v>
      </c>
      <c r="CT7" s="36">
        <v>53.24</v>
      </c>
      <c r="CU7" s="36">
        <v>52.31</v>
      </c>
      <c r="CV7" s="36">
        <v>52.74</v>
      </c>
      <c r="CW7" s="36" t="s">
        <v>101</v>
      </c>
      <c r="CX7" s="36" t="s">
        <v>101</v>
      </c>
      <c r="CY7" s="36" t="s">
        <v>101</v>
      </c>
      <c r="CZ7" s="36">
        <v>93.65</v>
      </c>
      <c r="DA7" s="36">
        <v>93.94</v>
      </c>
      <c r="DB7" s="36" t="s">
        <v>101</v>
      </c>
      <c r="DC7" s="36" t="s">
        <v>101</v>
      </c>
      <c r="DD7" s="36" t="s">
        <v>101</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v>0</v>
      </c>
      <c r="EH7" s="36">
        <v>0</v>
      </c>
      <c r="EI7" s="36" t="s">
        <v>101</v>
      </c>
      <c r="EJ7" s="36" t="s">
        <v>101</v>
      </c>
      <c r="EK7" s="36" t="s">
        <v>101</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重枝　良知</cp:lastModifiedBy>
  <cp:lastPrinted>2017-02-21T02:12:56Z</cp:lastPrinted>
  <dcterms:created xsi:type="dcterms:W3CDTF">2017-02-08T03:14:27Z</dcterms:created>
  <dcterms:modified xsi:type="dcterms:W3CDTF">2017-02-21T02:13:02Z</dcterms:modified>
</cp:coreProperties>
</file>