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B319" lockStructure="1"/>
  <bookViews>
    <workbookView xWindow="240" yWindow="60" windowWidth="14940" windowHeight="7875"/>
  </bookViews>
  <sheets>
    <sheet name="法適用_下水道事業" sheetId="4" r:id="rId1"/>
    <sheet name="データ" sheetId="5" state="hidden" r:id="rId2"/>
  </sheets>
  <calcPr calcId="144525"/>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T10" i="4"/>
  <c r="AL10" i="4"/>
  <c r="AD10" i="4"/>
  <c r="W10" i="4"/>
  <c r="P10" i="4"/>
  <c r="I10" i="4"/>
  <c r="B10" i="4"/>
  <c r="BB8" i="4"/>
  <c r="AT8" i="4"/>
  <c r="AL8" i="4"/>
  <c r="W8" i="4"/>
  <c r="P8" i="4"/>
  <c r="I8" i="4"/>
  <c r="B8" i="4"/>
  <c r="B6" i="4"/>
  <c r="C10" i="5" l="1"/>
  <c r="D10" i="5"/>
  <c r="E10" i="5"/>
  <c r="B10" i="5"/>
</calcChain>
</file>

<file path=xl/sharedStrings.xml><?xml version="1.0" encoding="utf-8"?>
<sst xmlns="http://schemas.openxmlformats.org/spreadsheetml/2006/main" count="235" uniqueCount="123">
  <si>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</si>
  <si>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</si>
  <si>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</si>
  <si>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</si>
  <si>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</si>
  <si>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</si>
  <si>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</si>
  <si>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</si>
  <si>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</si>
  <si>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</si>
  <si>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</si>
  <si>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</si>
  <si>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</si>
  <si>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</si>
  <si>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</si>
  <si>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</si>
  <si>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</si>
  <si>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</si>
  <si>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</si>
  <si>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</si>
  <si>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</si>
  <si>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</si>
  <si>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</si>
  <si>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</si>
  <si>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</si>
  <si>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</si>
  <si>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</si>
  <si>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</si>
  <si>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</si>
  <si>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</si>
  <si>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</si>
  <si>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</si>
  <si>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</si>
  <si>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</si>
  <si>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</si>
  <si>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</si>
  <si>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</si>
  <si>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</si>
  <si>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</si>
  <si>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</si>
  <si>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</si>
  <si>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</si>
  <si>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</si>
  <si>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</si>
  <si>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</si>
  <si>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</si>
  <si>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</si>
  <si>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</si>
  <si>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</si>
  <si>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</si>
  <si>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</si>
  <si>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</si>
  <si>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</si>
  <si>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</si>
  <si>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</si>
  <si>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</si>
  <si>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</si>
  <si>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</si>
  <si>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</si>
  <si>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</si>
  <si>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</si>
  <si>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</si>
  <si>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</si>
  <si>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</si>
  <si>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</si>
  <si>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</si>
  <si>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</si>
  <si>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</si>
  <si>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</si>
  <si>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</si>
  <si>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</si>
  <si>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</si>
  <si>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</si>
  <si>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</si>
  <si>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</si>
  <si>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</si>
  <si>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</si>
  <si>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</si>
  <si>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</si>
  <si>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</si>
  <si>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</si>
  <si>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</si>
  <si>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</si>
  <si>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</si>
  <si>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</si>
  <si>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</si>
  <si>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</si>
  <si>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</si>
  <si>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</si>
  <si>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</si>
  <si>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</si>
  <si>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</si>
  <si>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</si>
  <si>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</si>
  <si>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</si>
  <si>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</si>
  <si>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</si>
  <si>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</si>
  <si>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</si>
  <si>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</si>
  <si>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</si>
  <si>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</si>
  <si>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</si>
  <si>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</si>
  <si>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</si>
  <si>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</si>
  <si>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</si>
  <si>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</si>
  <si>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山口県　山口市</t>
  </si>
  <si>
    <t>法適用</t>
  </si>
  <si>
    <t>下水道事業</t>
  </si>
  <si>
    <t>特定環境保全公共下水道</t>
  </si>
  <si>
    <t>D3</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</si>
  <si>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</si>
  <si>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</si>
  <si>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</si>
  <si>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</si>
  <si>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</si>
  <si>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</si>
  <si>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①②③有形固定資産減価償却率、管路経年化率及び管路改築率は、類似団体より低い数値となっている。これは、平成15年に着手、平成21年に供用開始された事業であることから、施設の老朽化は進んでいないためである。</t>
    <phoneticPr fontId="4"/>
  </si>
  <si>
    <t>①②経常収支比率は赤字で推移し、累積欠損金も年々増加しており、類似団体よりも低い経営成績となっている。
③流動比率は、100％を下回っているため、短期的な債務に対する支払能力が不十分な状態である。
④企業債残高対事業規模比率は、類似団体より高く、類似団体よりも企業債残高の規模が大きくなっている。
⑤経費回収率は、類似団体平均値より低く、100％を下回っているため、下水道使用料で回収すべき経費が下水道使用料収入で賄えていない。
⑥汚水処理原価は、類似団体平均値より高く、類似団体よりも汚水処理に多くの経費がかかっている。
⑦施設利用率は、類似団体平均値より低く、類似団体に比べて施設が効率的に使用できていないが、処理区域の拡大に伴い、増加傾向にある。
⑧水洗化率は、増加傾向にあり、類似団体平均値より高く、類似団体より公共下水道への接続が進んでいる。</t>
    <rPh sb="9" eb="11">
      <t>アカジ</t>
    </rPh>
    <rPh sb="22" eb="24">
      <t>ネンネン</t>
    </rPh>
    <rPh sb="24" eb="26">
      <t>ゾウカ</t>
    </rPh>
    <rPh sb="120" eb="121">
      <t>タカ</t>
    </rPh>
    <rPh sb="139" eb="140">
      <t>オオ</t>
    </rPh>
    <rPh sb="166" eb="167">
      <t>ヒク</t>
    </rPh>
    <rPh sb="174" eb="176">
      <t>シタマワ</t>
    </rPh>
    <rPh sb="233" eb="234">
      <t>タカ</t>
    </rPh>
    <rPh sb="243" eb="245">
      <t>オスイ</t>
    </rPh>
    <rPh sb="245" eb="247">
      <t>ショリ</t>
    </rPh>
    <rPh sb="248" eb="249">
      <t>オオ</t>
    </rPh>
    <phoneticPr fontId="4"/>
  </si>
  <si>
    <t>　平成21年に供用開始され、整備区域は現在も拡大中である。事業開始からの期間が浅いため、費用を賄うだけの十分な使用料が得られていない。
経営的には公共下水道事業とあわせて行っており、今後は、平成28年度に策定した経営戦略に基づき、今後の人口減少等を見据え、継続的に安定した経営を行っていくため、適切な下水道使用料の体系・水準についての検討など、公共下水道と一体的に経営目標達成に向けた取り組みを進める。</t>
    <phoneticPr fontId="4"/>
  </si>
  <si>
    <t>自治体職員</t>
    <rPh sb="0" eb="3">
      <t>ジチタイ</t>
    </rPh>
    <rPh sb="3" eb="5">
      <t>ショクイン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</si>
</sst>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2194304"/>
        <c:axId val="92196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7.0000000000000007E-2</c:v>
                </c:pt>
                <c:pt idx="2">
                  <c:v>0.08</c:v>
                </c:pt>
                <c:pt idx="3">
                  <c:v>0.26</c:v>
                </c:pt>
                <c:pt idx="4">
                  <c:v>0.13</c:v>
                </c:pt>
              </c:numCache>
            </c:numRef>
          </c:val>
          <c:smooth val="0"/>
        </c:ser>
        <c:dLbls>
          <c:showLegendKey val="0"/>
          <c:showVal val="0"/>
          <c:showCatName val="0"/>
          <c:showSerName val="0"/>
          <c:showPercent val="0"/>
          <c:showBubbleSize val="0"/>
        </c:dLbls>
        <c:marker val="1"/>
        <c:smooth val="0"/>
        <c:axId val="92194304"/>
        <c:axId val="92196224"/>
      </c:lineChart>
      <c:dateAx>
        <c:axId val="92194304"/>
        <c:scaling>
          <c:orientation val="minMax"/>
        </c:scaling>
        <c:delete val="1"/>
        <c:axPos val="b"/>
        <c:numFmt formatCode="ge" sourceLinked="1"/>
        <c:majorTickMark val="none"/>
        <c:minorTickMark val="none"/>
        <c:tickLblPos val="none"/>
        <c:crossAx val="92196224"/>
        <c:crosses val="autoZero"/>
        <c:auto val="1"/>
        <c:lblOffset val="100"/>
        <c:baseTimeUnit val="years"/>
      </c:dateAx>
      <c:valAx>
        <c:axId val="92196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194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5.05</c:v>
                </c:pt>
                <c:pt idx="1">
                  <c:v>7.68</c:v>
                </c:pt>
                <c:pt idx="2">
                  <c:v>9.9600000000000009</c:v>
                </c:pt>
                <c:pt idx="3">
                  <c:v>12</c:v>
                </c:pt>
                <c:pt idx="4">
                  <c:v>13.89</c:v>
                </c:pt>
              </c:numCache>
            </c:numRef>
          </c:val>
        </c:ser>
        <c:dLbls>
          <c:showLegendKey val="0"/>
          <c:showVal val="0"/>
          <c:showCatName val="0"/>
          <c:showSerName val="0"/>
          <c:showPercent val="0"/>
          <c:showBubbleSize val="0"/>
        </c:dLbls>
        <c:gapWidth val="150"/>
        <c:axId val="94078848"/>
        <c:axId val="94089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36.67</c:v>
                </c:pt>
                <c:pt idx="1">
                  <c:v>36.200000000000003</c:v>
                </c:pt>
                <c:pt idx="2">
                  <c:v>34.74</c:v>
                </c:pt>
                <c:pt idx="3">
                  <c:v>36.65</c:v>
                </c:pt>
                <c:pt idx="4">
                  <c:v>37.72</c:v>
                </c:pt>
              </c:numCache>
            </c:numRef>
          </c:val>
          <c:smooth val="0"/>
        </c:ser>
        <c:dLbls>
          <c:showLegendKey val="0"/>
          <c:showVal val="0"/>
          <c:showCatName val="0"/>
          <c:showSerName val="0"/>
          <c:showPercent val="0"/>
          <c:showBubbleSize val="0"/>
        </c:dLbls>
        <c:marker val="1"/>
        <c:smooth val="0"/>
        <c:axId val="94078848"/>
        <c:axId val="94089216"/>
      </c:lineChart>
      <c:dateAx>
        <c:axId val="94078848"/>
        <c:scaling>
          <c:orientation val="minMax"/>
        </c:scaling>
        <c:delete val="1"/>
        <c:axPos val="b"/>
        <c:numFmt formatCode="ge" sourceLinked="1"/>
        <c:majorTickMark val="none"/>
        <c:minorTickMark val="none"/>
        <c:tickLblPos val="none"/>
        <c:crossAx val="94089216"/>
        <c:crosses val="autoZero"/>
        <c:auto val="1"/>
        <c:lblOffset val="100"/>
        <c:baseTimeUnit val="years"/>
      </c:dateAx>
      <c:valAx>
        <c:axId val="94089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078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70.540000000000006</c:v>
                </c:pt>
                <c:pt idx="1">
                  <c:v>67.78</c:v>
                </c:pt>
                <c:pt idx="2">
                  <c:v>75.819999999999993</c:v>
                </c:pt>
                <c:pt idx="3">
                  <c:v>80.959999999999994</c:v>
                </c:pt>
                <c:pt idx="4">
                  <c:v>82.58</c:v>
                </c:pt>
              </c:numCache>
            </c:numRef>
          </c:val>
        </c:ser>
        <c:dLbls>
          <c:showLegendKey val="0"/>
          <c:showVal val="0"/>
          <c:showCatName val="0"/>
          <c:showSerName val="0"/>
          <c:showPercent val="0"/>
          <c:showBubbleSize val="0"/>
        </c:dLbls>
        <c:gapWidth val="150"/>
        <c:axId val="94127616"/>
        <c:axId val="9412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71.239999999999995</c:v>
                </c:pt>
                <c:pt idx="1">
                  <c:v>71.069999999999993</c:v>
                </c:pt>
                <c:pt idx="2">
                  <c:v>70.14</c:v>
                </c:pt>
                <c:pt idx="3">
                  <c:v>68.83</c:v>
                </c:pt>
                <c:pt idx="4">
                  <c:v>68.459999999999994</c:v>
                </c:pt>
              </c:numCache>
            </c:numRef>
          </c:val>
          <c:smooth val="0"/>
        </c:ser>
        <c:dLbls>
          <c:showLegendKey val="0"/>
          <c:showVal val="0"/>
          <c:showCatName val="0"/>
          <c:showSerName val="0"/>
          <c:showPercent val="0"/>
          <c:showBubbleSize val="0"/>
        </c:dLbls>
        <c:marker val="1"/>
        <c:smooth val="0"/>
        <c:axId val="94127616"/>
        <c:axId val="94129536"/>
      </c:lineChart>
      <c:dateAx>
        <c:axId val="94127616"/>
        <c:scaling>
          <c:orientation val="minMax"/>
        </c:scaling>
        <c:delete val="1"/>
        <c:axPos val="b"/>
        <c:numFmt formatCode="ge" sourceLinked="1"/>
        <c:majorTickMark val="none"/>
        <c:minorTickMark val="none"/>
        <c:tickLblPos val="none"/>
        <c:crossAx val="94129536"/>
        <c:crosses val="autoZero"/>
        <c:auto val="1"/>
        <c:lblOffset val="100"/>
        <c:baseTimeUnit val="years"/>
      </c:dateAx>
      <c:valAx>
        <c:axId val="94129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127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77.36</c:v>
                </c:pt>
                <c:pt idx="1">
                  <c:v>76.430000000000007</c:v>
                </c:pt>
                <c:pt idx="2">
                  <c:v>84.68</c:v>
                </c:pt>
                <c:pt idx="3">
                  <c:v>82</c:v>
                </c:pt>
                <c:pt idx="4">
                  <c:v>80.83</c:v>
                </c:pt>
              </c:numCache>
            </c:numRef>
          </c:val>
        </c:ser>
        <c:dLbls>
          <c:showLegendKey val="0"/>
          <c:showVal val="0"/>
          <c:showCatName val="0"/>
          <c:showSerName val="0"/>
          <c:showPercent val="0"/>
          <c:showBubbleSize val="0"/>
        </c:dLbls>
        <c:gapWidth val="150"/>
        <c:axId val="86406272"/>
        <c:axId val="86408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93.85</c:v>
                </c:pt>
                <c:pt idx="1">
                  <c:v>95.59</c:v>
                </c:pt>
                <c:pt idx="2">
                  <c:v>96.83</c:v>
                </c:pt>
                <c:pt idx="3">
                  <c:v>98.32</c:v>
                </c:pt>
                <c:pt idx="4">
                  <c:v>98.04</c:v>
                </c:pt>
              </c:numCache>
            </c:numRef>
          </c:val>
          <c:smooth val="0"/>
        </c:ser>
        <c:dLbls>
          <c:showLegendKey val="0"/>
          <c:showVal val="0"/>
          <c:showCatName val="0"/>
          <c:showSerName val="0"/>
          <c:showPercent val="0"/>
          <c:showBubbleSize val="0"/>
        </c:dLbls>
        <c:marker val="1"/>
        <c:smooth val="0"/>
        <c:axId val="86406272"/>
        <c:axId val="86408192"/>
      </c:lineChart>
      <c:dateAx>
        <c:axId val="86406272"/>
        <c:scaling>
          <c:orientation val="minMax"/>
        </c:scaling>
        <c:delete val="1"/>
        <c:axPos val="b"/>
        <c:numFmt formatCode="ge" sourceLinked="1"/>
        <c:majorTickMark val="none"/>
        <c:minorTickMark val="none"/>
        <c:tickLblPos val="none"/>
        <c:crossAx val="86408192"/>
        <c:crosses val="autoZero"/>
        <c:auto val="1"/>
        <c:lblOffset val="100"/>
        <c:baseTimeUnit val="years"/>
      </c:dateAx>
      <c:valAx>
        <c:axId val="8640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406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3.71</c:v>
                </c:pt>
                <c:pt idx="1">
                  <c:v>4.75</c:v>
                </c:pt>
                <c:pt idx="2">
                  <c:v>10.49</c:v>
                </c:pt>
                <c:pt idx="3">
                  <c:v>11.8</c:v>
                </c:pt>
                <c:pt idx="4">
                  <c:v>13.37</c:v>
                </c:pt>
              </c:numCache>
            </c:numRef>
          </c:val>
        </c:ser>
        <c:dLbls>
          <c:showLegendKey val="0"/>
          <c:showVal val="0"/>
          <c:showCatName val="0"/>
          <c:showSerName val="0"/>
          <c:showPercent val="0"/>
          <c:showBubbleSize val="0"/>
        </c:dLbls>
        <c:gapWidth val="150"/>
        <c:axId val="88597248"/>
        <c:axId val="88599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6.5</c:v>
                </c:pt>
                <c:pt idx="1">
                  <c:v>6.66</c:v>
                </c:pt>
                <c:pt idx="2">
                  <c:v>14.53</c:v>
                </c:pt>
                <c:pt idx="3">
                  <c:v>17.72</c:v>
                </c:pt>
                <c:pt idx="4">
                  <c:v>18.920000000000002</c:v>
                </c:pt>
              </c:numCache>
            </c:numRef>
          </c:val>
          <c:smooth val="0"/>
        </c:ser>
        <c:dLbls>
          <c:showLegendKey val="0"/>
          <c:showVal val="0"/>
          <c:showCatName val="0"/>
          <c:showSerName val="0"/>
          <c:showPercent val="0"/>
          <c:showBubbleSize val="0"/>
        </c:dLbls>
        <c:marker val="1"/>
        <c:smooth val="0"/>
        <c:axId val="88597248"/>
        <c:axId val="88599168"/>
      </c:lineChart>
      <c:dateAx>
        <c:axId val="88597248"/>
        <c:scaling>
          <c:orientation val="minMax"/>
        </c:scaling>
        <c:delete val="1"/>
        <c:axPos val="b"/>
        <c:numFmt formatCode="ge" sourceLinked="1"/>
        <c:majorTickMark val="none"/>
        <c:minorTickMark val="none"/>
        <c:tickLblPos val="none"/>
        <c:crossAx val="88599168"/>
        <c:crosses val="autoZero"/>
        <c:auto val="1"/>
        <c:lblOffset val="100"/>
        <c:baseTimeUnit val="years"/>
      </c:dateAx>
      <c:valAx>
        <c:axId val="88599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597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2604288"/>
        <c:axId val="92614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92604288"/>
        <c:axId val="92614656"/>
      </c:lineChart>
      <c:dateAx>
        <c:axId val="92604288"/>
        <c:scaling>
          <c:orientation val="minMax"/>
        </c:scaling>
        <c:delete val="1"/>
        <c:axPos val="b"/>
        <c:numFmt formatCode="ge" sourceLinked="1"/>
        <c:majorTickMark val="none"/>
        <c:minorTickMark val="none"/>
        <c:tickLblPos val="none"/>
        <c:crossAx val="92614656"/>
        <c:crosses val="autoZero"/>
        <c:auto val="1"/>
        <c:lblOffset val="100"/>
        <c:baseTimeUnit val="years"/>
      </c:dateAx>
      <c:valAx>
        <c:axId val="92614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604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301.51</c:v>
                </c:pt>
                <c:pt idx="1">
                  <c:v>350.36</c:v>
                </c:pt>
                <c:pt idx="2">
                  <c:v>424.77</c:v>
                </c:pt>
                <c:pt idx="3">
                  <c:v>432.02</c:v>
                </c:pt>
                <c:pt idx="4">
                  <c:v>505.15</c:v>
                </c:pt>
              </c:numCache>
            </c:numRef>
          </c:val>
        </c:ser>
        <c:dLbls>
          <c:showLegendKey val="0"/>
          <c:showVal val="0"/>
          <c:showCatName val="0"/>
          <c:showSerName val="0"/>
          <c:showPercent val="0"/>
          <c:showBubbleSize val="0"/>
        </c:dLbls>
        <c:gapWidth val="150"/>
        <c:axId val="92657920"/>
        <c:axId val="92668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99.89</c:v>
                </c:pt>
                <c:pt idx="1">
                  <c:v>137.81</c:v>
                </c:pt>
                <c:pt idx="2">
                  <c:v>172.52</c:v>
                </c:pt>
                <c:pt idx="3">
                  <c:v>201.29</c:v>
                </c:pt>
                <c:pt idx="4">
                  <c:v>208.1</c:v>
                </c:pt>
              </c:numCache>
            </c:numRef>
          </c:val>
          <c:smooth val="0"/>
        </c:ser>
        <c:dLbls>
          <c:showLegendKey val="0"/>
          <c:showVal val="0"/>
          <c:showCatName val="0"/>
          <c:showSerName val="0"/>
          <c:showPercent val="0"/>
          <c:showBubbleSize val="0"/>
        </c:dLbls>
        <c:marker val="1"/>
        <c:smooth val="0"/>
        <c:axId val="92657920"/>
        <c:axId val="92668288"/>
      </c:lineChart>
      <c:dateAx>
        <c:axId val="92657920"/>
        <c:scaling>
          <c:orientation val="minMax"/>
        </c:scaling>
        <c:delete val="1"/>
        <c:axPos val="b"/>
        <c:numFmt formatCode="ge" sourceLinked="1"/>
        <c:majorTickMark val="none"/>
        <c:minorTickMark val="none"/>
        <c:tickLblPos val="none"/>
        <c:crossAx val="92668288"/>
        <c:crosses val="autoZero"/>
        <c:auto val="1"/>
        <c:lblOffset val="100"/>
        <c:baseTimeUnit val="years"/>
      </c:dateAx>
      <c:valAx>
        <c:axId val="92668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657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245.91</c:v>
                </c:pt>
                <c:pt idx="1">
                  <c:v>336.88</c:v>
                </c:pt>
                <c:pt idx="2">
                  <c:v>147.29</c:v>
                </c:pt>
                <c:pt idx="3">
                  <c:v>121.99</c:v>
                </c:pt>
                <c:pt idx="4">
                  <c:v>88.51</c:v>
                </c:pt>
              </c:numCache>
            </c:numRef>
          </c:val>
        </c:ser>
        <c:dLbls>
          <c:showLegendKey val="0"/>
          <c:showVal val="0"/>
          <c:showCatName val="0"/>
          <c:showSerName val="0"/>
          <c:showPercent val="0"/>
          <c:showBubbleSize val="0"/>
        </c:dLbls>
        <c:gapWidth val="150"/>
        <c:axId val="92706688"/>
        <c:axId val="92712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209.18</c:v>
                </c:pt>
                <c:pt idx="1">
                  <c:v>189.4</c:v>
                </c:pt>
                <c:pt idx="2">
                  <c:v>69.430000000000007</c:v>
                </c:pt>
                <c:pt idx="3">
                  <c:v>81.19</c:v>
                </c:pt>
                <c:pt idx="4">
                  <c:v>75.290000000000006</c:v>
                </c:pt>
              </c:numCache>
            </c:numRef>
          </c:val>
          <c:smooth val="0"/>
        </c:ser>
        <c:dLbls>
          <c:showLegendKey val="0"/>
          <c:showVal val="0"/>
          <c:showCatName val="0"/>
          <c:showSerName val="0"/>
          <c:showPercent val="0"/>
          <c:showBubbleSize val="0"/>
        </c:dLbls>
        <c:marker val="1"/>
        <c:smooth val="0"/>
        <c:axId val="92706688"/>
        <c:axId val="92712960"/>
      </c:lineChart>
      <c:dateAx>
        <c:axId val="92706688"/>
        <c:scaling>
          <c:orientation val="minMax"/>
        </c:scaling>
        <c:delete val="1"/>
        <c:axPos val="b"/>
        <c:numFmt formatCode="ge" sourceLinked="1"/>
        <c:majorTickMark val="none"/>
        <c:minorTickMark val="none"/>
        <c:tickLblPos val="none"/>
        <c:crossAx val="92712960"/>
        <c:crosses val="autoZero"/>
        <c:auto val="1"/>
        <c:lblOffset val="100"/>
        <c:baseTimeUnit val="years"/>
      </c:dateAx>
      <c:valAx>
        <c:axId val="92712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706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2560.38</c:v>
                </c:pt>
                <c:pt idx="1">
                  <c:v>2346.46</c:v>
                </c:pt>
                <c:pt idx="2">
                  <c:v>2535.9299999999998</c:v>
                </c:pt>
                <c:pt idx="3">
                  <c:v>2261.6</c:v>
                </c:pt>
                <c:pt idx="4">
                  <c:v>2276.4899999999998</c:v>
                </c:pt>
              </c:numCache>
            </c:numRef>
          </c:val>
        </c:ser>
        <c:dLbls>
          <c:showLegendKey val="0"/>
          <c:showVal val="0"/>
          <c:showCatName val="0"/>
          <c:showSerName val="0"/>
          <c:showPercent val="0"/>
          <c:showBubbleSize val="0"/>
        </c:dLbls>
        <c:gapWidth val="150"/>
        <c:axId val="92743168"/>
        <c:axId val="92745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1716.82</c:v>
                </c:pt>
                <c:pt idx="1">
                  <c:v>1554.05</c:v>
                </c:pt>
                <c:pt idx="2">
                  <c:v>1671.86</c:v>
                </c:pt>
                <c:pt idx="3">
                  <c:v>1673.47</c:v>
                </c:pt>
                <c:pt idx="4">
                  <c:v>1592.72</c:v>
                </c:pt>
              </c:numCache>
            </c:numRef>
          </c:val>
          <c:smooth val="0"/>
        </c:ser>
        <c:dLbls>
          <c:showLegendKey val="0"/>
          <c:showVal val="0"/>
          <c:showCatName val="0"/>
          <c:showSerName val="0"/>
          <c:showPercent val="0"/>
          <c:showBubbleSize val="0"/>
        </c:dLbls>
        <c:marker val="1"/>
        <c:smooth val="0"/>
        <c:axId val="92743168"/>
        <c:axId val="92745088"/>
      </c:lineChart>
      <c:dateAx>
        <c:axId val="92743168"/>
        <c:scaling>
          <c:orientation val="minMax"/>
        </c:scaling>
        <c:delete val="1"/>
        <c:axPos val="b"/>
        <c:numFmt formatCode="ge" sourceLinked="1"/>
        <c:majorTickMark val="none"/>
        <c:minorTickMark val="none"/>
        <c:tickLblPos val="none"/>
        <c:crossAx val="92745088"/>
        <c:crosses val="autoZero"/>
        <c:auto val="1"/>
        <c:lblOffset val="100"/>
        <c:baseTimeUnit val="years"/>
      </c:dateAx>
      <c:valAx>
        <c:axId val="92745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743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9.77</c:v>
                </c:pt>
                <c:pt idx="1">
                  <c:v>12.21</c:v>
                </c:pt>
                <c:pt idx="2">
                  <c:v>17.440000000000001</c:v>
                </c:pt>
                <c:pt idx="3">
                  <c:v>19.78</c:v>
                </c:pt>
                <c:pt idx="4">
                  <c:v>24.21</c:v>
                </c:pt>
              </c:numCache>
            </c:numRef>
          </c:val>
        </c:ser>
        <c:dLbls>
          <c:showLegendKey val="0"/>
          <c:showVal val="0"/>
          <c:showCatName val="0"/>
          <c:showSerName val="0"/>
          <c:showPercent val="0"/>
          <c:showBubbleSize val="0"/>
        </c:dLbls>
        <c:gapWidth val="150"/>
        <c:axId val="92765568"/>
        <c:axId val="92788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51.73</c:v>
                </c:pt>
                <c:pt idx="1">
                  <c:v>53.01</c:v>
                </c:pt>
                <c:pt idx="2">
                  <c:v>50.54</c:v>
                </c:pt>
                <c:pt idx="3">
                  <c:v>49.22</c:v>
                </c:pt>
                <c:pt idx="4">
                  <c:v>53.7</c:v>
                </c:pt>
              </c:numCache>
            </c:numRef>
          </c:val>
          <c:smooth val="0"/>
        </c:ser>
        <c:dLbls>
          <c:showLegendKey val="0"/>
          <c:showVal val="0"/>
          <c:showCatName val="0"/>
          <c:showSerName val="0"/>
          <c:showPercent val="0"/>
          <c:showBubbleSize val="0"/>
        </c:dLbls>
        <c:marker val="1"/>
        <c:smooth val="0"/>
        <c:axId val="92765568"/>
        <c:axId val="92788224"/>
      </c:lineChart>
      <c:dateAx>
        <c:axId val="92765568"/>
        <c:scaling>
          <c:orientation val="minMax"/>
        </c:scaling>
        <c:delete val="1"/>
        <c:axPos val="b"/>
        <c:numFmt formatCode="ge" sourceLinked="1"/>
        <c:majorTickMark val="none"/>
        <c:minorTickMark val="none"/>
        <c:tickLblPos val="none"/>
        <c:crossAx val="92788224"/>
        <c:crosses val="autoZero"/>
        <c:auto val="1"/>
        <c:lblOffset val="100"/>
        <c:baseTimeUnit val="years"/>
      </c:dateAx>
      <c:valAx>
        <c:axId val="9278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765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1435.27</c:v>
                </c:pt>
                <c:pt idx="1">
                  <c:v>1146.54</c:v>
                </c:pt>
                <c:pt idx="2">
                  <c:v>798.88</c:v>
                </c:pt>
                <c:pt idx="3">
                  <c:v>725.21</c:v>
                </c:pt>
                <c:pt idx="4">
                  <c:v>628</c:v>
                </c:pt>
              </c:numCache>
            </c:numRef>
          </c:val>
        </c:ser>
        <c:dLbls>
          <c:showLegendKey val="0"/>
          <c:showVal val="0"/>
          <c:showCatName val="0"/>
          <c:showSerName val="0"/>
          <c:showPercent val="0"/>
          <c:showBubbleSize val="0"/>
        </c:dLbls>
        <c:gapWidth val="150"/>
        <c:axId val="94054656"/>
        <c:axId val="94056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310.47000000000003</c:v>
                </c:pt>
                <c:pt idx="1">
                  <c:v>299.39</c:v>
                </c:pt>
                <c:pt idx="2">
                  <c:v>320.36</c:v>
                </c:pt>
                <c:pt idx="3">
                  <c:v>332.02</c:v>
                </c:pt>
                <c:pt idx="4">
                  <c:v>300.35000000000002</c:v>
                </c:pt>
              </c:numCache>
            </c:numRef>
          </c:val>
          <c:smooth val="0"/>
        </c:ser>
        <c:dLbls>
          <c:showLegendKey val="0"/>
          <c:showVal val="0"/>
          <c:showCatName val="0"/>
          <c:showSerName val="0"/>
          <c:showPercent val="0"/>
          <c:showBubbleSize val="0"/>
        </c:dLbls>
        <c:marker val="1"/>
        <c:smooth val="0"/>
        <c:axId val="94054656"/>
        <c:axId val="94056832"/>
      </c:lineChart>
      <c:dateAx>
        <c:axId val="94054656"/>
        <c:scaling>
          <c:orientation val="minMax"/>
        </c:scaling>
        <c:delete val="1"/>
        <c:axPos val="b"/>
        <c:numFmt formatCode="ge" sourceLinked="1"/>
        <c:majorTickMark val="none"/>
        <c:minorTickMark val="none"/>
        <c:tickLblPos val="none"/>
        <c:crossAx val="94056832"/>
        <c:crosses val="autoZero"/>
        <c:auto val="1"/>
        <c:lblOffset val="100"/>
        <c:baseTimeUnit val="years"/>
      </c:dateAx>
      <c:valAx>
        <c:axId val="94056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054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【54.12】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AD9" sqref="AD9:AJ9"/>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6" t="str">
        <f>データ!H6</f>
        <v>山口県　山口市</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4"/>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4"/>
      <c r="BK7" s="4"/>
      <c r="BL7" s="5" t="s">
        <v>9</v>
      </c>
      <c r="BM7" s="6"/>
      <c r="BN7" s="6"/>
      <c r="BO7" s="6"/>
      <c r="BP7" s="6"/>
      <c r="BQ7" s="6"/>
      <c r="BR7" s="6"/>
      <c r="BS7" s="6"/>
      <c r="BT7" s="6"/>
      <c r="BU7" s="6"/>
      <c r="BV7" s="6"/>
      <c r="BW7" s="6"/>
      <c r="BX7" s="6"/>
      <c r="BY7" s="7"/>
    </row>
    <row r="8" spans="1:78" ht="18.75" customHeight="1">
      <c r="A8" s="2"/>
      <c r="B8" s="73" t="str">
        <f>データ!I6</f>
        <v>法適用</v>
      </c>
      <c r="C8" s="73"/>
      <c r="D8" s="73"/>
      <c r="E8" s="73"/>
      <c r="F8" s="73"/>
      <c r="G8" s="73"/>
      <c r="H8" s="73"/>
      <c r="I8" s="73" t="str">
        <f>データ!J6</f>
        <v>下水道事業</v>
      </c>
      <c r="J8" s="73"/>
      <c r="K8" s="73"/>
      <c r="L8" s="73"/>
      <c r="M8" s="73"/>
      <c r="N8" s="73"/>
      <c r="O8" s="73"/>
      <c r="P8" s="73" t="str">
        <f>データ!K6</f>
        <v>特定環境保全公共下水道</v>
      </c>
      <c r="Q8" s="73"/>
      <c r="R8" s="73"/>
      <c r="S8" s="73"/>
      <c r="T8" s="73"/>
      <c r="U8" s="73"/>
      <c r="V8" s="73"/>
      <c r="W8" s="73" t="str">
        <f>データ!L6</f>
        <v>D3</v>
      </c>
      <c r="X8" s="73"/>
      <c r="Y8" s="73"/>
      <c r="Z8" s="73"/>
      <c r="AA8" s="73"/>
      <c r="AB8" s="73"/>
      <c r="AC8" s="73"/>
      <c r="AD8" s="74" t="s">
        <v>122</v>
      </c>
      <c r="AE8" s="74"/>
      <c r="AF8" s="74"/>
      <c r="AG8" s="74"/>
      <c r="AH8" s="74"/>
      <c r="AI8" s="74"/>
      <c r="AJ8" s="74"/>
      <c r="AK8" s="4"/>
      <c r="AL8" s="68">
        <f>データ!S6</f>
        <v>193792</v>
      </c>
      <c r="AM8" s="68"/>
      <c r="AN8" s="68"/>
      <c r="AO8" s="68"/>
      <c r="AP8" s="68"/>
      <c r="AQ8" s="68"/>
      <c r="AR8" s="68"/>
      <c r="AS8" s="68"/>
      <c r="AT8" s="67">
        <f>データ!T6</f>
        <v>1023.23</v>
      </c>
      <c r="AU8" s="67"/>
      <c r="AV8" s="67"/>
      <c r="AW8" s="67"/>
      <c r="AX8" s="67"/>
      <c r="AY8" s="67"/>
      <c r="AZ8" s="67"/>
      <c r="BA8" s="67"/>
      <c r="BB8" s="67">
        <f>データ!U6</f>
        <v>189.39</v>
      </c>
      <c r="BC8" s="67"/>
      <c r="BD8" s="67"/>
      <c r="BE8" s="67"/>
      <c r="BF8" s="67"/>
      <c r="BG8" s="67"/>
      <c r="BH8" s="67"/>
      <c r="BI8" s="67"/>
      <c r="BJ8" s="4"/>
      <c r="BK8" s="4"/>
      <c r="BL8" s="71" t="s">
        <v>10</v>
      </c>
      <c r="BM8" s="72"/>
      <c r="BN8" s="8" t="s">
        <v>11</v>
      </c>
      <c r="BO8" s="9"/>
      <c r="BP8" s="9"/>
      <c r="BQ8" s="9"/>
      <c r="BR8" s="9"/>
      <c r="BS8" s="9"/>
      <c r="BT8" s="9"/>
      <c r="BU8" s="9"/>
      <c r="BV8" s="9"/>
      <c r="BW8" s="9"/>
      <c r="BX8" s="9"/>
      <c r="BY8" s="10"/>
    </row>
    <row r="9" spans="1:78" ht="18.75" customHeight="1">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4"/>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4"/>
      <c r="BK9" s="4"/>
      <c r="BL9" s="65" t="s">
        <v>20</v>
      </c>
      <c r="BM9" s="66"/>
      <c r="BN9" s="11" t="s">
        <v>21</v>
      </c>
      <c r="BO9" s="12"/>
      <c r="BP9" s="12"/>
      <c r="BQ9" s="12"/>
      <c r="BR9" s="12"/>
      <c r="BS9" s="12"/>
      <c r="BT9" s="12"/>
      <c r="BU9" s="12"/>
      <c r="BV9" s="12"/>
      <c r="BW9" s="12"/>
      <c r="BX9" s="12"/>
      <c r="BY9" s="13"/>
    </row>
    <row r="10" spans="1:78" ht="18.75" customHeight="1">
      <c r="A10" s="2"/>
      <c r="B10" s="67" t="str">
        <f>データ!N6</f>
        <v>-</v>
      </c>
      <c r="C10" s="67"/>
      <c r="D10" s="67"/>
      <c r="E10" s="67"/>
      <c r="F10" s="67"/>
      <c r="G10" s="67"/>
      <c r="H10" s="67"/>
      <c r="I10" s="67">
        <f>データ!O6</f>
        <v>45.25</v>
      </c>
      <c r="J10" s="67"/>
      <c r="K10" s="67"/>
      <c r="L10" s="67"/>
      <c r="M10" s="67"/>
      <c r="N10" s="67"/>
      <c r="O10" s="67"/>
      <c r="P10" s="67">
        <f>データ!P6</f>
        <v>1.01</v>
      </c>
      <c r="Q10" s="67"/>
      <c r="R10" s="67"/>
      <c r="S10" s="67"/>
      <c r="T10" s="67"/>
      <c r="U10" s="67"/>
      <c r="V10" s="67"/>
      <c r="W10" s="67">
        <f>データ!Q6</f>
        <v>90.76</v>
      </c>
      <c r="X10" s="67"/>
      <c r="Y10" s="67"/>
      <c r="Z10" s="67"/>
      <c r="AA10" s="67"/>
      <c r="AB10" s="67"/>
      <c r="AC10" s="67"/>
      <c r="AD10" s="68">
        <f>データ!R6</f>
        <v>3024</v>
      </c>
      <c r="AE10" s="68"/>
      <c r="AF10" s="68"/>
      <c r="AG10" s="68"/>
      <c r="AH10" s="68"/>
      <c r="AI10" s="68"/>
      <c r="AJ10" s="68"/>
      <c r="AK10" s="2"/>
      <c r="AL10" s="68">
        <f>データ!V6</f>
        <v>1952</v>
      </c>
      <c r="AM10" s="68"/>
      <c r="AN10" s="68"/>
      <c r="AO10" s="68"/>
      <c r="AP10" s="68"/>
      <c r="AQ10" s="68"/>
      <c r="AR10" s="68"/>
      <c r="AS10" s="68"/>
      <c r="AT10" s="67">
        <f>データ!W6</f>
        <v>0.54</v>
      </c>
      <c r="AU10" s="67"/>
      <c r="AV10" s="67"/>
      <c r="AW10" s="67"/>
      <c r="AX10" s="67"/>
      <c r="AY10" s="67"/>
      <c r="AZ10" s="67"/>
      <c r="BA10" s="67"/>
      <c r="BB10" s="67">
        <f>データ!X6</f>
        <v>3614.81</v>
      </c>
      <c r="BC10" s="67"/>
      <c r="BD10" s="67"/>
      <c r="BE10" s="67"/>
      <c r="BF10" s="67"/>
      <c r="BG10" s="67"/>
      <c r="BH10" s="67"/>
      <c r="BI10" s="67"/>
      <c r="BJ10" s="2"/>
      <c r="BK10" s="2"/>
      <c r="BL10" s="69" t="s">
        <v>22</v>
      </c>
      <c r="BM10" s="70"/>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26</v>
      </c>
      <c r="BM14" s="44"/>
      <c r="BN14" s="44"/>
      <c r="BO14" s="44"/>
      <c r="BP14" s="44"/>
      <c r="BQ14" s="44"/>
      <c r="BR14" s="44"/>
      <c r="BS14" s="44"/>
      <c r="BT14" s="44"/>
      <c r="BU14" s="44"/>
      <c r="BV14" s="44"/>
      <c r="BW14" s="44"/>
      <c r="BX14" s="44"/>
      <c r="BY14" s="44"/>
      <c r="BZ14" s="45"/>
    </row>
    <row r="15" spans="1:78" ht="13.5" customHeight="1">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120</v>
      </c>
      <c r="BM16" s="50"/>
      <c r="BN16" s="50"/>
      <c r="BO16" s="50"/>
      <c r="BP16" s="50"/>
      <c r="BQ16" s="50"/>
      <c r="BR16" s="50"/>
      <c r="BS16" s="50"/>
      <c r="BT16" s="50"/>
      <c r="BU16" s="50"/>
      <c r="BV16" s="50"/>
      <c r="BW16" s="50"/>
      <c r="BX16" s="50"/>
      <c r="BY16" s="50"/>
      <c r="BZ16" s="5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c r="A34" s="2"/>
      <c r="B34" s="17"/>
      <c r="C34" s="55" t="s">
        <v>27</v>
      </c>
      <c r="D34" s="55"/>
      <c r="E34" s="55"/>
      <c r="F34" s="55"/>
      <c r="G34" s="55"/>
      <c r="H34" s="55"/>
      <c r="I34" s="55"/>
      <c r="J34" s="55"/>
      <c r="K34" s="55"/>
      <c r="L34" s="55"/>
      <c r="M34" s="55"/>
      <c r="N34" s="55"/>
      <c r="O34" s="55"/>
      <c r="P34" s="55"/>
      <c r="Q34" s="20"/>
      <c r="R34" s="55" t="s">
        <v>28</v>
      </c>
      <c r="S34" s="55"/>
      <c r="T34" s="55"/>
      <c r="U34" s="55"/>
      <c r="V34" s="55"/>
      <c r="W34" s="55"/>
      <c r="X34" s="55"/>
      <c r="Y34" s="55"/>
      <c r="Z34" s="55"/>
      <c r="AA34" s="55"/>
      <c r="AB34" s="55"/>
      <c r="AC34" s="55"/>
      <c r="AD34" s="55"/>
      <c r="AE34" s="55"/>
      <c r="AF34" s="20"/>
      <c r="AG34" s="55" t="s">
        <v>29</v>
      </c>
      <c r="AH34" s="55"/>
      <c r="AI34" s="55"/>
      <c r="AJ34" s="55"/>
      <c r="AK34" s="55"/>
      <c r="AL34" s="55"/>
      <c r="AM34" s="55"/>
      <c r="AN34" s="55"/>
      <c r="AO34" s="55"/>
      <c r="AP34" s="55"/>
      <c r="AQ34" s="55"/>
      <c r="AR34" s="55"/>
      <c r="AS34" s="55"/>
      <c r="AT34" s="55"/>
      <c r="AU34" s="20"/>
      <c r="AV34" s="55" t="s">
        <v>30</v>
      </c>
      <c r="AW34" s="55"/>
      <c r="AX34" s="55"/>
      <c r="AY34" s="55"/>
      <c r="AZ34" s="55"/>
      <c r="BA34" s="55"/>
      <c r="BB34" s="55"/>
      <c r="BC34" s="55"/>
      <c r="BD34" s="55"/>
      <c r="BE34" s="55"/>
      <c r="BF34" s="55"/>
      <c r="BG34" s="55"/>
      <c r="BH34" s="55"/>
      <c r="BI34" s="55"/>
      <c r="BJ34" s="19"/>
      <c r="BK34" s="2"/>
      <c r="BL34" s="49"/>
      <c r="BM34" s="50"/>
      <c r="BN34" s="50"/>
      <c r="BO34" s="50"/>
      <c r="BP34" s="50"/>
      <c r="BQ34" s="50"/>
      <c r="BR34" s="50"/>
      <c r="BS34" s="50"/>
      <c r="BT34" s="50"/>
      <c r="BU34" s="50"/>
      <c r="BV34" s="50"/>
      <c r="BW34" s="50"/>
      <c r="BX34" s="50"/>
      <c r="BY34" s="50"/>
      <c r="BZ34" s="51"/>
    </row>
    <row r="35" spans="1:78" ht="13.5" customHeight="1">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49"/>
      <c r="BM35" s="50"/>
      <c r="BN35" s="50"/>
      <c r="BO35" s="50"/>
      <c r="BP35" s="50"/>
      <c r="BQ35" s="50"/>
      <c r="BR35" s="50"/>
      <c r="BS35" s="50"/>
      <c r="BT35" s="50"/>
      <c r="BU35" s="50"/>
      <c r="BV35" s="50"/>
      <c r="BW35" s="50"/>
      <c r="BX35" s="50"/>
      <c r="BY35" s="50"/>
      <c r="BZ35" s="5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31</v>
      </c>
      <c r="BM45" s="44"/>
      <c r="BN45" s="44"/>
      <c r="BO45" s="44"/>
      <c r="BP45" s="44"/>
      <c r="BQ45" s="44"/>
      <c r="BR45" s="44"/>
      <c r="BS45" s="44"/>
      <c r="BT45" s="44"/>
      <c r="BU45" s="44"/>
      <c r="BV45" s="44"/>
      <c r="BW45" s="44"/>
      <c r="BX45" s="44"/>
      <c r="BY45" s="44"/>
      <c r="BZ45" s="4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119</v>
      </c>
      <c r="BM47" s="50"/>
      <c r="BN47" s="50"/>
      <c r="BO47" s="50"/>
      <c r="BP47" s="50"/>
      <c r="BQ47" s="50"/>
      <c r="BR47" s="50"/>
      <c r="BS47" s="50"/>
      <c r="BT47" s="50"/>
      <c r="BU47" s="50"/>
      <c r="BV47" s="50"/>
      <c r="BW47" s="50"/>
      <c r="BX47" s="50"/>
      <c r="BY47" s="50"/>
      <c r="BZ47" s="5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c r="A56" s="2"/>
      <c r="B56" s="17"/>
      <c r="C56" s="55" t="s">
        <v>32</v>
      </c>
      <c r="D56" s="55"/>
      <c r="E56" s="55"/>
      <c r="F56" s="55"/>
      <c r="G56" s="55"/>
      <c r="H56" s="55"/>
      <c r="I56" s="55"/>
      <c r="J56" s="55"/>
      <c r="K56" s="55"/>
      <c r="L56" s="55"/>
      <c r="M56" s="55"/>
      <c r="N56" s="55"/>
      <c r="O56" s="55"/>
      <c r="P56" s="55"/>
      <c r="Q56" s="20"/>
      <c r="R56" s="55" t="s">
        <v>33</v>
      </c>
      <c r="S56" s="55"/>
      <c r="T56" s="55"/>
      <c r="U56" s="55"/>
      <c r="V56" s="55"/>
      <c r="W56" s="55"/>
      <c r="X56" s="55"/>
      <c r="Y56" s="55"/>
      <c r="Z56" s="55"/>
      <c r="AA56" s="55"/>
      <c r="AB56" s="55"/>
      <c r="AC56" s="55"/>
      <c r="AD56" s="55"/>
      <c r="AE56" s="55"/>
      <c r="AF56" s="20"/>
      <c r="AG56" s="55" t="s">
        <v>34</v>
      </c>
      <c r="AH56" s="55"/>
      <c r="AI56" s="55"/>
      <c r="AJ56" s="55"/>
      <c r="AK56" s="55"/>
      <c r="AL56" s="55"/>
      <c r="AM56" s="55"/>
      <c r="AN56" s="55"/>
      <c r="AO56" s="55"/>
      <c r="AP56" s="55"/>
      <c r="AQ56" s="55"/>
      <c r="AR56" s="55"/>
      <c r="AS56" s="55"/>
      <c r="AT56" s="55"/>
      <c r="AU56" s="20"/>
      <c r="AV56" s="55" t="s">
        <v>35</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c r="A60" s="2"/>
      <c r="B60" s="56" t="s">
        <v>36</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37</v>
      </c>
      <c r="BM64" s="44"/>
      <c r="BN64" s="44"/>
      <c r="BO64" s="44"/>
      <c r="BP64" s="44"/>
      <c r="BQ64" s="44"/>
      <c r="BR64" s="44"/>
      <c r="BS64" s="44"/>
      <c r="BT64" s="44"/>
      <c r="BU64" s="44"/>
      <c r="BV64" s="44"/>
      <c r="BW64" s="44"/>
      <c r="BX64" s="44"/>
      <c r="BY64" s="44"/>
      <c r="BZ64" s="4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121</v>
      </c>
      <c r="BM66" s="50"/>
      <c r="BN66" s="50"/>
      <c r="BO66" s="50"/>
      <c r="BP66" s="50"/>
      <c r="BQ66" s="50"/>
      <c r="BR66" s="50"/>
      <c r="BS66" s="50"/>
      <c r="BT66" s="50"/>
      <c r="BU66" s="50"/>
      <c r="BV66" s="50"/>
      <c r="BW66" s="50"/>
      <c r="BX66" s="50"/>
      <c r="BY66" s="50"/>
      <c r="BZ66" s="5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c r="A79" s="2"/>
      <c r="B79" s="17"/>
      <c r="C79" s="55" t="s">
        <v>38</v>
      </c>
      <c r="D79" s="55"/>
      <c r="E79" s="55"/>
      <c r="F79" s="55"/>
      <c r="G79" s="55"/>
      <c r="H79" s="55"/>
      <c r="I79" s="55"/>
      <c r="J79" s="55"/>
      <c r="K79" s="55"/>
      <c r="L79" s="55"/>
      <c r="M79" s="55"/>
      <c r="N79" s="55"/>
      <c r="O79" s="55"/>
      <c r="P79" s="55"/>
      <c r="Q79" s="55"/>
      <c r="R79" s="55"/>
      <c r="S79" s="55"/>
      <c r="T79" s="55"/>
      <c r="U79" s="20"/>
      <c r="V79" s="20"/>
      <c r="W79" s="55" t="s">
        <v>39</v>
      </c>
      <c r="X79" s="55"/>
      <c r="Y79" s="55"/>
      <c r="Z79" s="55"/>
      <c r="AA79" s="55"/>
      <c r="AB79" s="55"/>
      <c r="AC79" s="55"/>
      <c r="AD79" s="55"/>
      <c r="AE79" s="55"/>
      <c r="AF79" s="55"/>
      <c r="AG79" s="55"/>
      <c r="AH79" s="55"/>
      <c r="AI79" s="55"/>
      <c r="AJ79" s="55"/>
      <c r="AK79" s="55"/>
      <c r="AL79" s="55"/>
      <c r="AM79" s="55"/>
      <c r="AN79" s="55"/>
      <c r="AO79" s="20"/>
      <c r="AP79" s="20"/>
      <c r="AQ79" s="55" t="s">
        <v>40</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c r="C83" s="2" t="s">
        <v>41</v>
      </c>
    </row>
    <row r="84" spans="1:78">
      <c r="C84" s="26" t="s">
        <v>42</v>
      </c>
    </row>
    <row r="85" spans="1:78" hidden="1">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c r="B86" s="27"/>
      <c r="C86" s="27"/>
      <c r="D86" s="27"/>
      <c r="E86" s="27" t="str">
        <f>データ!AI6</f>
        <v>【100.66】</v>
      </c>
      <c r="F86" s="27" t="str">
        <f>データ!AT6</f>
        <v>【105.22】</v>
      </c>
      <c r="G86" s="27" t="str">
        <f>データ!BE6</f>
        <v>【54.12】</v>
      </c>
      <c r="H86" s="27" t="str">
        <f>データ!BP6</f>
        <v>【1,348.09】</v>
      </c>
      <c r="I86" s="27" t="str">
        <f>データ!CA6</f>
        <v>【69.80】</v>
      </c>
      <c r="J86" s="27" t="str">
        <f>データ!CL6</f>
        <v>【232.54】</v>
      </c>
      <c r="K86" s="27" t="str">
        <f>データ!CW6</f>
        <v>【42.17】</v>
      </c>
      <c r="L86" s="27" t="str">
        <f>データ!DH6</f>
        <v>【82.30】</v>
      </c>
      <c r="M86" s="27" t="str">
        <f>データ!DS6</f>
        <v>【23.63】</v>
      </c>
      <c r="N86" s="27" t="str">
        <f>データ!ED6</f>
        <v>【0.00】</v>
      </c>
      <c r="O86" s="27" t="str">
        <f>データ!EO6</f>
        <v>【0.09】</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cols>
    <col min="1" max="1" width="9" style="3"/>
    <col min="2" max="144" width="11.875" style="3" customWidth="1"/>
    <col min="145" max="16384" width="9" style="3"/>
  </cols>
  <sheetData>
    <row r="1" spans="1:148">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c r="A6" s="29" t="s">
        <v>107</v>
      </c>
      <c r="B6" s="34">
        <f>B7</f>
        <v>2016</v>
      </c>
      <c r="C6" s="34">
        <f t="shared" ref="C6:X6" si="3">C7</f>
        <v>352039</v>
      </c>
      <c r="D6" s="34">
        <f t="shared" si="3"/>
        <v>46</v>
      </c>
      <c r="E6" s="34">
        <f t="shared" si="3"/>
        <v>17</v>
      </c>
      <c r="F6" s="34">
        <f t="shared" si="3"/>
        <v>4</v>
      </c>
      <c r="G6" s="34">
        <f t="shared" si="3"/>
        <v>0</v>
      </c>
      <c r="H6" s="34" t="str">
        <f t="shared" si="3"/>
        <v>山口県　山口市</v>
      </c>
      <c r="I6" s="34" t="str">
        <f t="shared" si="3"/>
        <v>法適用</v>
      </c>
      <c r="J6" s="34" t="str">
        <f t="shared" si="3"/>
        <v>下水道事業</v>
      </c>
      <c r="K6" s="34" t="str">
        <f t="shared" si="3"/>
        <v>特定環境保全公共下水道</v>
      </c>
      <c r="L6" s="34" t="str">
        <f t="shared" si="3"/>
        <v>D3</v>
      </c>
      <c r="M6" s="34">
        <f t="shared" si="3"/>
        <v>0</v>
      </c>
      <c r="N6" s="35" t="str">
        <f t="shared" si="3"/>
        <v>-</v>
      </c>
      <c r="O6" s="35">
        <f t="shared" si="3"/>
        <v>45.25</v>
      </c>
      <c r="P6" s="35">
        <f t="shared" si="3"/>
        <v>1.01</v>
      </c>
      <c r="Q6" s="35">
        <f t="shared" si="3"/>
        <v>90.76</v>
      </c>
      <c r="R6" s="35">
        <f t="shared" si="3"/>
        <v>3024</v>
      </c>
      <c r="S6" s="35">
        <f t="shared" si="3"/>
        <v>193792</v>
      </c>
      <c r="T6" s="35">
        <f t="shared" si="3"/>
        <v>1023.23</v>
      </c>
      <c r="U6" s="35">
        <f t="shared" si="3"/>
        <v>189.39</v>
      </c>
      <c r="V6" s="35">
        <f t="shared" si="3"/>
        <v>1952</v>
      </c>
      <c r="W6" s="35">
        <f t="shared" si="3"/>
        <v>0.54</v>
      </c>
      <c r="X6" s="35">
        <f t="shared" si="3"/>
        <v>3614.81</v>
      </c>
      <c r="Y6" s="36">
        <f>IF(Y7="",NA(),Y7)</f>
        <v>77.36</v>
      </c>
      <c r="Z6" s="36">
        <f t="shared" ref="Z6:AH6" si="4">IF(Z7="",NA(),Z7)</f>
        <v>76.430000000000007</v>
      </c>
      <c r="AA6" s="36">
        <f t="shared" si="4"/>
        <v>84.68</v>
      </c>
      <c r="AB6" s="36">
        <f t="shared" si="4"/>
        <v>82</v>
      </c>
      <c r="AC6" s="36">
        <f t="shared" si="4"/>
        <v>80.83</v>
      </c>
      <c r="AD6" s="36">
        <f t="shared" si="4"/>
        <v>93.85</v>
      </c>
      <c r="AE6" s="36">
        <f t="shared" si="4"/>
        <v>95.59</v>
      </c>
      <c r="AF6" s="36">
        <f t="shared" si="4"/>
        <v>96.83</v>
      </c>
      <c r="AG6" s="36">
        <f t="shared" si="4"/>
        <v>98.32</v>
      </c>
      <c r="AH6" s="36">
        <f t="shared" si="4"/>
        <v>98.04</v>
      </c>
      <c r="AI6" s="35" t="str">
        <f>IF(AI7="","",IF(AI7="-","【-】","【"&amp;SUBSTITUTE(TEXT(AI7,"#,##0.00"),"-","△")&amp;"】"))</f>
        <v>【100.66】</v>
      </c>
      <c r="AJ6" s="36">
        <f>IF(AJ7="",NA(),AJ7)</f>
        <v>301.51</v>
      </c>
      <c r="AK6" s="36">
        <f t="shared" ref="AK6:AS6" si="5">IF(AK7="",NA(),AK7)</f>
        <v>350.36</v>
      </c>
      <c r="AL6" s="36">
        <f t="shared" si="5"/>
        <v>424.77</v>
      </c>
      <c r="AM6" s="36">
        <f t="shared" si="5"/>
        <v>432.02</v>
      </c>
      <c r="AN6" s="36">
        <f t="shared" si="5"/>
        <v>505.15</v>
      </c>
      <c r="AO6" s="36">
        <f t="shared" si="5"/>
        <v>99.89</v>
      </c>
      <c r="AP6" s="36">
        <f t="shared" si="5"/>
        <v>137.81</v>
      </c>
      <c r="AQ6" s="36">
        <f t="shared" si="5"/>
        <v>172.52</v>
      </c>
      <c r="AR6" s="36">
        <f t="shared" si="5"/>
        <v>201.29</v>
      </c>
      <c r="AS6" s="36">
        <f t="shared" si="5"/>
        <v>208.1</v>
      </c>
      <c r="AT6" s="35" t="str">
        <f>IF(AT7="","",IF(AT7="-","【-】","【"&amp;SUBSTITUTE(TEXT(AT7,"#,##0.00"),"-","△")&amp;"】"))</f>
        <v>【105.22】</v>
      </c>
      <c r="AU6" s="36">
        <f>IF(AU7="",NA(),AU7)</f>
        <v>245.91</v>
      </c>
      <c r="AV6" s="36">
        <f t="shared" ref="AV6:BD6" si="6">IF(AV7="",NA(),AV7)</f>
        <v>336.88</v>
      </c>
      <c r="AW6" s="36">
        <f t="shared" si="6"/>
        <v>147.29</v>
      </c>
      <c r="AX6" s="36">
        <f t="shared" si="6"/>
        <v>121.99</v>
      </c>
      <c r="AY6" s="36">
        <f t="shared" si="6"/>
        <v>88.51</v>
      </c>
      <c r="AZ6" s="36">
        <f t="shared" si="6"/>
        <v>209.18</v>
      </c>
      <c r="BA6" s="36">
        <f t="shared" si="6"/>
        <v>189.4</v>
      </c>
      <c r="BB6" s="36">
        <f t="shared" si="6"/>
        <v>69.430000000000007</v>
      </c>
      <c r="BC6" s="36">
        <f t="shared" si="6"/>
        <v>81.19</v>
      </c>
      <c r="BD6" s="36">
        <f t="shared" si="6"/>
        <v>75.290000000000006</v>
      </c>
      <c r="BE6" s="35" t="str">
        <f>IF(BE7="","",IF(BE7="-","【-】","【"&amp;SUBSTITUTE(TEXT(BE7,"#,##0.00"),"-","△")&amp;"】"))</f>
        <v>【54.12】</v>
      </c>
      <c r="BF6" s="36">
        <f>IF(BF7="",NA(),BF7)</f>
        <v>2560.38</v>
      </c>
      <c r="BG6" s="36">
        <f t="shared" ref="BG6:BO6" si="7">IF(BG7="",NA(),BG7)</f>
        <v>2346.46</v>
      </c>
      <c r="BH6" s="36">
        <f t="shared" si="7"/>
        <v>2535.9299999999998</v>
      </c>
      <c r="BI6" s="36">
        <f t="shared" si="7"/>
        <v>2261.6</v>
      </c>
      <c r="BJ6" s="36">
        <f t="shared" si="7"/>
        <v>2276.4899999999998</v>
      </c>
      <c r="BK6" s="36">
        <f t="shared" si="7"/>
        <v>1716.82</v>
      </c>
      <c r="BL6" s="36">
        <f t="shared" si="7"/>
        <v>1554.05</v>
      </c>
      <c r="BM6" s="36">
        <f t="shared" si="7"/>
        <v>1671.86</v>
      </c>
      <c r="BN6" s="36">
        <f t="shared" si="7"/>
        <v>1673.47</v>
      </c>
      <c r="BO6" s="36">
        <f t="shared" si="7"/>
        <v>1592.72</v>
      </c>
      <c r="BP6" s="35" t="str">
        <f>IF(BP7="","",IF(BP7="-","【-】","【"&amp;SUBSTITUTE(TEXT(BP7,"#,##0.00"),"-","△")&amp;"】"))</f>
        <v>【1,348.09】</v>
      </c>
      <c r="BQ6" s="36">
        <f>IF(BQ7="",NA(),BQ7)</f>
        <v>9.77</v>
      </c>
      <c r="BR6" s="36">
        <f t="shared" ref="BR6:BZ6" si="8">IF(BR7="",NA(),BR7)</f>
        <v>12.21</v>
      </c>
      <c r="BS6" s="36">
        <f t="shared" si="8"/>
        <v>17.440000000000001</v>
      </c>
      <c r="BT6" s="36">
        <f t="shared" si="8"/>
        <v>19.78</v>
      </c>
      <c r="BU6" s="36">
        <f t="shared" si="8"/>
        <v>24.21</v>
      </c>
      <c r="BV6" s="36">
        <f t="shared" si="8"/>
        <v>51.73</v>
      </c>
      <c r="BW6" s="36">
        <f t="shared" si="8"/>
        <v>53.01</v>
      </c>
      <c r="BX6" s="36">
        <f t="shared" si="8"/>
        <v>50.54</v>
      </c>
      <c r="BY6" s="36">
        <f t="shared" si="8"/>
        <v>49.22</v>
      </c>
      <c r="BZ6" s="36">
        <f t="shared" si="8"/>
        <v>53.7</v>
      </c>
      <c r="CA6" s="35" t="str">
        <f>IF(CA7="","",IF(CA7="-","【-】","【"&amp;SUBSTITUTE(TEXT(CA7,"#,##0.00"),"-","△")&amp;"】"))</f>
        <v>【69.80】</v>
      </c>
      <c r="CB6" s="36">
        <f>IF(CB7="",NA(),CB7)</f>
        <v>1435.27</v>
      </c>
      <c r="CC6" s="36">
        <f t="shared" ref="CC6:CK6" si="9">IF(CC7="",NA(),CC7)</f>
        <v>1146.54</v>
      </c>
      <c r="CD6" s="36">
        <f t="shared" si="9"/>
        <v>798.88</v>
      </c>
      <c r="CE6" s="36">
        <f t="shared" si="9"/>
        <v>725.21</v>
      </c>
      <c r="CF6" s="36">
        <f t="shared" si="9"/>
        <v>628</v>
      </c>
      <c r="CG6" s="36">
        <f t="shared" si="9"/>
        <v>310.47000000000003</v>
      </c>
      <c r="CH6" s="36">
        <f t="shared" si="9"/>
        <v>299.39</v>
      </c>
      <c r="CI6" s="36">
        <f t="shared" si="9"/>
        <v>320.36</v>
      </c>
      <c r="CJ6" s="36">
        <f t="shared" si="9"/>
        <v>332.02</v>
      </c>
      <c r="CK6" s="36">
        <f t="shared" si="9"/>
        <v>300.35000000000002</v>
      </c>
      <c r="CL6" s="35" t="str">
        <f>IF(CL7="","",IF(CL7="-","【-】","【"&amp;SUBSTITUTE(TEXT(CL7,"#,##0.00"),"-","△")&amp;"】"))</f>
        <v>【232.54】</v>
      </c>
      <c r="CM6" s="36">
        <f>IF(CM7="",NA(),CM7)</f>
        <v>5.05</v>
      </c>
      <c r="CN6" s="36">
        <f t="shared" ref="CN6:CV6" si="10">IF(CN7="",NA(),CN7)</f>
        <v>7.68</v>
      </c>
      <c r="CO6" s="36">
        <f t="shared" si="10"/>
        <v>9.9600000000000009</v>
      </c>
      <c r="CP6" s="36">
        <f t="shared" si="10"/>
        <v>12</v>
      </c>
      <c r="CQ6" s="36">
        <f t="shared" si="10"/>
        <v>13.89</v>
      </c>
      <c r="CR6" s="36">
        <f t="shared" si="10"/>
        <v>36.67</v>
      </c>
      <c r="CS6" s="36">
        <f t="shared" si="10"/>
        <v>36.200000000000003</v>
      </c>
      <c r="CT6" s="36">
        <f t="shared" si="10"/>
        <v>34.74</v>
      </c>
      <c r="CU6" s="36">
        <f t="shared" si="10"/>
        <v>36.65</v>
      </c>
      <c r="CV6" s="36">
        <f t="shared" si="10"/>
        <v>37.72</v>
      </c>
      <c r="CW6" s="35" t="str">
        <f>IF(CW7="","",IF(CW7="-","【-】","【"&amp;SUBSTITUTE(TEXT(CW7,"#,##0.00"),"-","△")&amp;"】"))</f>
        <v>【42.17】</v>
      </c>
      <c r="CX6" s="36">
        <f>IF(CX7="",NA(),CX7)</f>
        <v>70.540000000000006</v>
      </c>
      <c r="CY6" s="36">
        <f t="shared" ref="CY6:DG6" si="11">IF(CY7="",NA(),CY7)</f>
        <v>67.78</v>
      </c>
      <c r="CZ6" s="36">
        <f t="shared" si="11"/>
        <v>75.819999999999993</v>
      </c>
      <c r="DA6" s="36">
        <f t="shared" si="11"/>
        <v>80.959999999999994</v>
      </c>
      <c r="DB6" s="36">
        <f t="shared" si="11"/>
        <v>82.58</v>
      </c>
      <c r="DC6" s="36">
        <f t="shared" si="11"/>
        <v>71.239999999999995</v>
      </c>
      <c r="DD6" s="36">
        <f t="shared" si="11"/>
        <v>71.069999999999993</v>
      </c>
      <c r="DE6" s="36">
        <f t="shared" si="11"/>
        <v>70.14</v>
      </c>
      <c r="DF6" s="36">
        <f t="shared" si="11"/>
        <v>68.83</v>
      </c>
      <c r="DG6" s="36">
        <f t="shared" si="11"/>
        <v>68.459999999999994</v>
      </c>
      <c r="DH6" s="35" t="str">
        <f>IF(DH7="","",IF(DH7="-","【-】","【"&amp;SUBSTITUTE(TEXT(DH7,"#,##0.00"),"-","△")&amp;"】"))</f>
        <v>【82.30】</v>
      </c>
      <c r="DI6" s="36">
        <f>IF(DI7="",NA(),DI7)</f>
        <v>3.71</v>
      </c>
      <c r="DJ6" s="36">
        <f t="shared" ref="DJ6:DR6" si="12">IF(DJ7="",NA(),DJ7)</f>
        <v>4.75</v>
      </c>
      <c r="DK6" s="36">
        <f t="shared" si="12"/>
        <v>10.49</v>
      </c>
      <c r="DL6" s="36">
        <f t="shared" si="12"/>
        <v>11.8</v>
      </c>
      <c r="DM6" s="36">
        <f t="shared" si="12"/>
        <v>13.37</v>
      </c>
      <c r="DN6" s="36">
        <f t="shared" si="12"/>
        <v>6.5</v>
      </c>
      <c r="DO6" s="36">
        <f t="shared" si="12"/>
        <v>6.66</v>
      </c>
      <c r="DP6" s="36">
        <f t="shared" si="12"/>
        <v>14.53</v>
      </c>
      <c r="DQ6" s="36">
        <f t="shared" si="12"/>
        <v>17.72</v>
      </c>
      <c r="DR6" s="36">
        <f t="shared" si="12"/>
        <v>18.920000000000002</v>
      </c>
      <c r="DS6" s="35" t="str">
        <f>IF(DS7="","",IF(DS7="-","【-】","【"&amp;SUBSTITUTE(TEXT(DS7,"#,##0.00"),"-","△")&amp;"】"))</f>
        <v>【23.63】</v>
      </c>
      <c r="DT6" s="35">
        <f>IF(DT7="",NA(),DT7)</f>
        <v>0</v>
      </c>
      <c r="DU6" s="35">
        <f t="shared" ref="DU6:EC6" si="13">IF(DU7="",NA(),DU7)</f>
        <v>0</v>
      </c>
      <c r="DV6" s="35">
        <f t="shared" si="13"/>
        <v>0</v>
      </c>
      <c r="DW6" s="35">
        <f t="shared" si="13"/>
        <v>0</v>
      </c>
      <c r="DX6" s="35">
        <f t="shared" si="13"/>
        <v>0</v>
      </c>
      <c r="DY6" s="35">
        <f t="shared" si="13"/>
        <v>0</v>
      </c>
      <c r="DZ6" s="35">
        <f t="shared" si="13"/>
        <v>0</v>
      </c>
      <c r="EA6" s="35">
        <f t="shared" si="13"/>
        <v>0</v>
      </c>
      <c r="EB6" s="35">
        <f t="shared" si="13"/>
        <v>0</v>
      </c>
      <c r="EC6" s="35">
        <f t="shared" si="13"/>
        <v>0</v>
      </c>
      <c r="ED6" s="35" t="str">
        <f>IF(ED7="","",IF(ED7="-","【-】","【"&amp;SUBSTITUTE(TEXT(ED7,"#,##0.00"),"-","△")&amp;"】"))</f>
        <v>【0.00】</v>
      </c>
      <c r="EE6" s="35">
        <f>IF(EE7="",NA(),EE7)</f>
        <v>0</v>
      </c>
      <c r="EF6" s="35">
        <f t="shared" ref="EF6:EN6" si="14">IF(EF7="",NA(),EF7)</f>
        <v>0</v>
      </c>
      <c r="EG6" s="35">
        <f t="shared" si="14"/>
        <v>0</v>
      </c>
      <c r="EH6" s="35">
        <f t="shared" si="14"/>
        <v>0</v>
      </c>
      <c r="EI6" s="35">
        <f t="shared" si="14"/>
        <v>0</v>
      </c>
      <c r="EJ6" s="36">
        <f t="shared" si="14"/>
        <v>0.05</v>
      </c>
      <c r="EK6" s="36">
        <f t="shared" si="14"/>
        <v>7.0000000000000007E-2</v>
      </c>
      <c r="EL6" s="36">
        <f t="shared" si="14"/>
        <v>0.08</v>
      </c>
      <c r="EM6" s="36">
        <f t="shared" si="14"/>
        <v>0.26</v>
      </c>
      <c r="EN6" s="36">
        <f t="shared" si="14"/>
        <v>0.13</v>
      </c>
      <c r="EO6" s="35" t="str">
        <f>IF(EO7="","",IF(EO7="-","【-】","【"&amp;SUBSTITUTE(TEXT(EO7,"#,##0.00"),"-","△")&amp;"】"))</f>
        <v>【0.09】</v>
      </c>
    </row>
    <row r="7" spans="1:148" s="37" customFormat="1">
      <c r="A7" s="29"/>
      <c r="B7" s="38">
        <v>2016</v>
      </c>
      <c r="C7" s="38">
        <v>352039</v>
      </c>
      <c r="D7" s="38">
        <v>46</v>
      </c>
      <c r="E7" s="38">
        <v>17</v>
      </c>
      <c r="F7" s="38">
        <v>4</v>
      </c>
      <c r="G7" s="38">
        <v>0</v>
      </c>
      <c r="H7" s="38" t="s">
        <v>108</v>
      </c>
      <c r="I7" s="38" t="s">
        <v>109</v>
      </c>
      <c r="J7" s="38" t="s">
        <v>110</v>
      </c>
      <c r="K7" s="38" t="s">
        <v>111</v>
      </c>
      <c r="L7" s="38" t="s">
        <v>112</v>
      </c>
      <c r="M7" s="38"/>
      <c r="N7" s="39" t="s">
        <v>113</v>
      </c>
      <c r="O7" s="39">
        <v>45.25</v>
      </c>
      <c r="P7" s="39">
        <v>1.01</v>
      </c>
      <c r="Q7" s="39">
        <v>90.76</v>
      </c>
      <c r="R7" s="39">
        <v>3024</v>
      </c>
      <c r="S7" s="39">
        <v>193792</v>
      </c>
      <c r="T7" s="39">
        <v>1023.23</v>
      </c>
      <c r="U7" s="39">
        <v>189.39</v>
      </c>
      <c r="V7" s="39">
        <v>1952</v>
      </c>
      <c r="W7" s="39">
        <v>0.54</v>
      </c>
      <c r="X7" s="39">
        <v>3614.81</v>
      </c>
      <c r="Y7" s="39">
        <v>77.36</v>
      </c>
      <c r="Z7" s="39">
        <v>76.430000000000007</v>
      </c>
      <c r="AA7" s="39">
        <v>84.68</v>
      </c>
      <c r="AB7" s="39">
        <v>82</v>
      </c>
      <c r="AC7" s="39">
        <v>80.83</v>
      </c>
      <c r="AD7" s="39">
        <v>93.85</v>
      </c>
      <c r="AE7" s="39">
        <v>95.59</v>
      </c>
      <c r="AF7" s="39">
        <v>96.83</v>
      </c>
      <c r="AG7" s="39">
        <v>98.32</v>
      </c>
      <c r="AH7" s="39">
        <v>98.04</v>
      </c>
      <c r="AI7" s="39">
        <v>100.66</v>
      </c>
      <c r="AJ7" s="39">
        <v>301.51</v>
      </c>
      <c r="AK7" s="39">
        <v>350.36</v>
      </c>
      <c r="AL7" s="39">
        <v>424.77</v>
      </c>
      <c r="AM7" s="39">
        <v>432.02</v>
      </c>
      <c r="AN7" s="39">
        <v>505.15</v>
      </c>
      <c r="AO7" s="39">
        <v>99.89</v>
      </c>
      <c r="AP7" s="39">
        <v>137.81</v>
      </c>
      <c r="AQ7" s="39">
        <v>172.52</v>
      </c>
      <c r="AR7" s="39">
        <v>201.29</v>
      </c>
      <c r="AS7" s="39">
        <v>208.1</v>
      </c>
      <c r="AT7" s="39">
        <v>105.22</v>
      </c>
      <c r="AU7" s="39">
        <v>245.91</v>
      </c>
      <c r="AV7" s="39">
        <v>336.88</v>
      </c>
      <c r="AW7" s="39">
        <v>147.29</v>
      </c>
      <c r="AX7" s="39">
        <v>121.99</v>
      </c>
      <c r="AY7" s="39">
        <v>88.51</v>
      </c>
      <c r="AZ7" s="39">
        <v>209.18</v>
      </c>
      <c r="BA7" s="39">
        <v>189.4</v>
      </c>
      <c r="BB7" s="39">
        <v>69.430000000000007</v>
      </c>
      <c r="BC7" s="39">
        <v>81.19</v>
      </c>
      <c r="BD7" s="39">
        <v>75.290000000000006</v>
      </c>
      <c r="BE7" s="39">
        <v>54.12</v>
      </c>
      <c r="BF7" s="39">
        <v>2560.38</v>
      </c>
      <c r="BG7" s="39">
        <v>2346.46</v>
      </c>
      <c r="BH7" s="39">
        <v>2535.9299999999998</v>
      </c>
      <c r="BI7" s="39">
        <v>2261.6</v>
      </c>
      <c r="BJ7" s="39">
        <v>2276.4899999999998</v>
      </c>
      <c r="BK7" s="39">
        <v>1716.82</v>
      </c>
      <c r="BL7" s="39">
        <v>1554.05</v>
      </c>
      <c r="BM7" s="39">
        <v>1671.86</v>
      </c>
      <c r="BN7" s="39">
        <v>1673.47</v>
      </c>
      <c r="BO7" s="39">
        <v>1592.72</v>
      </c>
      <c r="BP7" s="39">
        <v>1348.09</v>
      </c>
      <c r="BQ7" s="39">
        <v>9.77</v>
      </c>
      <c r="BR7" s="39">
        <v>12.21</v>
      </c>
      <c r="BS7" s="39">
        <v>17.440000000000001</v>
      </c>
      <c r="BT7" s="39">
        <v>19.78</v>
      </c>
      <c r="BU7" s="39">
        <v>24.21</v>
      </c>
      <c r="BV7" s="39">
        <v>51.73</v>
      </c>
      <c r="BW7" s="39">
        <v>53.01</v>
      </c>
      <c r="BX7" s="39">
        <v>50.54</v>
      </c>
      <c r="BY7" s="39">
        <v>49.22</v>
      </c>
      <c r="BZ7" s="39">
        <v>53.7</v>
      </c>
      <c r="CA7" s="39">
        <v>69.8</v>
      </c>
      <c r="CB7" s="39">
        <v>1435.27</v>
      </c>
      <c r="CC7" s="39">
        <v>1146.54</v>
      </c>
      <c r="CD7" s="39">
        <v>798.88</v>
      </c>
      <c r="CE7" s="39">
        <v>725.21</v>
      </c>
      <c r="CF7" s="39">
        <v>628</v>
      </c>
      <c r="CG7" s="39">
        <v>310.47000000000003</v>
      </c>
      <c r="CH7" s="39">
        <v>299.39</v>
      </c>
      <c r="CI7" s="39">
        <v>320.36</v>
      </c>
      <c r="CJ7" s="39">
        <v>332.02</v>
      </c>
      <c r="CK7" s="39">
        <v>300.35000000000002</v>
      </c>
      <c r="CL7" s="39">
        <v>232.54</v>
      </c>
      <c r="CM7" s="39">
        <v>5.05</v>
      </c>
      <c r="CN7" s="39">
        <v>7.68</v>
      </c>
      <c r="CO7" s="39">
        <v>9.9600000000000009</v>
      </c>
      <c r="CP7" s="39">
        <v>12</v>
      </c>
      <c r="CQ7" s="39">
        <v>13.89</v>
      </c>
      <c r="CR7" s="39">
        <v>36.67</v>
      </c>
      <c r="CS7" s="39">
        <v>36.200000000000003</v>
      </c>
      <c r="CT7" s="39">
        <v>34.74</v>
      </c>
      <c r="CU7" s="39">
        <v>36.65</v>
      </c>
      <c r="CV7" s="39">
        <v>37.72</v>
      </c>
      <c r="CW7" s="39">
        <v>42.17</v>
      </c>
      <c r="CX7" s="39">
        <v>70.540000000000006</v>
      </c>
      <c r="CY7" s="39">
        <v>67.78</v>
      </c>
      <c r="CZ7" s="39">
        <v>75.819999999999993</v>
      </c>
      <c r="DA7" s="39">
        <v>80.959999999999994</v>
      </c>
      <c r="DB7" s="39">
        <v>82.58</v>
      </c>
      <c r="DC7" s="39">
        <v>71.239999999999995</v>
      </c>
      <c r="DD7" s="39">
        <v>71.069999999999993</v>
      </c>
      <c r="DE7" s="39">
        <v>70.14</v>
      </c>
      <c r="DF7" s="39">
        <v>68.83</v>
      </c>
      <c r="DG7" s="39">
        <v>68.459999999999994</v>
      </c>
      <c r="DH7" s="39">
        <v>82.3</v>
      </c>
      <c r="DI7" s="39">
        <v>3.71</v>
      </c>
      <c r="DJ7" s="39">
        <v>4.75</v>
      </c>
      <c r="DK7" s="39">
        <v>10.49</v>
      </c>
      <c r="DL7" s="39">
        <v>11.8</v>
      </c>
      <c r="DM7" s="39">
        <v>13.37</v>
      </c>
      <c r="DN7" s="39">
        <v>6.5</v>
      </c>
      <c r="DO7" s="39">
        <v>6.66</v>
      </c>
      <c r="DP7" s="39">
        <v>14.53</v>
      </c>
      <c r="DQ7" s="39">
        <v>17.72</v>
      </c>
      <c r="DR7" s="39">
        <v>18.920000000000002</v>
      </c>
      <c r="DS7" s="39">
        <v>23.63</v>
      </c>
      <c r="DT7" s="39">
        <v>0</v>
      </c>
      <c r="DU7" s="39">
        <v>0</v>
      </c>
      <c r="DV7" s="39">
        <v>0</v>
      </c>
      <c r="DW7" s="39">
        <v>0</v>
      </c>
      <c r="DX7" s="39">
        <v>0</v>
      </c>
      <c r="DY7" s="39">
        <v>0</v>
      </c>
      <c r="DZ7" s="39">
        <v>0</v>
      </c>
      <c r="EA7" s="39">
        <v>0</v>
      </c>
      <c r="EB7" s="39">
        <v>0</v>
      </c>
      <c r="EC7" s="39">
        <v>0</v>
      </c>
      <c r="ED7" s="39">
        <v>0</v>
      </c>
      <c r="EE7" s="39">
        <v>0</v>
      </c>
      <c r="EF7" s="39">
        <v>0</v>
      </c>
      <c r="EG7" s="39">
        <v>0</v>
      </c>
      <c r="EH7" s="39">
        <v>0</v>
      </c>
      <c r="EI7" s="39">
        <v>0</v>
      </c>
      <c r="EJ7" s="39">
        <v>0.05</v>
      </c>
      <c r="EK7" s="39">
        <v>7.0000000000000007E-2</v>
      </c>
      <c r="EL7" s="39">
        <v>0.08</v>
      </c>
      <c r="EM7" s="39">
        <v>0.26</v>
      </c>
      <c r="EN7" s="39">
        <v>0.13</v>
      </c>
      <c r="EO7" s="39">
        <v>0.09</v>
      </c>
    </row>
    <row r="8" spans="1:148">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2018-01-30T04:32:44Z</cp:lastPrinted>
  <dcterms:created xsi:type="dcterms:W3CDTF">2017-12-25T01:56:56Z</dcterms:created>
  <dcterms:modified xsi:type="dcterms:W3CDTF">2018-02-01T23:41:32Z</dcterms:modified>
  <cp:category/>
</cp:coreProperties>
</file>