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<sst xmlns="http://schemas.openxmlformats.org/spreadsheetml/2006/main" count="245" uniqueCount="125">
  <si>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</si>
  <si>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</si>
  <si>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</si>
  <si>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</si>
  <si>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</si>
  <si>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</si>
  <si>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</si>
  <si>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</si>
  <si>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</si>
  <si>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</si>
  <si>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</si>
  <si>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</si>
  <si>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</si>
  <si>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</si>
  <si>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</si>
  <si>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</si>
  <si>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</si>
  <si>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</si>
  <si>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</si>
  <si>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</si>
  <si>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</si>
  <si>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</si>
  <si>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</si>
  <si>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</si>
  <si>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</si>
  <si>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</si>
  <si>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</si>
  <si>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</si>
  <si>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</si>
  <si>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</si>
  <si>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</si>
  <si>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</si>
  <si>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</si>
  <si>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</si>
  <si>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</si>
  <si>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</si>
  <si>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</si>
  <si>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</si>
  <si>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</si>
  <si>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</si>
  <si>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</si>
  <si>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</si>
  <si>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</si>
  <si>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</si>
  <si>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</si>
  <si>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</si>
  <si>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</si>
  <si>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</si>
  <si>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</si>
  <si>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</si>
  <si>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</si>
  <si>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</si>
  <si>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</si>
  <si>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</si>
  <si>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</si>
  <si>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</si>
  <si>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</si>
  <si>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</si>
  <si>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</si>
  <si>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</si>
  <si>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</si>
  <si>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</si>
  <si>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</si>
  <si>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</si>
  <si>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</si>
  <si>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</si>
  <si>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</si>
  <si>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</si>
  <si>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</si>
  <si>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</si>
  <si>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</si>
  <si>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</si>
  <si>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</si>
  <si>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</si>
  <si>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</si>
  <si>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</si>
  <si>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</si>
  <si>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</si>
  <si>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</si>
  <si>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</si>
  <si>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</si>
  <si>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</si>
  <si>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</si>
  <si>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</si>
  <si>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</si>
  <si>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</si>
  <si>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</si>
  <si>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</si>
  <si>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</si>
  <si>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</si>
  <si>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</si>
  <si>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</si>
  <si>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</si>
  <si>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</si>
  <si>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</si>
  <si>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</si>
  <si>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</si>
  <si>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</si>
  <si>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</si>
  <si>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</si>
  <si>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</si>
  <si>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</si>
  <si>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</si>
  <si>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</si>
  <si>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</si>
  <si>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</si>
  <si>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</si>
  <si>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</si>
  <si>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</si>
  <si>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平生町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</si>
  <si>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</si>
  <si>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</si>
  <si>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</si>
  <si>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</si>
  <si>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</si>
  <si>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</si>
  <si>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</si>
  <si>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</si>
  <si>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</si>
  <si>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</si>
  <si>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</si>
  <si>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【管渠改善率】
平成８年から供用開始しており、法定耐用年数を超える管渠は無いが、今後の老朽化に向けた計画的な対策が必要である。</t>
    <rPh sb="1" eb="3">
      <t>カンキョ</t>
    </rPh>
    <rPh sb="3" eb="5">
      <t>カイゼン</t>
    </rPh>
    <rPh sb="5" eb="6">
      <t>リツ</t>
    </rPh>
    <rPh sb="8" eb="10">
      <t>ヘイセイ</t>
    </rPh>
    <rPh sb="11" eb="12">
      <t>ネン</t>
    </rPh>
    <rPh sb="14" eb="16">
      <t>キョウヨウ</t>
    </rPh>
    <rPh sb="16" eb="18">
      <t>カイシ</t>
    </rPh>
    <rPh sb="23" eb="25">
      <t>ホウテイ</t>
    </rPh>
    <rPh sb="25" eb="27">
      <t>タイヨウ</t>
    </rPh>
    <rPh sb="27" eb="29">
      <t>ネンスウ</t>
    </rPh>
    <rPh sb="30" eb="31">
      <t>コ</t>
    </rPh>
    <rPh sb="33" eb="35">
      <t>カンキョ</t>
    </rPh>
    <rPh sb="36" eb="37">
      <t>ナ</t>
    </rPh>
    <rPh sb="40" eb="42">
      <t>コンゴ</t>
    </rPh>
    <rPh sb="43" eb="46">
      <t>ロウキュウカ</t>
    </rPh>
    <rPh sb="47" eb="48">
      <t>ム</t>
    </rPh>
    <rPh sb="50" eb="53">
      <t>ケイカクテキ</t>
    </rPh>
    <rPh sb="54" eb="56">
      <t>タイサク</t>
    </rPh>
    <rPh sb="57" eb="59">
      <t>ヒツヨウ</t>
    </rPh>
    <phoneticPr fontId="7"/>
  </si>
  <si>
    <t>非設置</t>
    <rPh sb="0" eb="1">
      <t>ヒ</t>
    </rPh>
    <rPh sb="1" eb="3">
      <t>セッチ</t>
    </rPh>
    <phoneticPr fontId="4"/>
  </si>
  <si>
    <t>【収益的収支比率】
経営規模と比べて地方債の規模が大きいことが原因で、料金収入及び一般会計からの繰入金等の総収益で総費用と地方債償還金を加えた額を賄えていない。なお、総収益の大半が一般会計からの繰入金であり、繰入金に依存した経営状態にある。
【企業債残高対事業規模比率】
企業債残高の減少に伴い今後は減少傾向で推移すると見込んでいる。
【経費回収率】
使用料で回収すべき経費のほとんどが使用料で賄えていない状態にあるため、収益的収支比率と見比べながら料金の適正化と経費削減に取り組む必要がある。
【汚水処理原価】
有収水量の伸び悩みが原因と考えており、水洗化率向上と維持管理費の削減が必要である。
【水洗化率】
数値は上昇傾向で推移しており、引き続き水洗化率向上の取り組みに努める。
※なお、平成２８年度から分流式下水道に係る一般会計からの繰出金の算出基準が変更され、企業債残高に対して一般会計が負担する額の増加に伴い、汚水処理原価及び企業債残高対事業規模比率が低下し、経費回収率が上昇している。</t>
    <phoneticPr fontId="7"/>
  </si>
  <si>
    <t>平成２８年度に策定した経営戦略に基づき、料金収入の確保、汚水処理費の削減及び更なる水洗化率の向上等に取り組み、経営の改善に努める。
また、平成３２年度からの公営企業会計への移行を検討中であり、企業会計に基づいた経営状況の把握に努めたうえで、適正な料金設定についても検討する。</t>
    <rPh sb="0" eb="2">
      <t>ヘイセイ</t>
    </rPh>
    <rPh sb="4" eb="6">
      <t>ネンド</t>
    </rPh>
    <rPh sb="7" eb="9">
      <t>サクテイ</t>
    </rPh>
    <rPh sb="11" eb="13">
      <t>ケイエイ</t>
    </rPh>
    <rPh sb="13" eb="15">
      <t>センリャク</t>
    </rPh>
    <rPh sb="16" eb="17">
      <t>モト</t>
    </rPh>
    <rPh sb="20" eb="22">
      <t>リョウキン</t>
    </rPh>
    <rPh sb="22" eb="24">
      <t>シュウニュウ</t>
    </rPh>
    <rPh sb="25" eb="27">
      <t>カクホ</t>
    </rPh>
    <rPh sb="28" eb="30">
      <t>オスイ</t>
    </rPh>
    <rPh sb="30" eb="32">
      <t>ショリ</t>
    </rPh>
    <rPh sb="32" eb="33">
      <t>ヒ</t>
    </rPh>
    <rPh sb="34" eb="36">
      <t>サクゲン</t>
    </rPh>
    <rPh sb="36" eb="37">
      <t>オヨ</t>
    </rPh>
    <rPh sb="38" eb="39">
      <t>サラ</t>
    </rPh>
    <rPh sb="41" eb="44">
      <t>スイセンカ</t>
    </rPh>
    <rPh sb="44" eb="45">
      <t>リツ</t>
    </rPh>
    <rPh sb="46" eb="48">
      <t>コウジョウ</t>
    </rPh>
    <rPh sb="48" eb="49">
      <t>トウ</t>
    </rPh>
    <rPh sb="50" eb="51">
      <t>ト</t>
    </rPh>
    <rPh sb="52" eb="53">
      <t>ク</t>
    </rPh>
    <rPh sb="55" eb="57">
      <t>ケイエイ</t>
    </rPh>
    <rPh sb="58" eb="60">
      <t>カイゼン</t>
    </rPh>
    <rPh sb="61" eb="62">
      <t>ツト</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</si>
</sst>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739264"/>
        <c:axId val="9375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93739264"/>
        <c:axId val="93753728"/>
      </c:lineChart>
      <c:dateAx>
        <c:axId val="93739264"/>
        <c:scaling>
          <c:orientation val="minMax"/>
        </c:scaling>
        <c:delete val="1"/>
        <c:axPos val="b"/>
        <c:numFmt formatCode="ge" sourceLinked="1"/>
        <c:majorTickMark val="none"/>
        <c:minorTickMark val="none"/>
        <c:tickLblPos val="none"/>
        <c:crossAx val="93753728"/>
        <c:crosses val="autoZero"/>
        <c:auto val="1"/>
        <c:lblOffset val="100"/>
        <c:baseTimeUnit val="years"/>
      </c:dateAx>
      <c:valAx>
        <c:axId val="9375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696960"/>
        <c:axId val="9670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96696960"/>
        <c:axId val="96703232"/>
      </c:lineChart>
      <c:dateAx>
        <c:axId val="96696960"/>
        <c:scaling>
          <c:orientation val="minMax"/>
        </c:scaling>
        <c:delete val="1"/>
        <c:axPos val="b"/>
        <c:numFmt formatCode="ge" sourceLinked="1"/>
        <c:majorTickMark val="none"/>
        <c:minorTickMark val="none"/>
        <c:tickLblPos val="none"/>
        <c:crossAx val="96703232"/>
        <c:crosses val="autoZero"/>
        <c:auto val="1"/>
        <c:lblOffset val="100"/>
        <c:baseTimeUnit val="years"/>
      </c:dateAx>
      <c:valAx>
        <c:axId val="9670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9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88.55</c:v>
                </c:pt>
                <c:pt idx="1">
                  <c:v>89.65</c:v>
                </c:pt>
                <c:pt idx="2">
                  <c:v>90.13</c:v>
                </c:pt>
                <c:pt idx="3">
                  <c:v>91.26</c:v>
                </c:pt>
                <c:pt idx="4">
                  <c:v>92.42</c:v>
                </c:pt>
              </c:numCache>
            </c:numRef>
          </c:val>
        </c:ser>
        <c:dLbls>
          <c:showLegendKey val="0"/>
          <c:showVal val="0"/>
          <c:showCatName val="0"/>
          <c:showSerName val="0"/>
          <c:showPercent val="0"/>
          <c:showBubbleSize val="0"/>
        </c:dLbls>
        <c:gapWidth val="150"/>
        <c:axId val="96753920"/>
        <c:axId val="9676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96753920"/>
        <c:axId val="96760192"/>
      </c:lineChart>
      <c:dateAx>
        <c:axId val="96753920"/>
        <c:scaling>
          <c:orientation val="minMax"/>
        </c:scaling>
        <c:delete val="1"/>
        <c:axPos val="b"/>
        <c:numFmt formatCode="ge" sourceLinked="1"/>
        <c:majorTickMark val="none"/>
        <c:minorTickMark val="none"/>
        <c:tickLblPos val="none"/>
        <c:crossAx val="96760192"/>
        <c:crosses val="autoZero"/>
        <c:auto val="1"/>
        <c:lblOffset val="100"/>
        <c:baseTimeUnit val="years"/>
      </c:dateAx>
      <c:valAx>
        <c:axId val="9676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5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63.32</c:v>
                </c:pt>
                <c:pt idx="1">
                  <c:v>63.45</c:v>
                </c:pt>
                <c:pt idx="2">
                  <c:v>62.86</c:v>
                </c:pt>
                <c:pt idx="3">
                  <c:v>62.71</c:v>
                </c:pt>
                <c:pt idx="4">
                  <c:v>61.33</c:v>
                </c:pt>
              </c:numCache>
            </c:numRef>
          </c:val>
        </c:ser>
        <c:dLbls>
          <c:showLegendKey val="0"/>
          <c:showVal val="0"/>
          <c:showCatName val="0"/>
          <c:showSerName val="0"/>
          <c:showPercent val="0"/>
          <c:showBubbleSize val="0"/>
        </c:dLbls>
        <c:gapWidth val="150"/>
        <c:axId val="95225728"/>
        <c:axId val="9522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225728"/>
        <c:axId val="95227904"/>
      </c:lineChart>
      <c:dateAx>
        <c:axId val="95225728"/>
        <c:scaling>
          <c:orientation val="minMax"/>
        </c:scaling>
        <c:delete val="1"/>
        <c:axPos val="b"/>
        <c:numFmt formatCode="ge" sourceLinked="1"/>
        <c:majorTickMark val="none"/>
        <c:minorTickMark val="none"/>
        <c:tickLblPos val="none"/>
        <c:crossAx val="95227904"/>
        <c:crosses val="autoZero"/>
        <c:auto val="1"/>
        <c:lblOffset val="100"/>
        <c:baseTimeUnit val="years"/>
      </c:dateAx>
      <c:valAx>
        <c:axId val="9522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2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262208"/>
        <c:axId val="9526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262208"/>
        <c:axId val="95264128"/>
      </c:lineChart>
      <c:dateAx>
        <c:axId val="95262208"/>
        <c:scaling>
          <c:orientation val="minMax"/>
        </c:scaling>
        <c:delete val="1"/>
        <c:axPos val="b"/>
        <c:numFmt formatCode="ge" sourceLinked="1"/>
        <c:majorTickMark val="none"/>
        <c:minorTickMark val="none"/>
        <c:tickLblPos val="none"/>
        <c:crossAx val="95264128"/>
        <c:crosses val="autoZero"/>
        <c:auto val="1"/>
        <c:lblOffset val="100"/>
        <c:baseTimeUnit val="years"/>
      </c:dateAx>
      <c:valAx>
        <c:axId val="9526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6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426624"/>
        <c:axId val="9642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426624"/>
        <c:axId val="96428800"/>
      </c:lineChart>
      <c:dateAx>
        <c:axId val="96426624"/>
        <c:scaling>
          <c:orientation val="minMax"/>
        </c:scaling>
        <c:delete val="1"/>
        <c:axPos val="b"/>
        <c:numFmt formatCode="ge" sourceLinked="1"/>
        <c:majorTickMark val="none"/>
        <c:minorTickMark val="none"/>
        <c:tickLblPos val="none"/>
        <c:crossAx val="96428800"/>
        <c:crosses val="autoZero"/>
        <c:auto val="1"/>
        <c:lblOffset val="100"/>
        <c:baseTimeUnit val="years"/>
      </c:dateAx>
      <c:valAx>
        <c:axId val="9642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2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463872"/>
        <c:axId val="9653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463872"/>
        <c:axId val="96539776"/>
      </c:lineChart>
      <c:dateAx>
        <c:axId val="96463872"/>
        <c:scaling>
          <c:orientation val="minMax"/>
        </c:scaling>
        <c:delete val="1"/>
        <c:axPos val="b"/>
        <c:numFmt formatCode="ge" sourceLinked="1"/>
        <c:majorTickMark val="none"/>
        <c:minorTickMark val="none"/>
        <c:tickLblPos val="none"/>
        <c:crossAx val="96539776"/>
        <c:crosses val="autoZero"/>
        <c:auto val="1"/>
        <c:lblOffset val="100"/>
        <c:baseTimeUnit val="years"/>
      </c:dateAx>
      <c:valAx>
        <c:axId val="9653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6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557696"/>
        <c:axId val="9657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557696"/>
        <c:axId val="96572160"/>
      </c:lineChart>
      <c:dateAx>
        <c:axId val="96557696"/>
        <c:scaling>
          <c:orientation val="minMax"/>
        </c:scaling>
        <c:delete val="1"/>
        <c:axPos val="b"/>
        <c:numFmt formatCode="ge" sourceLinked="1"/>
        <c:majorTickMark val="none"/>
        <c:minorTickMark val="none"/>
        <c:tickLblPos val="none"/>
        <c:crossAx val="96572160"/>
        <c:crosses val="autoZero"/>
        <c:auto val="1"/>
        <c:lblOffset val="100"/>
        <c:baseTimeUnit val="years"/>
      </c:dateAx>
      <c:valAx>
        <c:axId val="9657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5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1573.54</c:v>
                </c:pt>
                <c:pt idx="1">
                  <c:v>1471.13</c:v>
                </c:pt>
                <c:pt idx="2">
                  <c:v>1873.34</c:v>
                </c:pt>
                <c:pt idx="3">
                  <c:v>1762.13</c:v>
                </c:pt>
                <c:pt idx="4">
                  <c:v>1151.26</c:v>
                </c:pt>
              </c:numCache>
            </c:numRef>
          </c:val>
        </c:ser>
        <c:dLbls>
          <c:showLegendKey val="0"/>
          <c:showVal val="0"/>
          <c:showCatName val="0"/>
          <c:showSerName val="0"/>
          <c:showPercent val="0"/>
          <c:showBubbleSize val="0"/>
        </c:dLbls>
        <c:gapWidth val="150"/>
        <c:axId val="96588544"/>
        <c:axId val="9659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96588544"/>
        <c:axId val="96590464"/>
      </c:lineChart>
      <c:dateAx>
        <c:axId val="96588544"/>
        <c:scaling>
          <c:orientation val="minMax"/>
        </c:scaling>
        <c:delete val="1"/>
        <c:axPos val="b"/>
        <c:numFmt formatCode="ge" sourceLinked="1"/>
        <c:majorTickMark val="none"/>
        <c:minorTickMark val="none"/>
        <c:tickLblPos val="none"/>
        <c:crossAx val="96590464"/>
        <c:crosses val="autoZero"/>
        <c:auto val="1"/>
        <c:lblOffset val="100"/>
        <c:baseTimeUnit val="years"/>
      </c:dateAx>
      <c:valAx>
        <c:axId val="9659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8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65.260000000000005</c:v>
                </c:pt>
                <c:pt idx="1">
                  <c:v>68.14</c:v>
                </c:pt>
                <c:pt idx="2">
                  <c:v>54.52</c:v>
                </c:pt>
                <c:pt idx="3">
                  <c:v>57.44</c:v>
                </c:pt>
                <c:pt idx="4">
                  <c:v>68.400000000000006</c:v>
                </c:pt>
              </c:numCache>
            </c:numRef>
          </c:val>
        </c:ser>
        <c:dLbls>
          <c:showLegendKey val="0"/>
          <c:showVal val="0"/>
          <c:showCatName val="0"/>
          <c:showSerName val="0"/>
          <c:showPercent val="0"/>
          <c:showBubbleSize val="0"/>
        </c:dLbls>
        <c:gapWidth val="150"/>
        <c:axId val="96637312"/>
        <c:axId val="9663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96637312"/>
        <c:axId val="96639232"/>
      </c:lineChart>
      <c:dateAx>
        <c:axId val="96637312"/>
        <c:scaling>
          <c:orientation val="minMax"/>
        </c:scaling>
        <c:delete val="1"/>
        <c:axPos val="b"/>
        <c:numFmt formatCode="ge" sourceLinked="1"/>
        <c:majorTickMark val="none"/>
        <c:minorTickMark val="none"/>
        <c:tickLblPos val="none"/>
        <c:crossAx val="96639232"/>
        <c:crosses val="autoZero"/>
        <c:auto val="1"/>
        <c:lblOffset val="100"/>
        <c:baseTimeUnit val="years"/>
      </c:dateAx>
      <c:valAx>
        <c:axId val="9663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3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305.58</c:v>
                </c:pt>
                <c:pt idx="1">
                  <c:v>293.02999999999997</c:v>
                </c:pt>
                <c:pt idx="2">
                  <c:v>374.02</c:v>
                </c:pt>
                <c:pt idx="3">
                  <c:v>359.03</c:v>
                </c:pt>
                <c:pt idx="4">
                  <c:v>301.16000000000003</c:v>
                </c:pt>
              </c:numCache>
            </c:numRef>
          </c:val>
        </c:ser>
        <c:dLbls>
          <c:showLegendKey val="0"/>
          <c:showVal val="0"/>
          <c:showCatName val="0"/>
          <c:showSerName val="0"/>
          <c:showPercent val="0"/>
          <c:showBubbleSize val="0"/>
        </c:dLbls>
        <c:gapWidth val="150"/>
        <c:axId val="96680960"/>
        <c:axId val="9668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96680960"/>
        <c:axId val="96683136"/>
      </c:lineChart>
      <c:dateAx>
        <c:axId val="96680960"/>
        <c:scaling>
          <c:orientation val="minMax"/>
        </c:scaling>
        <c:delete val="1"/>
        <c:axPos val="b"/>
        <c:numFmt formatCode="ge" sourceLinked="1"/>
        <c:majorTickMark val="none"/>
        <c:minorTickMark val="none"/>
        <c:tickLblPos val="none"/>
        <c:crossAx val="96683136"/>
        <c:crosses val="autoZero"/>
        <c:auto val="1"/>
        <c:lblOffset val="100"/>
        <c:baseTimeUnit val="years"/>
      </c:dateAx>
      <c:valAx>
        <c:axId val="9668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8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1"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山口県　平生町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Cc2</v>
      </c>
      <c r="X8" s="78"/>
      <c r="Y8" s="78"/>
      <c r="Z8" s="78"/>
      <c r="AA8" s="78"/>
      <c r="AB8" s="78"/>
      <c r="AC8" s="78"/>
      <c r="AD8" s="79" t="s">
        <v>122</v>
      </c>
      <c r="AE8" s="79"/>
      <c r="AF8" s="79"/>
      <c r="AG8" s="79"/>
      <c r="AH8" s="79"/>
      <c r="AI8" s="79"/>
      <c r="AJ8" s="79"/>
      <c r="AK8" s="4"/>
      <c r="AL8" s="73">
        <f>データ!S6</f>
        <v>12375</v>
      </c>
      <c r="AM8" s="73"/>
      <c r="AN8" s="73"/>
      <c r="AO8" s="73"/>
      <c r="AP8" s="73"/>
      <c r="AQ8" s="73"/>
      <c r="AR8" s="73"/>
      <c r="AS8" s="73"/>
      <c r="AT8" s="72">
        <f>データ!T6</f>
        <v>34.58</v>
      </c>
      <c r="AU8" s="72"/>
      <c r="AV8" s="72"/>
      <c r="AW8" s="72"/>
      <c r="AX8" s="72"/>
      <c r="AY8" s="72"/>
      <c r="AZ8" s="72"/>
      <c r="BA8" s="72"/>
      <c r="BB8" s="72">
        <f>データ!U6</f>
        <v>357.87</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59.96</v>
      </c>
      <c r="Q10" s="72"/>
      <c r="R10" s="72"/>
      <c r="S10" s="72"/>
      <c r="T10" s="72"/>
      <c r="U10" s="72"/>
      <c r="V10" s="72"/>
      <c r="W10" s="72">
        <f>データ!Q6</f>
        <v>92.86</v>
      </c>
      <c r="X10" s="72"/>
      <c r="Y10" s="72"/>
      <c r="Z10" s="72"/>
      <c r="AA10" s="72"/>
      <c r="AB10" s="72"/>
      <c r="AC10" s="72"/>
      <c r="AD10" s="73">
        <f>データ!R6</f>
        <v>3866</v>
      </c>
      <c r="AE10" s="73"/>
      <c r="AF10" s="73"/>
      <c r="AG10" s="73"/>
      <c r="AH10" s="73"/>
      <c r="AI10" s="73"/>
      <c r="AJ10" s="73"/>
      <c r="AK10" s="2"/>
      <c r="AL10" s="73">
        <f>データ!V6</f>
        <v>7364</v>
      </c>
      <c r="AM10" s="73"/>
      <c r="AN10" s="73"/>
      <c r="AO10" s="73"/>
      <c r="AP10" s="73"/>
      <c r="AQ10" s="73"/>
      <c r="AR10" s="73"/>
      <c r="AS10" s="73"/>
      <c r="AT10" s="72">
        <f>データ!W6</f>
        <v>2.7</v>
      </c>
      <c r="AU10" s="72"/>
      <c r="AV10" s="72"/>
      <c r="AW10" s="72"/>
      <c r="AX10" s="72"/>
      <c r="AY10" s="72"/>
      <c r="AZ10" s="72"/>
      <c r="BA10" s="72"/>
      <c r="BB10" s="72">
        <f>データ!X6</f>
        <v>2727.41</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55" t="s">
        <v>123</v>
      </c>
      <c r="BM16" s="56"/>
      <c r="BN16" s="56"/>
      <c r="BO16" s="56"/>
      <c r="BP16" s="56"/>
      <c r="BQ16" s="56"/>
      <c r="BR16" s="56"/>
      <c r="BS16" s="56"/>
      <c r="BT16" s="56"/>
      <c r="BU16" s="56"/>
      <c r="BV16" s="56"/>
      <c r="BW16" s="56"/>
      <c r="BX16" s="56"/>
      <c r="BY16" s="56"/>
      <c r="BZ16" s="57"/>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55"/>
      <c r="BM17" s="56"/>
      <c r="BN17" s="56"/>
      <c r="BO17" s="56"/>
      <c r="BP17" s="56"/>
      <c r="BQ17" s="56"/>
      <c r="BR17" s="56"/>
      <c r="BS17" s="56"/>
      <c r="BT17" s="56"/>
      <c r="BU17" s="56"/>
      <c r="BV17" s="56"/>
      <c r="BW17" s="56"/>
      <c r="BX17" s="56"/>
      <c r="BY17" s="56"/>
      <c r="BZ17" s="57"/>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55"/>
      <c r="BM18" s="56"/>
      <c r="BN18" s="56"/>
      <c r="BO18" s="56"/>
      <c r="BP18" s="56"/>
      <c r="BQ18" s="56"/>
      <c r="BR18" s="56"/>
      <c r="BS18" s="56"/>
      <c r="BT18" s="56"/>
      <c r="BU18" s="56"/>
      <c r="BV18" s="56"/>
      <c r="BW18" s="56"/>
      <c r="BX18" s="56"/>
      <c r="BY18" s="56"/>
      <c r="BZ18" s="57"/>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55"/>
      <c r="BM19" s="56"/>
      <c r="BN19" s="56"/>
      <c r="BO19" s="56"/>
      <c r="BP19" s="56"/>
      <c r="BQ19" s="56"/>
      <c r="BR19" s="56"/>
      <c r="BS19" s="56"/>
      <c r="BT19" s="56"/>
      <c r="BU19" s="56"/>
      <c r="BV19" s="56"/>
      <c r="BW19" s="56"/>
      <c r="BX19" s="56"/>
      <c r="BY19" s="56"/>
      <c r="BZ19" s="57"/>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55"/>
      <c r="BM20" s="56"/>
      <c r="BN20" s="56"/>
      <c r="BO20" s="56"/>
      <c r="BP20" s="56"/>
      <c r="BQ20" s="56"/>
      <c r="BR20" s="56"/>
      <c r="BS20" s="56"/>
      <c r="BT20" s="56"/>
      <c r="BU20" s="56"/>
      <c r="BV20" s="56"/>
      <c r="BW20" s="56"/>
      <c r="BX20" s="56"/>
      <c r="BY20" s="56"/>
      <c r="BZ20" s="57"/>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55"/>
      <c r="BM21" s="56"/>
      <c r="BN21" s="56"/>
      <c r="BO21" s="56"/>
      <c r="BP21" s="56"/>
      <c r="BQ21" s="56"/>
      <c r="BR21" s="56"/>
      <c r="BS21" s="56"/>
      <c r="BT21" s="56"/>
      <c r="BU21" s="56"/>
      <c r="BV21" s="56"/>
      <c r="BW21" s="56"/>
      <c r="BX21" s="56"/>
      <c r="BY21" s="56"/>
      <c r="BZ21" s="57"/>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55"/>
      <c r="BM22" s="56"/>
      <c r="BN22" s="56"/>
      <c r="BO22" s="56"/>
      <c r="BP22" s="56"/>
      <c r="BQ22" s="56"/>
      <c r="BR22" s="56"/>
      <c r="BS22" s="56"/>
      <c r="BT22" s="56"/>
      <c r="BU22" s="56"/>
      <c r="BV22" s="56"/>
      <c r="BW22" s="56"/>
      <c r="BX22" s="56"/>
      <c r="BY22" s="56"/>
      <c r="BZ22" s="57"/>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55"/>
      <c r="BM23" s="56"/>
      <c r="BN23" s="56"/>
      <c r="BO23" s="56"/>
      <c r="BP23" s="56"/>
      <c r="BQ23" s="56"/>
      <c r="BR23" s="56"/>
      <c r="BS23" s="56"/>
      <c r="BT23" s="56"/>
      <c r="BU23" s="56"/>
      <c r="BV23" s="56"/>
      <c r="BW23" s="56"/>
      <c r="BX23" s="56"/>
      <c r="BY23" s="56"/>
      <c r="BZ23" s="57"/>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55"/>
      <c r="BM24" s="56"/>
      <c r="BN24" s="56"/>
      <c r="BO24" s="56"/>
      <c r="BP24" s="56"/>
      <c r="BQ24" s="56"/>
      <c r="BR24" s="56"/>
      <c r="BS24" s="56"/>
      <c r="BT24" s="56"/>
      <c r="BU24" s="56"/>
      <c r="BV24" s="56"/>
      <c r="BW24" s="56"/>
      <c r="BX24" s="56"/>
      <c r="BY24" s="56"/>
      <c r="BZ24" s="57"/>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55"/>
      <c r="BM25" s="56"/>
      <c r="BN25" s="56"/>
      <c r="BO25" s="56"/>
      <c r="BP25" s="56"/>
      <c r="BQ25" s="56"/>
      <c r="BR25" s="56"/>
      <c r="BS25" s="56"/>
      <c r="BT25" s="56"/>
      <c r="BU25" s="56"/>
      <c r="BV25" s="56"/>
      <c r="BW25" s="56"/>
      <c r="BX25" s="56"/>
      <c r="BY25" s="56"/>
      <c r="BZ25" s="57"/>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55"/>
      <c r="BM26" s="56"/>
      <c r="BN26" s="56"/>
      <c r="BO26" s="56"/>
      <c r="BP26" s="56"/>
      <c r="BQ26" s="56"/>
      <c r="BR26" s="56"/>
      <c r="BS26" s="56"/>
      <c r="BT26" s="56"/>
      <c r="BU26" s="56"/>
      <c r="BV26" s="56"/>
      <c r="BW26" s="56"/>
      <c r="BX26" s="56"/>
      <c r="BY26" s="56"/>
      <c r="BZ26" s="57"/>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55"/>
      <c r="BM27" s="56"/>
      <c r="BN27" s="56"/>
      <c r="BO27" s="56"/>
      <c r="BP27" s="56"/>
      <c r="BQ27" s="56"/>
      <c r="BR27" s="56"/>
      <c r="BS27" s="56"/>
      <c r="BT27" s="56"/>
      <c r="BU27" s="56"/>
      <c r="BV27" s="56"/>
      <c r="BW27" s="56"/>
      <c r="BX27" s="56"/>
      <c r="BY27" s="56"/>
      <c r="BZ27" s="57"/>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55"/>
      <c r="BM28" s="56"/>
      <c r="BN28" s="56"/>
      <c r="BO28" s="56"/>
      <c r="BP28" s="56"/>
      <c r="BQ28" s="56"/>
      <c r="BR28" s="56"/>
      <c r="BS28" s="56"/>
      <c r="BT28" s="56"/>
      <c r="BU28" s="56"/>
      <c r="BV28" s="56"/>
      <c r="BW28" s="56"/>
      <c r="BX28" s="56"/>
      <c r="BY28" s="56"/>
      <c r="BZ28" s="57"/>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55"/>
      <c r="BM29" s="56"/>
      <c r="BN29" s="56"/>
      <c r="BO29" s="56"/>
      <c r="BP29" s="56"/>
      <c r="BQ29" s="56"/>
      <c r="BR29" s="56"/>
      <c r="BS29" s="56"/>
      <c r="BT29" s="56"/>
      <c r="BU29" s="56"/>
      <c r="BV29" s="56"/>
      <c r="BW29" s="56"/>
      <c r="BX29" s="56"/>
      <c r="BY29" s="56"/>
      <c r="BZ29" s="57"/>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55"/>
      <c r="BM30" s="56"/>
      <c r="BN30" s="56"/>
      <c r="BO30" s="56"/>
      <c r="BP30" s="56"/>
      <c r="BQ30" s="56"/>
      <c r="BR30" s="56"/>
      <c r="BS30" s="56"/>
      <c r="BT30" s="56"/>
      <c r="BU30" s="56"/>
      <c r="BV30" s="56"/>
      <c r="BW30" s="56"/>
      <c r="BX30" s="56"/>
      <c r="BY30" s="56"/>
      <c r="BZ30" s="57"/>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55"/>
      <c r="BM31" s="56"/>
      <c r="BN31" s="56"/>
      <c r="BO31" s="56"/>
      <c r="BP31" s="56"/>
      <c r="BQ31" s="56"/>
      <c r="BR31" s="56"/>
      <c r="BS31" s="56"/>
      <c r="BT31" s="56"/>
      <c r="BU31" s="56"/>
      <c r="BV31" s="56"/>
      <c r="BW31" s="56"/>
      <c r="BX31" s="56"/>
      <c r="BY31" s="56"/>
      <c r="BZ31" s="57"/>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55"/>
      <c r="BM32" s="56"/>
      <c r="BN32" s="56"/>
      <c r="BO32" s="56"/>
      <c r="BP32" s="56"/>
      <c r="BQ32" s="56"/>
      <c r="BR32" s="56"/>
      <c r="BS32" s="56"/>
      <c r="BT32" s="56"/>
      <c r="BU32" s="56"/>
      <c r="BV32" s="56"/>
      <c r="BW32" s="56"/>
      <c r="BX32" s="56"/>
      <c r="BY32" s="56"/>
      <c r="BZ32" s="57"/>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55"/>
      <c r="BM33" s="56"/>
      <c r="BN33" s="56"/>
      <c r="BO33" s="56"/>
      <c r="BP33" s="56"/>
      <c r="BQ33" s="56"/>
      <c r="BR33" s="56"/>
      <c r="BS33" s="56"/>
      <c r="BT33" s="56"/>
      <c r="BU33" s="56"/>
      <c r="BV33" s="56"/>
      <c r="BW33" s="56"/>
      <c r="BX33" s="56"/>
      <c r="BY33" s="56"/>
      <c r="BZ33" s="57"/>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55"/>
      <c r="BM34" s="56"/>
      <c r="BN34" s="56"/>
      <c r="BO34" s="56"/>
      <c r="BP34" s="56"/>
      <c r="BQ34" s="56"/>
      <c r="BR34" s="56"/>
      <c r="BS34" s="56"/>
      <c r="BT34" s="56"/>
      <c r="BU34" s="56"/>
      <c r="BV34" s="56"/>
      <c r="BW34" s="56"/>
      <c r="BX34" s="56"/>
      <c r="BY34" s="56"/>
      <c r="BZ34" s="57"/>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55"/>
      <c r="BM35" s="56"/>
      <c r="BN35" s="56"/>
      <c r="BO35" s="56"/>
      <c r="BP35" s="56"/>
      <c r="BQ35" s="56"/>
      <c r="BR35" s="56"/>
      <c r="BS35" s="56"/>
      <c r="BT35" s="56"/>
      <c r="BU35" s="56"/>
      <c r="BV35" s="56"/>
      <c r="BW35" s="56"/>
      <c r="BX35" s="56"/>
      <c r="BY35" s="56"/>
      <c r="BZ35" s="57"/>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55"/>
      <c r="BM36" s="56"/>
      <c r="BN36" s="56"/>
      <c r="BO36" s="56"/>
      <c r="BP36" s="56"/>
      <c r="BQ36" s="56"/>
      <c r="BR36" s="56"/>
      <c r="BS36" s="56"/>
      <c r="BT36" s="56"/>
      <c r="BU36" s="56"/>
      <c r="BV36" s="56"/>
      <c r="BW36" s="56"/>
      <c r="BX36" s="56"/>
      <c r="BY36" s="56"/>
      <c r="BZ36" s="57"/>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55"/>
      <c r="BM37" s="56"/>
      <c r="BN37" s="56"/>
      <c r="BO37" s="56"/>
      <c r="BP37" s="56"/>
      <c r="BQ37" s="56"/>
      <c r="BR37" s="56"/>
      <c r="BS37" s="56"/>
      <c r="BT37" s="56"/>
      <c r="BU37" s="56"/>
      <c r="BV37" s="56"/>
      <c r="BW37" s="56"/>
      <c r="BX37" s="56"/>
      <c r="BY37" s="56"/>
      <c r="BZ37" s="57"/>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55"/>
      <c r="BM38" s="56"/>
      <c r="BN38" s="56"/>
      <c r="BO38" s="56"/>
      <c r="BP38" s="56"/>
      <c r="BQ38" s="56"/>
      <c r="BR38" s="56"/>
      <c r="BS38" s="56"/>
      <c r="BT38" s="56"/>
      <c r="BU38" s="56"/>
      <c r="BV38" s="56"/>
      <c r="BW38" s="56"/>
      <c r="BX38" s="56"/>
      <c r="BY38" s="56"/>
      <c r="BZ38" s="57"/>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55"/>
      <c r="BM39" s="56"/>
      <c r="BN39" s="56"/>
      <c r="BO39" s="56"/>
      <c r="BP39" s="56"/>
      <c r="BQ39" s="56"/>
      <c r="BR39" s="56"/>
      <c r="BS39" s="56"/>
      <c r="BT39" s="56"/>
      <c r="BU39" s="56"/>
      <c r="BV39" s="56"/>
      <c r="BW39" s="56"/>
      <c r="BX39" s="56"/>
      <c r="BY39" s="56"/>
      <c r="BZ39" s="57"/>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55"/>
      <c r="BM40" s="56"/>
      <c r="BN40" s="56"/>
      <c r="BO40" s="56"/>
      <c r="BP40" s="56"/>
      <c r="BQ40" s="56"/>
      <c r="BR40" s="56"/>
      <c r="BS40" s="56"/>
      <c r="BT40" s="56"/>
      <c r="BU40" s="56"/>
      <c r="BV40" s="56"/>
      <c r="BW40" s="56"/>
      <c r="BX40" s="56"/>
      <c r="BY40" s="56"/>
      <c r="BZ40" s="57"/>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55"/>
      <c r="BM41" s="56"/>
      <c r="BN41" s="56"/>
      <c r="BO41" s="56"/>
      <c r="BP41" s="56"/>
      <c r="BQ41" s="56"/>
      <c r="BR41" s="56"/>
      <c r="BS41" s="56"/>
      <c r="BT41" s="56"/>
      <c r="BU41" s="56"/>
      <c r="BV41" s="56"/>
      <c r="BW41" s="56"/>
      <c r="BX41" s="56"/>
      <c r="BY41" s="56"/>
      <c r="BZ41" s="57"/>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55"/>
      <c r="BM42" s="56"/>
      <c r="BN42" s="56"/>
      <c r="BO42" s="56"/>
      <c r="BP42" s="56"/>
      <c r="BQ42" s="56"/>
      <c r="BR42" s="56"/>
      <c r="BS42" s="56"/>
      <c r="BT42" s="56"/>
      <c r="BU42" s="56"/>
      <c r="BV42" s="56"/>
      <c r="BW42" s="56"/>
      <c r="BX42" s="56"/>
      <c r="BY42" s="56"/>
      <c r="BZ42" s="57"/>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55"/>
      <c r="BM43" s="56"/>
      <c r="BN43" s="56"/>
      <c r="BO43" s="56"/>
      <c r="BP43" s="56"/>
      <c r="BQ43" s="56"/>
      <c r="BR43" s="56"/>
      <c r="BS43" s="56"/>
      <c r="BT43" s="56"/>
      <c r="BU43" s="56"/>
      <c r="BV43" s="56"/>
      <c r="BW43" s="56"/>
      <c r="BX43" s="56"/>
      <c r="BY43" s="56"/>
      <c r="BZ43" s="57"/>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8"/>
      <c r="BM44" s="59"/>
      <c r="BN44" s="59"/>
      <c r="BO44" s="59"/>
      <c r="BP44" s="59"/>
      <c r="BQ44" s="59"/>
      <c r="BR44" s="59"/>
      <c r="BS44" s="59"/>
      <c r="BT44" s="59"/>
      <c r="BU44" s="59"/>
      <c r="BV44" s="59"/>
      <c r="BW44" s="59"/>
      <c r="BX44" s="59"/>
      <c r="BY44" s="59"/>
      <c r="BZ44" s="60"/>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5" t="s">
        <v>121</v>
      </c>
      <c r="BM47" s="56"/>
      <c r="BN47" s="56"/>
      <c r="BO47" s="56"/>
      <c r="BP47" s="56"/>
      <c r="BQ47" s="56"/>
      <c r="BR47" s="56"/>
      <c r="BS47" s="56"/>
      <c r="BT47" s="56"/>
      <c r="BU47" s="56"/>
      <c r="BV47" s="56"/>
      <c r="BW47" s="56"/>
      <c r="BX47" s="56"/>
      <c r="BY47" s="56"/>
      <c r="BZ47" s="57"/>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5"/>
      <c r="BM48" s="56"/>
      <c r="BN48" s="56"/>
      <c r="BO48" s="56"/>
      <c r="BP48" s="56"/>
      <c r="BQ48" s="56"/>
      <c r="BR48" s="56"/>
      <c r="BS48" s="56"/>
      <c r="BT48" s="56"/>
      <c r="BU48" s="56"/>
      <c r="BV48" s="56"/>
      <c r="BW48" s="56"/>
      <c r="BX48" s="56"/>
      <c r="BY48" s="56"/>
      <c r="BZ48" s="57"/>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5"/>
      <c r="BM49" s="56"/>
      <c r="BN49" s="56"/>
      <c r="BO49" s="56"/>
      <c r="BP49" s="56"/>
      <c r="BQ49" s="56"/>
      <c r="BR49" s="56"/>
      <c r="BS49" s="56"/>
      <c r="BT49" s="56"/>
      <c r="BU49" s="56"/>
      <c r="BV49" s="56"/>
      <c r="BW49" s="56"/>
      <c r="BX49" s="56"/>
      <c r="BY49" s="56"/>
      <c r="BZ49" s="57"/>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5"/>
      <c r="BM50" s="56"/>
      <c r="BN50" s="56"/>
      <c r="BO50" s="56"/>
      <c r="BP50" s="56"/>
      <c r="BQ50" s="56"/>
      <c r="BR50" s="56"/>
      <c r="BS50" s="56"/>
      <c r="BT50" s="56"/>
      <c r="BU50" s="56"/>
      <c r="BV50" s="56"/>
      <c r="BW50" s="56"/>
      <c r="BX50" s="56"/>
      <c r="BY50" s="56"/>
      <c r="BZ50" s="57"/>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5"/>
      <c r="BM51" s="56"/>
      <c r="BN51" s="56"/>
      <c r="BO51" s="56"/>
      <c r="BP51" s="56"/>
      <c r="BQ51" s="56"/>
      <c r="BR51" s="56"/>
      <c r="BS51" s="56"/>
      <c r="BT51" s="56"/>
      <c r="BU51" s="56"/>
      <c r="BV51" s="56"/>
      <c r="BW51" s="56"/>
      <c r="BX51" s="56"/>
      <c r="BY51" s="56"/>
      <c r="BZ51" s="57"/>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5"/>
      <c r="BM52" s="56"/>
      <c r="BN52" s="56"/>
      <c r="BO52" s="56"/>
      <c r="BP52" s="56"/>
      <c r="BQ52" s="56"/>
      <c r="BR52" s="56"/>
      <c r="BS52" s="56"/>
      <c r="BT52" s="56"/>
      <c r="BU52" s="56"/>
      <c r="BV52" s="56"/>
      <c r="BW52" s="56"/>
      <c r="BX52" s="56"/>
      <c r="BY52" s="56"/>
      <c r="BZ52" s="57"/>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5"/>
      <c r="BM53" s="56"/>
      <c r="BN53" s="56"/>
      <c r="BO53" s="56"/>
      <c r="BP53" s="56"/>
      <c r="BQ53" s="56"/>
      <c r="BR53" s="56"/>
      <c r="BS53" s="56"/>
      <c r="BT53" s="56"/>
      <c r="BU53" s="56"/>
      <c r="BV53" s="56"/>
      <c r="BW53" s="56"/>
      <c r="BX53" s="56"/>
      <c r="BY53" s="56"/>
      <c r="BZ53" s="57"/>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5"/>
      <c r="BM54" s="56"/>
      <c r="BN54" s="56"/>
      <c r="BO54" s="56"/>
      <c r="BP54" s="56"/>
      <c r="BQ54" s="56"/>
      <c r="BR54" s="56"/>
      <c r="BS54" s="56"/>
      <c r="BT54" s="56"/>
      <c r="BU54" s="56"/>
      <c r="BV54" s="56"/>
      <c r="BW54" s="56"/>
      <c r="BX54" s="56"/>
      <c r="BY54" s="56"/>
      <c r="BZ54" s="57"/>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5"/>
      <c r="BM55" s="56"/>
      <c r="BN55" s="56"/>
      <c r="BO55" s="56"/>
      <c r="BP55" s="56"/>
      <c r="BQ55" s="56"/>
      <c r="BR55" s="56"/>
      <c r="BS55" s="56"/>
      <c r="BT55" s="56"/>
      <c r="BU55" s="56"/>
      <c r="BV55" s="56"/>
      <c r="BW55" s="56"/>
      <c r="BX55" s="56"/>
      <c r="BY55" s="56"/>
      <c r="BZ55" s="57"/>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55"/>
      <c r="BM56" s="56"/>
      <c r="BN56" s="56"/>
      <c r="BO56" s="56"/>
      <c r="BP56" s="56"/>
      <c r="BQ56" s="56"/>
      <c r="BR56" s="56"/>
      <c r="BS56" s="56"/>
      <c r="BT56" s="56"/>
      <c r="BU56" s="56"/>
      <c r="BV56" s="56"/>
      <c r="BW56" s="56"/>
      <c r="BX56" s="56"/>
      <c r="BY56" s="56"/>
      <c r="BZ56" s="57"/>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55"/>
      <c r="BM57" s="56"/>
      <c r="BN57" s="56"/>
      <c r="BO57" s="56"/>
      <c r="BP57" s="56"/>
      <c r="BQ57" s="56"/>
      <c r="BR57" s="56"/>
      <c r="BS57" s="56"/>
      <c r="BT57" s="56"/>
      <c r="BU57" s="56"/>
      <c r="BV57" s="56"/>
      <c r="BW57" s="56"/>
      <c r="BX57" s="56"/>
      <c r="BY57" s="56"/>
      <c r="BZ57" s="5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5"/>
      <c r="BM58" s="56"/>
      <c r="BN58" s="56"/>
      <c r="BO58" s="56"/>
      <c r="BP58" s="56"/>
      <c r="BQ58" s="56"/>
      <c r="BR58" s="56"/>
      <c r="BS58" s="56"/>
      <c r="BT58" s="56"/>
      <c r="BU58" s="56"/>
      <c r="BV58" s="56"/>
      <c r="BW58" s="56"/>
      <c r="BX58" s="56"/>
      <c r="BY58" s="56"/>
      <c r="BZ58" s="5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5"/>
      <c r="BM59" s="56"/>
      <c r="BN59" s="56"/>
      <c r="BO59" s="56"/>
      <c r="BP59" s="56"/>
      <c r="BQ59" s="56"/>
      <c r="BR59" s="56"/>
      <c r="BS59" s="56"/>
      <c r="BT59" s="56"/>
      <c r="BU59" s="56"/>
      <c r="BV59" s="56"/>
      <c r="BW59" s="56"/>
      <c r="BX59" s="56"/>
      <c r="BY59" s="56"/>
      <c r="BZ59" s="57"/>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5"/>
      <c r="BM62" s="56"/>
      <c r="BN62" s="56"/>
      <c r="BO62" s="56"/>
      <c r="BP62" s="56"/>
      <c r="BQ62" s="56"/>
      <c r="BR62" s="56"/>
      <c r="BS62" s="56"/>
      <c r="BT62" s="56"/>
      <c r="BU62" s="56"/>
      <c r="BV62" s="56"/>
      <c r="BW62" s="56"/>
      <c r="BX62" s="56"/>
      <c r="BY62" s="56"/>
      <c r="BZ62" s="57"/>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8"/>
      <c r="BM63" s="59"/>
      <c r="BN63" s="59"/>
      <c r="BO63" s="59"/>
      <c r="BP63" s="59"/>
      <c r="BQ63" s="59"/>
      <c r="BR63" s="59"/>
      <c r="BS63" s="59"/>
      <c r="BT63" s="59"/>
      <c r="BU63" s="59"/>
      <c r="BV63" s="59"/>
      <c r="BW63" s="59"/>
      <c r="BX63" s="59"/>
      <c r="BY63" s="59"/>
      <c r="BZ63" s="60"/>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353442</v>
      </c>
      <c r="D6" s="33">
        <f t="shared" si="3"/>
        <v>47</v>
      </c>
      <c r="E6" s="33">
        <f t="shared" si="3"/>
        <v>17</v>
      </c>
      <c r="F6" s="33">
        <f t="shared" si="3"/>
        <v>1</v>
      </c>
      <c r="G6" s="33">
        <f t="shared" si="3"/>
        <v>0</v>
      </c>
      <c r="H6" s="33" t="str">
        <f t="shared" si="3"/>
        <v>山口県　平生町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59.96</v>
      </c>
      <c r="Q6" s="34">
        <f t="shared" si="3"/>
        <v>92.86</v>
      </c>
      <c r="R6" s="34">
        <f t="shared" si="3"/>
        <v>3866</v>
      </c>
      <c r="S6" s="34">
        <f t="shared" si="3"/>
        <v>12375</v>
      </c>
      <c r="T6" s="34">
        <f t="shared" si="3"/>
        <v>34.58</v>
      </c>
      <c r="U6" s="34">
        <f t="shared" si="3"/>
        <v>357.87</v>
      </c>
      <c r="V6" s="34">
        <f t="shared" si="3"/>
        <v>7364</v>
      </c>
      <c r="W6" s="34">
        <f t="shared" si="3"/>
        <v>2.7</v>
      </c>
      <c r="X6" s="34">
        <f t="shared" si="3"/>
        <v>2727.41</v>
      </c>
      <c r="Y6" s="35">
        <f>IF(Y7="",NA(),Y7)</f>
        <v>63.32</v>
      </c>
      <c r="Z6" s="35">
        <f t="shared" ref="Z6:AH6" si="4">IF(Z7="",NA(),Z7)</f>
        <v>63.45</v>
      </c>
      <c r="AA6" s="35">
        <f t="shared" si="4"/>
        <v>62.86</v>
      </c>
      <c r="AB6" s="35">
        <f t="shared" si="4"/>
        <v>62.71</v>
      </c>
      <c r="AC6" s="35">
        <f t="shared" si="4"/>
        <v>61.33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1573.54</v>
      </c>
      <c r="BG6" s="35">
        <f t="shared" ref="BG6:BO6" si="7">IF(BG7="",NA(),BG7)</f>
        <v>1471.13</v>
      </c>
      <c r="BH6" s="35">
        <f t="shared" si="7"/>
        <v>1873.34</v>
      </c>
      <c r="BI6" s="35">
        <f t="shared" si="7"/>
        <v>1762.13</v>
      </c>
      <c r="BJ6" s="35">
        <f t="shared" si="7"/>
        <v>1151.26</v>
      </c>
      <c r="BK6" s="35">
        <f t="shared" si="7"/>
        <v>1273.52</v>
      </c>
      <c r="BL6" s="35">
        <f t="shared" si="7"/>
        <v>1209.95</v>
      </c>
      <c r="BM6" s="35">
        <f t="shared" si="7"/>
        <v>1136.5</v>
      </c>
      <c r="BN6" s="35">
        <f t="shared" si="7"/>
        <v>1118.56</v>
      </c>
      <c r="BO6" s="35">
        <f t="shared" si="7"/>
        <v>1111.31</v>
      </c>
      <c r="BP6" s="34" t="str">
        <f>IF(BP7="","",IF(BP7="-","【-】","【"&amp;SUBSTITUTE(TEXT(BP7,"#,##0.00"),"-","△")&amp;"】"))</f>
        <v>【728.30】</v>
      </c>
      <c r="BQ6" s="35">
        <f>IF(BQ7="",NA(),BQ7)</f>
        <v>65.260000000000005</v>
      </c>
      <c r="BR6" s="35">
        <f t="shared" ref="BR6:BZ6" si="8">IF(BR7="",NA(),BR7)</f>
        <v>68.14</v>
      </c>
      <c r="BS6" s="35">
        <f t="shared" si="8"/>
        <v>54.52</v>
      </c>
      <c r="BT6" s="35">
        <f t="shared" si="8"/>
        <v>57.44</v>
      </c>
      <c r="BU6" s="35">
        <f t="shared" si="8"/>
        <v>68.400000000000006</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305.58</v>
      </c>
      <c r="CC6" s="35">
        <f t="shared" ref="CC6:CK6" si="9">IF(CC7="",NA(),CC7)</f>
        <v>293.02999999999997</v>
      </c>
      <c r="CD6" s="35">
        <f t="shared" si="9"/>
        <v>374.02</v>
      </c>
      <c r="CE6" s="35">
        <f t="shared" si="9"/>
        <v>359.03</v>
      </c>
      <c r="CF6" s="35">
        <f t="shared" si="9"/>
        <v>301.16000000000003</v>
      </c>
      <c r="CG6" s="35">
        <f t="shared" si="9"/>
        <v>224.94</v>
      </c>
      <c r="CH6" s="35">
        <f t="shared" si="9"/>
        <v>220.67</v>
      </c>
      <c r="CI6" s="35">
        <f t="shared" si="9"/>
        <v>217.82</v>
      </c>
      <c r="CJ6" s="35">
        <f t="shared" si="9"/>
        <v>215.28</v>
      </c>
      <c r="CK6" s="35">
        <f t="shared" si="9"/>
        <v>207.96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55.81</v>
      </c>
      <c r="CT6" s="35">
        <f t="shared" si="10"/>
        <v>54.44</v>
      </c>
      <c r="CU6" s="35">
        <f t="shared" si="10"/>
        <v>54.67</v>
      </c>
      <c r="CV6" s="35">
        <f t="shared" si="10"/>
        <v>53.51</v>
      </c>
      <c r="CW6" s="34" t="str">
        <f>IF(CW7="","",IF(CW7="-","【-】","【"&amp;SUBSTITUTE(TEXT(CW7,"#,##0.00"),"-","△")&amp;"】"))</f>
        <v>【60.09】</v>
      </c>
      <c r="CX6" s="35">
        <f>IF(CX7="",NA(),CX7)</f>
        <v>88.55</v>
      </c>
      <c r="CY6" s="35">
        <f t="shared" ref="CY6:DG6" si="11">IF(CY7="",NA(),CY7)</f>
        <v>89.65</v>
      </c>
      <c r="CZ6" s="35">
        <f t="shared" si="11"/>
        <v>90.13</v>
      </c>
      <c r="DA6" s="35">
        <f t="shared" si="11"/>
        <v>91.26</v>
      </c>
      <c r="DB6" s="35">
        <f t="shared" si="11"/>
        <v>92.42</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353442</v>
      </c>
      <c r="D7" s="37">
        <v>47</v>
      </c>
      <c r="E7" s="37">
        <v>17</v>
      </c>
      <c r="F7" s="37">
        <v>1</v>
      </c>
      <c r="G7" s="37">
        <v>0</v>
      </c>
      <c r="H7" s="37" t="s">
        <v>109</v>
      </c>
      <c r="I7" s="37" t="s">
        <v>110</v>
      </c>
      <c r="J7" s="37" t="s">
        <v>111</v>
      </c>
      <c r="K7" s="37" t="s">
        <v>112</v>
      </c>
      <c r="L7" s="37" t="s">
        <v>113</v>
      </c>
      <c r="M7" s="37"/>
      <c r="N7" s="38" t="s">
        <v>114</v>
      </c>
      <c r="O7" s="38" t="s">
        <v>115</v>
      </c>
      <c r="P7" s="38">
        <v>59.96</v>
      </c>
      <c r="Q7" s="38">
        <v>92.86</v>
      </c>
      <c r="R7" s="38">
        <v>3866</v>
      </c>
      <c r="S7" s="38">
        <v>12375</v>
      </c>
      <c r="T7" s="38">
        <v>34.58</v>
      </c>
      <c r="U7" s="38">
        <v>357.87</v>
      </c>
      <c r="V7" s="38">
        <v>7364</v>
      </c>
      <c r="W7" s="38">
        <v>2.7</v>
      </c>
      <c r="X7" s="38">
        <v>2727.41</v>
      </c>
      <c r="Y7" s="38">
        <v>63.32</v>
      </c>
      <c r="Z7" s="38">
        <v>63.45</v>
      </c>
      <c r="AA7" s="38">
        <v>62.86</v>
      </c>
      <c r="AB7" s="38">
        <v>62.71</v>
      </c>
      <c r="AC7" s="38">
        <v>61.33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1573.54</v>
      </c>
      <c r="BG7" s="38">
        <v>1471.13</v>
      </c>
      <c r="BH7" s="38">
        <v>1873.34</v>
      </c>
      <c r="BI7" s="38">
        <v>1762.13</v>
      </c>
      <c r="BJ7" s="38">
        <v>1151.26</v>
      </c>
      <c r="BK7" s="38">
        <v>1273.52</v>
      </c>
      <c r="BL7" s="38">
        <v>1209.95</v>
      </c>
      <c r="BM7" s="38">
        <v>1136.5</v>
      </c>
      <c r="BN7" s="38">
        <v>1118.56</v>
      </c>
      <c r="BO7" s="38">
        <v>1111.31</v>
      </c>
      <c r="BP7" s="38">
        <v>728.3</v>
      </c>
      <c r="BQ7" s="38">
        <v>65.260000000000005</v>
      </c>
      <c r="BR7" s="38">
        <v>68.14</v>
      </c>
      <c r="BS7" s="38">
        <v>54.52</v>
      </c>
      <c r="BT7" s="38">
        <v>57.44</v>
      </c>
      <c r="BU7" s="38">
        <v>68.400000000000006</v>
      </c>
      <c r="BV7" s="38">
        <v>67.849999999999994</v>
      </c>
      <c r="BW7" s="38">
        <v>69.48</v>
      </c>
      <c r="BX7" s="38">
        <v>71.650000000000006</v>
      </c>
      <c r="BY7" s="38">
        <v>72.33</v>
      </c>
      <c r="BZ7" s="38">
        <v>75.540000000000006</v>
      </c>
      <c r="CA7" s="38">
        <v>100.04</v>
      </c>
      <c r="CB7" s="38">
        <v>305.58</v>
      </c>
      <c r="CC7" s="38">
        <v>293.02999999999997</v>
      </c>
      <c r="CD7" s="38">
        <v>374.02</v>
      </c>
      <c r="CE7" s="38">
        <v>359.03</v>
      </c>
      <c r="CF7" s="38">
        <v>301.16000000000003</v>
      </c>
      <c r="CG7" s="38">
        <v>224.94</v>
      </c>
      <c r="CH7" s="38">
        <v>220.67</v>
      </c>
      <c r="CI7" s="38">
        <v>217.82</v>
      </c>
      <c r="CJ7" s="38">
        <v>215.28</v>
      </c>
      <c r="CK7" s="38">
        <v>207.96</v>
      </c>
      <c r="CL7" s="38">
        <v>137.82</v>
      </c>
      <c r="CM7" s="38" t="s">
        <v>114</v>
      </c>
      <c r="CN7" s="38" t="s">
        <v>114</v>
      </c>
      <c r="CO7" s="38" t="s">
        <v>114</v>
      </c>
      <c r="CP7" s="38" t="s">
        <v>114</v>
      </c>
      <c r="CQ7" s="38" t="s">
        <v>114</v>
      </c>
      <c r="CR7" s="38">
        <v>55.41</v>
      </c>
      <c r="CS7" s="38">
        <v>55.81</v>
      </c>
      <c r="CT7" s="38">
        <v>54.44</v>
      </c>
      <c r="CU7" s="38">
        <v>54.67</v>
      </c>
      <c r="CV7" s="38">
        <v>53.51</v>
      </c>
      <c r="CW7" s="38">
        <v>60.09</v>
      </c>
      <c r="CX7" s="38">
        <v>88.55</v>
      </c>
      <c r="CY7" s="38">
        <v>89.65</v>
      </c>
      <c r="CZ7" s="38">
        <v>90.13</v>
      </c>
      <c r="DA7" s="38">
        <v>91.26</v>
      </c>
      <c r="DB7" s="38">
        <v>92.42</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2018-02-09T00:39:52Z</cp:lastPrinted>
  <dcterms:created xsi:type="dcterms:W3CDTF">2017-12-25T02:12:03Z</dcterms:created>
  <dcterms:modified xsi:type="dcterms:W3CDTF">2018-02-09T00:41:12Z</dcterms:modified>
  <cp:category/>
</cp:coreProperties>
</file>