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172.23.236.9\data01\09 財政課\財政係\▽経営比較分析表\H29\経営分析調査\"/>
    </mc:Choice>
  </mc:AlternateContent>
  <workbookProtection workbookPassword="B319" lockStructure="1"/>
  <bookViews>
    <workbookView xWindow="0" yWindow="0" windowWidth="28800" windowHeight="1212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<sst xmlns="http://schemas.openxmlformats.org/spreadsheetml/2006/main" count="232" uniqueCount="120">
  <si>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</si>
  <si>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</si>
  <si>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</si>
  <si>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</si>
  <si>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</si>
  <si>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</si>
  <si>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</si>
  <si>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</si>
  <si>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</si>
  <si>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</si>
  <si>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</si>
  <si>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</si>
  <si>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</si>
  <si>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</si>
  <si>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</si>
  <si>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</si>
  <si>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</si>
  <si>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</si>
  <si>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</si>
  <si>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</si>
  <si>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</si>
  <si>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</si>
  <si>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</si>
  <si>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</si>
  <si>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</si>
  <si>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</si>
  <si>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</si>
  <si>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</si>
  <si>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</si>
  <si>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</si>
  <si>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</si>
  <si>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</si>
  <si>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</si>
  <si>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</si>
  <si>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</si>
  <si>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</si>
  <si>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</si>
  <si>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</si>
  <si>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</si>
  <si>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</si>
  <si>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</si>
  <si>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</si>
  <si>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</si>
  <si>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</si>
  <si>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</si>
  <si>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</si>
  <si>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</si>
  <si>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</si>
  <si>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</si>
  <si>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</si>
  <si>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</si>
  <si>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</si>
  <si>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</si>
  <si>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</si>
  <si>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</si>
  <si>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</si>
  <si>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</si>
  <si>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</si>
  <si>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</si>
  <si>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</si>
  <si>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</si>
  <si>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</si>
  <si>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</si>
  <si>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</si>
  <si>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</si>
  <si>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</si>
  <si>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</si>
  <si>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</si>
  <si>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</si>
  <si>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</si>
  <si>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</si>
  <si>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</si>
  <si>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</si>
  <si>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</si>
  <si>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</si>
  <si>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</si>
  <si>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</si>
  <si>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</si>
  <si>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</si>
  <si>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</si>
  <si>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</si>
  <si>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</si>
  <si>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</si>
  <si>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</si>
  <si>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</si>
  <si>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</si>
  <si>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</si>
  <si>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</si>
  <si>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</si>
  <si>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</si>
  <si>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</si>
  <si>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</si>
  <si>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</si>
  <si>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</si>
  <si>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</si>
  <si>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</si>
  <si>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</si>
  <si>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</si>
  <si>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</si>
  <si>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</si>
  <si>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</si>
  <si>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</si>
  <si>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</si>
  <si>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</si>
  <si>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</si>
  <si>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周南市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</si>
  <si>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</si>
  <si>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</si>
  <si>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</si>
  <si>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</si>
  <si>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</si>
  <si>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</si>
  <si>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</si>
  <si>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</si>
  <si>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</si>
  <si>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</si>
  <si>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</si>
  <si>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
　類似団体平均値と比較すると高い。本市水道事業は、創設が早く、施設が古いため、有形固定資産減価償却率が高い傾向にある。
②管路経年化率
　類似団体平均値と比較すると高い。本市水道事業は、創設が早く、老朽管が多いため、管路経年化率が高い傾向にある。
③管路更新率
　類似団体平均値と比較すると高い。本市水道事業は、管路経年化率が高いため、耐震化を含め、老朽管更新工事を進めている。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ヒカク</t>
    </rPh>
    <rPh sb="27" eb="28">
      <t>タカ</t>
    </rPh>
    <rPh sb="30" eb="31">
      <t>ホン</t>
    </rPh>
    <rPh sb="31" eb="32">
      <t>シ</t>
    </rPh>
    <rPh sb="32" eb="34">
      <t>スイドウ</t>
    </rPh>
    <rPh sb="34" eb="36">
      <t>ジギョウ</t>
    </rPh>
    <rPh sb="38" eb="40">
      <t>ソウセツ</t>
    </rPh>
    <rPh sb="41" eb="42">
      <t>ハヤ</t>
    </rPh>
    <rPh sb="44" eb="46">
      <t>シセツ</t>
    </rPh>
    <rPh sb="47" eb="48">
      <t>フル</t>
    </rPh>
    <rPh sb="52" eb="54">
      <t>ユウケイ</t>
    </rPh>
    <rPh sb="54" eb="56">
      <t>コテイ</t>
    </rPh>
    <rPh sb="56" eb="58">
      <t>シサン</t>
    </rPh>
    <rPh sb="58" eb="60">
      <t>ゲンカ</t>
    </rPh>
    <rPh sb="60" eb="62">
      <t>ショウキャク</t>
    </rPh>
    <rPh sb="62" eb="63">
      <t>リツ</t>
    </rPh>
    <rPh sb="64" eb="65">
      <t>タカ</t>
    </rPh>
    <rPh sb="66" eb="68">
      <t>ケイコウ</t>
    </rPh>
    <rPh sb="74" eb="76">
      <t>カンロ</t>
    </rPh>
    <rPh sb="76" eb="79">
      <t>ケイネンカ</t>
    </rPh>
    <rPh sb="79" eb="80">
      <t>リツ</t>
    </rPh>
    <rPh sb="95" eb="96">
      <t>タカ</t>
    </rPh>
    <rPh sb="109" eb="110">
      <t>ハヤ</t>
    </rPh>
    <rPh sb="138" eb="140">
      <t>カンロ</t>
    </rPh>
    <rPh sb="140" eb="142">
      <t>コウシン</t>
    </rPh>
    <rPh sb="142" eb="143">
      <t>リツマカナキュウスイゲンカルイジダンタイヘイキンチヒカクタカヘイセイネンドキタヤマハイスイカンフセツカユウシュウリツゾウカ</t>
    </rPh>
    <phoneticPr fontId="7"/>
  </si>
  <si>
    <t>現状における経営状況は、比較的良好である。
ただし、類似団体平均値と比較すると次の3点において課題があるため、対策を進めている。
①企業債残高の削減
　平成22年度末残高133億円から平成27年度末残高106億円と着実に企業債の削減を図ってきたが、熊毛地区水道事業統合に伴い、平成28年度末残高147億円となったため、今後も計画的に企業債の削減を図っていく。
②施設利用率の向上
　合併により、4か所の主要な浄水場を有しているが、平成30年度に1か所を統合し、3か所の浄水場とする見込みである。
③老朽化対策
　耐震化事業を大幅に進めているが、管路経年化率の上昇に合っていないため、費用対効果等を勘案し、重要箇所の更新を中心に進めている。</t>
    <rPh sb="0" eb="2">
      <t>ゲンジョウ</t>
    </rPh>
    <rPh sb="6" eb="8">
      <t>ケイエイ</t>
    </rPh>
    <rPh sb="8" eb="10">
      <t>ジョウキョウ</t>
    </rPh>
    <rPh sb="12" eb="14">
      <t>ヒカク</t>
    </rPh>
    <rPh sb="14" eb="15">
      <t>テキ</t>
    </rPh>
    <rPh sb="15" eb="17">
      <t>リョウコウ</t>
    </rPh>
    <rPh sb="26" eb="28">
      <t>ルイジ</t>
    </rPh>
    <rPh sb="28" eb="30">
      <t>ダンタイ</t>
    </rPh>
    <rPh sb="30" eb="33">
      <t>ヘイキンチ</t>
    </rPh>
    <rPh sb="34" eb="36">
      <t>ヒカク</t>
    </rPh>
    <rPh sb="39" eb="40">
      <t>ツギ</t>
    </rPh>
    <rPh sb="42" eb="43">
      <t>テン</t>
    </rPh>
    <rPh sb="47" eb="49">
      <t>カダイ</t>
    </rPh>
    <rPh sb="55" eb="57">
      <t>タイサク</t>
    </rPh>
    <rPh sb="58" eb="59">
      <t>スス</t>
    </rPh>
    <rPh sb="66" eb="68">
      <t>キギョウ</t>
    </rPh>
    <rPh sb="68" eb="69">
      <t>サイ</t>
    </rPh>
    <rPh sb="69" eb="71">
      <t>ザンダカ</t>
    </rPh>
    <rPh sb="72" eb="74">
      <t>サクゲン</t>
    </rPh>
    <rPh sb="76" eb="78">
      <t>ヘイセイ</t>
    </rPh>
    <rPh sb="80" eb="82">
      <t>ネンド</t>
    </rPh>
    <rPh sb="82" eb="83">
      <t>マツ</t>
    </rPh>
    <rPh sb="83" eb="85">
      <t>ザンダカ</t>
    </rPh>
    <rPh sb="88" eb="90">
      <t>オクエン</t>
    </rPh>
    <rPh sb="92" eb="94">
      <t>ヘイセイ</t>
    </rPh>
    <rPh sb="96" eb="98">
      <t>ネンド</t>
    </rPh>
    <rPh sb="98" eb="99">
      <t>マツ</t>
    </rPh>
    <rPh sb="99" eb="101">
      <t>ザンダカ</t>
    </rPh>
    <rPh sb="104" eb="106">
      <t>オクエン</t>
    </rPh>
    <rPh sb="107" eb="109">
      <t>チャクジツ</t>
    </rPh>
    <rPh sb="110" eb="112">
      <t>キギョウ</t>
    </rPh>
    <rPh sb="112" eb="113">
      <t>サイ</t>
    </rPh>
    <rPh sb="114" eb="116">
      <t>サクゲン</t>
    </rPh>
    <rPh sb="117" eb="118">
      <t>ハカ</t>
    </rPh>
    <rPh sb="135" eb="136">
      <t>トモナ</t>
    </rPh>
    <rPh sb="159" eb="161">
      <t>コンゴ</t>
    </rPh>
    <rPh sb="181" eb="183">
      <t>シセツ</t>
    </rPh>
    <rPh sb="183" eb="186">
      <t>リヨウリツ</t>
    </rPh>
    <rPh sb="187" eb="189">
      <t>コウジョウ</t>
    </rPh>
    <rPh sb="191" eb="193">
      <t>ガッペイ</t>
    </rPh>
    <rPh sb="199" eb="200">
      <t>ショ</t>
    </rPh>
    <rPh sb="201" eb="203">
      <t>シュヨウ</t>
    </rPh>
    <rPh sb="204" eb="206">
      <t>ジョウスイ</t>
    </rPh>
    <rPh sb="206" eb="207">
      <t>バ</t>
    </rPh>
    <rPh sb="208" eb="209">
      <t>ユウ</t>
    </rPh>
    <rPh sb="215" eb="217">
      <t>ヘイセイ</t>
    </rPh>
    <rPh sb="219" eb="220">
      <t>ネン</t>
    </rPh>
    <rPh sb="220" eb="221">
      <t>ド</t>
    </rPh>
    <rPh sb="224" eb="225">
      <t>ショ</t>
    </rPh>
    <rPh sb="226" eb="228">
      <t>トウゴウ</t>
    </rPh>
    <rPh sb="232" eb="233">
      <t>ショ</t>
    </rPh>
    <rPh sb="234" eb="236">
      <t>ジョウスイ</t>
    </rPh>
    <rPh sb="236" eb="237">
      <t>バ</t>
    </rPh>
    <rPh sb="240" eb="242">
      <t>ミコ</t>
    </rPh>
    <rPh sb="249" eb="252">
      <t>ロウキュウカ</t>
    </rPh>
    <rPh sb="252" eb="254">
      <t>タイサク</t>
    </rPh>
    <rPh sb="256" eb="259">
      <t>タイシンカ</t>
    </rPh>
    <rPh sb="259" eb="261">
      <t>ジギョウ</t>
    </rPh>
    <rPh sb="262" eb="264">
      <t>オオハバ</t>
    </rPh>
    <rPh sb="265" eb="266">
      <t>スス</t>
    </rPh>
    <rPh sb="272" eb="274">
      <t>カンロ</t>
    </rPh>
    <rPh sb="274" eb="277">
      <t>ケイネンカ</t>
    </rPh>
    <rPh sb="277" eb="278">
      <t>リツ</t>
    </rPh>
    <rPh sb="279" eb="281">
      <t>ジョウショウ</t>
    </rPh>
    <rPh sb="282" eb="283">
      <t>ア</t>
    </rPh>
    <rPh sb="291" eb="293">
      <t>ヒヨウ</t>
    </rPh>
    <rPh sb="293" eb="294">
      <t>タイ</t>
    </rPh>
    <rPh sb="294" eb="296">
      <t>コウカ</t>
    </rPh>
    <rPh sb="296" eb="297">
      <t>トウ</t>
    </rPh>
    <rPh sb="298" eb="300">
      <t>カンアン</t>
    </rPh>
    <rPh sb="302" eb="304">
      <t>ジュウヨウ</t>
    </rPh>
    <rPh sb="304" eb="306">
      <t>カショ</t>
    </rPh>
    <rPh sb="307" eb="309">
      <t>コウシン</t>
    </rPh>
    <rPh sb="310" eb="312">
      <t>チュウシン</t>
    </rPh>
    <rPh sb="313" eb="314">
      <t>スス</t>
    </rPh>
    <phoneticPr fontId="7"/>
  </si>
  <si>
    <t>①経常収支比率
　類似団体平均値を下回っているが、100％を上回っており経営状況は健全な水準にある。
③流動比率
　100％を上回っており健全な経営状態である。類似団体平均値と比較すると下回っているが、200％を越えているため、支払能力に問題はない。
④企業債残高対給水収益比率
　類似団体平均値と比較すると大幅に高い。本市水道事業は合併等により複数の浄水場及び水源を有しており、さらに平成28年度末の熊毛地区水道事業統合に伴い、企業債残高が大幅に増加した。
⑤料金回収率
　類似団体平均値を下回っているが、100％を上回っており、経営に必要な経費を料金で賄われている。
⑥給水原価
　類似団体平均値と比較すると高い。本市水道事業は、合併や熊毛地区水道事業統合等により複数の浄水場と水源を有し、維持管理費用等がかかるため給水原価が高くなっている。
⑦施設利用率
　類似団体平均値と比較すると低い。本市水道事業は、配水量が平成4年度をピークに大幅に減少し続けており、施設利用率が低くなっている。
⑧有収率
　類似団体平均値と比較すると若干高い。漏水調査や漏水回数の多い管路の布設替などの対策により、有収率が増加した。</t>
    <rPh sb="1" eb="3">
      <t>ケイジョウ</t>
    </rPh>
    <rPh sb="3" eb="5">
      <t>シュウシ</t>
    </rPh>
    <rPh sb="5" eb="7">
      <t>ヒリツ</t>
    </rPh>
    <rPh sb="17" eb="18">
      <t>シタ</t>
    </rPh>
    <rPh sb="30" eb="32">
      <t>ウワマワ</t>
    </rPh>
    <rPh sb="36" eb="38">
      <t>ケイエイ</t>
    </rPh>
    <rPh sb="38" eb="40">
      <t>ジョウキョウ</t>
    </rPh>
    <rPh sb="41" eb="43">
      <t>ケンゼン</t>
    </rPh>
    <rPh sb="44" eb="46">
      <t>スイジュン</t>
    </rPh>
    <rPh sb="52" eb="54">
      <t>リュウドウ</t>
    </rPh>
    <rPh sb="54" eb="56">
      <t>ヒリツ</t>
    </rPh>
    <rPh sb="63" eb="65">
      <t>ウワマワ</t>
    </rPh>
    <rPh sb="69" eb="71">
      <t>ケンゼン</t>
    </rPh>
    <rPh sb="72" eb="74">
      <t>ケイエイ</t>
    </rPh>
    <rPh sb="74" eb="76">
      <t>ジョウタイ</t>
    </rPh>
    <rPh sb="80" eb="82">
      <t>ルイジ</t>
    </rPh>
    <rPh sb="82" eb="84">
      <t>ダンタイ</t>
    </rPh>
    <rPh sb="84" eb="86">
      <t>ヘイキン</t>
    </rPh>
    <rPh sb="86" eb="87">
      <t>チ</t>
    </rPh>
    <rPh sb="88" eb="90">
      <t>ヒカク</t>
    </rPh>
    <rPh sb="93" eb="95">
      <t>シタマワ</t>
    </rPh>
    <rPh sb="106" eb="107">
      <t>コ</t>
    </rPh>
    <rPh sb="114" eb="116">
      <t>シハライ</t>
    </rPh>
    <rPh sb="116" eb="118">
      <t>ノウリョク</t>
    </rPh>
    <rPh sb="119" eb="121">
      <t>モンダイ</t>
    </rPh>
    <rPh sb="127" eb="129">
      <t>キギョウ</t>
    </rPh>
    <rPh sb="129" eb="130">
      <t>サイ</t>
    </rPh>
    <rPh sb="130" eb="132">
      <t>ザンダカ</t>
    </rPh>
    <rPh sb="132" eb="133">
      <t>タイ</t>
    </rPh>
    <rPh sb="133" eb="135">
      <t>キュウスイ</t>
    </rPh>
    <rPh sb="135" eb="137">
      <t>シュウエキ</t>
    </rPh>
    <rPh sb="137" eb="139">
      <t>ヒリツ</t>
    </rPh>
    <rPh sb="149" eb="151">
      <t>ヒカク</t>
    </rPh>
    <rPh sb="154" eb="156">
      <t>オオハバ</t>
    </rPh>
    <rPh sb="157" eb="158">
      <t>タカ</t>
    </rPh>
    <rPh sb="169" eb="170">
      <t>ナド</t>
    </rPh>
    <rPh sb="193" eb="195">
      <t>ヘイセイ</t>
    </rPh>
    <rPh sb="197" eb="199">
      <t>ネンド</t>
    </rPh>
    <rPh sb="199" eb="200">
      <t>マツ</t>
    </rPh>
    <rPh sb="201" eb="203">
      <t>クマゲ</t>
    </rPh>
    <rPh sb="203" eb="205">
      <t>チク</t>
    </rPh>
    <rPh sb="205" eb="207">
      <t>スイドウ</t>
    </rPh>
    <rPh sb="207" eb="209">
      <t>ジギョウ</t>
    </rPh>
    <rPh sb="209" eb="211">
      <t>トウゴウ</t>
    </rPh>
    <rPh sb="212" eb="213">
      <t>トモナ</t>
    </rPh>
    <rPh sb="221" eb="223">
      <t>オオハバ</t>
    </rPh>
    <rPh sb="224" eb="226">
      <t>ゾウカ</t>
    </rPh>
    <rPh sb="231" eb="233">
      <t>リョウキン</t>
    </rPh>
    <rPh sb="233" eb="235">
      <t>カイシュウ</t>
    </rPh>
    <rPh sb="235" eb="236">
      <t>リツ</t>
    </rPh>
    <rPh sb="266" eb="268">
      <t>ケイエイ</t>
    </rPh>
    <rPh sb="269" eb="271">
      <t>ヒツヨウ</t>
    </rPh>
    <rPh sb="272" eb="274">
      <t>ケイヒ</t>
    </rPh>
    <rPh sb="275" eb="277">
      <t>リョウキン</t>
    </rPh>
    <rPh sb="278" eb="279">
      <t>マカナ</t>
    </rPh>
    <rPh sb="287" eb="289">
      <t>キュウスイ</t>
    </rPh>
    <rPh sb="289" eb="291">
      <t>ゲンカ</t>
    </rPh>
    <rPh sb="293" eb="295">
      <t>ルイジ</t>
    </rPh>
    <rPh sb="295" eb="297">
      <t>ダンタイ</t>
    </rPh>
    <rPh sb="297" eb="300">
      <t>ヘイキンチ</t>
    </rPh>
    <rPh sb="301" eb="303">
      <t>ヒカク</t>
    </rPh>
    <rPh sb="306" eb="307">
      <t>タカ</t>
    </rPh>
    <rPh sb="471" eb="473">
      <t>ロウスイ</t>
    </rPh>
    <rPh sb="473" eb="475">
      <t>チョウサ</t>
    </rPh>
    <rPh sb="492" eb="494">
      <t>タイサク</t>
    </rPh>
    <rPh sb="498" eb="500">
      <t>ユウシュウ</t>
    </rPh>
    <rPh sb="500" eb="501">
      <t>リツ</t>
    </rPh>
    <rPh sb="502" eb="504">
      <t>ゾウカ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</si>
</sst>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2" xfId="1" applyNumberFormat="1" applyFont="1" applyFill="1" applyBorder="1" applyAlignment="1" applyProtection="1">
      <alignment horizontal="center" vertical="center" shrinkToFit="1"/>
      <protection hidden="1"/>
    </xf>
    <xf numFmtId="177" fontId="5" fillId="0" borderId="3" xfId="1" applyNumberFormat="1" applyFont="1" applyFill="1" applyBorder="1" applyAlignment="1" applyProtection="1">
      <alignment horizontal="center" vertical="center" shrinkToFit="1"/>
      <protection hidden="1"/>
    </xf>
    <xf numFmtId="177" fontId="5" fillId="0" borderId="4" xfId="1" applyNumberFormat="1" applyFont="1" applyFill="1" applyBorder="1" applyAlignment="1" applyProtection="1">
      <alignment horizontal="center" vertical="center" shrinkToFit="1"/>
      <protection hidden="1"/>
    </xf>
    <xf numFmtId="177" fontId="5" fillId="0" borderId="5" xfId="1" applyNumberFormat="1" applyFont="1" applyFill="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Fill="1" applyBorder="1" applyAlignment="1" applyProtection="1">
      <alignment horizontal="center" vertical="center" shrinkToFit="1"/>
      <protection locked="0"/>
    </xf>
    <xf numFmtId="176" fontId="5" fillId="0" borderId="5" xfId="1" applyNumberFormat="1" applyFont="1" applyFill="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1.36</c:v>
                </c:pt>
                <c:pt idx="1">
                  <c:v>1.63</c:v>
                </c:pt>
                <c:pt idx="2">
                  <c:v>1.35</c:v>
                </c:pt>
                <c:pt idx="3">
                  <c:v>1.27</c:v>
                </c:pt>
                <c:pt idx="4">
                  <c:v>0.82</c:v>
                </c:pt>
              </c:numCache>
            </c:numRef>
          </c:val>
          <c:extLst>
            <c:ext xmlns:c16="http://schemas.microsoft.com/office/drawing/2014/chart" uri="{C3380CC4-5D6E-409C-BE32-E72D297353CC}">
              <c16:uniqueId val="{00000000-67A0-41C3-AD61-DE1A65EB65A3}"/>
            </c:ext>
          </c:extLst>
        </c:ser>
        <c:dLbls>
          <c:showLegendKey val="0"/>
          <c:showVal val="0"/>
          <c:showCatName val="0"/>
          <c:showSerName val="0"/>
          <c:showPercent val="0"/>
          <c:showBubbleSize val="0"/>
        </c:dLbls>
        <c:gapWidth val="150"/>
        <c:axId val="89061632"/>
        <c:axId val="89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c:ext xmlns:c16="http://schemas.microsoft.com/office/drawing/2014/chart" uri="{C3380CC4-5D6E-409C-BE32-E72D297353CC}">
              <c16:uniqueId val="{00000001-67A0-41C3-AD61-DE1A65EB65A3}"/>
            </c:ext>
          </c:extLst>
        </c:ser>
        <c:dLbls>
          <c:showLegendKey val="0"/>
          <c:showVal val="0"/>
          <c:showCatName val="0"/>
          <c:showSerName val="0"/>
          <c:showPercent val="0"/>
          <c:showBubbleSize val="0"/>
        </c:dLbls>
        <c:marker val="1"/>
        <c:smooth val="0"/>
        <c:axId val="89061632"/>
        <c:axId val="89207168"/>
      </c:lineChart>
      <c:dateAx>
        <c:axId val="89061632"/>
        <c:scaling>
          <c:orientation val="minMax"/>
        </c:scaling>
        <c:delete val="1"/>
        <c:axPos val="b"/>
        <c:numFmt formatCode="ge" sourceLinked="1"/>
        <c:majorTickMark val="none"/>
        <c:minorTickMark val="none"/>
        <c:tickLblPos val="none"/>
        <c:crossAx val="89207168"/>
        <c:crosses val="autoZero"/>
        <c:auto val="1"/>
        <c:lblOffset val="100"/>
        <c:baseTimeUnit val="years"/>
      </c:dateAx>
      <c:valAx>
        <c:axId val="89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51.34</c:v>
                </c:pt>
                <c:pt idx="1">
                  <c:v>50.31</c:v>
                </c:pt>
                <c:pt idx="2">
                  <c:v>48.57</c:v>
                </c:pt>
                <c:pt idx="3">
                  <c:v>47.9</c:v>
                </c:pt>
                <c:pt idx="4">
                  <c:v>44.65</c:v>
                </c:pt>
              </c:numCache>
            </c:numRef>
          </c:val>
          <c:extLst>
            <c:ext xmlns:c16="http://schemas.microsoft.com/office/drawing/2014/chart" uri="{C3380CC4-5D6E-409C-BE32-E72D297353CC}">
              <c16:uniqueId val="{00000000-22FE-4722-88D8-435F3B88230E}"/>
            </c:ext>
          </c:extLst>
        </c:ser>
        <c:dLbls>
          <c:showLegendKey val="0"/>
          <c:showVal val="0"/>
          <c:showCatName val="0"/>
          <c:showSerName val="0"/>
          <c:showPercent val="0"/>
          <c:showBubbleSize val="0"/>
        </c:dLbls>
        <c:gapWidth val="150"/>
        <c:axId val="89259392"/>
        <c:axId val="900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c:ext xmlns:c16="http://schemas.microsoft.com/office/drawing/2014/chart" uri="{C3380CC4-5D6E-409C-BE32-E72D297353CC}">
              <c16:uniqueId val="{00000001-22FE-4722-88D8-435F3B88230E}"/>
            </c:ext>
          </c:extLst>
        </c:ser>
        <c:dLbls>
          <c:showLegendKey val="0"/>
          <c:showVal val="0"/>
          <c:showCatName val="0"/>
          <c:showSerName val="0"/>
          <c:showPercent val="0"/>
          <c:showBubbleSize val="0"/>
        </c:dLbls>
        <c:marker val="1"/>
        <c:smooth val="0"/>
        <c:axId val="89259392"/>
        <c:axId val="90031616"/>
      </c:lineChart>
      <c:dateAx>
        <c:axId val="89259392"/>
        <c:scaling>
          <c:orientation val="minMax"/>
        </c:scaling>
        <c:delete val="1"/>
        <c:axPos val="b"/>
        <c:numFmt formatCode="ge" sourceLinked="1"/>
        <c:majorTickMark val="none"/>
        <c:minorTickMark val="none"/>
        <c:tickLblPos val="none"/>
        <c:crossAx val="90031616"/>
        <c:crosses val="autoZero"/>
        <c:auto val="1"/>
        <c:lblOffset val="100"/>
        <c:baseTimeUnit val="years"/>
      </c:dateAx>
      <c:valAx>
        <c:axId val="900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87.98</c:v>
                </c:pt>
                <c:pt idx="1">
                  <c:v>88.23</c:v>
                </c:pt>
                <c:pt idx="2">
                  <c:v>88.92</c:v>
                </c:pt>
                <c:pt idx="3">
                  <c:v>89.93</c:v>
                </c:pt>
                <c:pt idx="4">
                  <c:v>91.19</c:v>
                </c:pt>
              </c:numCache>
            </c:numRef>
          </c:val>
          <c:extLst>
            <c:ext xmlns:c16="http://schemas.microsoft.com/office/drawing/2014/chart" uri="{C3380CC4-5D6E-409C-BE32-E72D297353CC}">
              <c16:uniqueId val="{00000000-86E7-42F3-8CB8-B2C5DECE77FF}"/>
            </c:ext>
          </c:extLst>
        </c:ser>
        <c:dLbls>
          <c:showLegendKey val="0"/>
          <c:showVal val="0"/>
          <c:showCatName val="0"/>
          <c:showSerName val="0"/>
          <c:showPercent val="0"/>
          <c:showBubbleSize val="0"/>
        </c:dLbls>
        <c:gapWidth val="150"/>
        <c:axId val="89775104"/>
        <c:axId val="900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c:ext xmlns:c16="http://schemas.microsoft.com/office/drawing/2014/chart" uri="{C3380CC4-5D6E-409C-BE32-E72D297353CC}">
              <c16:uniqueId val="{00000001-86E7-42F3-8CB8-B2C5DECE77FF}"/>
            </c:ext>
          </c:extLst>
        </c:ser>
        <c:dLbls>
          <c:showLegendKey val="0"/>
          <c:showVal val="0"/>
          <c:showCatName val="0"/>
          <c:showSerName val="0"/>
          <c:showPercent val="0"/>
          <c:showBubbleSize val="0"/>
        </c:dLbls>
        <c:marker val="1"/>
        <c:smooth val="0"/>
        <c:axId val="89775104"/>
        <c:axId val="90059904"/>
      </c:lineChart>
      <c:dateAx>
        <c:axId val="89775104"/>
        <c:scaling>
          <c:orientation val="minMax"/>
        </c:scaling>
        <c:delete val="1"/>
        <c:axPos val="b"/>
        <c:numFmt formatCode="ge" sourceLinked="1"/>
        <c:majorTickMark val="none"/>
        <c:minorTickMark val="none"/>
        <c:tickLblPos val="none"/>
        <c:crossAx val="90059904"/>
        <c:crosses val="autoZero"/>
        <c:auto val="1"/>
        <c:lblOffset val="100"/>
        <c:baseTimeUnit val="years"/>
      </c:dateAx>
      <c:valAx>
        <c:axId val="900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110.54</c:v>
                </c:pt>
                <c:pt idx="1">
                  <c:v>113.46</c:v>
                </c:pt>
                <c:pt idx="2">
                  <c:v>111.46</c:v>
                </c:pt>
                <c:pt idx="3">
                  <c:v>115.23</c:v>
                </c:pt>
                <c:pt idx="4">
                  <c:v>112.7</c:v>
                </c:pt>
              </c:numCache>
            </c:numRef>
          </c:val>
          <c:extLst>
            <c:ext xmlns:c16="http://schemas.microsoft.com/office/drawing/2014/chart" uri="{C3380CC4-5D6E-409C-BE32-E72D297353CC}">
              <c16:uniqueId val="{00000000-CBCD-4252-BCDB-7323F09FF440}"/>
            </c:ext>
          </c:extLst>
        </c:ser>
        <c:dLbls>
          <c:showLegendKey val="0"/>
          <c:showVal val="0"/>
          <c:showCatName val="0"/>
          <c:showSerName val="0"/>
          <c:showPercent val="0"/>
          <c:showBubbleSize val="0"/>
        </c:dLbls>
        <c:gapWidth val="150"/>
        <c:axId val="89225088"/>
        <c:axId val="89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c:ext xmlns:c16="http://schemas.microsoft.com/office/drawing/2014/chart" uri="{C3380CC4-5D6E-409C-BE32-E72D297353CC}">
              <c16:uniqueId val="{00000001-CBCD-4252-BCDB-7323F09FF440}"/>
            </c:ext>
          </c:extLst>
        </c:ser>
        <c:dLbls>
          <c:showLegendKey val="0"/>
          <c:showVal val="0"/>
          <c:showCatName val="0"/>
          <c:showSerName val="0"/>
          <c:showPercent val="0"/>
          <c:showBubbleSize val="0"/>
        </c:dLbls>
        <c:marker val="1"/>
        <c:smooth val="0"/>
        <c:axId val="89225088"/>
        <c:axId val="89231360"/>
      </c:lineChart>
      <c:dateAx>
        <c:axId val="89225088"/>
        <c:scaling>
          <c:orientation val="minMax"/>
        </c:scaling>
        <c:delete val="1"/>
        <c:axPos val="b"/>
        <c:numFmt formatCode="ge" sourceLinked="1"/>
        <c:majorTickMark val="none"/>
        <c:minorTickMark val="none"/>
        <c:tickLblPos val="none"/>
        <c:crossAx val="89231360"/>
        <c:crosses val="autoZero"/>
        <c:auto val="1"/>
        <c:lblOffset val="100"/>
        <c:baseTimeUnit val="years"/>
      </c:dateAx>
      <c:valAx>
        <c:axId val="892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46.73</c:v>
                </c:pt>
                <c:pt idx="1">
                  <c:v>47.72</c:v>
                </c:pt>
                <c:pt idx="2">
                  <c:v>52.29</c:v>
                </c:pt>
                <c:pt idx="3">
                  <c:v>53.1</c:v>
                </c:pt>
                <c:pt idx="4">
                  <c:v>48.88</c:v>
                </c:pt>
              </c:numCache>
            </c:numRef>
          </c:val>
          <c:extLst>
            <c:ext xmlns:c16="http://schemas.microsoft.com/office/drawing/2014/chart" uri="{C3380CC4-5D6E-409C-BE32-E72D297353CC}">
              <c16:uniqueId val="{00000000-9FDA-4FBD-9332-824F1E6E13F5}"/>
            </c:ext>
          </c:extLst>
        </c:ser>
        <c:dLbls>
          <c:showLegendKey val="0"/>
          <c:showVal val="0"/>
          <c:showCatName val="0"/>
          <c:showSerName val="0"/>
          <c:showPercent val="0"/>
          <c:showBubbleSize val="0"/>
        </c:dLbls>
        <c:gapWidth val="150"/>
        <c:axId val="89728512"/>
        <c:axId val="8973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c:ext xmlns:c16="http://schemas.microsoft.com/office/drawing/2014/chart" uri="{C3380CC4-5D6E-409C-BE32-E72D297353CC}">
              <c16:uniqueId val="{00000001-9FDA-4FBD-9332-824F1E6E13F5}"/>
            </c:ext>
          </c:extLst>
        </c:ser>
        <c:dLbls>
          <c:showLegendKey val="0"/>
          <c:showVal val="0"/>
          <c:showCatName val="0"/>
          <c:showSerName val="0"/>
          <c:showPercent val="0"/>
          <c:showBubbleSize val="0"/>
        </c:dLbls>
        <c:marker val="1"/>
        <c:smooth val="0"/>
        <c:axId val="89728512"/>
        <c:axId val="89730432"/>
      </c:lineChart>
      <c:dateAx>
        <c:axId val="89728512"/>
        <c:scaling>
          <c:orientation val="minMax"/>
        </c:scaling>
        <c:delete val="1"/>
        <c:axPos val="b"/>
        <c:numFmt formatCode="ge" sourceLinked="1"/>
        <c:majorTickMark val="none"/>
        <c:minorTickMark val="none"/>
        <c:tickLblPos val="none"/>
        <c:crossAx val="89730432"/>
        <c:crosses val="autoZero"/>
        <c:auto val="1"/>
        <c:lblOffset val="100"/>
        <c:baseTimeUnit val="years"/>
      </c:dateAx>
      <c:valAx>
        <c:axId val="897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20.85</c:v>
                </c:pt>
                <c:pt idx="1">
                  <c:v>21.72</c:v>
                </c:pt>
                <c:pt idx="2">
                  <c:v>22.78</c:v>
                </c:pt>
                <c:pt idx="3">
                  <c:v>23.94</c:v>
                </c:pt>
                <c:pt idx="4">
                  <c:v>21.9</c:v>
                </c:pt>
              </c:numCache>
            </c:numRef>
          </c:val>
          <c:extLst>
            <c:ext xmlns:c16="http://schemas.microsoft.com/office/drawing/2014/chart" uri="{C3380CC4-5D6E-409C-BE32-E72D297353CC}">
              <c16:uniqueId val="{00000000-0203-4E94-8DA2-3F1D74C151AB}"/>
            </c:ext>
          </c:extLst>
        </c:ser>
        <c:dLbls>
          <c:showLegendKey val="0"/>
          <c:showVal val="0"/>
          <c:showCatName val="0"/>
          <c:showSerName val="0"/>
          <c:showPercent val="0"/>
          <c:showBubbleSize val="0"/>
        </c:dLbls>
        <c:gapWidth val="150"/>
        <c:axId val="89752704"/>
        <c:axId val="897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c:ext xmlns:c16="http://schemas.microsoft.com/office/drawing/2014/chart" uri="{C3380CC4-5D6E-409C-BE32-E72D297353CC}">
              <c16:uniqueId val="{00000001-0203-4E94-8DA2-3F1D74C151AB}"/>
            </c:ext>
          </c:extLst>
        </c:ser>
        <c:dLbls>
          <c:showLegendKey val="0"/>
          <c:showVal val="0"/>
          <c:showCatName val="0"/>
          <c:showSerName val="0"/>
          <c:showPercent val="0"/>
          <c:showBubbleSize val="0"/>
        </c:dLbls>
        <c:marker val="1"/>
        <c:smooth val="0"/>
        <c:axId val="89752704"/>
        <c:axId val="89754624"/>
      </c:lineChart>
      <c:dateAx>
        <c:axId val="89752704"/>
        <c:scaling>
          <c:orientation val="minMax"/>
        </c:scaling>
        <c:delete val="1"/>
        <c:axPos val="b"/>
        <c:numFmt formatCode="ge" sourceLinked="1"/>
        <c:majorTickMark val="none"/>
        <c:minorTickMark val="none"/>
        <c:tickLblPos val="none"/>
        <c:crossAx val="89754624"/>
        <c:crosses val="autoZero"/>
        <c:auto val="1"/>
        <c:lblOffset val="100"/>
        <c:baseTimeUnit val="years"/>
      </c:dateAx>
      <c:valAx>
        <c:axId val="897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1C-4674-A56B-9B799E51C1FB}"/>
            </c:ext>
          </c:extLst>
        </c:ser>
        <c:dLbls>
          <c:showLegendKey val="0"/>
          <c:showVal val="0"/>
          <c:showCatName val="0"/>
          <c:showSerName val="0"/>
          <c:showPercent val="0"/>
          <c:showBubbleSize val="0"/>
        </c:dLbls>
        <c:gapWidth val="150"/>
        <c:axId val="89789568"/>
        <c:axId val="89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c:ext xmlns:c16="http://schemas.microsoft.com/office/drawing/2014/chart" uri="{C3380CC4-5D6E-409C-BE32-E72D297353CC}">
              <c16:uniqueId val="{00000001-BF1C-4674-A56B-9B799E51C1FB}"/>
            </c:ext>
          </c:extLst>
        </c:ser>
        <c:dLbls>
          <c:showLegendKey val="0"/>
          <c:showVal val="0"/>
          <c:showCatName val="0"/>
          <c:showSerName val="0"/>
          <c:showPercent val="0"/>
          <c:showBubbleSize val="0"/>
        </c:dLbls>
        <c:marker val="1"/>
        <c:smooth val="0"/>
        <c:axId val="89789568"/>
        <c:axId val="89791488"/>
      </c:lineChart>
      <c:dateAx>
        <c:axId val="89789568"/>
        <c:scaling>
          <c:orientation val="minMax"/>
        </c:scaling>
        <c:delete val="1"/>
        <c:axPos val="b"/>
        <c:numFmt formatCode="ge" sourceLinked="1"/>
        <c:majorTickMark val="none"/>
        <c:minorTickMark val="none"/>
        <c:tickLblPos val="none"/>
        <c:crossAx val="89791488"/>
        <c:crosses val="autoZero"/>
        <c:auto val="1"/>
        <c:lblOffset val="100"/>
        <c:baseTimeUnit val="years"/>
      </c:dateAx>
      <c:valAx>
        <c:axId val="89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1103.92</c:v>
                </c:pt>
                <c:pt idx="1">
                  <c:v>1217.7</c:v>
                </c:pt>
                <c:pt idx="2">
                  <c:v>229.21</c:v>
                </c:pt>
                <c:pt idx="3">
                  <c:v>242.37</c:v>
                </c:pt>
                <c:pt idx="4">
                  <c:v>208.99</c:v>
                </c:pt>
              </c:numCache>
            </c:numRef>
          </c:val>
          <c:extLst>
            <c:ext xmlns:c16="http://schemas.microsoft.com/office/drawing/2014/chart" uri="{C3380CC4-5D6E-409C-BE32-E72D297353CC}">
              <c16:uniqueId val="{00000000-2E2B-47A7-A138-CBD96BD7BB9A}"/>
            </c:ext>
          </c:extLst>
        </c:ser>
        <c:dLbls>
          <c:showLegendKey val="0"/>
          <c:showVal val="0"/>
          <c:showCatName val="0"/>
          <c:showSerName val="0"/>
          <c:showPercent val="0"/>
          <c:showBubbleSize val="0"/>
        </c:dLbls>
        <c:gapWidth val="150"/>
        <c:axId val="89817856"/>
        <c:axId val="8981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c:ext xmlns:c16="http://schemas.microsoft.com/office/drawing/2014/chart" uri="{C3380CC4-5D6E-409C-BE32-E72D297353CC}">
              <c16:uniqueId val="{00000001-2E2B-47A7-A138-CBD96BD7BB9A}"/>
            </c:ext>
          </c:extLst>
        </c:ser>
        <c:dLbls>
          <c:showLegendKey val="0"/>
          <c:showVal val="0"/>
          <c:showCatName val="0"/>
          <c:showSerName val="0"/>
          <c:showPercent val="0"/>
          <c:showBubbleSize val="0"/>
        </c:dLbls>
        <c:marker val="1"/>
        <c:smooth val="0"/>
        <c:axId val="89817856"/>
        <c:axId val="89819776"/>
      </c:lineChart>
      <c:dateAx>
        <c:axId val="89817856"/>
        <c:scaling>
          <c:orientation val="minMax"/>
        </c:scaling>
        <c:delete val="1"/>
        <c:axPos val="b"/>
        <c:numFmt formatCode="ge" sourceLinked="1"/>
        <c:majorTickMark val="none"/>
        <c:minorTickMark val="none"/>
        <c:tickLblPos val="none"/>
        <c:crossAx val="89819776"/>
        <c:crosses val="autoZero"/>
        <c:auto val="1"/>
        <c:lblOffset val="100"/>
        <c:baseTimeUnit val="years"/>
      </c:dateAx>
      <c:valAx>
        <c:axId val="8981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463.29</c:v>
                </c:pt>
                <c:pt idx="1">
                  <c:v>462.37</c:v>
                </c:pt>
                <c:pt idx="2">
                  <c:v>455.29</c:v>
                </c:pt>
                <c:pt idx="3">
                  <c:v>430.31</c:v>
                </c:pt>
                <c:pt idx="4">
                  <c:v>590.24</c:v>
                </c:pt>
              </c:numCache>
            </c:numRef>
          </c:val>
          <c:extLst>
            <c:ext xmlns:c16="http://schemas.microsoft.com/office/drawing/2014/chart" uri="{C3380CC4-5D6E-409C-BE32-E72D297353CC}">
              <c16:uniqueId val="{00000000-A465-4DED-A39F-CE2A781C45C5}"/>
            </c:ext>
          </c:extLst>
        </c:ser>
        <c:dLbls>
          <c:showLegendKey val="0"/>
          <c:showVal val="0"/>
          <c:showCatName val="0"/>
          <c:showSerName val="0"/>
          <c:showPercent val="0"/>
          <c:showBubbleSize val="0"/>
        </c:dLbls>
        <c:gapWidth val="150"/>
        <c:axId val="89837952"/>
        <c:axId val="898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c:ext xmlns:c16="http://schemas.microsoft.com/office/drawing/2014/chart" uri="{C3380CC4-5D6E-409C-BE32-E72D297353CC}">
              <c16:uniqueId val="{00000001-A465-4DED-A39F-CE2A781C45C5}"/>
            </c:ext>
          </c:extLst>
        </c:ser>
        <c:dLbls>
          <c:showLegendKey val="0"/>
          <c:showVal val="0"/>
          <c:showCatName val="0"/>
          <c:showSerName val="0"/>
          <c:showPercent val="0"/>
          <c:showBubbleSize val="0"/>
        </c:dLbls>
        <c:marker val="1"/>
        <c:smooth val="0"/>
        <c:axId val="89837952"/>
        <c:axId val="89839872"/>
      </c:lineChart>
      <c:dateAx>
        <c:axId val="89837952"/>
        <c:scaling>
          <c:orientation val="minMax"/>
        </c:scaling>
        <c:delete val="1"/>
        <c:axPos val="b"/>
        <c:numFmt formatCode="ge" sourceLinked="1"/>
        <c:majorTickMark val="none"/>
        <c:minorTickMark val="none"/>
        <c:tickLblPos val="none"/>
        <c:crossAx val="89839872"/>
        <c:crosses val="autoZero"/>
        <c:auto val="1"/>
        <c:lblOffset val="100"/>
        <c:baseTimeUnit val="years"/>
      </c:dateAx>
      <c:valAx>
        <c:axId val="8983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101.36</c:v>
                </c:pt>
                <c:pt idx="1">
                  <c:v>102.74</c:v>
                </c:pt>
                <c:pt idx="2">
                  <c:v>102.62</c:v>
                </c:pt>
                <c:pt idx="3">
                  <c:v>107.63</c:v>
                </c:pt>
                <c:pt idx="4">
                  <c:v>104.93</c:v>
                </c:pt>
              </c:numCache>
            </c:numRef>
          </c:val>
          <c:extLst>
            <c:ext xmlns:c16="http://schemas.microsoft.com/office/drawing/2014/chart" uri="{C3380CC4-5D6E-409C-BE32-E72D297353CC}">
              <c16:uniqueId val="{00000000-8672-4ED4-8579-9B81FC639AF5}"/>
            </c:ext>
          </c:extLst>
        </c:ser>
        <c:dLbls>
          <c:showLegendKey val="0"/>
          <c:showVal val="0"/>
          <c:showCatName val="0"/>
          <c:showSerName val="0"/>
          <c:showPercent val="0"/>
          <c:showBubbleSize val="0"/>
        </c:dLbls>
        <c:gapWidth val="150"/>
        <c:axId val="89956352"/>
        <c:axId val="899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c:ext xmlns:c16="http://schemas.microsoft.com/office/drawing/2014/chart" uri="{C3380CC4-5D6E-409C-BE32-E72D297353CC}">
              <c16:uniqueId val="{00000001-8672-4ED4-8579-9B81FC639AF5}"/>
            </c:ext>
          </c:extLst>
        </c:ser>
        <c:dLbls>
          <c:showLegendKey val="0"/>
          <c:showVal val="0"/>
          <c:showCatName val="0"/>
          <c:showSerName val="0"/>
          <c:showPercent val="0"/>
          <c:showBubbleSize val="0"/>
        </c:dLbls>
        <c:marker val="1"/>
        <c:smooth val="0"/>
        <c:axId val="89956352"/>
        <c:axId val="89958272"/>
      </c:lineChart>
      <c:dateAx>
        <c:axId val="89956352"/>
        <c:scaling>
          <c:orientation val="minMax"/>
        </c:scaling>
        <c:delete val="1"/>
        <c:axPos val="b"/>
        <c:numFmt formatCode="ge" sourceLinked="1"/>
        <c:majorTickMark val="none"/>
        <c:minorTickMark val="none"/>
        <c:tickLblPos val="none"/>
        <c:crossAx val="89958272"/>
        <c:crosses val="autoZero"/>
        <c:auto val="1"/>
        <c:lblOffset val="100"/>
        <c:baseTimeUnit val="years"/>
      </c:dateAx>
      <c:valAx>
        <c:axId val="899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172.99</c:v>
                </c:pt>
                <c:pt idx="1">
                  <c:v>168.57</c:v>
                </c:pt>
                <c:pt idx="2">
                  <c:v>167.43</c:v>
                </c:pt>
                <c:pt idx="3">
                  <c:v>159.05000000000001</c:v>
                </c:pt>
                <c:pt idx="4">
                  <c:v>163.74</c:v>
                </c:pt>
              </c:numCache>
            </c:numRef>
          </c:val>
          <c:extLst>
            <c:ext xmlns:c16="http://schemas.microsoft.com/office/drawing/2014/chart" uri="{C3380CC4-5D6E-409C-BE32-E72D297353CC}">
              <c16:uniqueId val="{00000000-D645-4E25-9C82-4E594A6FB8AB}"/>
            </c:ext>
          </c:extLst>
        </c:ser>
        <c:dLbls>
          <c:showLegendKey val="0"/>
          <c:showVal val="0"/>
          <c:showCatName val="0"/>
          <c:showSerName val="0"/>
          <c:showPercent val="0"/>
          <c:showBubbleSize val="0"/>
        </c:dLbls>
        <c:gapWidth val="150"/>
        <c:axId val="89988480"/>
        <c:axId val="899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c:ext xmlns:c16="http://schemas.microsoft.com/office/drawing/2014/chart" uri="{C3380CC4-5D6E-409C-BE32-E72D297353CC}">
              <c16:uniqueId val="{00000001-D645-4E25-9C82-4E594A6FB8AB}"/>
            </c:ext>
          </c:extLst>
        </c:ser>
        <c:dLbls>
          <c:showLegendKey val="0"/>
          <c:showVal val="0"/>
          <c:showCatName val="0"/>
          <c:showSerName val="0"/>
          <c:showPercent val="0"/>
          <c:showBubbleSize val="0"/>
        </c:dLbls>
        <c:marker val="1"/>
        <c:smooth val="0"/>
        <c:axId val="89988480"/>
        <c:axId val="89990656"/>
      </c:lineChart>
      <c:dateAx>
        <c:axId val="89988480"/>
        <c:scaling>
          <c:orientation val="minMax"/>
        </c:scaling>
        <c:delete val="1"/>
        <c:axPos val="b"/>
        <c:numFmt formatCode="ge" sourceLinked="1"/>
        <c:majorTickMark val="none"/>
        <c:minorTickMark val="none"/>
        <c:tickLblPos val="none"/>
        <c:crossAx val="89990656"/>
        <c:crosses val="autoZero"/>
        <c:auto val="1"/>
        <c:lblOffset val="100"/>
        <c:baseTimeUnit val="years"/>
      </c:dateAx>
      <c:valAx>
        <c:axId val="89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CC40" sqref="CC4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0" t="str">
        <f>データ!H6</f>
        <v>山口県　周南市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116</v>
      </c>
      <c r="AE8" s="87"/>
      <c r="AF8" s="87"/>
      <c r="AG8" s="87"/>
      <c r="AH8" s="87"/>
      <c r="AI8" s="87"/>
      <c r="AJ8" s="87"/>
      <c r="AK8" s="5"/>
      <c r="AL8" s="88">
        <f>データ!$R$6</f>
        <v>146475</v>
      </c>
      <c r="AM8" s="88"/>
      <c r="AN8" s="88"/>
      <c r="AO8" s="88"/>
      <c r="AP8" s="88"/>
      <c r="AQ8" s="88"/>
      <c r="AR8" s="88"/>
      <c r="AS8" s="88"/>
      <c r="AT8" s="67">
        <f>データ!$S$6</f>
        <v>656.29</v>
      </c>
      <c r="AU8" s="68"/>
      <c r="AV8" s="68"/>
      <c r="AW8" s="68"/>
      <c r="AX8" s="68"/>
      <c r="AY8" s="68"/>
      <c r="AZ8" s="68"/>
      <c r="BA8" s="68"/>
      <c r="BB8" s="74">
        <f>データ!$T$6</f>
        <v>223.19</v>
      </c>
      <c r="BC8" s="74"/>
      <c r="BD8" s="74"/>
      <c r="BE8" s="74"/>
      <c r="BF8" s="74"/>
      <c r="BG8" s="74"/>
      <c r="BH8" s="74"/>
      <c r="BI8" s="74"/>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9">
        <f>データ!$O$6</f>
        <v>54.79</v>
      </c>
      <c r="J10" s="70"/>
      <c r="K10" s="70"/>
      <c r="L10" s="70"/>
      <c r="M10" s="70"/>
      <c r="N10" s="70"/>
      <c r="O10" s="71"/>
      <c r="P10" s="72">
        <f>データ!$P$6</f>
        <v>88.29</v>
      </c>
      <c r="Q10" s="72"/>
      <c r="R10" s="72"/>
      <c r="S10" s="72"/>
      <c r="T10" s="72"/>
      <c r="U10" s="72"/>
      <c r="V10" s="72"/>
      <c r="W10" s="73">
        <f>データ!$Q$6</f>
        <v>2840</v>
      </c>
      <c r="X10" s="73"/>
      <c r="Y10" s="73"/>
      <c r="Z10" s="73"/>
      <c r="AA10" s="73"/>
      <c r="AB10" s="73"/>
      <c r="AC10" s="73"/>
      <c r="AD10" s="2"/>
      <c r="AE10" s="2"/>
      <c r="AF10" s="2"/>
      <c r="AG10" s="2"/>
      <c r="AH10" s="5"/>
      <c r="AI10" s="5"/>
      <c r="AJ10" s="5"/>
      <c r="AK10" s="5"/>
      <c r="AL10" s="73">
        <f>データ!$U$6</f>
        <v>128761</v>
      </c>
      <c r="AM10" s="73"/>
      <c r="AN10" s="73"/>
      <c r="AO10" s="73"/>
      <c r="AP10" s="73"/>
      <c r="AQ10" s="73"/>
      <c r="AR10" s="73"/>
      <c r="AS10" s="73"/>
      <c r="AT10" s="69">
        <f>データ!$V$6</f>
        <v>84.31</v>
      </c>
      <c r="AU10" s="70"/>
      <c r="AV10" s="70"/>
      <c r="AW10" s="70"/>
      <c r="AX10" s="70"/>
      <c r="AY10" s="70"/>
      <c r="AZ10" s="70"/>
      <c r="BA10" s="70"/>
      <c r="BB10" s="74">
        <f>データ!$W$6</f>
        <v>1527.23</v>
      </c>
      <c r="BC10" s="74"/>
      <c r="BD10" s="74"/>
      <c r="BE10" s="74"/>
      <c r="BF10" s="74"/>
      <c r="BG10" s="74"/>
      <c r="BH10" s="74"/>
      <c r="BI10" s="74"/>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65</v>
      </c>
      <c r="B4" s="31"/>
      <c r="C4" s="31"/>
      <c r="D4" s="31"/>
      <c r="E4" s="31"/>
      <c r="F4" s="31"/>
      <c r="G4" s="31"/>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352152</v>
      </c>
      <c r="D6" s="34">
        <f t="shared" si="3"/>
        <v>46</v>
      </c>
      <c r="E6" s="34">
        <f t="shared" si="3"/>
        <v>1</v>
      </c>
      <c r="F6" s="34">
        <f t="shared" si="3"/>
        <v>0</v>
      </c>
      <c r="G6" s="34">
        <f t="shared" si="3"/>
        <v>1</v>
      </c>
      <c r="H6" s="34" t="str">
        <f t="shared" si="3"/>
        <v>山口県　周南市</v>
      </c>
      <c r="I6" s="34" t="str">
        <f t="shared" si="3"/>
        <v>法適用</v>
      </c>
      <c r="J6" s="34" t="str">
        <f t="shared" si="3"/>
        <v>水道事業</v>
      </c>
      <c r="K6" s="34" t="str">
        <f t="shared" si="3"/>
        <v>末端給水事業</v>
      </c>
      <c r="L6" s="34" t="str">
        <f t="shared" si="3"/>
        <v>A3</v>
      </c>
      <c r="M6" s="34">
        <f t="shared" si="3"/>
        <v>0</v>
      </c>
      <c r="N6" s="35" t="str">
        <f t="shared" si="3"/>
        <v>-</v>
      </c>
      <c r="O6" s="35">
        <f t="shared" si="3"/>
        <v>54.79</v>
      </c>
      <c r="P6" s="35">
        <f t="shared" si="3"/>
        <v>88.29</v>
      </c>
      <c r="Q6" s="35">
        <f t="shared" si="3"/>
        <v>2840</v>
      </c>
      <c r="R6" s="35">
        <f t="shared" si="3"/>
        <v>146475</v>
      </c>
      <c r="S6" s="35">
        <f t="shared" si="3"/>
        <v>656.29</v>
      </c>
      <c r="T6" s="35">
        <f t="shared" si="3"/>
        <v>223.19</v>
      </c>
      <c r="U6" s="35">
        <f t="shared" si="3"/>
        <v>128761</v>
      </c>
      <c r="V6" s="35">
        <f t="shared" si="3"/>
        <v>84.31</v>
      </c>
      <c r="W6" s="35">
        <f t="shared" si="3"/>
        <v>1527.23</v>
      </c>
      <c r="X6" s="36">
        <f>IF(X7="",NA(),X7)</f>
        <v>110.54</v>
      </c>
      <c r="Y6" s="36">
        <f t="shared" ref="Y6:AG6" si="4">IF(Y7="",NA(),Y7)</f>
        <v>113.46</v>
      </c>
      <c r="Z6" s="36">
        <f t="shared" si="4"/>
        <v>111.46</v>
      </c>
      <c r="AA6" s="36">
        <f t="shared" si="4"/>
        <v>115.23</v>
      </c>
      <c r="AB6" s="36">
        <f t="shared" si="4"/>
        <v>112.7</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1103.92</v>
      </c>
      <c r="AU6" s="36">
        <f t="shared" ref="AU6:BC6" si="6">IF(AU7="",NA(),AU7)</f>
        <v>1217.7</v>
      </c>
      <c r="AV6" s="36">
        <f t="shared" si="6"/>
        <v>229.21</v>
      </c>
      <c r="AW6" s="36">
        <f t="shared" si="6"/>
        <v>242.37</v>
      </c>
      <c r="AX6" s="36">
        <f t="shared" si="6"/>
        <v>208.99</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463.29</v>
      </c>
      <c r="BF6" s="36">
        <f t="shared" ref="BF6:BN6" si="7">IF(BF7="",NA(),BF7)</f>
        <v>462.37</v>
      </c>
      <c r="BG6" s="36">
        <f t="shared" si="7"/>
        <v>455.29</v>
      </c>
      <c r="BH6" s="36">
        <f t="shared" si="7"/>
        <v>430.31</v>
      </c>
      <c r="BI6" s="36">
        <f t="shared" si="7"/>
        <v>590.24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101.36</v>
      </c>
      <c r="BQ6" s="36">
        <f t="shared" ref="BQ6:BY6" si="8">IF(BQ7="",NA(),BQ7)</f>
        <v>102.74</v>
      </c>
      <c r="BR6" s="36">
        <f t="shared" si="8"/>
        <v>102.62</v>
      </c>
      <c r="BS6" s="36">
        <f t="shared" si="8"/>
        <v>107.63</v>
      </c>
      <c r="BT6" s="36">
        <f t="shared" si="8"/>
        <v>104.93</v>
      </c>
      <c r="BU6" s="36">
        <f t="shared" si="8"/>
        <v>100.16</v>
      </c>
      <c r="BV6" s="36">
        <f t="shared" si="8"/>
        <v>100.07</v>
      </c>
      <c r="BW6" s="36">
        <f t="shared" si="8"/>
        <v>106.22</v>
      </c>
      <c r="BX6" s="36">
        <f t="shared" si="8"/>
        <v>106.69</v>
      </c>
      <c r="BY6" s="36">
        <f t="shared" si="8"/>
        <v>106.52</v>
      </c>
      <c r="BZ6" s="35" t="str">
        <f>IF(BZ7="","",IF(BZ7="-","【-】","【"&amp;SUBSTITUTE(TEXT(BZ7,"#,##0.00"),"-","△")&amp;"】"))</f>
        <v>【105.59】</v>
      </c>
      <c r="CA6" s="36">
        <f>IF(CA7="",NA(),CA7)</f>
        <v>172.99</v>
      </c>
      <c r="CB6" s="36">
        <f t="shared" ref="CB6:CJ6" si="9">IF(CB7="",NA(),CB7)</f>
        <v>168.57</v>
      </c>
      <c r="CC6" s="36">
        <f t="shared" si="9"/>
        <v>167.43</v>
      </c>
      <c r="CD6" s="36">
        <f t="shared" si="9"/>
        <v>159.05000000000001</v>
      </c>
      <c r="CE6" s="36">
        <f t="shared" si="9"/>
        <v>163.74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51.34</v>
      </c>
      <c r="CM6" s="36">
        <f t="shared" ref="CM6:CU6" si="10">IF(CM7="",NA(),CM7)</f>
        <v>50.31</v>
      </c>
      <c r="CN6" s="36">
        <f t="shared" si="10"/>
        <v>48.57</v>
      </c>
      <c r="CO6" s="36">
        <f t="shared" si="10"/>
        <v>47.9</v>
      </c>
      <c r="CP6" s="36">
        <f t="shared" si="10"/>
        <v>44.65</v>
      </c>
      <c r="CQ6" s="36">
        <f t="shared" si="10"/>
        <v>62.5</v>
      </c>
      <c r="CR6" s="36">
        <f t="shared" si="10"/>
        <v>62.45</v>
      </c>
      <c r="CS6" s="36">
        <f t="shared" si="10"/>
        <v>62.12</v>
      </c>
      <c r="CT6" s="36">
        <f t="shared" si="10"/>
        <v>62.26</v>
      </c>
      <c r="CU6" s="36">
        <f t="shared" si="10"/>
        <v>62.1</v>
      </c>
      <c r="CV6" s="35" t="str">
        <f>IF(CV7="","",IF(CV7="-","【-】","【"&amp;SUBSTITUTE(TEXT(CV7,"#,##0.00"),"-","△")&amp;"】"))</f>
        <v>【59.94】</v>
      </c>
      <c r="CW6" s="36">
        <f>IF(CW7="",NA(),CW7)</f>
        <v>87.98</v>
      </c>
      <c r="CX6" s="36">
        <f t="shared" ref="CX6:DF6" si="11">IF(CX7="",NA(),CX7)</f>
        <v>88.23</v>
      </c>
      <c r="CY6" s="36">
        <f t="shared" si="11"/>
        <v>88.92</v>
      </c>
      <c r="CZ6" s="36">
        <f t="shared" si="11"/>
        <v>89.93</v>
      </c>
      <c r="DA6" s="36">
        <f t="shared" si="11"/>
        <v>91.19</v>
      </c>
      <c r="DB6" s="36">
        <f t="shared" si="11"/>
        <v>89.62</v>
      </c>
      <c r="DC6" s="36">
        <f t="shared" si="11"/>
        <v>89.76</v>
      </c>
      <c r="DD6" s="36">
        <f t="shared" si="11"/>
        <v>89.45</v>
      </c>
      <c r="DE6" s="36">
        <f t="shared" si="11"/>
        <v>89.5</v>
      </c>
      <c r="DF6" s="36">
        <f t="shared" si="11"/>
        <v>89.52</v>
      </c>
      <c r="DG6" s="35" t="str">
        <f>IF(DG7="","",IF(DG7="-","【-】","【"&amp;SUBSTITUTE(TEXT(DG7,"#,##0.00"),"-","△")&amp;"】"))</f>
        <v>【90.22】</v>
      </c>
      <c r="DH6" s="36">
        <f>IF(DH7="",NA(),DH7)</f>
        <v>46.73</v>
      </c>
      <c r="DI6" s="36">
        <f t="shared" ref="DI6:DQ6" si="12">IF(DI7="",NA(),DI7)</f>
        <v>47.72</v>
      </c>
      <c r="DJ6" s="36">
        <f t="shared" si="12"/>
        <v>52.29</v>
      </c>
      <c r="DK6" s="36">
        <f t="shared" si="12"/>
        <v>53.1</v>
      </c>
      <c r="DL6" s="36">
        <f t="shared" si="12"/>
        <v>48.88</v>
      </c>
      <c r="DM6" s="36">
        <f t="shared" si="12"/>
        <v>40.21</v>
      </c>
      <c r="DN6" s="36">
        <f t="shared" si="12"/>
        <v>41.12</v>
      </c>
      <c r="DO6" s="36">
        <f t="shared" si="12"/>
        <v>44.91</v>
      </c>
      <c r="DP6" s="36">
        <f t="shared" si="12"/>
        <v>45.89</v>
      </c>
      <c r="DQ6" s="36">
        <f t="shared" si="12"/>
        <v>46.58</v>
      </c>
      <c r="DR6" s="35" t="str">
        <f>IF(DR7="","",IF(DR7="-","【-】","【"&amp;SUBSTITUTE(TEXT(DR7,"#,##0.00"),"-","△")&amp;"】"))</f>
        <v>【47.91】</v>
      </c>
      <c r="DS6" s="36">
        <f>IF(DS7="",NA(),DS7)</f>
        <v>20.85</v>
      </c>
      <c r="DT6" s="36">
        <f t="shared" ref="DT6:EB6" si="13">IF(DT7="",NA(),DT7)</f>
        <v>21.72</v>
      </c>
      <c r="DU6" s="36">
        <f t="shared" si="13"/>
        <v>22.78</v>
      </c>
      <c r="DV6" s="36">
        <f t="shared" si="13"/>
        <v>23.94</v>
      </c>
      <c r="DW6" s="36">
        <f t="shared" si="13"/>
        <v>21.9</v>
      </c>
      <c r="DX6" s="36">
        <f t="shared" si="13"/>
        <v>10.19</v>
      </c>
      <c r="DY6" s="36">
        <f t="shared" si="13"/>
        <v>10.9</v>
      </c>
      <c r="DZ6" s="36">
        <f t="shared" si="13"/>
        <v>12.03</v>
      </c>
      <c r="EA6" s="36">
        <f t="shared" si="13"/>
        <v>13.14</v>
      </c>
      <c r="EB6" s="36">
        <f t="shared" si="13"/>
        <v>14.45</v>
      </c>
      <c r="EC6" s="35" t="str">
        <f>IF(EC7="","",IF(EC7="-","【-】","【"&amp;SUBSTITUTE(TEXT(EC7,"#,##0.00"),"-","△")&amp;"】"))</f>
        <v>【15.00】</v>
      </c>
      <c r="ED6" s="36">
        <f>IF(ED7="",NA(),ED7)</f>
        <v>1.36</v>
      </c>
      <c r="EE6" s="36">
        <f t="shared" ref="EE6:EM6" si="14">IF(EE7="",NA(),EE7)</f>
        <v>1.63</v>
      </c>
      <c r="EF6" s="36">
        <f t="shared" si="14"/>
        <v>1.35</v>
      </c>
      <c r="EG6" s="36">
        <f t="shared" si="14"/>
        <v>1.27</v>
      </c>
      <c r="EH6" s="36">
        <f t="shared" si="14"/>
        <v>0.82</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352152</v>
      </c>
      <c r="D7" s="38">
        <v>46</v>
      </c>
      <c r="E7" s="38">
        <v>1</v>
      </c>
      <c r="F7" s="38">
        <v>0</v>
      </c>
      <c r="G7" s="38">
        <v>1</v>
      </c>
      <c r="H7" s="38" t="s">
        <v>105</v>
      </c>
      <c r="I7" s="38" t="s">
        <v>106</v>
      </c>
      <c r="J7" s="38" t="s">
        <v>107</v>
      </c>
      <c r="K7" s="38" t="s">
        <v>108</v>
      </c>
      <c r="L7" s="38" t="s">
        <v>109</v>
      </c>
      <c r="M7" s="38"/>
      <c r="N7" s="39" t="s">
        <v>110</v>
      </c>
      <c r="O7" s="39">
        <v>54.79</v>
      </c>
      <c r="P7" s="39">
        <v>88.29</v>
      </c>
      <c r="Q7" s="39">
        <v>2840</v>
      </c>
      <c r="R7" s="39">
        <v>146475</v>
      </c>
      <c r="S7" s="39">
        <v>656.29</v>
      </c>
      <c r="T7" s="39">
        <v>223.19</v>
      </c>
      <c r="U7" s="39">
        <v>128761</v>
      </c>
      <c r="V7" s="39">
        <v>84.31</v>
      </c>
      <c r="W7" s="39">
        <v>1527.23</v>
      </c>
      <c r="X7" s="39">
        <v>110.54</v>
      </c>
      <c r="Y7" s="39">
        <v>113.46</v>
      </c>
      <c r="Z7" s="39">
        <v>111.46</v>
      </c>
      <c r="AA7" s="39">
        <v>115.23</v>
      </c>
      <c r="AB7" s="39">
        <v>112.7</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1103.92</v>
      </c>
      <c r="AU7" s="39">
        <v>1217.7</v>
      </c>
      <c r="AV7" s="39">
        <v>229.21</v>
      </c>
      <c r="AW7" s="39">
        <v>242.37</v>
      </c>
      <c r="AX7" s="39">
        <v>208.99</v>
      </c>
      <c r="AY7" s="39">
        <v>633.30999999999995</v>
      </c>
      <c r="AZ7" s="39">
        <v>648.09</v>
      </c>
      <c r="BA7" s="39">
        <v>344.19</v>
      </c>
      <c r="BB7" s="39">
        <v>352.05</v>
      </c>
      <c r="BC7" s="39">
        <v>349.04</v>
      </c>
      <c r="BD7" s="39">
        <v>262.87</v>
      </c>
      <c r="BE7" s="39">
        <v>463.29</v>
      </c>
      <c r="BF7" s="39">
        <v>462.37</v>
      </c>
      <c r="BG7" s="39">
        <v>455.29</v>
      </c>
      <c r="BH7" s="39">
        <v>430.31</v>
      </c>
      <c r="BI7" s="39">
        <v>590.24</v>
      </c>
      <c r="BJ7" s="39">
        <v>257.41000000000003</v>
      </c>
      <c r="BK7" s="39">
        <v>253.86</v>
      </c>
      <c r="BL7" s="39">
        <v>252.09</v>
      </c>
      <c r="BM7" s="39">
        <v>250.76</v>
      </c>
      <c r="BN7" s="39">
        <v>254.54</v>
      </c>
      <c r="BO7" s="39">
        <v>270.87</v>
      </c>
      <c r="BP7" s="39">
        <v>101.36</v>
      </c>
      <c r="BQ7" s="39">
        <v>102.74</v>
      </c>
      <c r="BR7" s="39">
        <v>102.62</v>
      </c>
      <c r="BS7" s="39">
        <v>107.63</v>
      </c>
      <c r="BT7" s="39">
        <v>104.93</v>
      </c>
      <c r="BU7" s="39">
        <v>100.16</v>
      </c>
      <c r="BV7" s="39">
        <v>100.07</v>
      </c>
      <c r="BW7" s="39">
        <v>106.22</v>
      </c>
      <c r="BX7" s="39">
        <v>106.69</v>
      </c>
      <c r="BY7" s="39">
        <v>106.52</v>
      </c>
      <c r="BZ7" s="39">
        <v>105.59</v>
      </c>
      <c r="CA7" s="39">
        <v>172.99</v>
      </c>
      <c r="CB7" s="39">
        <v>168.57</v>
      </c>
      <c r="CC7" s="39">
        <v>167.43</v>
      </c>
      <c r="CD7" s="39">
        <v>159.05000000000001</v>
      </c>
      <c r="CE7" s="39">
        <v>163.74</v>
      </c>
      <c r="CF7" s="39">
        <v>166.17</v>
      </c>
      <c r="CG7" s="39">
        <v>164.93</v>
      </c>
      <c r="CH7" s="39">
        <v>155.22999999999999</v>
      </c>
      <c r="CI7" s="39">
        <v>154.91999999999999</v>
      </c>
      <c r="CJ7" s="39">
        <v>155.80000000000001</v>
      </c>
      <c r="CK7" s="39">
        <v>163.27000000000001</v>
      </c>
      <c r="CL7" s="39">
        <v>51.34</v>
      </c>
      <c r="CM7" s="39">
        <v>50.31</v>
      </c>
      <c r="CN7" s="39">
        <v>48.57</v>
      </c>
      <c r="CO7" s="39">
        <v>47.9</v>
      </c>
      <c r="CP7" s="39">
        <v>44.65</v>
      </c>
      <c r="CQ7" s="39">
        <v>62.5</v>
      </c>
      <c r="CR7" s="39">
        <v>62.45</v>
      </c>
      <c r="CS7" s="39">
        <v>62.12</v>
      </c>
      <c r="CT7" s="39">
        <v>62.26</v>
      </c>
      <c r="CU7" s="39">
        <v>62.1</v>
      </c>
      <c r="CV7" s="39">
        <v>59.94</v>
      </c>
      <c r="CW7" s="39">
        <v>87.98</v>
      </c>
      <c r="CX7" s="39">
        <v>88.23</v>
      </c>
      <c r="CY7" s="39">
        <v>88.92</v>
      </c>
      <c r="CZ7" s="39">
        <v>89.93</v>
      </c>
      <c r="DA7" s="39">
        <v>91.19</v>
      </c>
      <c r="DB7" s="39">
        <v>89.62</v>
      </c>
      <c r="DC7" s="39">
        <v>89.76</v>
      </c>
      <c r="DD7" s="39">
        <v>89.45</v>
      </c>
      <c r="DE7" s="39">
        <v>89.5</v>
      </c>
      <c r="DF7" s="39">
        <v>89.52</v>
      </c>
      <c r="DG7" s="39">
        <v>90.22</v>
      </c>
      <c r="DH7" s="39">
        <v>46.73</v>
      </c>
      <c r="DI7" s="39">
        <v>47.72</v>
      </c>
      <c r="DJ7" s="39">
        <v>52.29</v>
      </c>
      <c r="DK7" s="39">
        <v>53.1</v>
      </c>
      <c r="DL7" s="39">
        <v>48.88</v>
      </c>
      <c r="DM7" s="39">
        <v>40.21</v>
      </c>
      <c r="DN7" s="39">
        <v>41.12</v>
      </c>
      <c r="DO7" s="39">
        <v>44.91</v>
      </c>
      <c r="DP7" s="39">
        <v>45.89</v>
      </c>
      <c r="DQ7" s="39">
        <v>46.58</v>
      </c>
      <c r="DR7" s="39">
        <v>47.91</v>
      </c>
      <c r="DS7" s="39">
        <v>20.85</v>
      </c>
      <c r="DT7" s="39">
        <v>21.72</v>
      </c>
      <c r="DU7" s="39">
        <v>22.78</v>
      </c>
      <c r="DV7" s="39">
        <v>23.94</v>
      </c>
      <c r="DW7" s="39">
        <v>21.9</v>
      </c>
      <c r="DX7" s="39">
        <v>10.19</v>
      </c>
      <c r="DY7" s="39">
        <v>10.9</v>
      </c>
      <c r="DZ7" s="39">
        <v>12.03</v>
      </c>
      <c r="EA7" s="39">
        <v>13.14</v>
      </c>
      <c r="EB7" s="39">
        <v>14.45</v>
      </c>
      <c r="EC7" s="39">
        <v>15</v>
      </c>
      <c r="ED7" s="39">
        <v>1.36</v>
      </c>
      <c r="EE7" s="39">
        <v>1.63</v>
      </c>
      <c r="EF7" s="39">
        <v>1.35</v>
      </c>
      <c r="EG7" s="39">
        <v>1.27</v>
      </c>
      <c r="EH7" s="39">
        <v>0.82</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6171</cp:lastModifiedBy>
  <cp:lastPrinted>2018-02-01T06:23:45Z</cp:lastPrinted>
  <dcterms:created xsi:type="dcterms:W3CDTF">2017-12-25T01:34:52Z</dcterms:created>
  <dcterms:modified xsi:type="dcterms:W3CDTF">2018-02-07T02:55:02Z</dcterms:modified>
  <cp:category/>
</cp:coreProperties>
</file>