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VLFBD\share\【04地方債・公営企業班】\04 経営比較分析\H29\180125 平成28年度決算「経営比較分析表」の分析等について\04 市町等回答\水道事業\法非適\10 柳井市\"/>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<sst xmlns="http://schemas.openxmlformats.org/spreadsheetml/2006/main" count="237" uniqueCount="124">
  <si>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</si>
  <si>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</si>
  <si>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</si>
  <si>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</si>
  <si>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</si>
  <si>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</si>
  <si>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</si>
  <si>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</si>
  <si>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</si>
  <si>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</si>
  <si>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</si>
  <si>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</si>
  <si>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</si>
  <si>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</si>
  <si>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</si>
  <si>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</si>
  <si>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</si>
  <si>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</si>
  <si>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</si>
  <si>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</si>
  <si>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</si>
  <si>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</si>
  <si>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</si>
  <si>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</si>
  <si>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</si>
  <si>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</si>
  <si>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</si>
  <si>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</si>
  <si>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</si>
  <si>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</si>
  <si>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</si>
  <si>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</si>
  <si>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</si>
  <si>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</si>
  <si>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</si>
  <si>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</si>
  <si>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</si>
  <si>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</si>
  <si>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</si>
  <si>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</si>
  <si>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</si>
  <si>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</si>
  <si>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</si>
  <si>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</si>
  <si>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</si>
  <si>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</si>
  <si>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</si>
  <si>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</si>
  <si>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</si>
  <si>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</si>
  <si>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</si>
  <si>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</si>
  <si>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</si>
  <si>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</si>
  <si>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</si>
  <si>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</si>
  <si>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</si>
  <si>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</si>
  <si>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</si>
  <si>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</si>
  <si>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</si>
  <si>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</si>
  <si>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</si>
  <si>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</si>
  <si>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</si>
  <si>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</si>
  <si>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</si>
  <si>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</si>
  <si>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</si>
  <si>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</si>
  <si>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</si>
  <si>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</si>
  <si>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</si>
  <si>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</si>
  <si>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</si>
  <si>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</si>
  <si>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</si>
  <si>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</si>
  <si>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</si>
  <si>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</si>
  <si>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</si>
  <si>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</si>
  <si>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</si>
  <si>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</si>
  <si>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</si>
  <si>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</si>
  <si>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</si>
  <si>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</si>
  <si>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</si>
  <si>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</si>
  <si>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</si>
  <si>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</si>
  <si>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</si>
  <si>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</si>
  <si>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</si>
  <si>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</si>
  <si>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</si>
  <si>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</si>
  <si>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</si>
  <si>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</si>
  <si>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</si>
  <si>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</si>
  <si>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</si>
  <si>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</si>
  <si>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</si>
  <si>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</si>
  <si>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</si>
  <si>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</si>
  <si>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山口県　柳井市</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</si>
  <si>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</si>
  <si>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</si>
  <si>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</si>
  <si>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</si>
  <si>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</si>
  <si>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</si>
  <si>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</si>
  <si>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</si>
  <si>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</si>
  <si>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</si>
  <si>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</si>
  <si>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近年は、水道事業との統合を控え比較的古い管や重要管路の布設替を進めている。その結果、平成２７年、平成２８年と大幅に管路更新率は向上した。
　比較的新しい配水管が多いが、今後も安定的な事業継続のため計画的な更新を行う。</t>
    <rPh sb="1" eb="3">
      <t>キンネン</t>
    </rPh>
    <rPh sb="5" eb="7">
      <t>スイドウ</t>
    </rPh>
    <rPh sb="7" eb="9">
      <t>ジギョウ</t>
    </rPh>
    <rPh sb="11" eb="13">
      <t>トウゴウ</t>
    </rPh>
    <rPh sb="14" eb="15">
      <t>ヒカ</t>
    </rPh>
    <rPh sb="16" eb="19">
      <t>ヒカクテキ</t>
    </rPh>
    <rPh sb="19" eb="20">
      <t>フル</t>
    </rPh>
    <rPh sb="21" eb="22">
      <t>カン</t>
    </rPh>
    <rPh sb="23" eb="25">
      <t>ジュウヨウ</t>
    </rPh>
    <rPh sb="25" eb="27">
      <t>カンロ</t>
    </rPh>
    <rPh sb="28" eb="30">
      <t>フセツ</t>
    </rPh>
    <rPh sb="30" eb="31">
      <t>カ</t>
    </rPh>
    <rPh sb="32" eb="33">
      <t>スス</t>
    </rPh>
    <rPh sb="40" eb="42">
      <t>ケッカ</t>
    </rPh>
    <rPh sb="43" eb="45">
      <t>ヘイセイ</t>
    </rPh>
    <rPh sb="47" eb="48">
      <t>ネン</t>
    </rPh>
    <rPh sb="49" eb="51">
      <t>ヘイセイ</t>
    </rPh>
    <rPh sb="53" eb="54">
      <t>ネン</t>
    </rPh>
    <rPh sb="55" eb="57">
      <t>オオハバ</t>
    </rPh>
    <rPh sb="58" eb="60">
      <t>カンロ</t>
    </rPh>
    <rPh sb="60" eb="62">
      <t>コウシン</t>
    </rPh>
    <rPh sb="62" eb="63">
      <t>リツ</t>
    </rPh>
    <rPh sb="64" eb="66">
      <t>コウジョウ</t>
    </rPh>
    <rPh sb="71" eb="74">
      <t>ヒカクテキ</t>
    </rPh>
    <rPh sb="74" eb="75">
      <t>アタラ</t>
    </rPh>
    <rPh sb="77" eb="80">
      <t>ハイスイカン</t>
    </rPh>
    <rPh sb="81" eb="82">
      <t>オオ</t>
    </rPh>
    <rPh sb="85" eb="87">
      <t>コンゴ</t>
    </rPh>
    <rPh sb="88" eb="91">
      <t>アンテイテキ</t>
    </rPh>
    <rPh sb="92" eb="94">
      <t>ジギョウ</t>
    </rPh>
    <rPh sb="94" eb="96">
      <t>ケイゾク</t>
    </rPh>
    <rPh sb="99" eb="102">
      <t>ケイカクテキ</t>
    </rPh>
    <rPh sb="103" eb="105">
      <t>コウシン</t>
    </rPh>
    <rPh sb="106" eb="107">
      <t>オコナ</t>
    </rPh>
    <phoneticPr fontId="4"/>
  </si>
  <si>
    <t>　本市の簡易水道事業の内、水道事業と隣接する伊保庄、阿月、大畠簡易水道は平成２９年４月１日に水道事業に統合され、離島の平郡東、平郡西の２簡易水道のみとなった。
　①類似団体の平均値と比べると、一般会計からの繰入れにより収益的収支比率は高い。今後も、円滑な事業運営のため繰入れは必要である。
　④類似団体の平均値と比べると低いが、近年は水道事業との統合準備のため布設替え等の事業量の増加及び離島の水源開発に事業費を要し企業債の借入が増加している。
　⑤類似団体の平均値と同等である。平成２９年度以降、離島の２簡易水道のみとなり給水人口は激減するので経営上、一般会計からの繰入れは欠かせないものである。
　⑥離島の水源開発に伴う経費と上水及び広域水道事業団から購入する受水費が高額なため、類似団体より給水原価は高い。
　⑦類似団体の平均と同等である。
　⑧計画的な老朽管更新により類似団体の平均値より有収率は高い。昨年は、水質保全のためドレンからの排水が例年より多く数値の低下につながった。</t>
    <rPh sb="1" eb="2">
      <t>ホン</t>
    </rPh>
    <rPh sb="2" eb="3">
      <t>シ</t>
    </rPh>
    <rPh sb="4" eb="6">
      <t>カンイ</t>
    </rPh>
    <rPh sb="6" eb="8">
      <t>スイドウ</t>
    </rPh>
    <rPh sb="8" eb="10">
      <t>ジギョウ</t>
    </rPh>
    <rPh sb="11" eb="12">
      <t>ウチ</t>
    </rPh>
    <rPh sb="36" eb="38">
      <t>ヘイセイ</t>
    </rPh>
    <rPh sb="40" eb="41">
      <t>ネン</t>
    </rPh>
    <rPh sb="42" eb="43">
      <t>ガツ</t>
    </rPh>
    <rPh sb="43" eb="45">
      <t>ツイタチ</t>
    </rPh>
    <rPh sb="46" eb="48">
      <t>スイドウ</t>
    </rPh>
    <rPh sb="48" eb="50">
      <t>ジギョウ</t>
    </rPh>
    <rPh sb="51" eb="53">
      <t>トウゴウ</t>
    </rPh>
    <rPh sb="56" eb="58">
      <t>リトウ</t>
    </rPh>
    <rPh sb="59" eb="60">
      <t>タイラ</t>
    </rPh>
    <rPh sb="60" eb="61">
      <t>グン</t>
    </rPh>
    <rPh sb="61" eb="62">
      <t>ヒガシ</t>
    </rPh>
    <rPh sb="63" eb="64">
      <t>タイラ</t>
    </rPh>
    <rPh sb="64" eb="65">
      <t>グン</t>
    </rPh>
    <rPh sb="65" eb="66">
      <t>ニシ</t>
    </rPh>
    <rPh sb="68" eb="70">
      <t>カンイ</t>
    </rPh>
    <rPh sb="70" eb="72">
      <t>スイドウ</t>
    </rPh>
    <rPh sb="82" eb="84">
      <t>ルイジ</t>
    </rPh>
    <rPh sb="84" eb="86">
      <t>ダンタイ</t>
    </rPh>
    <rPh sb="87" eb="90">
      <t>ヘイキンチ</t>
    </rPh>
    <rPh sb="91" eb="92">
      <t>クラ</t>
    </rPh>
    <rPh sb="96" eb="98">
      <t>イッパン</t>
    </rPh>
    <rPh sb="98" eb="100">
      <t>カイケイ</t>
    </rPh>
    <rPh sb="103" eb="105">
      <t>クリイレ</t>
    </rPh>
    <rPh sb="109" eb="112">
      <t>シュウエキテキ</t>
    </rPh>
    <rPh sb="112" eb="114">
      <t>シュウシ</t>
    </rPh>
    <rPh sb="114" eb="116">
      <t>ヒリツ</t>
    </rPh>
    <rPh sb="117" eb="118">
      <t>タカ</t>
    </rPh>
    <rPh sb="120" eb="122">
      <t>コンゴ</t>
    </rPh>
    <rPh sb="124" eb="126">
      <t>エンカツ</t>
    </rPh>
    <rPh sb="127" eb="129">
      <t>ジギョウ</t>
    </rPh>
    <rPh sb="129" eb="131">
      <t>ウンエイ</t>
    </rPh>
    <rPh sb="134" eb="135">
      <t>ク</t>
    </rPh>
    <rPh sb="135" eb="136">
      <t>イ</t>
    </rPh>
    <rPh sb="138" eb="140">
      <t>ヒツヨウ</t>
    </rPh>
    <rPh sb="147" eb="149">
      <t>ルイジ</t>
    </rPh>
    <rPh sb="149" eb="151">
      <t>ダンタイ</t>
    </rPh>
    <rPh sb="152" eb="155">
      <t>ヘイキンチ</t>
    </rPh>
    <rPh sb="156" eb="157">
      <t>クラ</t>
    </rPh>
    <rPh sb="160" eb="161">
      <t>ヒク</t>
    </rPh>
    <rPh sb="164" eb="166">
      <t>キンネン</t>
    </rPh>
    <rPh sb="167" eb="169">
      <t>スイドウ</t>
    </rPh>
    <rPh sb="169" eb="171">
      <t>ジギョウ</t>
    </rPh>
    <rPh sb="173" eb="175">
      <t>トウゴウ</t>
    </rPh>
    <rPh sb="175" eb="177">
      <t>ジュンビ</t>
    </rPh>
    <rPh sb="180" eb="182">
      <t>フセツ</t>
    </rPh>
    <rPh sb="182" eb="183">
      <t>カ</t>
    </rPh>
    <rPh sb="184" eb="185">
      <t>トウ</t>
    </rPh>
    <rPh sb="186" eb="188">
      <t>ジギョウ</t>
    </rPh>
    <rPh sb="188" eb="189">
      <t>リョウ</t>
    </rPh>
    <rPh sb="190" eb="192">
      <t>ゾウカ</t>
    </rPh>
    <rPh sb="192" eb="193">
      <t>オヨ</t>
    </rPh>
    <rPh sb="194" eb="196">
      <t>リトウ</t>
    </rPh>
    <rPh sb="197" eb="199">
      <t>スイゲン</t>
    </rPh>
    <rPh sb="199" eb="201">
      <t>カイハツ</t>
    </rPh>
    <rPh sb="202" eb="204">
      <t>ジギョウ</t>
    </rPh>
    <rPh sb="204" eb="205">
      <t>ヒ</t>
    </rPh>
    <rPh sb="206" eb="207">
      <t>ヨウ</t>
    </rPh>
    <rPh sb="208" eb="210">
      <t>キギョウ</t>
    </rPh>
    <rPh sb="210" eb="211">
      <t>サイ</t>
    </rPh>
    <rPh sb="212" eb="214">
      <t>カリイレ</t>
    </rPh>
    <rPh sb="215" eb="217">
      <t>ゾウカ</t>
    </rPh>
    <rPh sb="225" eb="227">
      <t>ルイジ</t>
    </rPh>
    <rPh sb="227" eb="229">
      <t>ダンタイ</t>
    </rPh>
    <rPh sb="230" eb="233">
      <t>ヘイキンチ</t>
    </rPh>
    <rPh sb="234" eb="236">
      <t>ドウトウ</t>
    </rPh>
    <rPh sb="240" eb="242">
      <t>ヘイセイ</t>
    </rPh>
    <rPh sb="244" eb="246">
      <t>ネンド</t>
    </rPh>
    <rPh sb="246" eb="248">
      <t>イコウ</t>
    </rPh>
    <rPh sb="249" eb="251">
      <t>リトウ</t>
    </rPh>
    <rPh sb="253" eb="255">
      <t>カンイ</t>
    </rPh>
    <rPh sb="255" eb="257">
      <t>スイドウ</t>
    </rPh>
    <rPh sb="262" eb="264">
      <t>キュウスイ</t>
    </rPh>
    <rPh sb="264" eb="266">
      <t>ジンコウ</t>
    </rPh>
    <rPh sb="267" eb="269">
      <t>ゲキゲン</t>
    </rPh>
    <rPh sb="273" eb="275">
      <t>ケイエイ</t>
    </rPh>
    <rPh sb="275" eb="276">
      <t>ジョウ</t>
    </rPh>
    <rPh sb="277" eb="279">
      <t>イッパン</t>
    </rPh>
    <rPh sb="279" eb="281">
      <t>カイケイ</t>
    </rPh>
    <rPh sb="284" eb="285">
      <t>ク</t>
    </rPh>
    <rPh sb="285" eb="286">
      <t>イ</t>
    </rPh>
    <rPh sb="288" eb="289">
      <t>カ</t>
    </rPh>
    <rPh sb="302" eb="304">
      <t>リトウ</t>
    </rPh>
    <rPh sb="305" eb="307">
      <t>スイゲン</t>
    </rPh>
    <rPh sb="307" eb="309">
      <t>カイハツ</t>
    </rPh>
    <rPh sb="310" eb="311">
      <t>トモナ</t>
    </rPh>
    <rPh sb="312" eb="314">
      <t>ケイヒ</t>
    </rPh>
    <rPh sb="315" eb="316">
      <t>ウエ</t>
    </rPh>
    <rPh sb="316" eb="317">
      <t>ミズ</t>
    </rPh>
    <rPh sb="317" eb="318">
      <t>オヨ</t>
    </rPh>
    <rPh sb="319" eb="321">
      <t>コウイキ</t>
    </rPh>
    <rPh sb="321" eb="323">
      <t>スイドウ</t>
    </rPh>
    <rPh sb="323" eb="326">
      <t>ジギョウダン</t>
    </rPh>
    <rPh sb="328" eb="330">
      <t>コウニュウ</t>
    </rPh>
    <rPh sb="332" eb="334">
      <t>ジュスイ</t>
    </rPh>
    <rPh sb="334" eb="335">
      <t>ヒ</t>
    </rPh>
    <rPh sb="336" eb="338">
      <t>コウガク</t>
    </rPh>
    <rPh sb="342" eb="344">
      <t>ルイジ</t>
    </rPh>
    <rPh sb="344" eb="346">
      <t>ダンタイ</t>
    </rPh>
    <rPh sb="348" eb="350">
      <t>キュウスイ</t>
    </rPh>
    <rPh sb="350" eb="352">
      <t>ゲンカ</t>
    </rPh>
    <rPh sb="353" eb="354">
      <t>タカ</t>
    </rPh>
    <rPh sb="359" eb="361">
      <t>ルイジ</t>
    </rPh>
    <rPh sb="361" eb="363">
      <t>ダンタイ</t>
    </rPh>
    <rPh sb="364" eb="366">
      <t>ヘイキン</t>
    </rPh>
    <rPh sb="367" eb="369">
      <t>ドウトウ</t>
    </rPh>
    <rPh sb="376" eb="379">
      <t>ケイカクテキ</t>
    </rPh>
    <rPh sb="380" eb="382">
      <t>ロウキュウ</t>
    </rPh>
    <rPh sb="382" eb="383">
      <t>カン</t>
    </rPh>
    <rPh sb="383" eb="385">
      <t>コウシン</t>
    </rPh>
    <rPh sb="388" eb="390">
      <t>ルイジ</t>
    </rPh>
    <rPh sb="390" eb="392">
      <t>ダンタイ</t>
    </rPh>
    <rPh sb="393" eb="396">
      <t>ヘイキンチ</t>
    </rPh>
    <rPh sb="398" eb="400">
      <t>ユウシュウ</t>
    </rPh>
    <rPh sb="400" eb="401">
      <t>リツ</t>
    </rPh>
    <rPh sb="402" eb="403">
      <t>タカ</t>
    </rPh>
    <rPh sb="405" eb="407">
      <t>サクネン</t>
    </rPh>
    <rPh sb="409" eb="411">
      <t>スイシツ</t>
    </rPh>
    <rPh sb="411" eb="413">
      <t>ホゼン</t>
    </rPh>
    <rPh sb="422" eb="424">
      <t>ハイスイ</t>
    </rPh>
    <rPh sb="425" eb="427">
      <t>レイネン</t>
    </rPh>
    <rPh sb="429" eb="430">
      <t>オオ</t>
    </rPh>
    <rPh sb="431" eb="433">
      <t>スウチ</t>
    </rPh>
    <rPh sb="434" eb="436">
      <t>テイカ</t>
    </rPh>
    <phoneticPr fontId="4"/>
  </si>
  <si>
    <t>非設置</t>
    <rPh sb="0" eb="1">
      <t>ヒ</t>
    </rPh>
    <rPh sb="1" eb="3">
      <t>セッチ</t>
    </rPh>
    <phoneticPr fontId="4"/>
  </si>
  <si>
    <t>　伊保庄、阿月、大畠の簡易水道事業は平成２９年４月１日に水道事業に統合され、離島の平郡東、平郡西の２簡易水道は平成３２年４月には地方公営企業法の適用を行う予定である。
　また、その際は２簡易水道事業を一本化することも検討している。
　今後も【柳井市簡易水道事業経営戦略】に基づき効率的な経営に努める。</t>
    <rPh sb="1" eb="3">
      <t>イホ</t>
    </rPh>
    <rPh sb="5" eb="6">
      <t>ア</t>
    </rPh>
    <rPh sb="6" eb="7">
      <t>ツキ</t>
    </rPh>
    <rPh sb="8" eb="10">
      <t>オオバタケ</t>
    </rPh>
    <rPh sb="11" eb="13">
      <t>カンイ</t>
    </rPh>
    <rPh sb="13" eb="15">
      <t>スイドウ</t>
    </rPh>
    <rPh sb="15" eb="17">
      <t>ジギョウ</t>
    </rPh>
    <rPh sb="18" eb="20">
      <t>ヘイセイ</t>
    </rPh>
    <rPh sb="22" eb="23">
      <t>ネン</t>
    </rPh>
    <rPh sb="24" eb="25">
      <t>ガツ</t>
    </rPh>
    <rPh sb="25" eb="27">
      <t>ツイタチ</t>
    </rPh>
    <rPh sb="28" eb="30">
      <t>スイドウ</t>
    </rPh>
    <rPh sb="30" eb="32">
      <t>ジギョウ</t>
    </rPh>
    <rPh sb="33" eb="35">
      <t>トウゴウ</t>
    </rPh>
    <rPh sb="38" eb="40">
      <t>リトウ</t>
    </rPh>
    <rPh sb="41" eb="42">
      <t>タイラ</t>
    </rPh>
    <rPh sb="42" eb="43">
      <t>グン</t>
    </rPh>
    <rPh sb="43" eb="44">
      <t>ヒガシ</t>
    </rPh>
    <rPh sb="45" eb="46">
      <t>タイラ</t>
    </rPh>
    <rPh sb="46" eb="47">
      <t>グン</t>
    </rPh>
    <rPh sb="47" eb="48">
      <t>ニシ</t>
    </rPh>
    <rPh sb="50" eb="52">
      <t>カンイ</t>
    </rPh>
    <rPh sb="52" eb="54">
      <t>スイドウ</t>
    </rPh>
    <rPh sb="55" eb="57">
      <t>ヘイセイ</t>
    </rPh>
    <rPh sb="59" eb="60">
      <t>ネン</t>
    </rPh>
    <rPh sb="61" eb="62">
      <t>ツキ</t>
    </rPh>
    <rPh sb="64" eb="66">
      <t>チホウ</t>
    </rPh>
    <rPh sb="66" eb="68">
      <t>コウエイ</t>
    </rPh>
    <rPh sb="68" eb="70">
      <t>キギョウ</t>
    </rPh>
    <rPh sb="70" eb="71">
      <t>ホウ</t>
    </rPh>
    <rPh sb="75" eb="76">
      <t>オコナ</t>
    </rPh>
    <rPh sb="77" eb="79">
      <t>ヨテイ</t>
    </rPh>
    <rPh sb="90" eb="91">
      <t>サイ</t>
    </rPh>
    <rPh sb="93" eb="95">
      <t>カンイ</t>
    </rPh>
    <rPh sb="95" eb="97">
      <t>スイドウ</t>
    </rPh>
    <rPh sb="97" eb="99">
      <t>ジギョウ</t>
    </rPh>
    <rPh sb="100" eb="103">
      <t>イッポンカ</t>
    </rPh>
    <rPh sb="108" eb="110">
      <t>ケントウ</t>
    </rPh>
    <rPh sb="117" eb="119">
      <t>コンゴ</t>
    </rPh>
    <rPh sb="121" eb="124">
      <t>ヤナイシ</t>
    </rPh>
    <rPh sb="124" eb="126">
      <t>カンイ</t>
    </rPh>
    <rPh sb="126" eb="128">
      <t>スイドウ</t>
    </rPh>
    <rPh sb="128" eb="130">
      <t>ジギョウ</t>
    </rPh>
    <rPh sb="130" eb="132">
      <t>ケイエイ</t>
    </rPh>
    <rPh sb="132" eb="134">
      <t>センリャク</t>
    </rPh>
    <rPh sb="136" eb="137">
      <t>モト</t>
    </rPh>
    <rPh sb="139" eb="142">
      <t>コウリツテキ</t>
    </rPh>
    <rPh sb="143" eb="145">
      <t>ケイエイ</t>
    </rPh>
    <rPh sb="146" eb="14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</si>
</sst>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0.43</c:v>
                </c:pt>
                <c:pt idx="1">
                  <c:v>0.78</c:v>
                </c:pt>
                <c:pt idx="2">
                  <c:v>0.57999999999999996</c:v>
                </c:pt>
                <c:pt idx="3">
                  <c:v>1.4</c:v>
                </c:pt>
                <c:pt idx="4">
                  <c:v>5.51</c:v>
                </c:pt>
              </c:numCache>
            </c:numRef>
          </c:val>
        </c:ser>
        <c:dLbls>
          <c:showLegendKey val="0"/>
          <c:showVal val="0"/>
          <c:showCatName val="0"/>
          <c:showSerName val="0"/>
          <c:showPercent val="0"/>
          <c:showBubbleSize val="0"/>
        </c:dLbls>
        <c:gapWidth val="150"/>
        <c:axId val="170541456"/>
        <c:axId val="174439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170541456"/>
        <c:axId val="174439528"/>
      </c:lineChart>
      <c:dateAx>
        <c:axId val="170541456"/>
        <c:scaling>
          <c:orientation val="minMax"/>
        </c:scaling>
        <c:delete val="1"/>
        <c:axPos val="b"/>
        <c:numFmt formatCode="ge" sourceLinked="1"/>
        <c:majorTickMark val="none"/>
        <c:minorTickMark val="none"/>
        <c:tickLblPos val="none"/>
        <c:crossAx val="174439528"/>
        <c:crosses val="autoZero"/>
        <c:auto val="1"/>
        <c:lblOffset val="100"/>
        <c:baseTimeUnit val="years"/>
      </c:dateAx>
      <c:valAx>
        <c:axId val="174439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54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68.75</c:v>
                </c:pt>
                <c:pt idx="1">
                  <c:v>64.08</c:v>
                </c:pt>
                <c:pt idx="2">
                  <c:v>53.39</c:v>
                </c:pt>
                <c:pt idx="3">
                  <c:v>57.6</c:v>
                </c:pt>
                <c:pt idx="4">
                  <c:v>57.12</c:v>
                </c:pt>
              </c:numCache>
            </c:numRef>
          </c:val>
        </c:ser>
        <c:dLbls>
          <c:showLegendKey val="0"/>
          <c:showVal val="0"/>
          <c:showCatName val="0"/>
          <c:showSerName val="0"/>
          <c:showPercent val="0"/>
          <c:showBubbleSize val="0"/>
        </c:dLbls>
        <c:gapWidth val="150"/>
        <c:axId val="174480720"/>
        <c:axId val="215228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174480720"/>
        <c:axId val="215228296"/>
      </c:lineChart>
      <c:dateAx>
        <c:axId val="174480720"/>
        <c:scaling>
          <c:orientation val="minMax"/>
        </c:scaling>
        <c:delete val="1"/>
        <c:axPos val="b"/>
        <c:numFmt formatCode="ge" sourceLinked="1"/>
        <c:majorTickMark val="none"/>
        <c:minorTickMark val="none"/>
        <c:tickLblPos val="none"/>
        <c:crossAx val="215228296"/>
        <c:crosses val="autoZero"/>
        <c:auto val="1"/>
        <c:lblOffset val="100"/>
        <c:baseTimeUnit val="years"/>
      </c:dateAx>
      <c:valAx>
        <c:axId val="21522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8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87.05</c:v>
                </c:pt>
                <c:pt idx="1">
                  <c:v>93.09</c:v>
                </c:pt>
                <c:pt idx="2">
                  <c:v>93.49</c:v>
                </c:pt>
                <c:pt idx="3">
                  <c:v>95.53</c:v>
                </c:pt>
                <c:pt idx="4">
                  <c:v>86.19</c:v>
                </c:pt>
              </c:numCache>
            </c:numRef>
          </c:val>
        </c:ser>
        <c:dLbls>
          <c:showLegendKey val="0"/>
          <c:showVal val="0"/>
          <c:showCatName val="0"/>
          <c:showSerName val="0"/>
          <c:showPercent val="0"/>
          <c:showBubbleSize val="0"/>
        </c:dLbls>
        <c:gapWidth val="150"/>
        <c:axId val="215229864"/>
        <c:axId val="21523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215229864"/>
        <c:axId val="215230256"/>
      </c:lineChart>
      <c:dateAx>
        <c:axId val="215229864"/>
        <c:scaling>
          <c:orientation val="minMax"/>
        </c:scaling>
        <c:delete val="1"/>
        <c:axPos val="b"/>
        <c:numFmt formatCode="ge" sourceLinked="1"/>
        <c:majorTickMark val="none"/>
        <c:minorTickMark val="none"/>
        <c:tickLblPos val="none"/>
        <c:crossAx val="215230256"/>
        <c:crosses val="autoZero"/>
        <c:auto val="1"/>
        <c:lblOffset val="100"/>
        <c:baseTimeUnit val="years"/>
      </c:dateAx>
      <c:valAx>
        <c:axId val="21523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2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87.4</c:v>
                </c:pt>
                <c:pt idx="1">
                  <c:v>91.8</c:v>
                </c:pt>
                <c:pt idx="2">
                  <c:v>93.89</c:v>
                </c:pt>
                <c:pt idx="3">
                  <c:v>92.61</c:v>
                </c:pt>
                <c:pt idx="4">
                  <c:v>95.9</c:v>
                </c:pt>
              </c:numCache>
            </c:numRef>
          </c:val>
        </c:ser>
        <c:dLbls>
          <c:showLegendKey val="0"/>
          <c:showVal val="0"/>
          <c:showCatName val="0"/>
          <c:showSerName val="0"/>
          <c:showPercent val="0"/>
          <c:showBubbleSize val="0"/>
        </c:dLbls>
        <c:gapWidth val="150"/>
        <c:axId val="174440704"/>
        <c:axId val="174441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174440704"/>
        <c:axId val="174441096"/>
      </c:lineChart>
      <c:dateAx>
        <c:axId val="174440704"/>
        <c:scaling>
          <c:orientation val="minMax"/>
        </c:scaling>
        <c:delete val="1"/>
        <c:axPos val="b"/>
        <c:numFmt formatCode="ge" sourceLinked="1"/>
        <c:majorTickMark val="none"/>
        <c:minorTickMark val="none"/>
        <c:tickLblPos val="none"/>
        <c:crossAx val="174441096"/>
        <c:crosses val="autoZero"/>
        <c:auto val="1"/>
        <c:lblOffset val="100"/>
        <c:baseTimeUnit val="years"/>
      </c:dateAx>
      <c:valAx>
        <c:axId val="17444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442272"/>
        <c:axId val="174442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442272"/>
        <c:axId val="174442664"/>
      </c:lineChart>
      <c:dateAx>
        <c:axId val="174442272"/>
        <c:scaling>
          <c:orientation val="minMax"/>
        </c:scaling>
        <c:delete val="1"/>
        <c:axPos val="b"/>
        <c:numFmt formatCode="ge" sourceLinked="1"/>
        <c:majorTickMark val="none"/>
        <c:minorTickMark val="none"/>
        <c:tickLblPos val="none"/>
        <c:crossAx val="174442664"/>
        <c:crosses val="autoZero"/>
        <c:auto val="1"/>
        <c:lblOffset val="100"/>
        <c:baseTimeUnit val="years"/>
      </c:dateAx>
      <c:valAx>
        <c:axId val="1744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4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208712"/>
        <c:axId val="174209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208712"/>
        <c:axId val="174209104"/>
      </c:lineChart>
      <c:dateAx>
        <c:axId val="174208712"/>
        <c:scaling>
          <c:orientation val="minMax"/>
        </c:scaling>
        <c:delete val="1"/>
        <c:axPos val="b"/>
        <c:numFmt formatCode="ge" sourceLinked="1"/>
        <c:majorTickMark val="none"/>
        <c:minorTickMark val="none"/>
        <c:tickLblPos val="none"/>
        <c:crossAx val="174209104"/>
        <c:crosses val="autoZero"/>
        <c:auto val="1"/>
        <c:lblOffset val="100"/>
        <c:baseTimeUnit val="years"/>
      </c:dateAx>
      <c:valAx>
        <c:axId val="174209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08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225064"/>
        <c:axId val="17422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225064"/>
        <c:axId val="174225456"/>
      </c:lineChart>
      <c:dateAx>
        <c:axId val="174225064"/>
        <c:scaling>
          <c:orientation val="minMax"/>
        </c:scaling>
        <c:delete val="1"/>
        <c:axPos val="b"/>
        <c:numFmt formatCode="ge" sourceLinked="1"/>
        <c:majorTickMark val="none"/>
        <c:minorTickMark val="none"/>
        <c:tickLblPos val="none"/>
        <c:crossAx val="174225456"/>
        <c:crosses val="autoZero"/>
        <c:auto val="1"/>
        <c:lblOffset val="100"/>
        <c:baseTimeUnit val="years"/>
      </c:dateAx>
      <c:valAx>
        <c:axId val="17422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5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4227024"/>
        <c:axId val="174477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4227024"/>
        <c:axId val="174477192"/>
      </c:lineChart>
      <c:dateAx>
        <c:axId val="174227024"/>
        <c:scaling>
          <c:orientation val="minMax"/>
        </c:scaling>
        <c:delete val="1"/>
        <c:axPos val="b"/>
        <c:numFmt formatCode="ge" sourceLinked="1"/>
        <c:majorTickMark val="none"/>
        <c:minorTickMark val="none"/>
        <c:tickLblPos val="none"/>
        <c:crossAx val="174477192"/>
        <c:crosses val="autoZero"/>
        <c:auto val="1"/>
        <c:lblOffset val="100"/>
        <c:baseTimeUnit val="years"/>
      </c:dateAx>
      <c:valAx>
        <c:axId val="174477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315.67</c:v>
                </c:pt>
                <c:pt idx="1">
                  <c:v>323.81</c:v>
                </c:pt>
                <c:pt idx="2">
                  <c:v>411.72</c:v>
                </c:pt>
                <c:pt idx="3">
                  <c:v>569.11</c:v>
                </c:pt>
                <c:pt idx="4">
                  <c:v>816.04</c:v>
                </c:pt>
              </c:numCache>
            </c:numRef>
          </c:val>
        </c:ser>
        <c:dLbls>
          <c:showLegendKey val="0"/>
          <c:showVal val="0"/>
          <c:showCatName val="0"/>
          <c:showSerName val="0"/>
          <c:showPercent val="0"/>
          <c:showBubbleSize val="0"/>
        </c:dLbls>
        <c:gapWidth val="150"/>
        <c:axId val="174226632"/>
        <c:axId val="174224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174226632"/>
        <c:axId val="174224672"/>
      </c:lineChart>
      <c:dateAx>
        <c:axId val="174226632"/>
        <c:scaling>
          <c:orientation val="minMax"/>
        </c:scaling>
        <c:delete val="1"/>
        <c:axPos val="b"/>
        <c:numFmt formatCode="ge" sourceLinked="1"/>
        <c:majorTickMark val="none"/>
        <c:minorTickMark val="none"/>
        <c:tickLblPos val="none"/>
        <c:crossAx val="174224672"/>
        <c:crosses val="autoZero"/>
        <c:auto val="1"/>
        <c:lblOffset val="100"/>
        <c:baseTimeUnit val="years"/>
      </c:dateAx>
      <c:valAx>
        <c:axId val="174224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52.88</c:v>
                </c:pt>
                <c:pt idx="1">
                  <c:v>45.57</c:v>
                </c:pt>
                <c:pt idx="2">
                  <c:v>47.86</c:v>
                </c:pt>
                <c:pt idx="3">
                  <c:v>56.13</c:v>
                </c:pt>
                <c:pt idx="4">
                  <c:v>59.14</c:v>
                </c:pt>
              </c:numCache>
            </c:numRef>
          </c:val>
        </c:ser>
        <c:dLbls>
          <c:showLegendKey val="0"/>
          <c:showVal val="0"/>
          <c:showCatName val="0"/>
          <c:showSerName val="0"/>
          <c:showPercent val="0"/>
          <c:showBubbleSize val="0"/>
        </c:dLbls>
        <c:gapWidth val="150"/>
        <c:axId val="174223496"/>
        <c:axId val="174478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174223496"/>
        <c:axId val="174478368"/>
      </c:lineChart>
      <c:dateAx>
        <c:axId val="174223496"/>
        <c:scaling>
          <c:orientation val="minMax"/>
        </c:scaling>
        <c:delete val="1"/>
        <c:axPos val="b"/>
        <c:numFmt formatCode="ge" sourceLinked="1"/>
        <c:majorTickMark val="none"/>
        <c:minorTickMark val="none"/>
        <c:tickLblPos val="none"/>
        <c:crossAx val="174478368"/>
        <c:crosses val="autoZero"/>
        <c:auto val="1"/>
        <c:lblOffset val="100"/>
        <c:baseTimeUnit val="years"/>
      </c:dateAx>
      <c:valAx>
        <c:axId val="17447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22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433.68</c:v>
                </c:pt>
                <c:pt idx="1">
                  <c:v>504.61</c:v>
                </c:pt>
                <c:pt idx="2">
                  <c:v>491.59</c:v>
                </c:pt>
                <c:pt idx="3">
                  <c:v>425.13</c:v>
                </c:pt>
                <c:pt idx="4">
                  <c:v>439.81</c:v>
                </c:pt>
              </c:numCache>
            </c:numRef>
          </c:val>
        </c:ser>
        <c:dLbls>
          <c:showLegendKey val="0"/>
          <c:showVal val="0"/>
          <c:showCatName val="0"/>
          <c:showSerName val="0"/>
          <c:showPercent val="0"/>
          <c:showBubbleSize val="0"/>
        </c:dLbls>
        <c:gapWidth val="150"/>
        <c:axId val="174479544"/>
        <c:axId val="17447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174479544"/>
        <c:axId val="174479936"/>
      </c:lineChart>
      <c:dateAx>
        <c:axId val="174479544"/>
        <c:scaling>
          <c:orientation val="minMax"/>
        </c:scaling>
        <c:delete val="1"/>
        <c:axPos val="b"/>
        <c:numFmt formatCode="ge" sourceLinked="1"/>
        <c:majorTickMark val="none"/>
        <c:minorTickMark val="none"/>
        <c:tickLblPos val="none"/>
        <c:crossAx val="174479936"/>
        <c:crosses val="autoZero"/>
        <c:auto val="1"/>
        <c:lblOffset val="100"/>
        <c:baseTimeUnit val="years"/>
      </c:dateAx>
      <c:valAx>
        <c:axId val="17447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47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E61" zoomScaleNormal="100" workbookViewId="0">
      <selection activeCell="BQ87" sqref="BQ8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山口県　柳井市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122</v>
      </c>
      <c r="AE8" s="50"/>
      <c r="AF8" s="50"/>
      <c r="AG8" s="50"/>
      <c r="AH8" s="50"/>
      <c r="AI8" s="50"/>
      <c r="AJ8" s="50"/>
      <c r="AK8" s="2"/>
      <c r="AL8" s="51">
        <f>データ!$R$6</f>
        <v>32865</v>
      </c>
      <c r="AM8" s="51"/>
      <c r="AN8" s="51"/>
      <c r="AO8" s="51"/>
      <c r="AP8" s="51"/>
      <c r="AQ8" s="51"/>
      <c r="AR8" s="51"/>
      <c r="AS8" s="51"/>
      <c r="AT8" s="46">
        <f>データ!$S$6</f>
        <v>140.05000000000001</v>
      </c>
      <c r="AU8" s="46"/>
      <c r="AV8" s="46"/>
      <c r="AW8" s="46"/>
      <c r="AX8" s="46"/>
      <c r="AY8" s="46"/>
      <c r="AZ8" s="46"/>
      <c r="BA8" s="46"/>
      <c r="BB8" s="46">
        <f>データ!$T$6</f>
        <v>234.67</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15.59</v>
      </c>
      <c r="Q10" s="46"/>
      <c r="R10" s="46"/>
      <c r="S10" s="46"/>
      <c r="T10" s="46"/>
      <c r="U10" s="46"/>
      <c r="V10" s="46"/>
      <c r="W10" s="51">
        <f>データ!$Q$6</f>
        <v>4665</v>
      </c>
      <c r="X10" s="51"/>
      <c r="Y10" s="51"/>
      <c r="Z10" s="51"/>
      <c r="AA10" s="51"/>
      <c r="AB10" s="51"/>
      <c r="AC10" s="51"/>
      <c r="AD10" s="2"/>
      <c r="AE10" s="2"/>
      <c r="AF10" s="2"/>
      <c r="AG10" s="2"/>
      <c r="AH10" s="2"/>
      <c r="AI10" s="2"/>
      <c r="AJ10" s="2"/>
      <c r="AK10" s="2"/>
      <c r="AL10" s="51">
        <f>データ!$U$6</f>
        <v>5096</v>
      </c>
      <c r="AM10" s="51"/>
      <c r="AN10" s="51"/>
      <c r="AO10" s="51"/>
      <c r="AP10" s="51"/>
      <c r="AQ10" s="51"/>
      <c r="AR10" s="51"/>
      <c r="AS10" s="51"/>
      <c r="AT10" s="46">
        <f>データ!$V$6</f>
        <v>6.4</v>
      </c>
      <c r="AU10" s="46"/>
      <c r="AV10" s="46"/>
      <c r="AW10" s="46"/>
      <c r="AX10" s="46"/>
      <c r="AY10" s="46"/>
      <c r="AZ10" s="46"/>
      <c r="BA10" s="46"/>
      <c r="BB10" s="46">
        <f>データ!$W$6</f>
        <v>796.25</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123</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352128</v>
      </c>
      <c r="D6" s="34">
        <f t="shared" si="3"/>
        <v>47</v>
      </c>
      <c r="E6" s="34">
        <f t="shared" si="3"/>
        <v>1</v>
      </c>
      <c r="F6" s="34">
        <f t="shared" si="3"/>
        <v>0</v>
      </c>
      <c r="G6" s="34">
        <f t="shared" si="3"/>
        <v>0</v>
      </c>
      <c r="H6" s="34" t="str">
        <f t="shared" si="3"/>
        <v>山口県　柳井市</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15.59</v>
      </c>
      <c r="Q6" s="35">
        <f t="shared" si="3"/>
        <v>4665</v>
      </c>
      <c r="R6" s="35">
        <f t="shared" si="3"/>
        <v>32865</v>
      </c>
      <c r="S6" s="35">
        <f t="shared" si="3"/>
        <v>140.05000000000001</v>
      </c>
      <c r="T6" s="35">
        <f t="shared" si="3"/>
        <v>234.67</v>
      </c>
      <c r="U6" s="35">
        <f t="shared" si="3"/>
        <v>5096</v>
      </c>
      <c r="V6" s="35">
        <f t="shared" si="3"/>
        <v>6.4</v>
      </c>
      <c r="W6" s="35">
        <f t="shared" si="3"/>
        <v>796.25</v>
      </c>
      <c r="X6" s="36">
        <f>IF(X7="",NA(),X7)</f>
        <v>87.4</v>
      </c>
      <c r="Y6" s="36">
        <f t="shared" ref="Y6:AG6" si="4">IF(Y7="",NA(),Y7)</f>
        <v>91.8</v>
      </c>
      <c r="Z6" s="36">
        <f t="shared" si="4"/>
        <v>93.89</v>
      </c>
      <c r="AA6" s="36">
        <f t="shared" si="4"/>
        <v>92.61</v>
      </c>
      <c r="AB6" s="36">
        <f t="shared" si="4"/>
        <v>95.9</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315.67</v>
      </c>
      <c r="BF6" s="36">
        <f t="shared" ref="BF6:BN6" si="7">IF(BF7="",NA(),BF7)</f>
        <v>323.81</v>
      </c>
      <c r="BG6" s="36">
        <f t="shared" si="7"/>
        <v>411.72</v>
      </c>
      <c r="BH6" s="36">
        <f t="shared" si="7"/>
        <v>569.11</v>
      </c>
      <c r="BI6" s="36">
        <f t="shared" si="7"/>
        <v>816.04</v>
      </c>
      <c r="BJ6" s="36">
        <f t="shared" si="7"/>
        <v>1158.82</v>
      </c>
      <c r="BK6" s="36">
        <f t="shared" si="7"/>
        <v>1167.7</v>
      </c>
      <c r="BL6" s="36">
        <f t="shared" si="7"/>
        <v>1228.58</v>
      </c>
      <c r="BM6" s="36">
        <f t="shared" si="7"/>
        <v>1280.18</v>
      </c>
      <c r="BN6" s="36">
        <f t="shared" si="7"/>
        <v>1346.23</v>
      </c>
      <c r="BO6" s="35" t="str">
        <f>IF(BO7="","",IF(BO7="-","【-】","【"&amp;SUBSTITUTE(TEXT(BO7,"#,##0.00"),"-","△")&amp;"】"))</f>
        <v>【1,280.76】</v>
      </c>
      <c r="BP6" s="36">
        <f>IF(BP7="",NA(),BP7)</f>
        <v>52.88</v>
      </c>
      <c r="BQ6" s="36">
        <f t="shared" ref="BQ6:BY6" si="8">IF(BQ7="",NA(),BQ7)</f>
        <v>45.57</v>
      </c>
      <c r="BR6" s="36">
        <f t="shared" si="8"/>
        <v>47.86</v>
      </c>
      <c r="BS6" s="36">
        <f t="shared" si="8"/>
        <v>56.13</v>
      </c>
      <c r="BT6" s="36">
        <f t="shared" si="8"/>
        <v>59.14</v>
      </c>
      <c r="BU6" s="36">
        <f t="shared" si="8"/>
        <v>55.6</v>
      </c>
      <c r="BV6" s="36">
        <f t="shared" si="8"/>
        <v>54.43</v>
      </c>
      <c r="BW6" s="36">
        <f t="shared" si="8"/>
        <v>53.81</v>
      </c>
      <c r="BX6" s="36">
        <f t="shared" si="8"/>
        <v>53.62</v>
      </c>
      <c r="BY6" s="36">
        <f t="shared" si="8"/>
        <v>53.41</v>
      </c>
      <c r="BZ6" s="35" t="str">
        <f>IF(BZ7="","",IF(BZ7="-","【-】","【"&amp;SUBSTITUTE(TEXT(BZ7,"#,##0.00"),"-","△")&amp;"】"))</f>
        <v>【53.06】</v>
      </c>
      <c r="CA6" s="36">
        <f>IF(CA7="",NA(),CA7)</f>
        <v>433.68</v>
      </c>
      <c r="CB6" s="36">
        <f t="shared" ref="CB6:CJ6" si="9">IF(CB7="",NA(),CB7)</f>
        <v>504.61</v>
      </c>
      <c r="CC6" s="36">
        <f t="shared" si="9"/>
        <v>491.59</v>
      </c>
      <c r="CD6" s="36">
        <f t="shared" si="9"/>
        <v>425.13</v>
      </c>
      <c r="CE6" s="36">
        <f t="shared" si="9"/>
        <v>439.81</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68.75</v>
      </c>
      <c r="CM6" s="36">
        <f t="shared" ref="CM6:CU6" si="10">IF(CM7="",NA(),CM7)</f>
        <v>64.08</v>
      </c>
      <c r="CN6" s="36">
        <f t="shared" si="10"/>
        <v>53.39</v>
      </c>
      <c r="CO6" s="36">
        <f t="shared" si="10"/>
        <v>57.6</v>
      </c>
      <c r="CP6" s="36">
        <f t="shared" si="10"/>
        <v>57.12</v>
      </c>
      <c r="CQ6" s="36">
        <f t="shared" si="10"/>
        <v>60.66</v>
      </c>
      <c r="CR6" s="36">
        <f t="shared" si="10"/>
        <v>60.17</v>
      </c>
      <c r="CS6" s="36">
        <f t="shared" si="10"/>
        <v>58.96</v>
      </c>
      <c r="CT6" s="36">
        <f t="shared" si="10"/>
        <v>58.1</v>
      </c>
      <c r="CU6" s="36">
        <f t="shared" si="10"/>
        <v>56.19</v>
      </c>
      <c r="CV6" s="35" t="str">
        <f>IF(CV7="","",IF(CV7="-","【-】","【"&amp;SUBSTITUTE(TEXT(CV7,"#,##0.00"),"-","△")&amp;"】"))</f>
        <v>【56.28】</v>
      </c>
      <c r="CW6" s="36">
        <f>IF(CW7="",NA(),CW7)</f>
        <v>87.05</v>
      </c>
      <c r="CX6" s="36">
        <f t="shared" ref="CX6:DF6" si="11">IF(CX7="",NA(),CX7)</f>
        <v>93.09</v>
      </c>
      <c r="CY6" s="36">
        <f t="shared" si="11"/>
        <v>93.49</v>
      </c>
      <c r="CZ6" s="36">
        <f t="shared" si="11"/>
        <v>95.53</v>
      </c>
      <c r="DA6" s="36">
        <f t="shared" si="11"/>
        <v>86.19</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0.43</v>
      </c>
      <c r="EE6" s="36">
        <f t="shared" ref="EE6:EM6" si="14">IF(EE7="",NA(),EE7)</f>
        <v>0.78</v>
      </c>
      <c r="EF6" s="36">
        <f t="shared" si="14"/>
        <v>0.57999999999999996</v>
      </c>
      <c r="EG6" s="36">
        <f t="shared" si="14"/>
        <v>1.4</v>
      </c>
      <c r="EH6" s="36">
        <f t="shared" si="14"/>
        <v>5.51</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352128</v>
      </c>
      <c r="D7" s="38">
        <v>47</v>
      </c>
      <c r="E7" s="38">
        <v>1</v>
      </c>
      <c r="F7" s="38">
        <v>0</v>
      </c>
      <c r="G7" s="38">
        <v>0</v>
      </c>
      <c r="H7" s="38" t="s">
        <v>108</v>
      </c>
      <c r="I7" s="38" t="s">
        <v>109</v>
      </c>
      <c r="J7" s="38" t="s">
        <v>110</v>
      </c>
      <c r="K7" s="38" t="s">
        <v>111</v>
      </c>
      <c r="L7" s="38" t="s">
        <v>112</v>
      </c>
      <c r="M7" s="38"/>
      <c r="N7" s="39" t="s">
        <v>113</v>
      </c>
      <c r="O7" s="39" t="s">
        <v>114</v>
      </c>
      <c r="P7" s="39">
        <v>15.59</v>
      </c>
      <c r="Q7" s="39">
        <v>4665</v>
      </c>
      <c r="R7" s="39">
        <v>32865</v>
      </c>
      <c r="S7" s="39">
        <v>140.05000000000001</v>
      </c>
      <c r="T7" s="39">
        <v>234.67</v>
      </c>
      <c r="U7" s="39">
        <v>5096</v>
      </c>
      <c r="V7" s="39">
        <v>6.4</v>
      </c>
      <c r="W7" s="39">
        <v>796.25</v>
      </c>
      <c r="X7" s="39">
        <v>87.4</v>
      </c>
      <c r="Y7" s="39">
        <v>91.8</v>
      </c>
      <c r="Z7" s="39">
        <v>93.89</v>
      </c>
      <c r="AA7" s="39">
        <v>92.61</v>
      </c>
      <c r="AB7" s="39">
        <v>95.9</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315.67</v>
      </c>
      <c r="BF7" s="39">
        <v>323.81</v>
      </c>
      <c r="BG7" s="39">
        <v>411.72</v>
      </c>
      <c r="BH7" s="39">
        <v>569.11</v>
      </c>
      <c r="BI7" s="39">
        <v>816.04</v>
      </c>
      <c r="BJ7" s="39">
        <v>1158.82</v>
      </c>
      <c r="BK7" s="39">
        <v>1167.7</v>
      </c>
      <c r="BL7" s="39">
        <v>1228.58</v>
      </c>
      <c r="BM7" s="39">
        <v>1280.18</v>
      </c>
      <c r="BN7" s="39">
        <v>1346.23</v>
      </c>
      <c r="BO7" s="39">
        <v>1280.76</v>
      </c>
      <c r="BP7" s="39">
        <v>52.88</v>
      </c>
      <c r="BQ7" s="39">
        <v>45.57</v>
      </c>
      <c r="BR7" s="39">
        <v>47.86</v>
      </c>
      <c r="BS7" s="39">
        <v>56.13</v>
      </c>
      <c r="BT7" s="39">
        <v>59.14</v>
      </c>
      <c r="BU7" s="39">
        <v>55.6</v>
      </c>
      <c r="BV7" s="39">
        <v>54.43</v>
      </c>
      <c r="BW7" s="39">
        <v>53.81</v>
      </c>
      <c r="BX7" s="39">
        <v>53.62</v>
      </c>
      <c r="BY7" s="39">
        <v>53.41</v>
      </c>
      <c r="BZ7" s="39">
        <v>53.06</v>
      </c>
      <c r="CA7" s="39">
        <v>433.68</v>
      </c>
      <c r="CB7" s="39">
        <v>504.61</v>
      </c>
      <c r="CC7" s="39">
        <v>491.59</v>
      </c>
      <c r="CD7" s="39">
        <v>425.13</v>
      </c>
      <c r="CE7" s="39">
        <v>439.81</v>
      </c>
      <c r="CF7" s="39">
        <v>275.86</v>
      </c>
      <c r="CG7" s="39">
        <v>279.8</v>
      </c>
      <c r="CH7" s="39">
        <v>284.64999999999998</v>
      </c>
      <c r="CI7" s="39">
        <v>287.7</v>
      </c>
      <c r="CJ7" s="39">
        <v>277.39999999999998</v>
      </c>
      <c r="CK7" s="39">
        <v>314.83</v>
      </c>
      <c r="CL7" s="39">
        <v>68.75</v>
      </c>
      <c r="CM7" s="39">
        <v>64.08</v>
      </c>
      <c r="CN7" s="39">
        <v>53.39</v>
      </c>
      <c r="CO7" s="39">
        <v>57.6</v>
      </c>
      <c r="CP7" s="39">
        <v>57.12</v>
      </c>
      <c r="CQ7" s="39">
        <v>60.66</v>
      </c>
      <c r="CR7" s="39">
        <v>60.17</v>
      </c>
      <c r="CS7" s="39">
        <v>58.96</v>
      </c>
      <c r="CT7" s="39">
        <v>58.1</v>
      </c>
      <c r="CU7" s="39">
        <v>56.19</v>
      </c>
      <c r="CV7" s="39">
        <v>56.28</v>
      </c>
      <c r="CW7" s="39">
        <v>87.05</v>
      </c>
      <c r="CX7" s="39">
        <v>93.09</v>
      </c>
      <c r="CY7" s="39">
        <v>93.49</v>
      </c>
      <c r="CZ7" s="39">
        <v>95.53</v>
      </c>
      <c r="DA7" s="39">
        <v>86.19</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0.43</v>
      </c>
      <c r="EE7" s="39">
        <v>0.78</v>
      </c>
      <c r="EF7" s="39">
        <v>0.57999999999999996</v>
      </c>
      <c r="EG7" s="39">
        <v>1.4</v>
      </c>
      <c r="EH7" s="39">
        <v>5.51</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2018-02-05T08:24:52Z</cp:lastPrinted>
  <dcterms:created xsi:type="dcterms:W3CDTF">2017-12-25T01:46:28Z</dcterms:created>
  <dcterms:modified xsi:type="dcterms:W3CDTF">2018-02-06T05:10:41Z</dcterms:modified>
</cp:coreProperties>
</file>