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Be9ugIJCAOQQFmk+SFPRw7rq8VikCZSSal1/C2li6F8/kqXS3izwKwp7aKex7ozR7ioyli1AiQV/xbi72wRlw==" workbookSaltValue="AEe41jJLPK+/lilx3znzWg==" workbookSpinCount="100000" lockStructure="1"/>
  <bookViews>
    <workbookView xWindow="0" yWindow="0" windowWidth="15360" windowHeight="7635"/>
  </bookViews>
  <sheets>
    <sheet name="法非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AL10" i="4"/>
  <c r="P10" i="4"/>
  <c r="I10" i="4"/>
  <c r="B10" i="4"/>
  <c r="BB8" i="4"/>
  <c r="AT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<sst xmlns="http://schemas.openxmlformats.org/spreadsheetml/2006/main" count="251" uniqueCount="126">
  <si>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</si>
  <si>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</si>
  <si>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</si>
  <si>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</si>
  <si>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</si>
  <si>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</si>
  <si>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</si>
  <si>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</si>
  <si>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</si>
  <si>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</si>
  <si>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</si>
  <si>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</si>
  <si>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</si>
  <si>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</si>
  <si>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</si>
  <si>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</si>
  <si>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</si>
  <si>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</si>
  <si>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</si>
  <si>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</si>
  <si>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</si>
  <si>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</si>
  <si>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</si>
  <si>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</si>
  <si>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</si>
  <si>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</si>
  <si>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</si>
  <si>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</si>
  <si>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</si>
  <si>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</si>
  <si>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</si>
  <si>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</si>
  <si>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</si>
  <si>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</si>
  <si>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</si>
  <si>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</si>
  <si>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</si>
  <si>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</si>
  <si>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</si>
  <si>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</si>
  <si>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</si>
  <si>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</si>
  <si>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</si>
  <si>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</si>
  <si>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</si>
  <si>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</si>
  <si>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</si>
  <si>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</si>
  <si>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</si>
  <si>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</si>
  <si>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</si>
  <si>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</si>
  <si>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</si>
  <si>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</si>
  <si>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</si>
  <si>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</si>
  <si>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</si>
  <si>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</si>
  <si>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</si>
  <si>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</si>
  <si>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</si>
  <si>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</si>
  <si>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</si>
  <si>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</si>
  <si>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</si>
  <si>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</si>
  <si>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</si>
  <si>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</si>
  <si>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</si>
  <si>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</si>
  <si>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</si>
  <si>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</si>
  <si>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</si>
  <si>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</si>
  <si>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</si>
  <si>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</si>
  <si>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</si>
  <si>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</si>
  <si>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</si>
  <si>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</si>
  <si>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</si>
  <si>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</si>
  <si>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</si>
  <si>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</si>
  <si>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</si>
  <si>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</si>
  <si>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</si>
  <si>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</si>
  <si>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</si>
  <si>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</si>
  <si>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</si>
  <si>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</si>
  <si>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</si>
  <si>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</si>
  <si>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</si>
  <si>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</si>
  <si>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</si>
  <si>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</si>
  <si>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</si>
  <si>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</si>
  <si>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</si>
  <si>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</si>
  <si>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</si>
  <si>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</si>
  <si>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</si>
  <si>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</si>
  <si>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</si>
  <si>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</si>
  <si>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</si>
  <si>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</si>
  <si>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</si>
  <si>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</si>
  <si>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</si>
  <si>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</si>
  <si>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</si>
  <si>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</si>
  <si>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</si>
  <si>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</si>
  <si>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</si>
  <si>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</si>
  <si>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</si>
  <si>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</si>
  <si>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</si>
  <si>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平成16年から順次供用開始を行い10年を経過したものもあるが、ブロア等の機械器具等の修繕などその都度対応しており、老朽化対策は行っていない。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19" eb="20">
      <t>ネン</t>
    </rPh>
    <rPh sb="21" eb="23">
      <t>ケイカ</t>
    </rPh>
    <rPh sb="35" eb="36">
      <t>トウ</t>
    </rPh>
    <rPh sb="37" eb="39">
      <t>キカイ</t>
    </rPh>
    <rPh sb="39" eb="42">
      <t>キグトウ</t>
    </rPh>
    <rPh sb="43" eb="45">
      <t>シュウゼン</t>
    </rPh>
    <rPh sb="49" eb="51">
      <t>ツド</t>
    </rPh>
    <rPh sb="51" eb="53">
      <t>タイオウ</t>
    </rPh>
    <rPh sb="58" eb="61">
      <t>ロウキュウカ</t>
    </rPh>
    <rPh sb="61" eb="63">
      <t>タイサク</t>
    </rPh>
    <rPh sb="64" eb="65">
      <t>オコナ</t>
    </rPh>
    <phoneticPr fontId="4"/>
  </si>
  <si>
    <t>　萩市の特定地域生活排水事業は、平成16年に事業着手し順次供用開始を行い整備は完了している。
　企業債残高対事業規模比率については、平成28年度から算定基準の変更により一般会計が負担する企業債が増加したことから数値は無い。
　汚水処理原価については、浄化槽の1/5が離島に設置してあることや離島でない地区についても住宅が散在している中山間地域に多く設置していることから維持管理に経費が掛かり類似団体平均値を大きく上回っている。
　このことからも、水洗化率は平均値を大きく上回っているにもかかわらず、経費回収率は下回っている。
　施設利用率については、浄化槽の処理能力（人槽）は延べ床面積で決定されているため、処理区域内の平均世帯人員が2人程度と少ないことからも乖離が生じている。
　</t>
    <rPh sb="66" eb="68">
      <t>ヘイセイ</t>
    </rPh>
    <rPh sb="70" eb="72">
      <t>ネンド</t>
    </rPh>
    <rPh sb="74" eb="76">
      <t>サンテイ</t>
    </rPh>
    <rPh sb="76" eb="78">
      <t>キジュン</t>
    </rPh>
    <rPh sb="79" eb="81">
      <t>ヘンコウ</t>
    </rPh>
    <rPh sb="84" eb="86">
      <t>イッパン</t>
    </rPh>
    <rPh sb="86" eb="88">
      <t>カイケイ</t>
    </rPh>
    <rPh sb="89" eb="91">
      <t>フタン</t>
    </rPh>
    <rPh sb="93" eb="95">
      <t>キギョウ</t>
    </rPh>
    <rPh sb="95" eb="96">
      <t>サイ</t>
    </rPh>
    <rPh sb="97" eb="99">
      <t>ゾウカ</t>
    </rPh>
    <rPh sb="105" eb="107">
      <t>スウチ</t>
    </rPh>
    <rPh sb="108" eb="109">
      <t>ナ</t>
    </rPh>
    <rPh sb="322" eb="323">
      <t>スク</t>
    </rPh>
    <phoneticPr fontId="4"/>
  </si>
  <si>
    <t>　地方公営企業法適用前年ということで打ち切り決算を行ったが数値に大きな影響は出ていない。
　全体的に平均値より低く経営等の改善を求められているが、事業の性質、地域の特性などを考慮すると経費の改善や使用料改定などでは大幅な改善は見込めない。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46" eb="49">
      <t>ゼンタイテキ</t>
    </rPh>
    <rPh sb="50" eb="53">
      <t>ヘイキンチ</t>
    </rPh>
    <rPh sb="55" eb="56">
      <t>ヒク</t>
    </rPh>
    <rPh sb="57" eb="59">
      <t>ケイエイ</t>
    </rPh>
    <rPh sb="59" eb="60">
      <t>トウ</t>
    </rPh>
    <rPh sb="61" eb="63">
      <t>カイゼン</t>
    </rPh>
    <rPh sb="64" eb="65">
      <t>モト</t>
    </rPh>
    <rPh sb="92" eb="94">
      <t>ケイヒ</t>
    </rPh>
    <rPh sb="95" eb="97">
      <t>カイゼン</t>
    </rPh>
    <rPh sb="107" eb="109">
      <t>オオハバ</t>
    </rPh>
    <rPh sb="113" eb="115">
      <t>ミコ</t>
    </rPh>
    <rPh sb="130" eb="131">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</si>
</sst>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ED-475C-ACA9-2C41C13FA109}"/>
            </c:ext>
          </c:extLst>
        </c:ser>
        <c:dLbls>
          <c:showLegendKey val="0"/>
          <c:showVal val="0"/>
          <c:showCatName val="0"/>
          <c:showSerName val="0"/>
          <c:showPercent val="0"/>
          <c:showBubbleSize val="0"/>
        </c:dLbls>
        <c:gapWidth val="150"/>
        <c:axId val="101896576"/>
        <c:axId val="1028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1ED-475C-ACA9-2C41C13FA109}"/>
            </c:ext>
          </c:extLst>
        </c:ser>
        <c:dLbls>
          <c:showLegendKey val="0"/>
          <c:showVal val="0"/>
          <c:showCatName val="0"/>
          <c:showSerName val="0"/>
          <c:showPercent val="0"/>
          <c:showBubbleSize val="0"/>
        </c:dLbls>
        <c:marker val="1"/>
        <c:smooth val="0"/>
        <c:axId val="101896576"/>
        <c:axId val="102889728"/>
      </c:lineChart>
      <c:dateAx>
        <c:axId val="101896576"/>
        <c:scaling>
          <c:orientation val="minMax"/>
        </c:scaling>
        <c:delete val="1"/>
        <c:axPos val="b"/>
        <c:numFmt formatCode="ge" sourceLinked="1"/>
        <c:majorTickMark val="none"/>
        <c:minorTickMark val="none"/>
        <c:tickLblPos val="none"/>
        <c:crossAx val="102889728"/>
        <c:crosses val="autoZero"/>
        <c:auto val="1"/>
        <c:lblOffset val="100"/>
        <c:baseTimeUnit val="years"/>
      </c:dateAx>
      <c:valAx>
        <c:axId val="102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39.729999999999997</c:v>
                </c:pt>
                <c:pt idx="2">
                  <c:v>39.450000000000003</c:v>
                </c:pt>
                <c:pt idx="3">
                  <c:v>35.9</c:v>
                </c:pt>
                <c:pt idx="4">
                  <c:v>36.020000000000003</c:v>
                </c:pt>
              </c:numCache>
            </c:numRef>
          </c:val>
          <c:extLst xmlns:c16r2="http://schemas.microsoft.com/office/drawing/2015/06/chart">
            <c:ext xmlns:c16="http://schemas.microsoft.com/office/drawing/2014/chart" uri="{C3380CC4-5D6E-409C-BE32-E72D297353CC}">
              <c16:uniqueId val="{00000000-548E-49E6-AE77-2599E8F9CEA9}"/>
            </c:ext>
          </c:extLst>
        </c:ser>
        <c:dLbls>
          <c:showLegendKey val="0"/>
          <c:showVal val="0"/>
          <c:showCatName val="0"/>
          <c:showSerName val="0"/>
          <c:showPercent val="0"/>
          <c:showBubbleSize val="0"/>
        </c:dLbls>
        <c:gapWidth val="150"/>
        <c:axId val="100119296"/>
        <c:axId val="1001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548E-49E6-AE77-2599E8F9CEA9}"/>
            </c:ext>
          </c:extLst>
        </c:ser>
        <c:dLbls>
          <c:showLegendKey val="0"/>
          <c:showVal val="0"/>
          <c:showCatName val="0"/>
          <c:showSerName val="0"/>
          <c:showPercent val="0"/>
          <c:showBubbleSize val="0"/>
        </c:dLbls>
        <c:marker val="1"/>
        <c:smooth val="0"/>
        <c:axId val="100119296"/>
        <c:axId val="100121216"/>
      </c:lineChart>
      <c:dateAx>
        <c:axId val="100119296"/>
        <c:scaling>
          <c:orientation val="minMax"/>
        </c:scaling>
        <c:delete val="1"/>
        <c:axPos val="b"/>
        <c:numFmt formatCode="ge" sourceLinked="1"/>
        <c:majorTickMark val="none"/>
        <c:minorTickMark val="none"/>
        <c:tickLblPos val="none"/>
        <c:crossAx val="100121216"/>
        <c:crosses val="autoZero"/>
        <c:auto val="1"/>
        <c:lblOffset val="100"/>
        <c:baseTimeUnit val="years"/>
      </c:dateAx>
      <c:valAx>
        <c:axId val="1001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c:v>
                </c:pt>
                <c:pt idx="1">
                  <c:v>99.39</c:v>
                </c:pt>
                <c:pt idx="2">
                  <c:v>99.37</c:v>
                </c:pt>
                <c:pt idx="3">
                  <c:v>99.3</c:v>
                </c:pt>
                <c:pt idx="4">
                  <c:v>99.64</c:v>
                </c:pt>
              </c:numCache>
            </c:numRef>
          </c:val>
          <c:extLst xmlns:c16r2="http://schemas.microsoft.com/office/drawing/2015/06/chart">
            <c:ext xmlns:c16="http://schemas.microsoft.com/office/drawing/2014/chart" uri="{C3380CC4-5D6E-409C-BE32-E72D297353CC}">
              <c16:uniqueId val="{00000000-2BBF-4189-8987-7746DEB1F4AA}"/>
            </c:ext>
          </c:extLst>
        </c:ser>
        <c:dLbls>
          <c:showLegendKey val="0"/>
          <c:showVal val="0"/>
          <c:showCatName val="0"/>
          <c:showSerName val="0"/>
          <c:showPercent val="0"/>
          <c:showBubbleSize val="0"/>
        </c:dLbls>
        <c:gapWidth val="150"/>
        <c:axId val="100222080"/>
        <c:axId val="1002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2BBF-4189-8987-7746DEB1F4AA}"/>
            </c:ext>
          </c:extLst>
        </c:ser>
        <c:dLbls>
          <c:showLegendKey val="0"/>
          <c:showVal val="0"/>
          <c:showCatName val="0"/>
          <c:showSerName val="0"/>
          <c:showPercent val="0"/>
          <c:showBubbleSize val="0"/>
        </c:dLbls>
        <c:marker val="1"/>
        <c:smooth val="0"/>
        <c:axId val="100222080"/>
        <c:axId val="100224000"/>
      </c:lineChart>
      <c:dateAx>
        <c:axId val="100222080"/>
        <c:scaling>
          <c:orientation val="minMax"/>
        </c:scaling>
        <c:delete val="1"/>
        <c:axPos val="b"/>
        <c:numFmt formatCode="ge" sourceLinked="1"/>
        <c:majorTickMark val="none"/>
        <c:minorTickMark val="none"/>
        <c:tickLblPos val="none"/>
        <c:crossAx val="100224000"/>
        <c:crosses val="autoZero"/>
        <c:auto val="1"/>
        <c:lblOffset val="100"/>
        <c:baseTimeUnit val="years"/>
      </c:dateAx>
      <c:valAx>
        <c:axId val="1002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94.22</c:v>
                </c:pt>
                <c:pt idx="1">
                  <c:v>94.09</c:v>
                </c:pt>
                <c:pt idx="2">
                  <c:v>94.24</c:v>
                </c:pt>
                <c:pt idx="3">
                  <c:v>100</c:v>
                </c:pt>
                <c:pt idx="4">
                  <c:v>100</c:v>
                </c:pt>
              </c:numCache>
            </c:numRef>
          </c:val>
          <c:extLst xmlns:c16r2="http://schemas.microsoft.com/office/drawing/2015/06/chart">
            <c:ext xmlns:c16="http://schemas.microsoft.com/office/drawing/2014/chart" uri="{C3380CC4-5D6E-409C-BE32-E72D297353CC}">
              <c16:uniqueId val="{00000000-2D87-48C4-87E2-13F61867A8F6}"/>
            </c:ext>
          </c:extLst>
        </c:ser>
        <c:dLbls>
          <c:showLegendKey val="0"/>
          <c:showVal val="0"/>
          <c:showCatName val="0"/>
          <c:showSerName val="0"/>
          <c:showPercent val="0"/>
          <c:showBubbleSize val="0"/>
        </c:dLbls>
        <c:gapWidth val="150"/>
        <c:axId val="145516416"/>
        <c:axId val="791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87-48C4-87E2-13F61867A8F6}"/>
            </c:ext>
          </c:extLst>
        </c:ser>
        <c:dLbls>
          <c:showLegendKey val="0"/>
          <c:showVal val="0"/>
          <c:showCatName val="0"/>
          <c:showSerName val="0"/>
          <c:showPercent val="0"/>
          <c:showBubbleSize val="0"/>
        </c:dLbls>
        <c:marker val="1"/>
        <c:smooth val="0"/>
        <c:axId val="145516416"/>
        <c:axId val="79134720"/>
      </c:lineChart>
      <c:dateAx>
        <c:axId val="145516416"/>
        <c:scaling>
          <c:orientation val="minMax"/>
        </c:scaling>
        <c:delete val="1"/>
        <c:axPos val="b"/>
        <c:numFmt formatCode="ge" sourceLinked="1"/>
        <c:majorTickMark val="none"/>
        <c:minorTickMark val="none"/>
        <c:tickLblPos val="none"/>
        <c:crossAx val="79134720"/>
        <c:crosses val="autoZero"/>
        <c:auto val="1"/>
        <c:lblOffset val="100"/>
        <c:baseTimeUnit val="years"/>
      </c:dateAx>
      <c:valAx>
        <c:axId val="79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E9-40FB-BA2F-2096ACECD550}"/>
            </c:ext>
          </c:extLst>
        </c:ser>
        <c:dLbls>
          <c:showLegendKey val="0"/>
          <c:showVal val="0"/>
          <c:showCatName val="0"/>
          <c:showSerName val="0"/>
          <c:showPercent val="0"/>
          <c:showBubbleSize val="0"/>
        </c:dLbls>
        <c:gapWidth val="150"/>
        <c:axId val="89335680"/>
        <c:axId val="893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9-40FB-BA2F-2096ACECD550}"/>
            </c:ext>
          </c:extLst>
        </c:ser>
        <c:dLbls>
          <c:showLegendKey val="0"/>
          <c:showVal val="0"/>
          <c:showCatName val="0"/>
          <c:showSerName val="0"/>
          <c:showPercent val="0"/>
          <c:showBubbleSize val="0"/>
        </c:dLbls>
        <c:marker val="1"/>
        <c:smooth val="0"/>
        <c:axId val="89335680"/>
        <c:axId val="89337856"/>
      </c:lineChart>
      <c:dateAx>
        <c:axId val="89335680"/>
        <c:scaling>
          <c:orientation val="minMax"/>
        </c:scaling>
        <c:delete val="1"/>
        <c:axPos val="b"/>
        <c:numFmt formatCode="ge" sourceLinked="1"/>
        <c:majorTickMark val="none"/>
        <c:minorTickMark val="none"/>
        <c:tickLblPos val="none"/>
        <c:crossAx val="89337856"/>
        <c:crosses val="autoZero"/>
        <c:auto val="1"/>
        <c:lblOffset val="100"/>
        <c:baseTimeUnit val="years"/>
      </c:dateAx>
      <c:valAx>
        <c:axId val="893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19-4848-A7DB-DF3F11ED9AEF}"/>
            </c:ext>
          </c:extLst>
        </c:ser>
        <c:dLbls>
          <c:showLegendKey val="0"/>
          <c:showVal val="0"/>
          <c:showCatName val="0"/>
          <c:showSerName val="0"/>
          <c:showPercent val="0"/>
          <c:showBubbleSize val="0"/>
        </c:dLbls>
        <c:gapWidth val="150"/>
        <c:axId val="89348352"/>
        <c:axId val="89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19-4848-A7DB-DF3F11ED9AEF}"/>
            </c:ext>
          </c:extLst>
        </c:ser>
        <c:dLbls>
          <c:showLegendKey val="0"/>
          <c:showVal val="0"/>
          <c:showCatName val="0"/>
          <c:showSerName val="0"/>
          <c:showPercent val="0"/>
          <c:showBubbleSize val="0"/>
        </c:dLbls>
        <c:marker val="1"/>
        <c:smooth val="0"/>
        <c:axId val="89348352"/>
        <c:axId val="89350528"/>
      </c:lineChart>
      <c:dateAx>
        <c:axId val="89348352"/>
        <c:scaling>
          <c:orientation val="minMax"/>
        </c:scaling>
        <c:delete val="1"/>
        <c:axPos val="b"/>
        <c:numFmt formatCode="ge" sourceLinked="1"/>
        <c:majorTickMark val="none"/>
        <c:minorTickMark val="none"/>
        <c:tickLblPos val="none"/>
        <c:crossAx val="89350528"/>
        <c:crosses val="autoZero"/>
        <c:auto val="1"/>
        <c:lblOffset val="100"/>
        <c:baseTimeUnit val="years"/>
      </c:dateAx>
      <c:valAx>
        <c:axId val="89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37-4340-9256-97D38369B666}"/>
            </c:ext>
          </c:extLst>
        </c:ser>
        <c:dLbls>
          <c:showLegendKey val="0"/>
          <c:showVal val="0"/>
          <c:showCatName val="0"/>
          <c:showSerName val="0"/>
          <c:showPercent val="0"/>
          <c:showBubbleSize val="0"/>
        </c:dLbls>
        <c:gapWidth val="150"/>
        <c:axId val="89361024"/>
        <c:axId val="89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37-4340-9256-97D38369B666}"/>
            </c:ext>
          </c:extLst>
        </c:ser>
        <c:dLbls>
          <c:showLegendKey val="0"/>
          <c:showVal val="0"/>
          <c:showCatName val="0"/>
          <c:showSerName val="0"/>
          <c:showPercent val="0"/>
          <c:showBubbleSize val="0"/>
        </c:dLbls>
        <c:marker val="1"/>
        <c:smooth val="0"/>
        <c:axId val="89361024"/>
        <c:axId val="89367296"/>
      </c:lineChart>
      <c:dateAx>
        <c:axId val="89361024"/>
        <c:scaling>
          <c:orientation val="minMax"/>
        </c:scaling>
        <c:delete val="1"/>
        <c:axPos val="b"/>
        <c:numFmt formatCode="ge" sourceLinked="1"/>
        <c:majorTickMark val="none"/>
        <c:minorTickMark val="none"/>
        <c:tickLblPos val="none"/>
        <c:crossAx val="89367296"/>
        <c:crosses val="autoZero"/>
        <c:auto val="1"/>
        <c:lblOffset val="100"/>
        <c:baseTimeUnit val="years"/>
      </c:dateAx>
      <c:valAx>
        <c:axId val="89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7D-4EF8-A530-4743079E001A}"/>
            </c:ext>
          </c:extLst>
        </c:ser>
        <c:dLbls>
          <c:showLegendKey val="0"/>
          <c:showVal val="0"/>
          <c:showCatName val="0"/>
          <c:showSerName val="0"/>
          <c:showPercent val="0"/>
          <c:showBubbleSize val="0"/>
        </c:dLbls>
        <c:gapWidth val="150"/>
        <c:axId val="89381888"/>
        <c:axId val="89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7D-4EF8-A530-4743079E001A}"/>
            </c:ext>
          </c:extLst>
        </c:ser>
        <c:dLbls>
          <c:showLegendKey val="0"/>
          <c:showVal val="0"/>
          <c:showCatName val="0"/>
          <c:showSerName val="0"/>
          <c:showPercent val="0"/>
          <c:showBubbleSize val="0"/>
        </c:dLbls>
        <c:marker val="1"/>
        <c:smooth val="0"/>
        <c:axId val="89381888"/>
        <c:axId val="89384064"/>
      </c:lineChart>
      <c:dateAx>
        <c:axId val="89381888"/>
        <c:scaling>
          <c:orientation val="minMax"/>
        </c:scaling>
        <c:delete val="1"/>
        <c:axPos val="b"/>
        <c:numFmt formatCode="ge" sourceLinked="1"/>
        <c:majorTickMark val="none"/>
        <c:minorTickMark val="none"/>
        <c:tickLblPos val="none"/>
        <c:crossAx val="89384064"/>
        <c:crosses val="autoZero"/>
        <c:auto val="1"/>
        <c:lblOffset val="100"/>
        <c:baseTimeUnit val="years"/>
      </c:dateAx>
      <c:valAx>
        <c:axId val="89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356.34</c:v>
                </c:pt>
                <c:pt idx="1">
                  <c:v>331.99</c:v>
                </c:pt>
                <c:pt idx="2">
                  <c:v>306.43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404-4380-9E67-B82D064FC725}"/>
            </c:ext>
          </c:extLst>
        </c:ser>
        <c:dLbls>
          <c:showLegendKey val="0"/>
          <c:showVal val="0"/>
          <c:showCatName val="0"/>
          <c:showSerName val="0"/>
          <c:showPercent val="0"/>
          <c:showBubbleSize val="0"/>
        </c:dLbls>
        <c:gapWidth val="150"/>
        <c:axId val="89996672"/>
        <c:axId val="900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D404-4380-9E67-B82D064FC725}"/>
            </c:ext>
          </c:extLst>
        </c:ser>
        <c:dLbls>
          <c:showLegendKey val="0"/>
          <c:showVal val="0"/>
          <c:showCatName val="0"/>
          <c:showSerName val="0"/>
          <c:showPercent val="0"/>
          <c:showBubbleSize val="0"/>
        </c:dLbls>
        <c:marker val="1"/>
        <c:smooth val="0"/>
        <c:axId val="89996672"/>
        <c:axId val="90015232"/>
      </c:lineChart>
      <c:dateAx>
        <c:axId val="89996672"/>
        <c:scaling>
          <c:orientation val="minMax"/>
        </c:scaling>
        <c:delete val="1"/>
        <c:axPos val="b"/>
        <c:numFmt formatCode="ge" sourceLinked="1"/>
        <c:majorTickMark val="none"/>
        <c:minorTickMark val="none"/>
        <c:tickLblPos val="none"/>
        <c:crossAx val="90015232"/>
        <c:crosses val="autoZero"/>
        <c:auto val="1"/>
        <c:lblOffset val="100"/>
        <c:baseTimeUnit val="years"/>
      </c:dateAx>
      <c:valAx>
        <c:axId val="900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27.6</c:v>
                </c:pt>
                <c:pt idx="1">
                  <c:v>26.37</c:v>
                </c:pt>
                <c:pt idx="2">
                  <c:v>26.63</c:v>
                </c:pt>
                <c:pt idx="3">
                  <c:v>27.05</c:v>
                </c:pt>
                <c:pt idx="4">
                  <c:v>22.1</c:v>
                </c:pt>
              </c:numCache>
            </c:numRef>
          </c:val>
          <c:extLst xmlns:c16r2="http://schemas.microsoft.com/office/drawing/2015/06/chart">
            <c:ext xmlns:c16="http://schemas.microsoft.com/office/drawing/2014/chart" uri="{C3380CC4-5D6E-409C-BE32-E72D297353CC}">
              <c16:uniqueId val="{00000000-8352-4946-B1DF-058E4DA1144F}"/>
            </c:ext>
          </c:extLst>
        </c:ser>
        <c:dLbls>
          <c:showLegendKey val="0"/>
          <c:showVal val="0"/>
          <c:showCatName val="0"/>
          <c:showSerName val="0"/>
          <c:showPercent val="0"/>
          <c:showBubbleSize val="0"/>
        </c:dLbls>
        <c:gapWidth val="150"/>
        <c:axId val="90046464"/>
        <c:axId val="900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352-4946-B1DF-058E4DA1144F}"/>
            </c:ext>
          </c:extLst>
        </c:ser>
        <c:dLbls>
          <c:showLegendKey val="0"/>
          <c:showVal val="0"/>
          <c:showCatName val="0"/>
          <c:showSerName val="0"/>
          <c:showPercent val="0"/>
          <c:showBubbleSize val="0"/>
        </c:dLbls>
        <c:marker val="1"/>
        <c:smooth val="0"/>
        <c:axId val="90046464"/>
        <c:axId val="90048384"/>
      </c:lineChart>
      <c:dateAx>
        <c:axId val="90046464"/>
        <c:scaling>
          <c:orientation val="minMax"/>
        </c:scaling>
        <c:delete val="1"/>
        <c:axPos val="b"/>
        <c:numFmt formatCode="ge" sourceLinked="1"/>
        <c:majorTickMark val="none"/>
        <c:minorTickMark val="none"/>
        <c:tickLblPos val="none"/>
        <c:crossAx val="90048384"/>
        <c:crosses val="autoZero"/>
        <c:auto val="1"/>
        <c:lblOffset val="100"/>
        <c:baseTimeUnit val="years"/>
      </c:dateAx>
      <c:valAx>
        <c:axId val="900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603.04</c:v>
                </c:pt>
                <c:pt idx="1">
                  <c:v>630.02</c:v>
                </c:pt>
                <c:pt idx="2">
                  <c:v>625.44000000000005</c:v>
                </c:pt>
                <c:pt idx="3">
                  <c:v>624.25</c:v>
                </c:pt>
                <c:pt idx="4">
                  <c:v>644.09</c:v>
                </c:pt>
              </c:numCache>
            </c:numRef>
          </c:val>
          <c:extLst xmlns:c16r2="http://schemas.microsoft.com/office/drawing/2015/06/chart">
            <c:ext xmlns:c16="http://schemas.microsoft.com/office/drawing/2014/chart" uri="{C3380CC4-5D6E-409C-BE32-E72D297353CC}">
              <c16:uniqueId val="{00000000-42CD-4CB9-9411-C0BDD9A8F1E7}"/>
            </c:ext>
          </c:extLst>
        </c:ser>
        <c:dLbls>
          <c:showLegendKey val="0"/>
          <c:showVal val="0"/>
          <c:showCatName val="0"/>
          <c:showSerName val="0"/>
          <c:showPercent val="0"/>
          <c:showBubbleSize val="0"/>
        </c:dLbls>
        <c:gapWidth val="150"/>
        <c:axId val="90075520"/>
        <c:axId val="900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42CD-4CB9-9411-C0BDD9A8F1E7}"/>
            </c:ext>
          </c:extLst>
        </c:ser>
        <c:dLbls>
          <c:showLegendKey val="0"/>
          <c:showVal val="0"/>
          <c:showCatName val="0"/>
          <c:showSerName val="0"/>
          <c:showPercent val="0"/>
          <c:showBubbleSize val="0"/>
        </c:dLbls>
        <c:marker val="1"/>
        <c:smooth val="0"/>
        <c:axId val="90075520"/>
        <c:axId val="90077440"/>
      </c:lineChart>
      <c:dateAx>
        <c:axId val="90075520"/>
        <c:scaling>
          <c:orientation val="minMax"/>
        </c:scaling>
        <c:delete val="1"/>
        <c:axPos val="b"/>
        <c:numFmt formatCode="ge" sourceLinked="1"/>
        <c:majorTickMark val="none"/>
        <c:minorTickMark val="none"/>
        <c:tickLblPos val="none"/>
        <c:crossAx val="90077440"/>
        <c:crosses val="autoZero"/>
        <c:auto val="1"/>
        <c:lblOffset val="100"/>
        <c:baseTimeUnit val="years"/>
      </c:dateAx>
      <c:valAx>
        <c:axId val="90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48722</v>
      </c>
      <c r="AM8" s="66"/>
      <c r="AN8" s="66"/>
      <c r="AO8" s="66"/>
      <c r="AP8" s="66"/>
      <c r="AQ8" s="66"/>
      <c r="AR8" s="66"/>
      <c r="AS8" s="66"/>
      <c r="AT8" s="65">
        <f>データ!T6</f>
        <v>698.31</v>
      </c>
      <c r="AU8" s="65"/>
      <c r="AV8" s="65"/>
      <c r="AW8" s="65"/>
      <c r="AX8" s="65"/>
      <c r="AY8" s="65"/>
      <c r="AZ8" s="65"/>
      <c r="BA8" s="65"/>
      <c r="BB8" s="65">
        <f>データ!U6</f>
        <v>69.77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1.1599999999999999</v>
      </c>
      <c r="Q10" s="65"/>
      <c r="R10" s="65"/>
      <c r="S10" s="65"/>
      <c r="T10" s="65"/>
      <c r="U10" s="65"/>
      <c r="V10" s="65"/>
      <c r="W10" s="65">
        <f>データ!Q6</f>
        <v>100</v>
      </c>
      <c r="X10" s="65"/>
      <c r="Y10" s="65"/>
      <c r="Z10" s="65"/>
      <c r="AA10" s="65"/>
      <c r="AB10" s="65"/>
      <c r="AC10" s="65"/>
      <c r="AD10" s="66">
        <f>データ!R6</f>
        <v>2916</v>
      </c>
      <c r="AE10" s="66"/>
      <c r="AF10" s="66"/>
      <c r="AG10" s="66"/>
      <c r="AH10" s="66"/>
      <c r="AI10" s="66"/>
      <c r="AJ10" s="66"/>
      <c r="AK10" s="2"/>
      <c r="AL10" s="66">
        <f>データ!V6</f>
        <v>558</v>
      </c>
      <c r="AM10" s="66"/>
      <c r="AN10" s="66"/>
      <c r="AO10" s="66"/>
      <c r="AP10" s="66"/>
      <c r="AQ10" s="66"/>
      <c r="AR10" s="66"/>
      <c r="AS10" s="66"/>
      <c r="AT10" s="65">
        <f>データ!W6</f>
        <v>0.01</v>
      </c>
      <c r="AU10" s="65"/>
      <c r="AV10" s="65"/>
      <c r="AW10" s="65"/>
      <c r="AX10" s="65"/>
      <c r="AY10" s="65"/>
      <c r="AZ10" s="65"/>
      <c r="BA10" s="65"/>
      <c r="BB10" s="65">
        <f>データ!X6</f>
        <v>55800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csQQ0g2HIA6tgvixA1GNcmrkjdJZqhiJ68yJ8Ai69UNg0fY2WtjFA/ZzwZ32OuoQztPgUGelMbmBDTVASaM0Og==" saltValue="08ME7rxQFF8KjwLPRStw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352047</v>
      </c>
      <c r="D6" s="32">
        <f t="shared" si="3"/>
        <v>47</v>
      </c>
      <c r="E6" s="32">
        <f t="shared" si="3"/>
        <v>18</v>
      </c>
      <c r="F6" s="32">
        <f t="shared" si="3"/>
        <v>0</v>
      </c>
      <c r="G6" s="32">
        <f t="shared" si="3"/>
        <v>0</v>
      </c>
      <c r="H6" s="32" t="str">
        <f t="shared" si="3"/>
        <v>山口県　萩市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1.1599999999999999</v>
      </c>
      <c r="Q6" s="33">
        <f t="shared" si="3"/>
        <v>100</v>
      </c>
      <c r="R6" s="33">
        <f t="shared" si="3"/>
        <v>2916</v>
      </c>
      <c r="S6" s="33">
        <f t="shared" si="3"/>
        <v>48722</v>
      </c>
      <c r="T6" s="33">
        <f t="shared" si="3"/>
        <v>698.31</v>
      </c>
      <c r="U6" s="33">
        <f t="shared" si="3"/>
        <v>69.77</v>
      </c>
      <c r="V6" s="33">
        <f t="shared" si="3"/>
        <v>558</v>
      </c>
      <c r="W6" s="33">
        <f t="shared" si="3"/>
        <v>0.01</v>
      </c>
      <c r="X6" s="33">
        <f t="shared" si="3"/>
        <v>55800</v>
      </c>
      <c r="Y6" s="34">
        <f>IF(Y7="",NA(),Y7)</f>
        <v>94.22</v>
      </c>
      <c r="Z6" s="34">
        <f t="shared" ref="Z6:AH6" si="4">IF(Z7="",NA(),Z7)</f>
        <v>94.09</v>
      </c>
      <c r="AA6" s="34">
        <f t="shared" si="4"/>
        <v>94.24</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356.34</v>
      </c>
      <c r="BG6" s="34">
        <f t="shared" ref="BG6:BO6" si="7">IF(BG7="",NA(),BG7)</f>
        <v>331.99</v>
      </c>
      <c r="BH6" s="34">
        <f t="shared" si="7"/>
        <v>306.43</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27.6</v>
      </c>
      <c r="BR6" s="34">
        <f t="shared" ref="BR6:BZ6" si="8">IF(BR7="",NA(),BR7)</f>
        <v>26.37</v>
      </c>
      <c r="BS6" s="34">
        <f t="shared" si="8"/>
        <v>26.63</v>
      </c>
      <c r="BT6" s="34">
        <f t="shared" si="8"/>
        <v>27.05</v>
      </c>
      <c r="BU6" s="34">
        <f t="shared" si="8"/>
        <v>22.1</v>
      </c>
      <c r="BV6" s="34">
        <f t="shared" si="8"/>
        <v>58.53</v>
      </c>
      <c r="BW6" s="34">
        <f t="shared" si="8"/>
        <v>57.93</v>
      </c>
      <c r="BX6" s="34">
        <f t="shared" si="8"/>
        <v>57.03</v>
      </c>
      <c r="BY6" s="34">
        <f t="shared" si="8"/>
        <v>55.84</v>
      </c>
      <c r="BZ6" s="34">
        <f t="shared" si="8"/>
        <v>57.08</v>
      </c>
      <c r="CA6" s="33" t="str">
        <f>IF(CA7="","",IF(CA7="-","【-】","【"&amp;SUBSTITUTE(TEXT(CA7,"#,##0.00"),"-","△")&amp;"】"))</f>
        <v>【60.55】</v>
      </c>
      <c r="CB6" s="34">
        <f>IF(CB7="",NA(),CB7)</f>
        <v>603.04</v>
      </c>
      <c r="CC6" s="34">
        <f t="shared" ref="CC6:CK6" si="9">IF(CC7="",NA(),CC7)</f>
        <v>630.02</v>
      </c>
      <c r="CD6" s="34">
        <f t="shared" si="9"/>
        <v>625.44000000000005</v>
      </c>
      <c r="CE6" s="34">
        <f t="shared" si="9"/>
        <v>624.25</v>
      </c>
      <c r="CF6" s="34">
        <f t="shared" si="9"/>
        <v>644.09</v>
      </c>
      <c r="CG6" s="34">
        <f t="shared" si="9"/>
        <v>266.57</v>
      </c>
      <c r="CH6" s="34">
        <f t="shared" si="9"/>
        <v>276.93</v>
      </c>
      <c r="CI6" s="34">
        <f t="shared" si="9"/>
        <v>283.73</v>
      </c>
      <c r="CJ6" s="34">
        <f t="shared" si="9"/>
        <v>287.57</v>
      </c>
      <c r="CK6" s="34">
        <f t="shared" si="9"/>
        <v>286.86</v>
      </c>
      <c r="CL6" s="33" t="str">
        <f>IF(CL7="","",IF(CL7="-","【-】","【"&amp;SUBSTITUTE(TEXT(CL7,"#,##0.00"),"-","△")&amp;"】"))</f>
        <v>【269.12】</v>
      </c>
      <c r="CM6" s="34">
        <f>IF(CM7="",NA(),CM7)</f>
        <v>40</v>
      </c>
      <c r="CN6" s="34">
        <f t="shared" ref="CN6:CV6" si="10">IF(CN7="",NA(),CN7)</f>
        <v>39.729999999999997</v>
      </c>
      <c r="CO6" s="34">
        <f t="shared" si="10"/>
        <v>39.450000000000003</v>
      </c>
      <c r="CP6" s="34">
        <f t="shared" si="10"/>
        <v>35.9</v>
      </c>
      <c r="CQ6" s="34">
        <f t="shared" si="10"/>
        <v>36.020000000000003</v>
      </c>
      <c r="CR6" s="34">
        <f t="shared" si="10"/>
        <v>58.06</v>
      </c>
      <c r="CS6" s="34">
        <f t="shared" si="10"/>
        <v>59.08</v>
      </c>
      <c r="CT6" s="34">
        <f t="shared" si="10"/>
        <v>58.25</v>
      </c>
      <c r="CU6" s="34">
        <f t="shared" si="10"/>
        <v>61.55</v>
      </c>
      <c r="CV6" s="34">
        <f t="shared" si="10"/>
        <v>57.22</v>
      </c>
      <c r="CW6" s="33" t="str">
        <f>IF(CW7="","",IF(CW7="-","【-】","【"&amp;SUBSTITUTE(TEXT(CW7,"#,##0.00"),"-","△")&amp;"】"))</f>
        <v>【59.35】</v>
      </c>
      <c r="CX6" s="34">
        <f>IF(CX7="",NA(),CX7)</f>
        <v>99.7</v>
      </c>
      <c r="CY6" s="34">
        <f t="shared" ref="CY6:DG6" si="11">IF(CY7="",NA(),CY7)</f>
        <v>99.39</v>
      </c>
      <c r="CZ6" s="34">
        <f t="shared" si="11"/>
        <v>99.37</v>
      </c>
      <c r="DA6" s="34">
        <f t="shared" si="11"/>
        <v>99.3</v>
      </c>
      <c r="DB6" s="34">
        <f t="shared" si="11"/>
        <v>99.64</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352047</v>
      </c>
      <c r="D7" s="36">
        <v>47</v>
      </c>
      <c r="E7" s="36">
        <v>18</v>
      </c>
      <c r="F7" s="36">
        <v>0</v>
      </c>
      <c r="G7" s="36">
        <v>0</v>
      </c>
      <c r="H7" s="36" t="s">
        <v>110</v>
      </c>
      <c r="I7" s="36" t="s">
        <v>111</v>
      </c>
      <c r="J7" s="36" t="s">
        <v>112</v>
      </c>
      <c r="K7" s="36" t="s">
        <v>113</v>
      </c>
      <c r="L7" s="36" t="s">
        <v>114</v>
      </c>
      <c r="M7" s="36" t="s">
        <v>115</v>
      </c>
      <c r="N7" s="37" t="s">
        <v>116</v>
      </c>
      <c r="O7" s="37" t="s">
        <v>117</v>
      </c>
      <c r="P7" s="37">
        <v>1.1599999999999999</v>
      </c>
      <c r="Q7" s="37">
        <v>100</v>
      </c>
      <c r="R7" s="37">
        <v>2916</v>
      </c>
      <c r="S7" s="37">
        <v>48722</v>
      </c>
      <c r="T7" s="37">
        <v>698.31</v>
      </c>
      <c r="U7" s="37">
        <v>69.77</v>
      </c>
      <c r="V7" s="37">
        <v>558</v>
      </c>
      <c r="W7" s="37">
        <v>0.01</v>
      </c>
      <c r="X7" s="37">
        <v>55800</v>
      </c>
      <c r="Y7" s="37">
        <v>94.22</v>
      </c>
      <c r="Z7" s="37">
        <v>94.09</v>
      </c>
      <c r="AA7" s="37">
        <v>94.24</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356.34</v>
      </c>
      <c r="BG7" s="37">
        <v>331.99</v>
      </c>
      <c r="BH7" s="37">
        <v>306.43</v>
      </c>
      <c r="BI7" s="37">
        <v>0</v>
      </c>
      <c r="BJ7" s="37">
        <v>0</v>
      </c>
      <c r="BK7" s="37">
        <v>446.63</v>
      </c>
      <c r="BL7" s="37">
        <v>416.91</v>
      </c>
      <c r="BM7" s="37">
        <v>392.19</v>
      </c>
      <c r="BN7" s="37">
        <v>413.5</v>
      </c>
      <c r="BO7" s="37">
        <v>407.42</v>
      </c>
      <c r="BP7" s="37">
        <v>329.28</v>
      </c>
      <c r="BQ7" s="37">
        <v>27.6</v>
      </c>
      <c r="BR7" s="37">
        <v>26.37</v>
      </c>
      <c r="BS7" s="37">
        <v>26.63</v>
      </c>
      <c r="BT7" s="37">
        <v>27.05</v>
      </c>
      <c r="BU7" s="37">
        <v>22.1</v>
      </c>
      <c r="BV7" s="37">
        <v>58.53</v>
      </c>
      <c r="BW7" s="37">
        <v>57.93</v>
      </c>
      <c r="BX7" s="37">
        <v>57.03</v>
      </c>
      <c r="BY7" s="37">
        <v>55.84</v>
      </c>
      <c r="BZ7" s="37">
        <v>57.08</v>
      </c>
      <c r="CA7" s="37">
        <v>60.55</v>
      </c>
      <c r="CB7" s="37">
        <v>603.04</v>
      </c>
      <c r="CC7" s="37">
        <v>630.02</v>
      </c>
      <c r="CD7" s="37">
        <v>625.44000000000005</v>
      </c>
      <c r="CE7" s="37">
        <v>624.25</v>
      </c>
      <c r="CF7" s="37">
        <v>644.09</v>
      </c>
      <c r="CG7" s="37">
        <v>266.57</v>
      </c>
      <c r="CH7" s="37">
        <v>276.93</v>
      </c>
      <c r="CI7" s="37">
        <v>283.73</v>
      </c>
      <c r="CJ7" s="37">
        <v>287.57</v>
      </c>
      <c r="CK7" s="37">
        <v>286.86</v>
      </c>
      <c r="CL7" s="37">
        <v>269.12</v>
      </c>
      <c r="CM7" s="37">
        <v>40</v>
      </c>
      <c r="CN7" s="37">
        <v>39.729999999999997</v>
      </c>
      <c r="CO7" s="37">
        <v>39.450000000000003</v>
      </c>
      <c r="CP7" s="37">
        <v>35.9</v>
      </c>
      <c r="CQ7" s="37">
        <v>36.020000000000003</v>
      </c>
      <c r="CR7" s="37">
        <v>58.06</v>
      </c>
      <c r="CS7" s="37">
        <v>59.08</v>
      </c>
      <c r="CT7" s="37">
        <v>58.25</v>
      </c>
      <c r="CU7" s="37">
        <v>61.55</v>
      </c>
      <c r="CV7" s="37">
        <v>57.22</v>
      </c>
      <c r="CW7" s="37">
        <v>59.35</v>
      </c>
      <c r="CX7" s="37">
        <v>99.7</v>
      </c>
      <c r="CY7" s="37">
        <v>99.39</v>
      </c>
      <c r="CZ7" s="37">
        <v>99.37</v>
      </c>
      <c r="DA7" s="37">
        <v>99.3</v>
      </c>
      <c r="DB7" s="37">
        <v>99.64</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2019-02-07T01:51:42Z</cp:lastPrinted>
  <dcterms:created xsi:type="dcterms:W3CDTF">2018-12-03T09:41:01Z</dcterms:created>
  <dcterms:modified xsi:type="dcterms:W3CDTF">2019-02-21T06:21:57Z</dcterms:modified>
  <cp:category/>
</cp:coreProperties>
</file>