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hLBg6t8iyjgh4TCSTejrwsP4gwrl48QnwjJHdGqB9+zjCt04mZSjUE7EvUoH4rYUTVH3KfkzvxWk3wlt9B/3g==" workbookSaltValue="nsf1xtt49ZZdCloWGsxp+A==" workbookSpinCount="100000" lockStructure="1"/>
  <bookViews>
    <workbookView xWindow="0" yWindow="6195" windowWidth="20730" windowHeight="636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<sst xmlns="http://schemas.openxmlformats.org/spreadsheetml/2006/main" count="232" uniqueCount="120">
  <si>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</si>
  <si>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</si>
  <si>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</si>
  <si>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</si>
  <si>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</si>
  <si>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</si>
  <si>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</si>
  <si>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</si>
  <si>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</si>
  <si>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</si>
  <si>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</si>
  <si>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</si>
  <si>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</si>
  <si>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</si>
  <si>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</si>
  <si>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</si>
  <si>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</si>
  <si>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</si>
  <si>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</si>
  <si>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</si>
  <si>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</si>
  <si>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</si>
  <si>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</si>
  <si>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</si>
  <si>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</si>
  <si>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</si>
  <si>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</si>
  <si>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</si>
  <si>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</si>
  <si>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</si>
  <si>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</si>
  <si>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</si>
  <si>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</si>
  <si>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</si>
  <si>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</si>
  <si>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</si>
  <si>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</si>
  <si>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</si>
  <si>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</si>
  <si>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</si>
  <si>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</si>
  <si>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</si>
  <si>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</si>
  <si>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</si>
  <si>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</si>
  <si>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</si>
  <si>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</si>
  <si>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</si>
  <si>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</si>
  <si>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</si>
  <si>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</si>
  <si>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</si>
  <si>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</si>
  <si>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</si>
  <si>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</si>
  <si>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</si>
  <si>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</si>
  <si>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</si>
  <si>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</si>
  <si>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</si>
  <si>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</si>
  <si>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</si>
  <si>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</si>
  <si>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</si>
  <si>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</si>
  <si>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</si>
  <si>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</si>
  <si>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</si>
  <si>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</si>
  <si>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</si>
  <si>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</si>
  <si>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</si>
  <si>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</si>
  <si>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</si>
  <si>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</si>
  <si>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</si>
  <si>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</si>
  <si>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</si>
  <si>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</si>
  <si>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</si>
  <si>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</si>
  <si>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</si>
  <si>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</si>
  <si>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</si>
  <si>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</si>
  <si>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</si>
  <si>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</si>
  <si>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</si>
  <si>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</si>
  <si>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</si>
  <si>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</si>
  <si>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</si>
  <si>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</si>
  <si>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</si>
  <si>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</si>
  <si>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</si>
  <si>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</si>
  <si>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</si>
  <si>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</si>
  <si>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</si>
  <si>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</si>
  <si>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</si>
  <si>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</si>
  <si>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</si>
  <si>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</si>
  <si>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美祢市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</si>
  <si>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</si>
  <si>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</si>
  <si>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</si>
  <si>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</si>
  <si>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</si>
  <si>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</si>
  <si>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</si>
  <si>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</si>
  <si>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</si>
  <si>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</si>
  <si>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</si>
  <si>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有形固定資産減価償却率及び管路経年化率については、今後10年で大きく増加することが予測されており、法定対応年数経過資産が増加する傾向である。
　類似団体の平均値と比べ、管路経年化率は高く、管路更新率は低くなっている。
　今後、施設、管路ともに重要度、優先度及び必要となる財源を総合的に勘案しながら計画的に更新する必要がある。なお、更新に併せて耐震化も実施することとしている。</t>
    <phoneticPr fontId="4"/>
  </si>
  <si>
    <t>　給水人口及び年間給水量は減少傾向にあり、今後も料金収入は減少が見込まれることから、施設の統廃合や規模の縮小及び広域化を念頭に維持管理経費の節減に努める等、一層の経営の合理化・効率化に取り組むとともに、事業の継続や強靭な経営基盤の構築の観点から、計画的に料金の改定を行う必要がある。</t>
    <rPh sb="101" eb="103">
      <t>ジギョウ</t>
    </rPh>
    <rPh sb="104" eb="106">
      <t>ケイゾク</t>
    </rPh>
    <rPh sb="107" eb="109">
      <t>キョウジン</t>
    </rPh>
    <rPh sb="110" eb="112">
      <t>ケイエイ</t>
    </rPh>
    <rPh sb="112" eb="114">
      <t>キバン</t>
    </rPh>
    <rPh sb="115" eb="117">
      <t>コウチク</t>
    </rPh>
    <rPh sb="118" eb="120">
      <t>カンテン</t>
    </rPh>
    <rPh sb="130" eb="132">
      <t>カイテイ</t>
    </rPh>
    <phoneticPr fontId="4"/>
  </si>
  <si>
    <t>　経常収支比率は概ね100%以上を維持しており、現在のところ累積欠損金は生じていない。
　しかしながら、給水人口減等により給水収益が減少する一方で、一部地域において新たに硬度低減化施設を稼働したことによる運営経費の増加、及び大型事業の完了に伴う減価償却費の増加等の理由から、経常収支比率は前年度に比べ大幅に低下している。
　料金回収率の低下、及び給水原価の上昇についても同様の理由が考えられる。
　流動比率は平均値を下回っているが、100％以上は維持している。
　企業債残高対給水収益比率は、大型事業の財源として借入を行ったため上昇している。
　施設利用率は平均値を下回っており、施設規模の適正化を検討する必要がある。
　有収率については、平成26年に策定した地域水道ビジョンに基づき、老朽管の更新を計画的に実施することにより有収率の向上を図ることとしている。
　本市は中山間地域で平地が少ないため、配水池やポンプ場等の施設が多く、また、給水区域に集落地が点在してることから、給水人口に対して管路延長が長いなど、事業効率の悪い立地条件となっている。</t>
    <rPh sb="52" eb="54">
      <t>キュウスイ</t>
    </rPh>
    <rPh sb="54" eb="57">
      <t>ジンコウゲン</t>
    </rPh>
    <rPh sb="57" eb="58">
      <t>トウ</t>
    </rPh>
    <rPh sb="74" eb="76">
      <t>イチブ</t>
    </rPh>
    <rPh sb="76" eb="78">
      <t>チイキ</t>
    </rPh>
    <rPh sb="82" eb="83">
      <t>アラ</t>
    </rPh>
    <rPh sb="85" eb="87">
      <t>コウド</t>
    </rPh>
    <rPh sb="87" eb="90">
      <t>テイゲンカ</t>
    </rPh>
    <rPh sb="90" eb="92">
      <t>シセツ</t>
    </rPh>
    <rPh sb="93" eb="95">
      <t>カドウ</t>
    </rPh>
    <rPh sb="107" eb="109">
      <t>ゾウカ</t>
    </rPh>
    <rPh sb="110" eb="111">
      <t>オヨ</t>
    </rPh>
    <rPh sb="130" eb="131">
      <t>トウ</t>
    </rPh>
    <rPh sb="132" eb="134">
      <t>リユウ</t>
    </rPh>
    <rPh sb="150" eb="152">
      <t>オオハバ</t>
    </rPh>
    <rPh sb="153" eb="155">
      <t>テイカ</t>
    </rPh>
    <rPh sb="178" eb="180">
      <t>ジョウショウ</t>
    </rPh>
    <rPh sb="199" eb="201">
      <t>リュウドウ</t>
    </rPh>
    <rPh sb="201" eb="203">
      <t>ヒリツ</t>
    </rPh>
    <rPh sb="204" eb="207">
      <t>ヘイキンチ</t>
    </rPh>
    <rPh sb="208" eb="210">
      <t>シタマワ</t>
    </rPh>
    <rPh sb="220" eb="222">
      <t>イジョウ</t>
    </rPh>
    <rPh sb="223" eb="225">
      <t>イジ</t>
    </rPh>
    <rPh sb="246" eb="248">
      <t>オオガタ</t>
    </rPh>
    <rPh sb="248" eb="250">
      <t>ジギョウ</t>
    </rPh>
    <rPh sb="251" eb="253">
      <t>ザイゲン</t>
    </rPh>
    <rPh sb="256" eb="258">
      <t>カリイレ</t>
    </rPh>
    <rPh sb="259" eb="260">
      <t>オコナ</t>
    </rPh>
    <rPh sb="264" eb="266">
      <t>ジョウショウ</t>
    </rPh>
    <rPh sb="273" eb="275">
      <t>シセツ</t>
    </rPh>
    <rPh sb="275" eb="278">
      <t>リヨウリツ</t>
    </rPh>
    <rPh sb="279" eb="282">
      <t>ヘイキンチ</t>
    </rPh>
    <rPh sb="283" eb="285">
      <t>シタマワ</t>
    </rPh>
    <rPh sb="299" eb="301">
      <t>ケントウ</t>
    </rPh>
    <rPh sb="382" eb="383">
      <t>ホン</t>
    </rPh>
    <rPh sb="383" eb="384">
      <t>シ</t>
    </rPh>
    <rPh sb="385" eb="386">
      <t>チュウ</t>
    </rPh>
    <rPh sb="386" eb="388">
      <t>サンカン</t>
    </rPh>
    <rPh sb="388" eb="390">
      <t>チイキ</t>
    </rPh>
    <rPh sb="391" eb="393">
      <t>ヘイチ</t>
    </rPh>
    <rPh sb="394" eb="395">
      <t>スク</t>
    </rPh>
    <rPh sb="400" eb="403">
      <t>ハイスイチ</t>
    </rPh>
    <rPh sb="407" eb="408">
      <t>ジョウ</t>
    </rPh>
    <rPh sb="408" eb="409">
      <t>トウ</t>
    </rPh>
    <rPh sb="410" eb="412">
      <t>シセツ</t>
    </rPh>
    <rPh sb="413" eb="414">
      <t>オオ</t>
    </rPh>
    <rPh sb="419" eb="421">
      <t>キュウスイ</t>
    </rPh>
    <rPh sb="421" eb="423">
      <t>クイキ</t>
    </rPh>
    <rPh sb="424" eb="426">
      <t>シュウラク</t>
    </rPh>
    <rPh sb="426" eb="427">
      <t>チ</t>
    </rPh>
    <rPh sb="428" eb="430">
      <t>テンザイ</t>
    </rPh>
    <rPh sb="438" eb="440">
      <t>キュウスイ</t>
    </rPh>
    <rPh sb="440" eb="442">
      <t>ジンコウ</t>
    </rPh>
    <rPh sb="443" eb="444">
      <t>タイ</t>
    </rPh>
    <rPh sb="446" eb="448">
      <t>カンロ</t>
    </rPh>
    <rPh sb="448" eb="450">
      <t>エンチョウ</t>
    </rPh>
    <rPh sb="451" eb="452">
      <t>ナガ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</si>
</sst>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0.52</c:v>
                </c:pt>
                <c:pt idx="1">
                  <c:v>0.63</c:v>
                </c:pt>
                <c:pt idx="2">
                  <c:v>0.38</c:v>
                </c:pt>
                <c:pt idx="3">
                  <c:v>0.56000000000000005</c:v>
                </c:pt>
                <c:pt idx="4">
                  <c:v>0.43</c:v>
                </c:pt>
              </c:numCache>
            </c:numRef>
          </c:val>
          <c:extLst xmlns:c16r2="http://schemas.microsoft.com/office/drawing/2015/06/chart">
            <c:ext xmlns:c16="http://schemas.microsoft.com/office/drawing/2014/chart" uri="{C3380CC4-5D6E-409C-BE32-E72D297353CC}">
              <c16:uniqueId val="{00000000-62F0-46D1-8BA2-069E56921A3F}"/>
            </c:ext>
          </c:extLst>
        </c:ser>
        <c:dLbls>
          <c:showLegendKey val="0"/>
          <c:showVal val="0"/>
          <c:showCatName val="0"/>
          <c:showSerName val="0"/>
          <c:showPercent val="0"/>
          <c:showBubbleSize val="0"/>
        </c:dLbls>
        <c:gapWidth val="150"/>
        <c:axId val="91322624"/>
        <c:axId val="913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2F0-46D1-8BA2-069E56921A3F}"/>
            </c:ext>
          </c:extLst>
        </c:ser>
        <c:dLbls>
          <c:showLegendKey val="0"/>
          <c:showVal val="0"/>
          <c:showCatName val="0"/>
          <c:showSerName val="0"/>
          <c:showPercent val="0"/>
          <c:showBubbleSize val="0"/>
        </c:dLbls>
        <c:marker val="1"/>
        <c:smooth val="0"/>
        <c:axId val="91322624"/>
        <c:axId val="91328896"/>
      </c:lineChart>
      <c:dateAx>
        <c:axId val="91322624"/>
        <c:scaling>
          <c:orientation val="minMax"/>
        </c:scaling>
        <c:delete val="1"/>
        <c:axPos val="b"/>
        <c:numFmt formatCode="ge" sourceLinked="1"/>
        <c:majorTickMark val="none"/>
        <c:minorTickMark val="none"/>
        <c:tickLblPos val="none"/>
        <c:crossAx val="91328896"/>
        <c:crosses val="autoZero"/>
        <c:auto val="1"/>
        <c:lblOffset val="100"/>
        <c:baseTimeUnit val="years"/>
      </c:dateAx>
      <c:valAx>
        <c:axId val="913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c:v>
                </c:pt>
                <c:pt idx="1">
                  <c:v>43.12</c:v>
                </c:pt>
                <c:pt idx="2">
                  <c:v>43.05</c:v>
                </c:pt>
                <c:pt idx="3">
                  <c:v>39.79</c:v>
                </c:pt>
                <c:pt idx="4">
                  <c:v>39.869999999999997</c:v>
                </c:pt>
              </c:numCache>
            </c:numRef>
          </c:val>
          <c:extLst xmlns:c16r2="http://schemas.microsoft.com/office/drawing/2015/06/chart">
            <c:ext xmlns:c16="http://schemas.microsoft.com/office/drawing/2014/chart" uri="{C3380CC4-5D6E-409C-BE32-E72D297353CC}">
              <c16:uniqueId val="{00000000-E904-4965-B2E9-8FB1A5DAA44C}"/>
            </c:ext>
          </c:extLst>
        </c:ser>
        <c:dLbls>
          <c:showLegendKey val="0"/>
          <c:showVal val="0"/>
          <c:showCatName val="0"/>
          <c:showSerName val="0"/>
          <c:showPercent val="0"/>
          <c:showBubbleSize val="0"/>
        </c:dLbls>
        <c:gapWidth val="150"/>
        <c:axId val="94836992"/>
        <c:axId val="948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E904-4965-B2E9-8FB1A5DAA44C}"/>
            </c:ext>
          </c:extLst>
        </c:ser>
        <c:dLbls>
          <c:showLegendKey val="0"/>
          <c:showVal val="0"/>
          <c:showCatName val="0"/>
          <c:showSerName val="0"/>
          <c:showPercent val="0"/>
          <c:showBubbleSize val="0"/>
        </c:dLbls>
        <c:marker val="1"/>
        <c:smooth val="0"/>
        <c:axId val="94836992"/>
        <c:axId val="94843264"/>
      </c:lineChart>
      <c:dateAx>
        <c:axId val="94836992"/>
        <c:scaling>
          <c:orientation val="minMax"/>
        </c:scaling>
        <c:delete val="1"/>
        <c:axPos val="b"/>
        <c:numFmt formatCode="ge" sourceLinked="1"/>
        <c:majorTickMark val="none"/>
        <c:minorTickMark val="none"/>
        <c:tickLblPos val="none"/>
        <c:crossAx val="94843264"/>
        <c:crosses val="autoZero"/>
        <c:auto val="1"/>
        <c:lblOffset val="100"/>
        <c:baseTimeUnit val="years"/>
      </c:dateAx>
      <c:valAx>
        <c:axId val="94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78.989999999999995</c:v>
                </c:pt>
                <c:pt idx="1">
                  <c:v>78.38</c:v>
                </c:pt>
                <c:pt idx="2">
                  <c:v>78.78</c:v>
                </c:pt>
                <c:pt idx="3">
                  <c:v>79.040000000000006</c:v>
                </c:pt>
                <c:pt idx="4">
                  <c:v>78.72</c:v>
                </c:pt>
              </c:numCache>
            </c:numRef>
          </c:val>
          <c:extLst xmlns:c16r2="http://schemas.microsoft.com/office/drawing/2015/06/chart">
            <c:ext xmlns:c16="http://schemas.microsoft.com/office/drawing/2014/chart" uri="{C3380CC4-5D6E-409C-BE32-E72D297353CC}">
              <c16:uniqueId val="{00000000-B288-42B2-B8EB-F7D45DA1809A}"/>
            </c:ext>
          </c:extLst>
        </c:ser>
        <c:dLbls>
          <c:showLegendKey val="0"/>
          <c:showVal val="0"/>
          <c:showCatName val="0"/>
          <c:showSerName val="0"/>
          <c:showPercent val="0"/>
          <c:showBubbleSize val="0"/>
        </c:dLbls>
        <c:gapWidth val="150"/>
        <c:axId val="94882432"/>
        <c:axId val="948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B288-42B2-B8EB-F7D45DA1809A}"/>
            </c:ext>
          </c:extLst>
        </c:ser>
        <c:dLbls>
          <c:showLegendKey val="0"/>
          <c:showVal val="0"/>
          <c:showCatName val="0"/>
          <c:showSerName val="0"/>
          <c:showPercent val="0"/>
          <c:showBubbleSize val="0"/>
        </c:dLbls>
        <c:marker val="1"/>
        <c:smooth val="0"/>
        <c:axId val="94882432"/>
        <c:axId val="94884608"/>
      </c:lineChart>
      <c:dateAx>
        <c:axId val="94882432"/>
        <c:scaling>
          <c:orientation val="minMax"/>
        </c:scaling>
        <c:delete val="1"/>
        <c:axPos val="b"/>
        <c:numFmt formatCode="ge" sourceLinked="1"/>
        <c:majorTickMark val="none"/>
        <c:minorTickMark val="none"/>
        <c:tickLblPos val="none"/>
        <c:crossAx val="94884608"/>
        <c:crosses val="autoZero"/>
        <c:auto val="1"/>
        <c:lblOffset val="100"/>
        <c:baseTimeUnit val="years"/>
      </c:dateAx>
      <c:valAx>
        <c:axId val="948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101.2</c:v>
                </c:pt>
                <c:pt idx="1">
                  <c:v>113.05</c:v>
                </c:pt>
                <c:pt idx="2">
                  <c:v>111.61</c:v>
                </c:pt>
                <c:pt idx="3">
                  <c:v>110.85</c:v>
                </c:pt>
                <c:pt idx="4">
                  <c:v>103.29</c:v>
                </c:pt>
              </c:numCache>
            </c:numRef>
          </c:val>
          <c:extLst xmlns:c16r2="http://schemas.microsoft.com/office/drawing/2015/06/chart">
            <c:ext xmlns:c16="http://schemas.microsoft.com/office/drawing/2014/chart" uri="{C3380CC4-5D6E-409C-BE32-E72D297353CC}">
              <c16:uniqueId val="{00000000-8D56-46A6-8237-0E878D78E282}"/>
            </c:ext>
          </c:extLst>
        </c:ser>
        <c:dLbls>
          <c:showLegendKey val="0"/>
          <c:showVal val="0"/>
          <c:showCatName val="0"/>
          <c:showSerName val="0"/>
          <c:showPercent val="0"/>
          <c:showBubbleSize val="0"/>
        </c:dLbls>
        <c:gapWidth val="150"/>
        <c:axId val="91556480"/>
        <c:axId val="915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8D56-46A6-8237-0E878D78E282}"/>
            </c:ext>
          </c:extLst>
        </c:ser>
        <c:dLbls>
          <c:showLegendKey val="0"/>
          <c:showVal val="0"/>
          <c:showCatName val="0"/>
          <c:showSerName val="0"/>
          <c:showPercent val="0"/>
          <c:showBubbleSize val="0"/>
        </c:dLbls>
        <c:marker val="1"/>
        <c:smooth val="0"/>
        <c:axId val="91556480"/>
        <c:axId val="91566848"/>
      </c:lineChart>
      <c:dateAx>
        <c:axId val="91556480"/>
        <c:scaling>
          <c:orientation val="minMax"/>
        </c:scaling>
        <c:delete val="1"/>
        <c:axPos val="b"/>
        <c:numFmt formatCode="ge" sourceLinked="1"/>
        <c:majorTickMark val="none"/>
        <c:minorTickMark val="none"/>
        <c:tickLblPos val="none"/>
        <c:crossAx val="91566848"/>
        <c:crosses val="autoZero"/>
        <c:auto val="1"/>
        <c:lblOffset val="100"/>
        <c:baseTimeUnit val="years"/>
      </c:dateAx>
      <c:valAx>
        <c:axId val="9156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30.48</c:v>
                </c:pt>
                <c:pt idx="1">
                  <c:v>36.54</c:v>
                </c:pt>
                <c:pt idx="2">
                  <c:v>37.270000000000003</c:v>
                </c:pt>
                <c:pt idx="3">
                  <c:v>35.96</c:v>
                </c:pt>
                <c:pt idx="4">
                  <c:v>38.19</c:v>
                </c:pt>
              </c:numCache>
            </c:numRef>
          </c:val>
          <c:extLst xmlns:c16r2="http://schemas.microsoft.com/office/drawing/2015/06/chart">
            <c:ext xmlns:c16="http://schemas.microsoft.com/office/drawing/2014/chart" uri="{C3380CC4-5D6E-409C-BE32-E72D297353CC}">
              <c16:uniqueId val="{00000000-9044-4E11-AB8E-0AD476679025}"/>
            </c:ext>
          </c:extLst>
        </c:ser>
        <c:dLbls>
          <c:showLegendKey val="0"/>
          <c:showVal val="0"/>
          <c:showCatName val="0"/>
          <c:showSerName val="0"/>
          <c:showPercent val="0"/>
          <c:showBubbleSize val="0"/>
        </c:dLbls>
        <c:gapWidth val="150"/>
        <c:axId val="91610112"/>
        <c:axId val="916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044-4E11-AB8E-0AD476679025}"/>
            </c:ext>
          </c:extLst>
        </c:ser>
        <c:dLbls>
          <c:showLegendKey val="0"/>
          <c:showVal val="0"/>
          <c:showCatName val="0"/>
          <c:showSerName val="0"/>
          <c:showPercent val="0"/>
          <c:showBubbleSize val="0"/>
        </c:dLbls>
        <c:marker val="1"/>
        <c:smooth val="0"/>
        <c:axId val="91610112"/>
        <c:axId val="91612288"/>
      </c:lineChart>
      <c:dateAx>
        <c:axId val="91610112"/>
        <c:scaling>
          <c:orientation val="minMax"/>
        </c:scaling>
        <c:delete val="1"/>
        <c:axPos val="b"/>
        <c:numFmt formatCode="ge" sourceLinked="1"/>
        <c:majorTickMark val="none"/>
        <c:minorTickMark val="none"/>
        <c:tickLblPos val="none"/>
        <c:crossAx val="91612288"/>
        <c:crosses val="autoZero"/>
        <c:auto val="1"/>
        <c:lblOffset val="100"/>
        <c:baseTimeUnit val="years"/>
      </c:dateAx>
      <c:valAx>
        <c:axId val="916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24.85</c:v>
                </c:pt>
                <c:pt idx="1">
                  <c:v>26.65</c:v>
                </c:pt>
                <c:pt idx="2">
                  <c:v>25.1</c:v>
                </c:pt>
                <c:pt idx="3">
                  <c:v>24.83</c:v>
                </c:pt>
                <c:pt idx="4">
                  <c:v>25.06</c:v>
                </c:pt>
              </c:numCache>
            </c:numRef>
          </c:val>
          <c:extLst xmlns:c16r2="http://schemas.microsoft.com/office/drawing/2015/06/chart">
            <c:ext xmlns:c16="http://schemas.microsoft.com/office/drawing/2014/chart" uri="{C3380CC4-5D6E-409C-BE32-E72D297353CC}">
              <c16:uniqueId val="{00000000-C764-4D5B-BA0E-B7669E280A17}"/>
            </c:ext>
          </c:extLst>
        </c:ser>
        <c:dLbls>
          <c:showLegendKey val="0"/>
          <c:showVal val="0"/>
          <c:showCatName val="0"/>
          <c:showSerName val="0"/>
          <c:showPercent val="0"/>
          <c:showBubbleSize val="0"/>
        </c:dLbls>
        <c:gapWidth val="150"/>
        <c:axId val="92097920"/>
        <c:axId val="921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C764-4D5B-BA0E-B7669E280A17}"/>
            </c:ext>
          </c:extLst>
        </c:ser>
        <c:dLbls>
          <c:showLegendKey val="0"/>
          <c:showVal val="0"/>
          <c:showCatName val="0"/>
          <c:showSerName val="0"/>
          <c:showPercent val="0"/>
          <c:showBubbleSize val="0"/>
        </c:dLbls>
        <c:marker val="1"/>
        <c:smooth val="0"/>
        <c:axId val="92097920"/>
        <c:axId val="92124672"/>
      </c:lineChart>
      <c:dateAx>
        <c:axId val="92097920"/>
        <c:scaling>
          <c:orientation val="minMax"/>
        </c:scaling>
        <c:delete val="1"/>
        <c:axPos val="b"/>
        <c:numFmt formatCode="ge" sourceLinked="1"/>
        <c:majorTickMark val="none"/>
        <c:minorTickMark val="none"/>
        <c:tickLblPos val="none"/>
        <c:crossAx val="92124672"/>
        <c:crosses val="autoZero"/>
        <c:auto val="1"/>
        <c:lblOffset val="100"/>
        <c:baseTimeUnit val="years"/>
      </c:dateAx>
      <c:valAx>
        <c:axId val="921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47-4E50-A9C6-66171650745B}"/>
            </c:ext>
          </c:extLst>
        </c:ser>
        <c:dLbls>
          <c:showLegendKey val="0"/>
          <c:showVal val="0"/>
          <c:showCatName val="0"/>
          <c:showSerName val="0"/>
          <c:showPercent val="0"/>
          <c:showBubbleSize val="0"/>
        </c:dLbls>
        <c:gapWidth val="150"/>
        <c:axId val="93276032"/>
        <c:axId val="932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B47-4E50-A9C6-66171650745B}"/>
            </c:ext>
          </c:extLst>
        </c:ser>
        <c:dLbls>
          <c:showLegendKey val="0"/>
          <c:showVal val="0"/>
          <c:showCatName val="0"/>
          <c:showSerName val="0"/>
          <c:showPercent val="0"/>
          <c:showBubbleSize val="0"/>
        </c:dLbls>
        <c:marker val="1"/>
        <c:smooth val="0"/>
        <c:axId val="93276032"/>
        <c:axId val="93294592"/>
      </c:lineChart>
      <c:dateAx>
        <c:axId val="93276032"/>
        <c:scaling>
          <c:orientation val="minMax"/>
        </c:scaling>
        <c:delete val="1"/>
        <c:axPos val="b"/>
        <c:numFmt formatCode="ge" sourceLinked="1"/>
        <c:majorTickMark val="none"/>
        <c:minorTickMark val="none"/>
        <c:tickLblPos val="none"/>
        <c:crossAx val="93294592"/>
        <c:crosses val="autoZero"/>
        <c:auto val="1"/>
        <c:lblOffset val="100"/>
        <c:baseTimeUnit val="years"/>
      </c:dateAx>
      <c:valAx>
        <c:axId val="9329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822.17</c:v>
                </c:pt>
                <c:pt idx="1">
                  <c:v>193.65</c:v>
                </c:pt>
                <c:pt idx="2">
                  <c:v>177.32</c:v>
                </c:pt>
                <c:pt idx="3">
                  <c:v>190.03</c:v>
                </c:pt>
                <c:pt idx="4">
                  <c:v>179.31</c:v>
                </c:pt>
              </c:numCache>
            </c:numRef>
          </c:val>
          <c:extLst xmlns:c16r2="http://schemas.microsoft.com/office/drawing/2015/06/chart">
            <c:ext xmlns:c16="http://schemas.microsoft.com/office/drawing/2014/chart" uri="{C3380CC4-5D6E-409C-BE32-E72D297353CC}">
              <c16:uniqueId val="{00000000-1C5A-4E29-83C2-96332B2355FE}"/>
            </c:ext>
          </c:extLst>
        </c:ser>
        <c:dLbls>
          <c:showLegendKey val="0"/>
          <c:showVal val="0"/>
          <c:showCatName val="0"/>
          <c:showSerName val="0"/>
          <c:showPercent val="0"/>
          <c:showBubbleSize val="0"/>
        </c:dLbls>
        <c:gapWidth val="150"/>
        <c:axId val="93313664"/>
        <c:axId val="9331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1C5A-4E29-83C2-96332B2355FE}"/>
            </c:ext>
          </c:extLst>
        </c:ser>
        <c:dLbls>
          <c:showLegendKey val="0"/>
          <c:showVal val="0"/>
          <c:showCatName val="0"/>
          <c:showSerName val="0"/>
          <c:showPercent val="0"/>
          <c:showBubbleSize val="0"/>
        </c:dLbls>
        <c:marker val="1"/>
        <c:smooth val="0"/>
        <c:axId val="93313664"/>
        <c:axId val="93319936"/>
      </c:lineChart>
      <c:dateAx>
        <c:axId val="93313664"/>
        <c:scaling>
          <c:orientation val="minMax"/>
        </c:scaling>
        <c:delete val="1"/>
        <c:axPos val="b"/>
        <c:numFmt formatCode="ge" sourceLinked="1"/>
        <c:majorTickMark val="none"/>
        <c:minorTickMark val="none"/>
        <c:tickLblPos val="none"/>
        <c:crossAx val="93319936"/>
        <c:crosses val="autoZero"/>
        <c:auto val="1"/>
        <c:lblOffset val="100"/>
        <c:baseTimeUnit val="years"/>
      </c:dateAx>
      <c:valAx>
        <c:axId val="9331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3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689.02</c:v>
                </c:pt>
                <c:pt idx="1">
                  <c:v>665.28</c:v>
                </c:pt>
                <c:pt idx="2">
                  <c:v>737.98</c:v>
                </c:pt>
                <c:pt idx="3">
                  <c:v>874.97</c:v>
                </c:pt>
                <c:pt idx="4">
                  <c:v>893.27</c:v>
                </c:pt>
              </c:numCache>
            </c:numRef>
          </c:val>
          <c:extLst xmlns:c16r2="http://schemas.microsoft.com/office/drawing/2015/06/chart">
            <c:ext xmlns:c16="http://schemas.microsoft.com/office/drawing/2014/chart" uri="{C3380CC4-5D6E-409C-BE32-E72D297353CC}">
              <c16:uniqueId val="{00000000-3C05-40FD-81E8-2AC5E49CC5BF}"/>
            </c:ext>
          </c:extLst>
        </c:ser>
        <c:dLbls>
          <c:showLegendKey val="0"/>
          <c:showVal val="0"/>
          <c:showCatName val="0"/>
          <c:showSerName val="0"/>
          <c:showPercent val="0"/>
          <c:showBubbleSize val="0"/>
        </c:dLbls>
        <c:gapWidth val="150"/>
        <c:axId val="93355008"/>
        <c:axId val="9336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3C05-40FD-81E8-2AC5E49CC5BF}"/>
            </c:ext>
          </c:extLst>
        </c:ser>
        <c:dLbls>
          <c:showLegendKey val="0"/>
          <c:showVal val="0"/>
          <c:showCatName val="0"/>
          <c:showSerName val="0"/>
          <c:showPercent val="0"/>
          <c:showBubbleSize val="0"/>
        </c:dLbls>
        <c:marker val="1"/>
        <c:smooth val="0"/>
        <c:axId val="93355008"/>
        <c:axId val="93361280"/>
      </c:lineChart>
      <c:dateAx>
        <c:axId val="93355008"/>
        <c:scaling>
          <c:orientation val="minMax"/>
        </c:scaling>
        <c:delete val="1"/>
        <c:axPos val="b"/>
        <c:numFmt formatCode="ge" sourceLinked="1"/>
        <c:majorTickMark val="none"/>
        <c:minorTickMark val="none"/>
        <c:tickLblPos val="none"/>
        <c:crossAx val="93361280"/>
        <c:crosses val="autoZero"/>
        <c:auto val="1"/>
        <c:lblOffset val="100"/>
        <c:baseTimeUnit val="years"/>
      </c:dateAx>
      <c:valAx>
        <c:axId val="9336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3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71</c:v>
                </c:pt>
                <c:pt idx="1">
                  <c:v>80.37</c:v>
                </c:pt>
                <c:pt idx="2">
                  <c:v>79.290000000000006</c:v>
                </c:pt>
                <c:pt idx="3">
                  <c:v>77.900000000000006</c:v>
                </c:pt>
                <c:pt idx="4">
                  <c:v>69.06</c:v>
                </c:pt>
              </c:numCache>
            </c:numRef>
          </c:val>
          <c:extLst xmlns:c16r2="http://schemas.microsoft.com/office/drawing/2015/06/chart">
            <c:ext xmlns:c16="http://schemas.microsoft.com/office/drawing/2014/chart" uri="{C3380CC4-5D6E-409C-BE32-E72D297353CC}">
              <c16:uniqueId val="{00000000-6C84-4BE8-A5F3-16581DFDB7B2}"/>
            </c:ext>
          </c:extLst>
        </c:ser>
        <c:dLbls>
          <c:showLegendKey val="0"/>
          <c:showVal val="0"/>
          <c:showCatName val="0"/>
          <c:showSerName val="0"/>
          <c:showPercent val="0"/>
          <c:showBubbleSize val="0"/>
        </c:dLbls>
        <c:gapWidth val="150"/>
        <c:axId val="94779264"/>
        <c:axId val="947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6C84-4BE8-A5F3-16581DFDB7B2}"/>
            </c:ext>
          </c:extLst>
        </c:ser>
        <c:dLbls>
          <c:showLegendKey val="0"/>
          <c:showVal val="0"/>
          <c:showCatName val="0"/>
          <c:showSerName val="0"/>
          <c:showPercent val="0"/>
          <c:showBubbleSize val="0"/>
        </c:dLbls>
        <c:marker val="1"/>
        <c:smooth val="0"/>
        <c:axId val="94779264"/>
        <c:axId val="94785536"/>
      </c:lineChart>
      <c:dateAx>
        <c:axId val="94779264"/>
        <c:scaling>
          <c:orientation val="minMax"/>
        </c:scaling>
        <c:delete val="1"/>
        <c:axPos val="b"/>
        <c:numFmt formatCode="ge" sourceLinked="1"/>
        <c:majorTickMark val="none"/>
        <c:minorTickMark val="none"/>
        <c:tickLblPos val="none"/>
        <c:crossAx val="94785536"/>
        <c:crosses val="autoZero"/>
        <c:auto val="1"/>
        <c:lblOffset val="100"/>
        <c:baseTimeUnit val="years"/>
      </c:dateAx>
      <c:valAx>
        <c:axId val="947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199.94</c:v>
                </c:pt>
                <c:pt idx="1">
                  <c:v>177.59</c:v>
                </c:pt>
                <c:pt idx="2">
                  <c:v>179.51</c:v>
                </c:pt>
                <c:pt idx="3">
                  <c:v>183.05</c:v>
                </c:pt>
                <c:pt idx="4">
                  <c:v>207.04</c:v>
                </c:pt>
              </c:numCache>
            </c:numRef>
          </c:val>
          <c:extLst xmlns:c16r2="http://schemas.microsoft.com/office/drawing/2015/06/chart">
            <c:ext xmlns:c16="http://schemas.microsoft.com/office/drawing/2014/chart" uri="{C3380CC4-5D6E-409C-BE32-E72D297353CC}">
              <c16:uniqueId val="{00000000-571D-4F99-94AF-80D20227C8D2}"/>
            </c:ext>
          </c:extLst>
        </c:ser>
        <c:dLbls>
          <c:showLegendKey val="0"/>
          <c:showVal val="0"/>
          <c:showCatName val="0"/>
          <c:showSerName val="0"/>
          <c:showPercent val="0"/>
          <c:showBubbleSize val="0"/>
        </c:dLbls>
        <c:gapWidth val="150"/>
        <c:axId val="94807936"/>
        <c:axId val="948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571D-4F99-94AF-80D20227C8D2}"/>
            </c:ext>
          </c:extLst>
        </c:ser>
        <c:dLbls>
          <c:showLegendKey val="0"/>
          <c:showVal val="0"/>
          <c:showCatName val="0"/>
          <c:showSerName val="0"/>
          <c:showPercent val="0"/>
          <c:showBubbleSize val="0"/>
        </c:dLbls>
        <c:marker val="1"/>
        <c:smooth val="0"/>
        <c:axId val="94807936"/>
        <c:axId val="94822400"/>
      </c:lineChart>
      <c:dateAx>
        <c:axId val="94807936"/>
        <c:scaling>
          <c:orientation val="minMax"/>
        </c:scaling>
        <c:delete val="1"/>
        <c:axPos val="b"/>
        <c:numFmt formatCode="ge" sourceLinked="1"/>
        <c:majorTickMark val="none"/>
        <c:minorTickMark val="none"/>
        <c:tickLblPos val="none"/>
        <c:crossAx val="94822400"/>
        <c:crosses val="autoZero"/>
        <c:auto val="1"/>
        <c:lblOffset val="100"/>
        <c:baseTimeUnit val="years"/>
      </c:dateAx>
      <c:valAx>
        <c:axId val="94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美祢市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自治体職員</v>
      </c>
      <c r="AE8" s="58"/>
      <c r="AF8" s="58"/>
      <c r="AG8" s="58"/>
      <c r="AH8" s="58"/>
      <c r="AI8" s="58"/>
      <c r="AJ8" s="58"/>
      <c r="AK8" s="4"/>
      <c r="AL8" s="59">
        <f>データ!$R$6</f>
        <v>25146</v>
      </c>
      <c r="AM8" s="59"/>
      <c r="AN8" s="59"/>
      <c r="AO8" s="59"/>
      <c r="AP8" s="59"/>
      <c r="AQ8" s="59"/>
      <c r="AR8" s="59"/>
      <c r="AS8" s="59"/>
      <c r="AT8" s="50">
        <f>データ!$S$6</f>
        <v>472.64</v>
      </c>
      <c r="AU8" s="51"/>
      <c r="AV8" s="51"/>
      <c r="AW8" s="51"/>
      <c r="AX8" s="51"/>
      <c r="AY8" s="51"/>
      <c r="AZ8" s="51"/>
      <c r="BA8" s="51"/>
      <c r="BB8" s="52">
        <f>データ!$T$6</f>
        <v>53.2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55.96</v>
      </c>
      <c r="J10" s="51"/>
      <c r="K10" s="51"/>
      <c r="L10" s="51"/>
      <c r="M10" s="51"/>
      <c r="N10" s="51"/>
      <c r="O10" s="62"/>
      <c r="P10" s="52">
        <f>データ!$P$6</f>
        <v>90.52</v>
      </c>
      <c r="Q10" s="52"/>
      <c r="R10" s="52"/>
      <c r="S10" s="52"/>
      <c r="T10" s="52"/>
      <c r="U10" s="52"/>
      <c r="V10" s="52"/>
      <c r="W10" s="59">
        <f>データ!$Q$6</f>
        <v>2402</v>
      </c>
      <c r="X10" s="59"/>
      <c r="Y10" s="59"/>
      <c r="Z10" s="59"/>
      <c r="AA10" s="59"/>
      <c r="AB10" s="59"/>
      <c r="AC10" s="59"/>
      <c r="AD10" s="2"/>
      <c r="AE10" s="2"/>
      <c r="AF10" s="2"/>
      <c r="AG10" s="2"/>
      <c r="AH10" s="4"/>
      <c r="AI10" s="4"/>
      <c r="AJ10" s="4"/>
      <c r="AK10" s="4"/>
      <c r="AL10" s="59">
        <f>データ!$U$6</f>
        <v>22559</v>
      </c>
      <c r="AM10" s="59"/>
      <c r="AN10" s="59"/>
      <c r="AO10" s="59"/>
      <c r="AP10" s="59"/>
      <c r="AQ10" s="59"/>
      <c r="AR10" s="59"/>
      <c r="AS10" s="59"/>
      <c r="AT10" s="50">
        <f>データ!$V$6</f>
        <v>146.04</v>
      </c>
      <c r="AU10" s="51"/>
      <c r="AV10" s="51"/>
      <c r="AW10" s="51"/>
      <c r="AX10" s="51"/>
      <c r="AY10" s="51"/>
      <c r="AZ10" s="51"/>
      <c r="BA10" s="51"/>
      <c r="BB10" s="52">
        <f>データ!$W$6</f>
        <v>154.47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E1EeAtYti8PLy0qavR4+HI0rY076tqz10i3McLiPEcxaxIBHJ4xeftI5fYwUKvFgFdd+vyJK2sMzD0brzJk7g==" saltValue="ymBIclOK7NR9YiqHfQNxG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352136</v>
      </c>
      <c r="D6" s="33">
        <f t="shared" si="3"/>
        <v>46</v>
      </c>
      <c r="E6" s="33">
        <f t="shared" si="3"/>
        <v>1</v>
      </c>
      <c r="F6" s="33">
        <f t="shared" si="3"/>
        <v>0</v>
      </c>
      <c r="G6" s="33">
        <f t="shared" si="3"/>
        <v>1</v>
      </c>
      <c r="H6" s="33" t="str">
        <f t="shared" si="3"/>
        <v>山口県　美祢市</v>
      </c>
      <c r="I6" s="33" t="str">
        <f t="shared" si="3"/>
        <v>法適用</v>
      </c>
      <c r="J6" s="33" t="str">
        <f t="shared" si="3"/>
        <v>水道事業</v>
      </c>
      <c r="K6" s="33" t="str">
        <f t="shared" si="3"/>
        <v>末端給水事業</v>
      </c>
      <c r="L6" s="33" t="str">
        <f t="shared" si="3"/>
        <v>A6</v>
      </c>
      <c r="M6" s="33" t="str">
        <f t="shared" si="3"/>
        <v>自治体職員</v>
      </c>
      <c r="N6" s="34" t="str">
        <f t="shared" si="3"/>
        <v>-</v>
      </c>
      <c r="O6" s="34">
        <f t="shared" si="3"/>
        <v>55.96</v>
      </c>
      <c r="P6" s="34">
        <f t="shared" si="3"/>
        <v>90.52</v>
      </c>
      <c r="Q6" s="34">
        <f t="shared" si="3"/>
        <v>2402</v>
      </c>
      <c r="R6" s="34">
        <f t="shared" si="3"/>
        <v>25146</v>
      </c>
      <c r="S6" s="34">
        <f t="shared" si="3"/>
        <v>472.64</v>
      </c>
      <c r="T6" s="34">
        <f t="shared" si="3"/>
        <v>53.2</v>
      </c>
      <c r="U6" s="34">
        <f t="shared" si="3"/>
        <v>22559</v>
      </c>
      <c r="V6" s="34">
        <f t="shared" si="3"/>
        <v>146.04</v>
      </c>
      <c r="W6" s="34">
        <f t="shared" si="3"/>
        <v>154.47</v>
      </c>
      <c r="X6" s="35">
        <f>IF(X7="",NA(),X7)</f>
        <v>101.2</v>
      </c>
      <c r="Y6" s="35">
        <f t="shared" ref="Y6:AG6" si="4">IF(Y7="",NA(),Y7)</f>
        <v>113.05</v>
      </c>
      <c r="Z6" s="35">
        <f t="shared" si="4"/>
        <v>111.61</v>
      </c>
      <c r="AA6" s="35">
        <f t="shared" si="4"/>
        <v>110.85</v>
      </c>
      <c r="AB6" s="35">
        <f t="shared" si="4"/>
        <v>103.29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822.17</v>
      </c>
      <c r="AU6" s="35">
        <f t="shared" ref="AU6:BC6" si="6">IF(AU7="",NA(),AU7)</f>
        <v>193.65</v>
      </c>
      <c r="AV6" s="35">
        <f t="shared" si="6"/>
        <v>177.32</v>
      </c>
      <c r="AW6" s="35">
        <f t="shared" si="6"/>
        <v>190.03</v>
      </c>
      <c r="AX6" s="35">
        <f t="shared" si="6"/>
        <v>179.31</v>
      </c>
      <c r="AY6" s="35">
        <f t="shared" si="6"/>
        <v>963.24</v>
      </c>
      <c r="AZ6" s="35">
        <f t="shared" si="6"/>
        <v>381.53</v>
      </c>
      <c r="BA6" s="35">
        <f t="shared" si="6"/>
        <v>391.54</v>
      </c>
      <c r="BB6" s="35">
        <f t="shared" si="6"/>
        <v>384.34</v>
      </c>
      <c r="BC6" s="35">
        <f t="shared" si="6"/>
        <v>359.47</v>
      </c>
      <c r="BD6" s="34" t="str">
        <f>IF(BD7="","",IF(BD7="-","【-】","【"&amp;SUBSTITUTE(TEXT(BD7,"#,##0.00"),"-","△")&amp;"】"))</f>
        <v>【264.34】</v>
      </c>
      <c r="BE6" s="35">
        <f>IF(BE7="",NA(),BE7)</f>
        <v>689.02</v>
      </c>
      <c r="BF6" s="35">
        <f t="shared" ref="BF6:BN6" si="7">IF(BF7="",NA(),BF7)</f>
        <v>665.28</v>
      </c>
      <c r="BG6" s="35">
        <f t="shared" si="7"/>
        <v>737.98</v>
      </c>
      <c r="BH6" s="35">
        <f t="shared" si="7"/>
        <v>874.97</v>
      </c>
      <c r="BI6" s="35">
        <f t="shared" si="7"/>
        <v>893.27</v>
      </c>
      <c r="BJ6" s="35">
        <f t="shared" si="7"/>
        <v>400.38</v>
      </c>
      <c r="BK6" s="35">
        <f t="shared" si="7"/>
        <v>393.27</v>
      </c>
      <c r="BL6" s="35">
        <f t="shared" si="7"/>
        <v>386.97</v>
      </c>
      <c r="BM6" s="35">
        <f t="shared" si="7"/>
        <v>380.58</v>
      </c>
      <c r="BN6" s="35">
        <f t="shared" si="7"/>
        <v>401.79</v>
      </c>
      <c r="BO6" s="34" t="str">
        <f>IF(BO7="","",IF(BO7="-","【-】","【"&amp;SUBSTITUTE(TEXT(BO7,"#,##0.00"),"-","△")&amp;"】"))</f>
        <v>【274.27】</v>
      </c>
      <c r="BP6" s="35">
        <f>IF(BP7="",NA(),BP7)</f>
        <v>71</v>
      </c>
      <c r="BQ6" s="35">
        <f t="shared" ref="BQ6:BY6" si="8">IF(BQ7="",NA(),BQ7)</f>
        <v>80.37</v>
      </c>
      <c r="BR6" s="35">
        <f t="shared" si="8"/>
        <v>79.290000000000006</v>
      </c>
      <c r="BS6" s="35">
        <f t="shared" si="8"/>
        <v>77.900000000000006</v>
      </c>
      <c r="BT6" s="35">
        <f t="shared" si="8"/>
        <v>69.06</v>
      </c>
      <c r="BU6" s="35">
        <f t="shared" si="8"/>
        <v>96.56</v>
      </c>
      <c r="BV6" s="35">
        <f t="shared" si="8"/>
        <v>100.47</v>
      </c>
      <c r="BW6" s="35">
        <f t="shared" si="8"/>
        <v>101.72</v>
      </c>
      <c r="BX6" s="35">
        <f t="shared" si="8"/>
        <v>102.38</v>
      </c>
      <c r="BY6" s="35">
        <f t="shared" si="8"/>
        <v>100.12</v>
      </c>
      <c r="BZ6" s="34" t="str">
        <f>IF(BZ7="","",IF(BZ7="-","【-】","【"&amp;SUBSTITUTE(TEXT(BZ7,"#,##0.00"),"-","△")&amp;"】"))</f>
        <v>【104.36】</v>
      </c>
      <c r="CA6" s="35">
        <f>IF(CA7="",NA(),CA7)</f>
        <v>199.94</v>
      </c>
      <c r="CB6" s="35">
        <f t="shared" ref="CB6:CJ6" si="9">IF(CB7="",NA(),CB7)</f>
        <v>177.59</v>
      </c>
      <c r="CC6" s="35">
        <f t="shared" si="9"/>
        <v>179.51</v>
      </c>
      <c r="CD6" s="35">
        <f t="shared" si="9"/>
        <v>183.05</v>
      </c>
      <c r="CE6" s="35">
        <f t="shared" si="9"/>
        <v>207.04</v>
      </c>
      <c r="CF6" s="35">
        <f t="shared" si="9"/>
        <v>177.14</v>
      </c>
      <c r="CG6" s="35">
        <f t="shared" si="9"/>
        <v>169.82</v>
      </c>
      <c r="CH6" s="35">
        <f t="shared" si="9"/>
        <v>168.2</v>
      </c>
      <c r="CI6" s="35">
        <f t="shared" si="9"/>
        <v>168.67</v>
      </c>
      <c r="CJ6" s="35">
        <f t="shared" si="9"/>
        <v>174.97</v>
      </c>
      <c r="CK6" s="34" t="str">
        <f>IF(CK7="","",IF(CK7="-","【-】","【"&amp;SUBSTITUTE(TEXT(CK7,"#,##0.00"),"-","△")&amp;"】"))</f>
        <v>【165.71】</v>
      </c>
      <c r="CL6" s="35">
        <f>IF(CL7="",NA(),CL7)</f>
        <v>44</v>
      </c>
      <c r="CM6" s="35">
        <f t="shared" ref="CM6:CU6" si="10">IF(CM7="",NA(),CM7)</f>
        <v>43.12</v>
      </c>
      <c r="CN6" s="35">
        <f t="shared" si="10"/>
        <v>43.05</v>
      </c>
      <c r="CO6" s="35">
        <f t="shared" si="10"/>
        <v>39.79</v>
      </c>
      <c r="CP6" s="35">
        <f t="shared" si="10"/>
        <v>39.869999999999997</v>
      </c>
      <c r="CQ6" s="35">
        <f t="shared" si="10"/>
        <v>55.64</v>
      </c>
      <c r="CR6" s="35">
        <f t="shared" si="10"/>
        <v>55.13</v>
      </c>
      <c r="CS6" s="35">
        <f t="shared" si="10"/>
        <v>54.77</v>
      </c>
      <c r="CT6" s="35">
        <f t="shared" si="10"/>
        <v>54.92</v>
      </c>
      <c r="CU6" s="35">
        <f t="shared" si="10"/>
        <v>55.63</v>
      </c>
      <c r="CV6" s="34" t="str">
        <f>IF(CV7="","",IF(CV7="-","【-】","【"&amp;SUBSTITUTE(TEXT(CV7,"#,##0.00"),"-","△")&amp;"】"))</f>
        <v>【60.41】</v>
      </c>
      <c r="CW6" s="35">
        <f>IF(CW7="",NA(),CW7)</f>
        <v>78.989999999999995</v>
      </c>
      <c r="CX6" s="35">
        <f t="shared" ref="CX6:DF6" si="11">IF(CX7="",NA(),CX7)</f>
        <v>78.38</v>
      </c>
      <c r="CY6" s="35">
        <f t="shared" si="11"/>
        <v>78.78</v>
      </c>
      <c r="CZ6" s="35">
        <f t="shared" si="11"/>
        <v>79.040000000000006</v>
      </c>
      <c r="DA6" s="35">
        <f t="shared" si="11"/>
        <v>78.72</v>
      </c>
      <c r="DB6" s="35">
        <f t="shared" si="11"/>
        <v>83.09</v>
      </c>
      <c r="DC6" s="35">
        <f t="shared" si="11"/>
        <v>83</v>
      </c>
      <c r="DD6" s="35">
        <f t="shared" si="11"/>
        <v>82.89</v>
      </c>
      <c r="DE6" s="35">
        <f t="shared" si="11"/>
        <v>82.66</v>
      </c>
      <c r="DF6" s="35">
        <f t="shared" si="11"/>
        <v>82.04</v>
      </c>
      <c r="DG6" s="34" t="str">
        <f>IF(DG7="","",IF(DG7="-","【-】","【"&amp;SUBSTITUTE(TEXT(DG7,"#,##0.00"),"-","△")&amp;"】"))</f>
        <v>【89.93】</v>
      </c>
      <c r="DH6" s="35">
        <f>IF(DH7="",NA(),DH7)</f>
        <v>30.48</v>
      </c>
      <c r="DI6" s="35">
        <f t="shared" ref="DI6:DQ6" si="12">IF(DI7="",NA(),DI7)</f>
        <v>36.54</v>
      </c>
      <c r="DJ6" s="35">
        <f t="shared" si="12"/>
        <v>37.270000000000003</v>
      </c>
      <c r="DK6" s="35">
        <f t="shared" si="12"/>
        <v>35.96</v>
      </c>
      <c r="DL6" s="35">
        <f t="shared" si="12"/>
        <v>38.19</v>
      </c>
      <c r="DM6" s="35">
        <f t="shared" si="12"/>
        <v>39.06</v>
      </c>
      <c r="DN6" s="35">
        <f t="shared" si="12"/>
        <v>46.66</v>
      </c>
      <c r="DO6" s="35">
        <f t="shared" si="12"/>
        <v>47.46</v>
      </c>
      <c r="DP6" s="35">
        <f t="shared" si="12"/>
        <v>48.49</v>
      </c>
      <c r="DQ6" s="35">
        <f t="shared" si="12"/>
        <v>48.05</v>
      </c>
      <c r="DR6" s="34" t="str">
        <f>IF(DR7="","",IF(DR7="-","【-】","【"&amp;SUBSTITUTE(TEXT(DR7,"#,##0.00"),"-","△")&amp;"】"))</f>
        <v>【48.12】</v>
      </c>
      <c r="DS6" s="35">
        <f>IF(DS7="",NA(),DS7)</f>
        <v>24.85</v>
      </c>
      <c r="DT6" s="35">
        <f t="shared" ref="DT6:EB6" si="13">IF(DT7="",NA(),DT7)</f>
        <v>26.65</v>
      </c>
      <c r="DU6" s="35">
        <f t="shared" si="13"/>
        <v>25.1</v>
      </c>
      <c r="DV6" s="35">
        <f t="shared" si="13"/>
        <v>24.83</v>
      </c>
      <c r="DW6" s="35">
        <f t="shared" si="13"/>
        <v>25.06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0.52</v>
      </c>
      <c r="EE6" s="35">
        <f t="shared" ref="EE6:EM6" si="14">IF(EE7="",NA(),EE7)</f>
        <v>0.63</v>
      </c>
      <c r="EF6" s="35">
        <f t="shared" si="14"/>
        <v>0.38</v>
      </c>
      <c r="EG6" s="35">
        <f t="shared" si="14"/>
        <v>0.56000000000000005</v>
      </c>
      <c r="EH6" s="35">
        <f t="shared" si="14"/>
        <v>0.43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352136</v>
      </c>
      <c r="D7" s="37">
        <v>46</v>
      </c>
      <c r="E7" s="37">
        <v>1</v>
      </c>
      <c r="F7" s="37">
        <v>0</v>
      </c>
      <c r="G7" s="37">
        <v>1</v>
      </c>
      <c r="H7" s="37" t="s">
        <v>105</v>
      </c>
      <c r="I7" s="37" t="s">
        <v>106</v>
      </c>
      <c r="J7" s="37" t="s">
        <v>107</v>
      </c>
      <c r="K7" s="37" t="s">
        <v>108</v>
      </c>
      <c r="L7" s="37" t="s">
        <v>109</v>
      </c>
      <c r="M7" s="37" t="s">
        <v>110</v>
      </c>
      <c r="N7" s="38" t="s">
        <v>111</v>
      </c>
      <c r="O7" s="38">
        <v>55.96</v>
      </c>
      <c r="P7" s="38">
        <v>90.52</v>
      </c>
      <c r="Q7" s="38">
        <v>2402</v>
      </c>
      <c r="R7" s="38">
        <v>25146</v>
      </c>
      <c r="S7" s="38">
        <v>472.64</v>
      </c>
      <c r="T7" s="38">
        <v>53.2</v>
      </c>
      <c r="U7" s="38">
        <v>22559</v>
      </c>
      <c r="V7" s="38">
        <v>146.04</v>
      </c>
      <c r="W7" s="38">
        <v>154.47</v>
      </c>
      <c r="X7" s="38">
        <v>101.2</v>
      </c>
      <c r="Y7" s="38">
        <v>113.05</v>
      </c>
      <c r="Z7" s="38">
        <v>111.61</v>
      </c>
      <c r="AA7" s="38">
        <v>110.85</v>
      </c>
      <c r="AB7" s="38">
        <v>103.29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822.17</v>
      </c>
      <c r="AU7" s="38">
        <v>193.65</v>
      </c>
      <c r="AV7" s="38">
        <v>177.32</v>
      </c>
      <c r="AW7" s="38">
        <v>190.03</v>
      </c>
      <c r="AX7" s="38">
        <v>179.31</v>
      </c>
      <c r="AY7" s="38">
        <v>963.24</v>
      </c>
      <c r="AZ7" s="38">
        <v>381.53</v>
      </c>
      <c r="BA7" s="38">
        <v>391.54</v>
      </c>
      <c r="BB7" s="38">
        <v>384.34</v>
      </c>
      <c r="BC7" s="38">
        <v>359.47</v>
      </c>
      <c r="BD7" s="38">
        <v>264.33999999999997</v>
      </c>
      <c r="BE7" s="38">
        <v>689.02</v>
      </c>
      <c r="BF7" s="38">
        <v>665.28</v>
      </c>
      <c r="BG7" s="38">
        <v>737.98</v>
      </c>
      <c r="BH7" s="38">
        <v>874.97</v>
      </c>
      <c r="BI7" s="38">
        <v>893.27</v>
      </c>
      <c r="BJ7" s="38">
        <v>400.38</v>
      </c>
      <c r="BK7" s="38">
        <v>393.27</v>
      </c>
      <c r="BL7" s="38">
        <v>386.97</v>
      </c>
      <c r="BM7" s="38">
        <v>380.58</v>
      </c>
      <c r="BN7" s="38">
        <v>401.79</v>
      </c>
      <c r="BO7" s="38">
        <v>274.27</v>
      </c>
      <c r="BP7" s="38">
        <v>71</v>
      </c>
      <c r="BQ7" s="38">
        <v>80.37</v>
      </c>
      <c r="BR7" s="38">
        <v>79.290000000000006</v>
      </c>
      <c r="BS7" s="38">
        <v>77.900000000000006</v>
      </c>
      <c r="BT7" s="38">
        <v>69.06</v>
      </c>
      <c r="BU7" s="38">
        <v>96.56</v>
      </c>
      <c r="BV7" s="38">
        <v>100.47</v>
      </c>
      <c r="BW7" s="38">
        <v>101.72</v>
      </c>
      <c r="BX7" s="38">
        <v>102.38</v>
      </c>
      <c r="BY7" s="38">
        <v>100.12</v>
      </c>
      <c r="BZ7" s="38">
        <v>104.36</v>
      </c>
      <c r="CA7" s="38">
        <v>199.94</v>
      </c>
      <c r="CB7" s="38">
        <v>177.59</v>
      </c>
      <c r="CC7" s="38">
        <v>179.51</v>
      </c>
      <c r="CD7" s="38">
        <v>183.05</v>
      </c>
      <c r="CE7" s="38">
        <v>207.04</v>
      </c>
      <c r="CF7" s="38">
        <v>177.14</v>
      </c>
      <c r="CG7" s="38">
        <v>169.82</v>
      </c>
      <c r="CH7" s="38">
        <v>168.2</v>
      </c>
      <c r="CI7" s="38">
        <v>168.67</v>
      </c>
      <c r="CJ7" s="38">
        <v>174.97</v>
      </c>
      <c r="CK7" s="38">
        <v>165.71</v>
      </c>
      <c r="CL7" s="38">
        <v>44</v>
      </c>
      <c r="CM7" s="38">
        <v>43.12</v>
      </c>
      <c r="CN7" s="38">
        <v>43.05</v>
      </c>
      <c r="CO7" s="38">
        <v>39.79</v>
      </c>
      <c r="CP7" s="38">
        <v>39.869999999999997</v>
      </c>
      <c r="CQ7" s="38">
        <v>55.64</v>
      </c>
      <c r="CR7" s="38">
        <v>55.13</v>
      </c>
      <c r="CS7" s="38">
        <v>54.77</v>
      </c>
      <c r="CT7" s="38">
        <v>54.92</v>
      </c>
      <c r="CU7" s="38">
        <v>55.63</v>
      </c>
      <c r="CV7" s="38">
        <v>60.41</v>
      </c>
      <c r="CW7" s="38">
        <v>78.989999999999995</v>
      </c>
      <c r="CX7" s="38">
        <v>78.38</v>
      </c>
      <c r="CY7" s="38">
        <v>78.78</v>
      </c>
      <c r="CZ7" s="38">
        <v>79.040000000000006</v>
      </c>
      <c r="DA7" s="38">
        <v>78.72</v>
      </c>
      <c r="DB7" s="38">
        <v>83.09</v>
      </c>
      <c r="DC7" s="38">
        <v>83</v>
      </c>
      <c r="DD7" s="38">
        <v>82.89</v>
      </c>
      <c r="DE7" s="38">
        <v>82.66</v>
      </c>
      <c r="DF7" s="38">
        <v>82.04</v>
      </c>
      <c r="DG7" s="38">
        <v>89.93</v>
      </c>
      <c r="DH7" s="38">
        <v>30.48</v>
      </c>
      <c r="DI7" s="38">
        <v>36.54</v>
      </c>
      <c r="DJ7" s="38">
        <v>37.270000000000003</v>
      </c>
      <c r="DK7" s="38">
        <v>35.96</v>
      </c>
      <c r="DL7" s="38">
        <v>38.19</v>
      </c>
      <c r="DM7" s="38">
        <v>39.06</v>
      </c>
      <c r="DN7" s="38">
        <v>46.66</v>
      </c>
      <c r="DO7" s="38">
        <v>47.46</v>
      </c>
      <c r="DP7" s="38">
        <v>48.49</v>
      </c>
      <c r="DQ7" s="38">
        <v>48.05</v>
      </c>
      <c r="DR7" s="38">
        <v>48.12</v>
      </c>
      <c r="DS7" s="38">
        <v>24.85</v>
      </c>
      <c r="DT7" s="38">
        <v>26.65</v>
      </c>
      <c r="DU7" s="38">
        <v>25.1</v>
      </c>
      <c r="DV7" s="38">
        <v>24.83</v>
      </c>
      <c r="DW7" s="38">
        <v>25.06</v>
      </c>
      <c r="DX7" s="38">
        <v>8.8699999999999992</v>
      </c>
      <c r="DY7" s="38">
        <v>9.85</v>
      </c>
      <c r="DZ7" s="38">
        <v>9.7100000000000009</v>
      </c>
      <c r="EA7" s="38">
        <v>12.79</v>
      </c>
      <c r="EB7" s="38">
        <v>13.39</v>
      </c>
      <c r="EC7" s="38">
        <v>15.89</v>
      </c>
      <c r="ED7" s="38">
        <v>0.52</v>
      </c>
      <c r="EE7" s="38">
        <v>0.63</v>
      </c>
      <c r="EF7" s="38">
        <v>0.38</v>
      </c>
      <c r="EG7" s="38">
        <v>0.56000000000000005</v>
      </c>
      <c r="EH7" s="38">
        <v>0.43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2019-02-19T01:27:18Z</cp:lastPrinted>
  <dcterms:created xsi:type="dcterms:W3CDTF">2018-12-03T08:36:38Z</dcterms:created>
  <dcterms:modified xsi:type="dcterms:W3CDTF">2019-02-19T01:27:20Z</dcterms:modified>
  <cp:category/>
</cp:coreProperties>
</file>