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業務係\業務関係メール保管場所\県庁総合企画部市町課\地方債・公営企業班\2018年度\31-1-15公営企業に係る「経営比較分析表」（平成29年度決算）の分析について\提出用\再提出用\"/>
    </mc:Choice>
  </mc:AlternateContent>
  <workbookProtection workbookAlgorithmName="SHA-512" workbookHashValue="uG2gvgkKUVF48Tm7zA3auy58P0nqrUyGPb/bQgzQwL31DBz2tBBrfYg1/YzKNtjFz5IaGXyzaEzCK5bbSXRU7w==" workbookSaltValue="ByeiQtXgi/A+Vk+NTy+v+w==" workbookSpinCount="100000" lockStructure="1"/>
  <bookViews>
    <workbookView xWindow="0" yWindow="0" windowWidth="28800" windowHeight="116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<sst xmlns="http://schemas.openxmlformats.org/spreadsheetml/2006/main" count="235" uniqueCount="120">
  <si>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</si>
  <si>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</si>
  <si>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</si>
  <si>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</si>
  <si>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</si>
  <si>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</si>
  <si>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</si>
  <si>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</si>
  <si>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</si>
  <si>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</si>
  <si>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</si>
  <si>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</si>
  <si>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</si>
  <si>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</si>
  <si>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</si>
  <si>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</si>
  <si>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</si>
  <si>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</si>
  <si>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</si>
  <si>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</si>
  <si>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</si>
  <si>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</si>
  <si>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</si>
  <si>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</si>
  <si>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</si>
  <si>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</si>
  <si>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</si>
  <si>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</si>
  <si>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</si>
  <si>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</si>
  <si>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</si>
  <si>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</si>
  <si>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</si>
  <si>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</si>
  <si>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</si>
  <si>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</si>
  <si>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</si>
  <si>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</si>
  <si>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</si>
  <si>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</si>
  <si>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</si>
  <si>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</si>
  <si>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</si>
  <si>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</si>
  <si>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</si>
  <si>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</si>
  <si>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</si>
  <si>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</si>
  <si>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</si>
  <si>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</si>
  <si>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</si>
  <si>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</si>
  <si>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</si>
  <si>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</si>
  <si>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</si>
  <si>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</si>
  <si>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</si>
  <si>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</si>
  <si>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</si>
  <si>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</si>
  <si>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</si>
  <si>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</si>
  <si>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</si>
  <si>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</si>
  <si>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</si>
  <si>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</si>
  <si>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</si>
  <si>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</si>
  <si>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</si>
  <si>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</si>
  <si>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</si>
  <si>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</si>
  <si>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</si>
  <si>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</si>
  <si>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</si>
  <si>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</si>
  <si>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</si>
  <si>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</si>
  <si>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</si>
  <si>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</si>
  <si>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</si>
  <si>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</si>
  <si>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</si>
  <si>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</si>
  <si>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</si>
  <si>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</si>
  <si>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</si>
  <si>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</si>
  <si>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</si>
  <si>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</si>
  <si>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</si>
  <si>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</si>
  <si>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</si>
  <si>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</si>
  <si>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</si>
  <si>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</si>
  <si>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</si>
  <si>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</si>
  <si>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</si>
  <si>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</si>
  <si>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</si>
  <si>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</si>
  <si>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</si>
  <si>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</si>
  <si>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</si>
  <si>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</si>
  <si>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</si>
  <si>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</si>
  <si>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</si>
  <si>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</si>
  <si>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</si>
  <si>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</si>
  <si>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</si>
  <si>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</si>
  <si>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</si>
  <si>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</si>
  <si>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</si>
  <si>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経常収支比率は100％を上回り、単年度の収支は黒字を確保することができている。しかしながら、料金回収率が100％を下回っていることから分かるように、給水に係る費用が給水収益以外の収入（一般会計からの繰入金等）によって賄われており、経営の健全性に課題がある状態が続いている。
　この原因として、平成12年度から行われている柳井地域広域水道企業団からの浄水受水に伴う受水費がある。現在、責任水量制において日量5,650㎥の受水を行っている。田布施浄水場と広域用水事業との配水比率は、3：7であり、113円/㎥（消費税抜）の受水費は経常費用の多くを占めている。
　その他にも、平成10～12年度の柳井地域広域水道企業団からの浄水受水に伴う水道施設整備事業、田布施川改修事業に伴う浄水場等移転事業に係る企業債の多額の元利償還金や、人口減少、節水機器の導入及び大口企業等の水需要の減少などが重なり、厳しい経営状況は変わっていない。
　将来的にも安定した収益が見込まれないことから、赤字体質の経営状況を回避するため、高料金対策の助成と田布施町、平生町の一般会計からの補助が今後も引き続き必要不可欠である。</t>
    <rPh sb="1" eb="3">
      <t>キンネン</t>
    </rPh>
    <rPh sb="4" eb="6">
      <t>ケイジョウ</t>
    </rPh>
    <rPh sb="6" eb="8">
      <t>シュウシ</t>
    </rPh>
    <rPh sb="8" eb="10">
      <t>ヒリツ</t>
    </rPh>
    <rPh sb="16" eb="18">
      <t>ウワマワ</t>
    </rPh>
    <rPh sb="20" eb="23">
      <t>タンネンド</t>
    </rPh>
    <rPh sb="24" eb="26">
      <t>シュウシ</t>
    </rPh>
    <rPh sb="27" eb="29">
      <t>クロジ</t>
    </rPh>
    <rPh sb="30" eb="32">
      <t>カクホ</t>
    </rPh>
    <rPh sb="50" eb="52">
      <t>リョウキン</t>
    </rPh>
    <rPh sb="52" eb="54">
      <t>カイシュウ</t>
    </rPh>
    <rPh sb="54" eb="55">
      <t>リツ</t>
    </rPh>
    <rPh sb="61" eb="63">
      <t>シタマワ</t>
    </rPh>
    <rPh sb="71" eb="72">
      <t>ワ</t>
    </rPh>
    <rPh sb="78" eb="80">
      <t>キュウスイ</t>
    </rPh>
    <rPh sb="81" eb="82">
      <t>カカ</t>
    </rPh>
    <rPh sb="83" eb="85">
      <t>ヒヨウ</t>
    </rPh>
    <rPh sb="86" eb="88">
      <t>キュウスイ</t>
    </rPh>
    <rPh sb="88" eb="90">
      <t>シュウエキ</t>
    </rPh>
    <rPh sb="90" eb="92">
      <t>イガイ</t>
    </rPh>
    <rPh sb="93" eb="95">
      <t>シュウニュウ</t>
    </rPh>
    <rPh sb="96" eb="98">
      <t>イッパン</t>
    </rPh>
    <rPh sb="98" eb="100">
      <t>カイケイ</t>
    </rPh>
    <rPh sb="103" eb="105">
      <t>クリイレ</t>
    </rPh>
    <rPh sb="105" eb="106">
      <t>キン</t>
    </rPh>
    <rPh sb="106" eb="107">
      <t>トウ</t>
    </rPh>
    <rPh sb="112" eb="113">
      <t>マカナ</t>
    </rPh>
    <rPh sb="131" eb="133">
      <t>ジョウタイ</t>
    </rPh>
    <rPh sb="134" eb="135">
      <t>ツヅ</t>
    </rPh>
    <rPh sb="144" eb="146">
      <t>ゲンイン</t>
    </rPh>
    <rPh sb="150" eb="152">
      <t>ヘイセイ</t>
    </rPh>
    <rPh sb="154" eb="155">
      <t>ネン</t>
    </rPh>
    <rPh sb="155" eb="156">
      <t>ド</t>
    </rPh>
    <rPh sb="158" eb="159">
      <t>オコナ</t>
    </rPh>
    <rPh sb="164" eb="166">
      <t>ヤナイ</t>
    </rPh>
    <rPh sb="166" eb="168">
      <t>チイキ</t>
    </rPh>
    <rPh sb="168" eb="170">
      <t>コウイキ</t>
    </rPh>
    <rPh sb="170" eb="172">
      <t>スイドウ</t>
    </rPh>
    <rPh sb="172" eb="174">
      <t>キギョウ</t>
    </rPh>
    <rPh sb="174" eb="175">
      <t>ダン</t>
    </rPh>
    <rPh sb="178" eb="180">
      <t>ジョウスイ</t>
    </rPh>
    <rPh sb="180" eb="182">
      <t>ジュスイ</t>
    </rPh>
    <rPh sb="183" eb="184">
      <t>トモナ</t>
    </rPh>
    <rPh sb="185" eb="187">
      <t>ジュスイ</t>
    </rPh>
    <rPh sb="187" eb="188">
      <t>ヒ</t>
    </rPh>
    <rPh sb="192" eb="194">
      <t>ゲンザイ</t>
    </rPh>
    <rPh sb="195" eb="197">
      <t>セキニン</t>
    </rPh>
    <rPh sb="199" eb="200">
      <t>セイ</t>
    </rPh>
    <rPh sb="204" eb="206">
      <t>ニチリョウ</t>
    </rPh>
    <rPh sb="213" eb="215">
      <t>ジュスイ</t>
    </rPh>
    <rPh sb="216" eb="217">
      <t>オコ</t>
    </rPh>
    <rPh sb="222" eb="225">
      <t>タブセ</t>
    </rPh>
    <rPh sb="225" eb="228">
      <t>ジョウスイジョウ</t>
    </rPh>
    <rPh sb="229" eb="231">
      <t>コウイキ</t>
    </rPh>
    <rPh sb="231" eb="233">
      <t>ヨウスイ</t>
    </rPh>
    <rPh sb="233" eb="235">
      <t>ジギョウ</t>
    </rPh>
    <rPh sb="237" eb="239">
      <t>ハイスイ</t>
    </rPh>
    <rPh sb="239" eb="241">
      <t>ヒリツ</t>
    </rPh>
    <rPh sb="253" eb="254">
      <t>エン</t>
    </rPh>
    <rPh sb="257" eb="260">
      <t>ショウヒゼイ</t>
    </rPh>
    <rPh sb="260" eb="261">
      <t>ヌ</t>
    </rPh>
    <rPh sb="263" eb="265">
      <t>ジュスイ</t>
    </rPh>
    <rPh sb="265" eb="266">
      <t>ヒ</t>
    </rPh>
    <rPh sb="267" eb="269">
      <t>ケイジョウ</t>
    </rPh>
    <rPh sb="269" eb="271">
      <t>ヒヨウ</t>
    </rPh>
    <rPh sb="272" eb="273">
      <t>オオ</t>
    </rPh>
    <rPh sb="275" eb="276">
      <t>シ</t>
    </rPh>
    <rPh sb="285" eb="286">
      <t>ホカ</t>
    </rPh>
    <rPh sb="289" eb="291">
      <t>ヘイセイ</t>
    </rPh>
    <rPh sb="296" eb="298">
      <t>ネンド</t>
    </rPh>
    <rPh sb="320" eb="322">
      <t>スイドウ</t>
    </rPh>
    <rPh sb="322" eb="324">
      <t>シセツ</t>
    </rPh>
    <rPh sb="324" eb="326">
      <t>セイビ</t>
    </rPh>
    <rPh sb="326" eb="328">
      <t>ジギョウ</t>
    </rPh>
    <rPh sb="329" eb="332">
      <t>タブセ</t>
    </rPh>
    <rPh sb="332" eb="333">
      <t>ガワ</t>
    </rPh>
    <rPh sb="333" eb="335">
      <t>カイシュウ</t>
    </rPh>
    <rPh sb="335" eb="337">
      <t>ジギョウ</t>
    </rPh>
    <rPh sb="338" eb="339">
      <t>トモナ</t>
    </rPh>
    <rPh sb="340" eb="342">
      <t>ジョウスイ</t>
    </rPh>
    <rPh sb="342" eb="343">
      <t>ジョウ</t>
    </rPh>
    <rPh sb="343" eb="344">
      <t>トウ</t>
    </rPh>
    <rPh sb="344" eb="346">
      <t>イテン</t>
    </rPh>
    <rPh sb="346" eb="348">
      <t>ジギョウ</t>
    </rPh>
    <rPh sb="349" eb="350">
      <t>カカ</t>
    </rPh>
    <rPh sb="351" eb="353">
      <t>キギョウ</t>
    </rPh>
    <rPh sb="353" eb="354">
      <t>サイ</t>
    </rPh>
    <rPh sb="355" eb="357">
      <t>タガク</t>
    </rPh>
    <rPh sb="358" eb="360">
      <t>ガンリ</t>
    </rPh>
    <rPh sb="360" eb="363">
      <t>ショウカンキン</t>
    </rPh>
    <rPh sb="365" eb="367">
      <t>ジンコウ</t>
    </rPh>
    <rPh sb="367" eb="369">
      <t>ゲンショウ</t>
    </rPh>
    <rPh sb="370" eb="372">
      <t>セッスイ</t>
    </rPh>
    <rPh sb="372" eb="374">
      <t>キキ</t>
    </rPh>
    <rPh sb="375" eb="377">
      <t>ドウニュウ</t>
    </rPh>
    <rPh sb="377" eb="378">
      <t>オヨ</t>
    </rPh>
    <rPh sb="379" eb="381">
      <t>オオグチ</t>
    </rPh>
    <rPh sb="381" eb="383">
      <t>キギョウ</t>
    </rPh>
    <rPh sb="383" eb="384">
      <t>トウ</t>
    </rPh>
    <rPh sb="385" eb="386">
      <t>ミズ</t>
    </rPh>
    <rPh sb="386" eb="388">
      <t>ジュヨウ</t>
    </rPh>
    <rPh sb="389" eb="391">
      <t>ゲンショウ</t>
    </rPh>
    <rPh sb="394" eb="395">
      <t>カサ</t>
    </rPh>
    <rPh sb="398" eb="399">
      <t>キビ</t>
    </rPh>
    <rPh sb="401" eb="403">
      <t>ケイエイ</t>
    </rPh>
    <rPh sb="403" eb="405">
      <t>ジョウキョウ</t>
    </rPh>
    <rPh sb="406" eb="407">
      <t>カ</t>
    </rPh>
    <rPh sb="416" eb="419">
      <t>ショウライテキ</t>
    </rPh>
    <rPh sb="421" eb="423">
      <t>アンテイ</t>
    </rPh>
    <rPh sb="425" eb="427">
      <t>シュウエキ</t>
    </rPh>
    <rPh sb="428" eb="430">
      <t>ミコ</t>
    </rPh>
    <rPh sb="456" eb="459">
      <t>コウリョウキン</t>
    </rPh>
    <rPh sb="459" eb="461">
      <t>タイサク</t>
    </rPh>
    <rPh sb="462" eb="464">
      <t>ジョセイ</t>
    </rPh>
    <rPh sb="465" eb="468">
      <t>タブセ</t>
    </rPh>
    <rPh sb="468" eb="469">
      <t>チョウ</t>
    </rPh>
    <rPh sb="470" eb="472">
      <t>ヒラオ</t>
    </rPh>
    <rPh sb="472" eb="473">
      <t>チョウ</t>
    </rPh>
    <rPh sb="474" eb="476">
      <t>イッパン</t>
    </rPh>
    <rPh sb="476" eb="478">
      <t>カイケイ</t>
    </rPh>
    <rPh sb="481" eb="483">
      <t>ホジョ</t>
    </rPh>
    <rPh sb="484" eb="486">
      <t>コンゴ</t>
    </rPh>
    <rPh sb="487" eb="488">
      <t>ヒ</t>
    </rPh>
    <rPh sb="489" eb="490">
      <t>ツヅ</t>
    </rPh>
    <rPh sb="491" eb="493">
      <t>ヒツヨウ</t>
    </rPh>
    <rPh sb="493" eb="496">
      <t>フカケツ</t>
    </rPh>
    <phoneticPr fontId="4"/>
  </si>
  <si>
    <t>　有形固定資産減価償却率は、類似団体平均値を若干上回り、増加傾向にあることから、施設の老朽化が進行していることが分かる。
　管路施設の更新は継続して行っているが、管路更新率は類似団体平均値を下回っている。
　今後は、アセットマネジメントを策定し、更新を計画的に進めていく必要がある。</t>
    <rPh sb="14" eb="18">
      <t>ルイジダンタイ</t>
    </rPh>
    <rPh sb="18" eb="21">
      <t>ヘイキンチ</t>
    </rPh>
    <rPh sb="22" eb="24">
      <t>ジャッカン</t>
    </rPh>
    <rPh sb="24" eb="26">
      <t>ウワマワ</t>
    </rPh>
    <rPh sb="28" eb="30">
      <t>ゾウカ</t>
    </rPh>
    <rPh sb="56" eb="57">
      <t>ワ</t>
    </rPh>
    <rPh sb="62" eb="64">
      <t>カンロ</t>
    </rPh>
    <rPh sb="64" eb="66">
      <t>シセツ</t>
    </rPh>
    <rPh sb="67" eb="69">
      <t>コウシン</t>
    </rPh>
    <rPh sb="70" eb="72">
      <t>ケイゾク</t>
    </rPh>
    <rPh sb="74" eb="75">
      <t>オコ</t>
    </rPh>
    <rPh sb="81" eb="83">
      <t>カンロ</t>
    </rPh>
    <rPh sb="83" eb="85">
      <t>コウシン</t>
    </rPh>
    <rPh sb="85" eb="86">
      <t>リツ</t>
    </rPh>
    <rPh sb="87" eb="89">
      <t>ルイジ</t>
    </rPh>
    <rPh sb="89" eb="91">
      <t>ダンタイ</t>
    </rPh>
    <rPh sb="91" eb="94">
      <t>ヘイキンチ</t>
    </rPh>
    <rPh sb="95" eb="97">
      <t>シタマワ</t>
    </rPh>
    <rPh sb="104" eb="106">
      <t>コンゴ</t>
    </rPh>
    <rPh sb="123" eb="125">
      <t>コウシン</t>
    </rPh>
    <rPh sb="130" eb="131">
      <t>スス</t>
    </rPh>
    <rPh sb="135" eb="137">
      <t>ヒツヨウ</t>
    </rPh>
    <phoneticPr fontId="4"/>
  </si>
  <si>
    <t>　人口減少や水需要の減少に伴う水道料金の減少傾向が続いていく中、施設の更新や耐震化に多大な費用が必要であり、また、責任水量制の用水事業受水費など、経営環境は年々厳しさを増している。
　平成16年度から浄水施設・取水施設・各ポンプ所・各配水池等の運転・維持管理業務、平成18年度から料金調定・徴収・会計補助業務等の包括的な民間委託を実施し、平成21年度には上下水道の料金徴収を一本化した。また、安定的な財源の確保を目的とし、平成25年6月に料金の改定を行った。
　しかしながら、受水費の問題解消が見通せないことから、高料金対策の助成と田布施町、平生町の一般会計からの補助による財政支援は今後においても必要と考えている。
　今後も引き続き民間のノウハウを最大限活用するとともに、広域化等を検討しながらコスト削減等に努めていく。
　</t>
    <rPh sb="1" eb="3">
      <t>ジンコウ</t>
    </rPh>
    <rPh sb="3" eb="5">
      <t>ゲンショウ</t>
    </rPh>
    <rPh sb="6" eb="7">
      <t>ミズ</t>
    </rPh>
    <rPh sb="7" eb="9">
      <t>ジュヨウ</t>
    </rPh>
    <rPh sb="10" eb="12">
      <t>ゲンショウ</t>
    </rPh>
    <rPh sb="13" eb="14">
      <t>トモナ</t>
    </rPh>
    <rPh sb="15" eb="17">
      <t>スイドウ</t>
    </rPh>
    <rPh sb="17" eb="19">
      <t>リョウキン</t>
    </rPh>
    <rPh sb="20" eb="22">
      <t>ゲンショウ</t>
    </rPh>
    <rPh sb="22" eb="24">
      <t>ケイコウ</t>
    </rPh>
    <rPh sb="25" eb="26">
      <t>ツヅ</t>
    </rPh>
    <rPh sb="30" eb="31">
      <t>ナカ</t>
    </rPh>
    <rPh sb="32" eb="34">
      <t>シセツ</t>
    </rPh>
    <rPh sb="35" eb="37">
      <t>コウシン</t>
    </rPh>
    <rPh sb="38" eb="41">
      <t>タイシンカ</t>
    </rPh>
    <rPh sb="42" eb="44">
      <t>タダイ</t>
    </rPh>
    <rPh sb="45" eb="47">
      <t>ヒヨウ</t>
    </rPh>
    <rPh sb="48" eb="50">
      <t>ヒツヨウ</t>
    </rPh>
    <rPh sb="57" eb="59">
      <t>セキニン</t>
    </rPh>
    <rPh sb="61" eb="62">
      <t>セイ</t>
    </rPh>
    <rPh sb="63" eb="65">
      <t>ヨウスイ</t>
    </rPh>
    <rPh sb="65" eb="67">
      <t>ジギョウ</t>
    </rPh>
    <rPh sb="67" eb="69">
      <t>ジュスイ</t>
    </rPh>
    <rPh sb="69" eb="70">
      <t>ヒ</t>
    </rPh>
    <rPh sb="73" eb="75">
      <t>ケイエイ</t>
    </rPh>
    <rPh sb="75" eb="77">
      <t>カンキョウ</t>
    </rPh>
    <rPh sb="78" eb="80">
      <t>ネンネン</t>
    </rPh>
    <rPh sb="80" eb="81">
      <t>キビ</t>
    </rPh>
    <rPh sb="84" eb="85">
      <t>マ</t>
    </rPh>
    <rPh sb="92" eb="94">
      <t>ヘイセイ</t>
    </rPh>
    <rPh sb="96" eb="97">
      <t>ネン</t>
    </rPh>
    <rPh sb="97" eb="98">
      <t>ド</t>
    </rPh>
    <rPh sb="100" eb="102">
      <t>ジョウスイ</t>
    </rPh>
    <rPh sb="102" eb="104">
      <t>シセツ</t>
    </rPh>
    <rPh sb="105" eb="107">
      <t>シュスイ</t>
    </rPh>
    <rPh sb="107" eb="109">
      <t>シセツ</t>
    </rPh>
    <rPh sb="110" eb="111">
      <t>カク</t>
    </rPh>
    <rPh sb="114" eb="115">
      <t>ショ</t>
    </rPh>
    <rPh sb="116" eb="117">
      <t>カク</t>
    </rPh>
    <rPh sb="117" eb="120">
      <t>ハイスイチ</t>
    </rPh>
    <rPh sb="120" eb="121">
      <t>トウ</t>
    </rPh>
    <rPh sb="122" eb="124">
      <t>ウンテン</t>
    </rPh>
    <rPh sb="125" eb="127">
      <t>イジ</t>
    </rPh>
    <rPh sb="127" eb="129">
      <t>カンリ</t>
    </rPh>
    <rPh sb="129" eb="131">
      <t>ギョウム</t>
    </rPh>
    <rPh sb="132" eb="134">
      <t>ヘイセイ</t>
    </rPh>
    <rPh sb="136" eb="137">
      <t>ネン</t>
    </rPh>
    <rPh sb="137" eb="138">
      <t>ド</t>
    </rPh>
    <rPh sb="140" eb="142">
      <t>リョウキン</t>
    </rPh>
    <rPh sb="142" eb="144">
      <t>チョウテイ</t>
    </rPh>
    <rPh sb="145" eb="147">
      <t>チョウシュウ</t>
    </rPh>
    <rPh sb="148" eb="150">
      <t>カイケイ</t>
    </rPh>
    <rPh sb="150" eb="152">
      <t>ホジョ</t>
    </rPh>
    <rPh sb="152" eb="154">
      <t>ギョウム</t>
    </rPh>
    <rPh sb="154" eb="155">
      <t>トウ</t>
    </rPh>
    <rPh sb="156" eb="159">
      <t>ホウカツテキ</t>
    </rPh>
    <rPh sb="160" eb="162">
      <t>ミンカン</t>
    </rPh>
    <rPh sb="162" eb="164">
      <t>イタク</t>
    </rPh>
    <rPh sb="165" eb="167">
      <t>ジッシ</t>
    </rPh>
    <rPh sb="169" eb="171">
      <t>ヘイセイ</t>
    </rPh>
    <rPh sb="173" eb="174">
      <t>ネン</t>
    </rPh>
    <rPh sb="174" eb="175">
      <t>ド</t>
    </rPh>
    <rPh sb="177" eb="179">
      <t>ジョウゲ</t>
    </rPh>
    <rPh sb="179" eb="181">
      <t>スイドウ</t>
    </rPh>
    <rPh sb="182" eb="184">
      <t>リョウキン</t>
    </rPh>
    <rPh sb="184" eb="186">
      <t>チョウシュウ</t>
    </rPh>
    <rPh sb="187" eb="190">
      <t>イッポンカ</t>
    </rPh>
    <rPh sb="196" eb="198">
      <t>アンテイ</t>
    </rPh>
    <rPh sb="198" eb="199">
      <t>テキ</t>
    </rPh>
    <rPh sb="200" eb="202">
      <t>ザイゲン</t>
    </rPh>
    <rPh sb="203" eb="205">
      <t>カクホ</t>
    </rPh>
    <rPh sb="206" eb="208">
      <t>モクテキ</t>
    </rPh>
    <rPh sb="211" eb="213">
      <t>ヘイセイ</t>
    </rPh>
    <rPh sb="215" eb="216">
      <t>ネン</t>
    </rPh>
    <rPh sb="217" eb="218">
      <t>ガツ</t>
    </rPh>
    <rPh sb="219" eb="221">
      <t>リョウキン</t>
    </rPh>
    <rPh sb="222" eb="224">
      <t>カイテイ</t>
    </rPh>
    <rPh sb="225" eb="226">
      <t>オコ</t>
    </rPh>
    <rPh sb="310" eb="312">
      <t>コンゴ</t>
    </rPh>
    <rPh sb="313" eb="314">
      <t>ヒ</t>
    </rPh>
    <rPh sb="315" eb="316">
      <t>ツヅ</t>
    </rPh>
    <rPh sb="317" eb="319">
      <t>ミンカン</t>
    </rPh>
    <rPh sb="325" eb="328">
      <t>サイダイゲン</t>
    </rPh>
    <rPh sb="328" eb="330">
      <t>カツヨウ</t>
    </rPh>
    <rPh sb="337" eb="340">
      <t>コウイキカ</t>
    </rPh>
    <rPh sb="340" eb="341">
      <t>トウ</t>
    </rPh>
    <rPh sb="342" eb="344">
      <t>ケントウ</t>
    </rPh>
    <rPh sb="351" eb="353">
      <t>サクゲン</t>
    </rPh>
    <rPh sb="353" eb="354">
      <t>トウ</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</si>
</sst>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c:v>
                </c:pt>
                <c:pt idx="1">
                  <c:v>0.18</c:v>
                </c:pt>
                <c:pt idx="2">
                  <c:v>0.08</c:v>
                </c:pt>
                <c:pt idx="3">
                  <c:v>0.24</c:v>
                </c:pt>
                <c:pt idx="4">
                  <c:v>0.36</c:v>
                </c:pt>
              </c:numCache>
            </c:numRef>
          </c:val>
          <c:extLst xmlns:c16r2="http://schemas.microsoft.com/office/drawing/2015/06/chart">
            <c:ext xmlns:c16="http://schemas.microsoft.com/office/drawing/2014/chart" uri="{C3380CC4-5D6E-409C-BE32-E72D297353CC}">
              <c16:uniqueId val="{00000000-00F6-4E26-8861-A95D0A91CFFD}"/>
            </c:ext>
          </c:extLst>
        </c:ser>
        <c:dLbls>
          <c:showLegendKey val="0"/>
          <c:showVal val="0"/>
          <c:showCatName val="0"/>
          <c:showSerName val="0"/>
          <c:showPercent val="0"/>
          <c:showBubbleSize val="0"/>
        </c:dLbls>
        <c:gapWidth val="150"/>
        <c:axId val="502639408"/>
        <c:axId val="1786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0F6-4E26-8861-A95D0A91CFFD}"/>
            </c:ext>
          </c:extLst>
        </c:ser>
        <c:dLbls>
          <c:showLegendKey val="0"/>
          <c:showVal val="0"/>
          <c:showCatName val="0"/>
          <c:showSerName val="0"/>
          <c:showPercent val="0"/>
          <c:showBubbleSize val="0"/>
        </c:dLbls>
        <c:marker val="1"/>
        <c:smooth val="0"/>
        <c:axId val="502639408"/>
        <c:axId val="178611136"/>
      </c:lineChart>
      <c:dateAx>
        <c:axId val="502639408"/>
        <c:scaling>
          <c:orientation val="minMax"/>
        </c:scaling>
        <c:delete val="1"/>
        <c:axPos val="b"/>
        <c:numFmt formatCode="ge" sourceLinked="1"/>
        <c:majorTickMark val="none"/>
        <c:minorTickMark val="none"/>
        <c:tickLblPos val="none"/>
        <c:crossAx val="178611136"/>
        <c:crosses val="autoZero"/>
        <c:auto val="1"/>
        <c:lblOffset val="100"/>
        <c:baseTimeUnit val="years"/>
      </c:dateAx>
      <c:valAx>
        <c:axId val="1786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63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48.21</c:v>
                </c:pt>
                <c:pt idx="1">
                  <c:v>50.72</c:v>
                </c:pt>
                <c:pt idx="2">
                  <c:v>51.29</c:v>
                </c:pt>
                <c:pt idx="3">
                  <c:v>49.31</c:v>
                </c:pt>
                <c:pt idx="4">
                  <c:v>50.35</c:v>
                </c:pt>
              </c:numCache>
            </c:numRef>
          </c:val>
          <c:extLst xmlns:c16r2="http://schemas.microsoft.com/office/drawing/2015/06/chart">
            <c:ext xmlns:c16="http://schemas.microsoft.com/office/drawing/2014/chart" uri="{C3380CC4-5D6E-409C-BE32-E72D297353CC}">
              <c16:uniqueId val="{00000000-9A97-46D3-9FC7-DA8C825DFC22}"/>
            </c:ext>
          </c:extLst>
        </c:ser>
        <c:dLbls>
          <c:showLegendKey val="0"/>
          <c:showVal val="0"/>
          <c:showCatName val="0"/>
          <c:showSerName val="0"/>
          <c:showPercent val="0"/>
          <c:showBubbleSize val="0"/>
        </c:dLbls>
        <c:gapWidth val="150"/>
        <c:axId val="503703320"/>
        <c:axId val="5037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A97-46D3-9FC7-DA8C825DFC22}"/>
            </c:ext>
          </c:extLst>
        </c:ser>
        <c:dLbls>
          <c:showLegendKey val="0"/>
          <c:showVal val="0"/>
          <c:showCatName val="0"/>
          <c:showSerName val="0"/>
          <c:showPercent val="0"/>
          <c:showBubbleSize val="0"/>
        </c:dLbls>
        <c:marker val="1"/>
        <c:smooth val="0"/>
        <c:axId val="503703320"/>
        <c:axId val="503703712"/>
      </c:lineChart>
      <c:dateAx>
        <c:axId val="503703320"/>
        <c:scaling>
          <c:orientation val="minMax"/>
        </c:scaling>
        <c:delete val="1"/>
        <c:axPos val="b"/>
        <c:numFmt formatCode="ge" sourceLinked="1"/>
        <c:majorTickMark val="none"/>
        <c:minorTickMark val="none"/>
        <c:tickLblPos val="none"/>
        <c:crossAx val="503703712"/>
        <c:crosses val="autoZero"/>
        <c:auto val="1"/>
        <c:lblOffset val="100"/>
        <c:baseTimeUnit val="years"/>
      </c:dateAx>
      <c:valAx>
        <c:axId val="5037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92.28</c:v>
                </c:pt>
                <c:pt idx="1">
                  <c:v>85.92</c:v>
                </c:pt>
                <c:pt idx="2">
                  <c:v>83.61</c:v>
                </c:pt>
                <c:pt idx="3">
                  <c:v>87.42</c:v>
                </c:pt>
                <c:pt idx="4">
                  <c:v>86.91</c:v>
                </c:pt>
              </c:numCache>
            </c:numRef>
          </c:val>
          <c:extLst xmlns:c16r2="http://schemas.microsoft.com/office/drawing/2015/06/chart">
            <c:ext xmlns:c16="http://schemas.microsoft.com/office/drawing/2014/chart" uri="{C3380CC4-5D6E-409C-BE32-E72D297353CC}">
              <c16:uniqueId val="{00000000-15FC-4F07-8355-FD68F04912F9}"/>
            </c:ext>
          </c:extLst>
        </c:ser>
        <c:dLbls>
          <c:showLegendKey val="0"/>
          <c:showVal val="0"/>
          <c:showCatName val="0"/>
          <c:showSerName val="0"/>
          <c:showPercent val="0"/>
          <c:showBubbleSize val="0"/>
        </c:dLbls>
        <c:gapWidth val="150"/>
        <c:axId val="503704888"/>
        <c:axId val="5037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5FC-4F07-8355-FD68F04912F9}"/>
            </c:ext>
          </c:extLst>
        </c:ser>
        <c:dLbls>
          <c:showLegendKey val="0"/>
          <c:showVal val="0"/>
          <c:showCatName val="0"/>
          <c:showSerName val="0"/>
          <c:showPercent val="0"/>
          <c:showBubbleSize val="0"/>
        </c:dLbls>
        <c:marker val="1"/>
        <c:smooth val="0"/>
        <c:axId val="503704888"/>
        <c:axId val="503705280"/>
      </c:lineChart>
      <c:dateAx>
        <c:axId val="503704888"/>
        <c:scaling>
          <c:orientation val="minMax"/>
        </c:scaling>
        <c:delete val="1"/>
        <c:axPos val="b"/>
        <c:numFmt formatCode="ge" sourceLinked="1"/>
        <c:majorTickMark val="none"/>
        <c:minorTickMark val="none"/>
        <c:tickLblPos val="none"/>
        <c:crossAx val="503705280"/>
        <c:crosses val="autoZero"/>
        <c:auto val="1"/>
        <c:lblOffset val="100"/>
        <c:baseTimeUnit val="years"/>
      </c:dateAx>
      <c:valAx>
        <c:axId val="5037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104.54</c:v>
                </c:pt>
                <c:pt idx="1">
                  <c:v>107.31</c:v>
                </c:pt>
                <c:pt idx="2">
                  <c:v>107.84</c:v>
                </c:pt>
                <c:pt idx="3">
                  <c:v>108.71</c:v>
                </c:pt>
                <c:pt idx="4">
                  <c:v>110.46</c:v>
                </c:pt>
              </c:numCache>
            </c:numRef>
          </c:val>
          <c:extLst xmlns:c16r2="http://schemas.microsoft.com/office/drawing/2015/06/chart">
            <c:ext xmlns:c16="http://schemas.microsoft.com/office/drawing/2014/chart" uri="{C3380CC4-5D6E-409C-BE32-E72D297353CC}">
              <c16:uniqueId val="{00000000-3BF9-4EE6-A605-9712F04243E5}"/>
            </c:ext>
          </c:extLst>
        </c:ser>
        <c:dLbls>
          <c:showLegendKey val="0"/>
          <c:showVal val="0"/>
          <c:showCatName val="0"/>
          <c:showSerName val="0"/>
          <c:showPercent val="0"/>
          <c:showBubbleSize val="0"/>
        </c:dLbls>
        <c:gapWidth val="150"/>
        <c:axId val="502975984"/>
        <c:axId val="50293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BF9-4EE6-A605-9712F04243E5}"/>
            </c:ext>
          </c:extLst>
        </c:ser>
        <c:dLbls>
          <c:showLegendKey val="0"/>
          <c:showVal val="0"/>
          <c:showCatName val="0"/>
          <c:showSerName val="0"/>
          <c:showPercent val="0"/>
          <c:showBubbleSize val="0"/>
        </c:dLbls>
        <c:marker val="1"/>
        <c:smooth val="0"/>
        <c:axId val="502975984"/>
        <c:axId val="502937048"/>
      </c:lineChart>
      <c:dateAx>
        <c:axId val="502975984"/>
        <c:scaling>
          <c:orientation val="minMax"/>
        </c:scaling>
        <c:delete val="1"/>
        <c:axPos val="b"/>
        <c:numFmt formatCode="ge" sourceLinked="1"/>
        <c:majorTickMark val="none"/>
        <c:minorTickMark val="none"/>
        <c:tickLblPos val="none"/>
        <c:crossAx val="502937048"/>
        <c:crosses val="autoZero"/>
        <c:auto val="1"/>
        <c:lblOffset val="100"/>
        <c:baseTimeUnit val="years"/>
      </c:dateAx>
      <c:valAx>
        <c:axId val="502937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41.75</c:v>
                </c:pt>
                <c:pt idx="1">
                  <c:v>44.08</c:v>
                </c:pt>
                <c:pt idx="2">
                  <c:v>45.71</c:v>
                </c:pt>
                <c:pt idx="3">
                  <c:v>47.77</c:v>
                </c:pt>
                <c:pt idx="4">
                  <c:v>49.78</c:v>
                </c:pt>
              </c:numCache>
            </c:numRef>
          </c:val>
          <c:extLst xmlns:c16r2="http://schemas.microsoft.com/office/drawing/2015/06/chart">
            <c:ext xmlns:c16="http://schemas.microsoft.com/office/drawing/2014/chart" uri="{C3380CC4-5D6E-409C-BE32-E72D297353CC}">
              <c16:uniqueId val="{00000000-328C-4BF6-ACB2-437DE2A3F37D}"/>
            </c:ext>
          </c:extLst>
        </c:ser>
        <c:dLbls>
          <c:showLegendKey val="0"/>
          <c:showVal val="0"/>
          <c:showCatName val="0"/>
          <c:showSerName val="0"/>
          <c:showPercent val="0"/>
          <c:showBubbleSize val="0"/>
        </c:dLbls>
        <c:gapWidth val="150"/>
        <c:axId val="178667272"/>
        <c:axId val="17866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28C-4BF6-ACB2-437DE2A3F37D}"/>
            </c:ext>
          </c:extLst>
        </c:ser>
        <c:dLbls>
          <c:showLegendKey val="0"/>
          <c:showVal val="0"/>
          <c:showCatName val="0"/>
          <c:showSerName val="0"/>
          <c:showPercent val="0"/>
          <c:showBubbleSize val="0"/>
        </c:dLbls>
        <c:marker val="1"/>
        <c:smooth val="0"/>
        <c:axId val="178667272"/>
        <c:axId val="178667664"/>
      </c:lineChart>
      <c:dateAx>
        <c:axId val="178667272"/>
        <c:scaling>
          <c:orientation val="minMax"/>
        </c:scaling>
        <c:delete val="1"/>
        <c:axPos val="b"/>
        <c:numFmt formatCode="ge" sourceLinked="1"/>
        <c:majorTickMark val="none"/>
        <c:minorTickMark val="none"/>
        <c:tickLblPos val="none"/>
        <c:crossAx val="178667664"/>
        <c:crosses val="autoZero"/>
        <c:auto val="1"/>
        <c:lblOffset val="100"/>
        <c:baseTimeUnit val="years"/>
      </c:dateAx>
      <c:valAx>
        <c:axId val="1786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29-4885-8694-4D353B27BB3F}"/>
            </c:ext>
          </c:extLst>
        </c:ser>
        <c:dLbls>
          <c:showLegendKey val="0"/>
          <c:showVal val="0"/>
          <c:showCatName val="0"/>
          <c:showSerName val="0"/>
          <c:showPercent val="0"/>
          <c:showBubbleSize val="0"/>
        </c:dLbls>
        <c:gapWidth val="150"/>
        <c:axId val="178668840"/>
        <c:axId val="17866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BE29-4885-8694-4D353B27BB3F}"/>
            </c:ext>
          </c:extLst>
        </c:ser>
        <c:dLbls>
          <c:showLegendKey val="0"/>
          <c:showVal val="0"/>
          <c:showCatName val="0"/>
          <c:showSerName val="0"/>
          <c:showPercent val="0"/>
          <c:showBubbleSize val="0"/>
        </c:dLbls>
        <c:marker val="1"/>
        <c:smooth val="0"/>
        <c:axId val="178668840"/>
        <c:axId val="178669232"/>
      </c:lineChart>
      <c:dateAx>
        <c:axId val="178668840"/>
        <c:scaling>
          <c:orientation val="minMax"/>
        </c:scaling>
        <c:delete val="1"/>
        <c:axPos val="b"/>
        <c:numFmt formatCode="ge" sourceLinked="1"/>
        <c:majorTickMark val="none"/>
        <c:minorTickMark val="none"/>
        <c:tickLblPos val="none"/>
        <c:crossAx val="178669232"/>
        <c:crosses val="autoZero"/>
        <c:auto val="1"/>
        <c:lblOffset val="100"/>
        <c:baseTimeUnit val="years"/>
      </c:dateAx>
      <c:valAx>
        <c:axId val="17866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6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122.35</c:v>
                </c:pt>
                <c:pt idx="1">
                  <c:v>21.12</c:v>
                </c:pt>
                <c:pt idx="2">
                  <c:v>11.14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F5B-48AF-9D70-9AC103214A74}"/>
            </c:ext>
          </c:extLst>
        </c:ser>
        <c:dLbls>
          <c:showLegendKey val="0"/>
          <c:showVal val="0"/>
          <c:showCatName val="0"/>
          <c:showSerName val="0"/>
          <c:showPercent val="0"/>
          <c:showBubbleSize val="0"/>
        </c:dLbls>
        <c:gapWidth val="150"/>
        <c:axId val="503393000"/>
        <c:axId val="5033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F5B-48AF-9D70-9AC103214A74}"/>
            </c:ext>
          </c:extLst>
        </c:ser>
        <c:dLbls>
          <c:showLegendKey val="0"/>
          <c:showVal val="0"/>
          <c:showCatName val="0"/>
          <c:showSerName val="0"/>
          <c:showPercent val="0"/>
          <c:showBubbleSize val="0"/>
        </c:dLbls>
        <c:marker val="1"/>
        <c:smooth val="0"/>
        <c:axId val="503393000"/>
        <c:axId val="503393392"/>
      </c:lineChart>
      <c:dateAx>
        <c:axId val="503393000"/>
        <c:scaling>
          <c:orientation val="minMax"/>
        </c:scaling>
        <c:delete val="1"/>
        <c:axPos val="b"/>
        <c:numFmt formatCode="ge" sourceLinked="1"/>
        <c:majorTickMark val="none"/>
        <c:minorTickMark val="none"/>
        <c:tickLblPos val="none"/>
        <c:crossAx val="503393392"/>
        <c:crosses val="autoZero"/>
        <c:auto val="1"/>
        <c:lblOffset val="100"/>
        <c:baseTimeUnit val="years"/>
      </c:dateAx>
      <c:valAx>
        <c:axId val="50339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39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505.35</c:v>
                </c:pt>
                <c:pt idx="1">
                  <c:v>97.62</c:v>
                </c:pt>
                <c:pt idx="2">
                  <c:v>106.35</c:v>
                </c:pt>
                <c:pt idx="3">
                  <c:v>109.6</c:v>
                </c:pt>
                <c:pt idx="4">
                  <c:v>103.83</c:v>
                </c:pt>
              </c:numCache>
            </c:numRef>
          </c:val>
          <c:extLst xmlns:c16r2="http://schemas.microsoft.com/office/drawing/2015/06/chart">
            <c:ext xmlns:c16="http://schemas.microsoft.com/office/drawing/2014/chart" uri="{C3380CC4-5D6E-409C-BE32-E72D297353CC}">
              <c16:uniqueId val="{00000000-CFCB-45AD-815A-467F15C37505}"/>
            </c:ext>
          </c:extLst>
        </c:ser>
        <c:dLbls>
          <c:showLegendKey val="0"/>
          <c:showVal val="0"/>
          <c:showCatName val="0"/>
          <c:showSerName val="0"/>
          <c:showPercent val="0"/>
          <c:showBubbleSize val="0"/>
        </c:dLbls>
        <c:gapWidth val="150"/>
        <c:axId val="503395136"/>
        <c:axId val="50339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FCB-45AD-815A-467F15C37505}"/>
            </c:ext>
          </c:extLst>
        </c:ser>
        <c:dLbls>
          <c:showLegendKey val="0"/>
          <c:showVal val="0"/>
          <c:showCatName val="0"/>
          <c:showSerName val="0"/>
          <c:showPercent val="0"/>
          <c:showBubbleSize val="0"/>
        </c:dLbls>
        <c:marker val="1"/>
        <c:smooth val="0"/>
        <c:axId val="503395136"/>
        <c:axId val="503395528"/>
      </c:lineChart>
      <c:dateAx>
        <c:axId val="503395136"/>
        <c:scaling>
          <c:orientation val="minMax"/>
        </c:scaling>
        <c:delete val="1"/>
        <c:axPos val="b"/>
        <c:numFmt formatCode="ge" sourceLinked="1"/>
        <c:majorTickMark val="none"/>
        <c:minorTickMark val="none"/>
        <c:tickLblPos val="none"/>
        <c:crossAx val="503395528"/>
        <c:crosses val="autoZero"/>
        <c:auto val="1"/>
        <c:lblOffset val="100"/>
        <c:baseTimeUnit val="years"/>
      </c:dateAx>
      <c:valAx>
        <c:axId val="503395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663.31</c:v>
                </c:pt>
                <c:pt idx="1">
                  <c:v>616.16</c:v>
                </c:pt>
                <c:pt idx="2">
                  <c:v>604.33000000000004</c:v>
                </c:pt>
                <c:pt idx="3">
                  <c:v>570.6</c:v>
                </c:pt>
                <c:pt idx="4">
                  <c:v>528.89</c:v>
                </c:pt>
              </c:numCache>
            </c:numRef>
          </c:val>
          <c:extLst xmlns:c16r2="http://schemas.microsoft.com/office/drawing/2015/06/chart">
            <c:ext xmlns:c16="http://schemas.microsoft.com/office/drawing/2014/chart" uri="{C3380CC4-5D6E-409C-BE32-E72D297353CC}">
              <c16:uniqueId val="{00000000-EACA-4D57-A719-47BF5AFDCC4E}"/>
            </c:ext>
          </c:extLst>
        </c:ser>
        <c:dLbls>
          <c:showLegendKey val="0"/>
          <c:showVal val="0"/>
          <c:showCatName val="0"/>
          <c:showSerName val="0"/>
          <c:showPercent val="0"/>
          <c:showBubbleSize val="0"/>
        </c:dLbls>
        <c:gapWidth val="150"/>
        <c:axId val="503396704"/>
        <c:axId val="5033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ACA-4D57-A719-47BF5AFDCC4E}"/>
            </c:ext>
          </c:extLst>
        </c:ser>
        <c:dLbls>
          <c:showLegendKey val="0"/>
          <c:showVal val="0"/>
          <c:showCatName val="0"/>
          <c:showSerName val="0"/>
          <c:showPercent val="0"/>
          <c:showBubbleSize val="0"/>
        </c:dLbls>
        <c:marker val="1"/>
        <c:smooth val="0"/>
        <c:axId val="503396704"/>
        <c:axId val="503397096"/>
      </c:lineChart>
      <c:dateAx>
        <c:axId val="503396704"/>
        <c:scaling>
          <c:orientation val="minMax"/>
        </c:scaling>
        <c:delete val="1"/>
        <c:axPos val="b"/>
        <c:numFmt formatCode="ge" sourceLinked="1"/>
        <c:majorTickMark val="none"/>
        <c:minorTickMark val="none"/>
        <c:tickLblPos val="none"/>
        <c:crossAx val="503397096"/>
        <c:crosses val="autoZero"/>
        <c:auto val="1"/>
        <c:lblOffset val="100"/>
        <c:baseTimeUnit val="years"/>
      </c:dateAx>
      <c:valAx>
        <c:axId val="50339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3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73.38</c:v>
                </c:pt>
                <c:pt idx="1">
                  <c:v>77.11</c:v>
                </c:pt>
                <c:pt idx="2">
                  <c:v>75.900000000000006</c:v>
                </c:pt>
                <c:pt idx="3">
                  <c:v>77.19</c:v>
                </c:pt>
                <c:pt idx="4">
                  <c:v>79.010000000000005</c:v>
                </c:pt>
              </c:numCache>
            </c:numRef>
          </c:val>
          <c:extLst xmlns:c16r2="http://schemas.microsoft.com/office/drawing/2015/06/chart">
            <c:ext xmlns:c16="http://schemas.microsoft.com/office/drawing/2014/chart" uri="{C3380CC4-5D6E-409C-BE32-E72D297353CC}">
              <c16:uniqueId val="{00000000-55FE-4567-B02E-4560F51E3A32}"/>
            </c:ext>
          </c:extLst>
        </c:ser>
        <c:dLbls>
          <c:showLegendKey val="0"/>
          <c:showVal val="0"/>
          <c:showCatName val="0"/>
          <c:showSerName val="0"/>
          <c:showPercent val="0"/>
          <c:showBubbleSize val="0"/>
        </c:dLbls>
        <c:gapWidth val="150"/>
        <c:axId val="503394744"/>
        <c:axId val="5033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55FE-4567-B02E-4560F51E3A32}"/>
            </c:ext>
          </c:extLst>
        </c:ser>
        <c:dLbls>
          <c:showLegendKey val="0"/>
          <c:showVal val="0"/>
          <c:showCatName val="0"/>
          <c:showSerName val="0"/>
          <c:showPercent val="0"/>
          <c:showBubbleSize val="0"/>
        </c:dLbls>
        <c:marker val="1"/>
        <c:smooth val="0"/>
        <c:axId val="503394744"/>
        <c:axId val="503398272"/>
      </c:lineChart>
      <c:dateAx>
        <c:axId val="503394744"/>
        <c:scaling>
          <c:orientation val="minMax"/>
        </c:scaling>
        <c:delete val="1"/>
        <c:axPos val="b"/>
        <c:numFmt formatCode="ge" sourceLinked="1"/>
        <c:majorTickMark val="none"/>
        <c:minorTickMark val="none"/>
        <c:tickLblPos val="none"/>
        <c:crossAx val="503398272"/>
        <c:crosses val="autoZero"/>
        <c:auto val="1"/>
        <c:lblOffset val="100"/>
        <c:baseTimeUnit val="years"/>
      </c:dateAx>
      <c:valAx>
        <c:axId val="5033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283.76</c:v>
                </c:pt>
                <c:pt idx="1">
                  <c:v>282.72000000000003</c:v>
                </c:pt>
                <c:pt idx="2">
                  <c:v>287.38</c:v>
                </c:pt>
                <c:pt idx="3">
                  <c:v>282.19</c:v>
                </c:pt>
                <c:pt idx="4">
                  <c:v>275.17</c:v>
                </c:pt>
              </c:numCache>
            </c:numRef>
          </c:val>
          <c:extLst xmlns:c16r2="http://schemas.microsoft.com/office/drawing/2015/06/chart">
            <c:ext xmlns:c16="http://schemas.microsoft.com/office/drawing/2014/chart" uri="{C3380CC4-5D6E-409C-BE32-E72D297353CC}">
              <c16:uniqueId val="{00000000-2DCD-44A5-B060-FB72675792B1}"/>
            </c:ext>
          </c:extLst>
        </c:ser>
        <c:dLbls>
          <c:showLegendKey val="0"/>
          <c:showVal val="0"/>
          <c:showCatName val="0"/>
          <c:showSerName val="0"/>
          <c:showPercent val="0"/>
          <c:showBubbleSize val="0"/>
        </c:dLbls>
        <c:gapWidth val="150"/>
        <c:axId val="503391824"/>
        <c:axId val="5033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DCD-44A5-B060-FB72675792B1}"/>
            </c:ext>
          </c:extLst>
        </c:ser>
        <c:dLbls>
          <c:showLegendKey val="0"/>
          <c:showVal val="0"/>
          <c:showCatName val="0"/>
          <c:showSerName val="0"/>
          <c:showPercent val="0"/>
          <c:showBubbleSize val="0"/>
        </c:dLbls>
        <c:marker val="1"/>
        <c:smooth val="0"/>
        <c:axId val="503391824"/>
        <c:axId val="503391432"/>
      </c:lineChart>
      <c:dateAx>
        <c:axId val="503391824"/>
        <c:scaling>
          <c:orientation val="minMax"/>
        </c:scaling>
        <c:delete val="1"/>
        <c:axPos val="b"/>
        <c:numFmt formatCode="ge" sourceLinked="1"/>
        <c:majorTickMark val="none"/>
        <c:minorTickMark val="none"/>
        <c:tickLblPos val="none"/>
        <c:crossAx val="503391432"/>
        <c:crosses val="autoZero"/>
        <c:auto val="1"/>
        <c:lblOffset val="100"/>
        <c:baseTimeUnit val="years"/>
      </c:dateAx>
      <c:valAx>
        <c:axId val="50339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3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田布施・平生水道企業団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その他</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39.18</v>
      </c>
      <c r="J10" s="51"/>
      <c r="K10" s="51"/>
      <c r="L10" s="51"/>
      <c r="M10" s="51"/>
      <c r="N10" s="51"/>
      <c r="O10" s="62"/>
      <c r="P10" s="52">
        <f>データ!$P$6</f>
        <v>70.099999999999994</v>
      </c>
      <c r="Q10" s="52"/>
      <c r="R10" s="52"/>
      <c r="S10" s="52"/>
      <c r="T10" s="52"/>
      <c r="U10" s="52"/>
      <c r="V10" s="52"/>
      <c r="W10" s="59">
        <f>データ!$Q$6</f>
        <v>4622</v>
      </c>
      <c r="X10" s="59"/>
      <c r="Y10" s="59"/>
      <c r="Z10" s="59"/>
      <c r="AA10" s="59"/>
      <c r="AB10" s="59"/>
      <c r="AC10" s="59"/>
      <c r="AD10" s="2"/>
      <c r="AE10" s="2"/>
      <c r="AF10" s="2"/>
      <c r="AG10" s="2"/>
      <c r="AH10" s="4"/>
      <c r="AI10" s="4"/>
      <c r="AJ10" s="4"/>
      <c r="AK10" s="4"/>
      <c r="AL10" s="59">
        <f>データ!$U$6</f>
        <v>19271</v>
      </c>
      <c r="AM10" s="59"/>
      <c r="AN10" s="59"/>
      <c r="AO10" s="59"/>
      <c r="AP10" s="59"/>
      <c r="AQ10" s="59"/>
      <c r="AR10" s="59"/>
      <c r="AS10" s="59"/>
      <c r="AT10" s="50">
        <f>データ!$V$6</f>
        <v>13.16</v>
      </c>
      <c r="AU10" s="51"/>
      <c r="AV10" s="51"/>
      <c r="AW10" s="51"/>
      <c r="AX10" s="51"/>
      <c r="AY10" s="51"/>
      <c r="AZ10" s="51"/>
      <c r="BA10" s="51"/>
      <c r="BB10" s="52">
        <f>データ!$W$6</f>
        <v>1464.36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ZkORCIU/QP4fexhh4c+/rLQKmagajQhdbB5AX55l6TdK8h0bwctz3GY6EXr1cIQR+IZZgDuN8bpXiU5keKHcw==" saltValue="WxrnldOuWZZJcr0ntmS4q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358321</v>
      </c>
      <c r="D6" s="33">
        <f t="shared" si="3"/>
        <v>46</v>
      </c>
      <c r="E6" s="33">
        <f t="shared" si="3"/>
        <v>1</v>
      </c>
      <c r="F6" s="33">
        <f t="shared" si="3"/>
        <v>0</v>
      </c>
      <c r="G6" s="33">
        <f t="shared" si="3"/>
        <v>1</v>
      </c>
      <c r="H6" s="33" t="str">
        <f t="shared" si="3"/>
        <v>山口県　田布施・平生水道企業団</v>
      </c>
      <c r="I6" s="33" t="str">
        <f t="shared" si="3"/>
        <v>法適用</v>
      </c>
      <c r="J6" s="33" t="str">
        <f t="shared" si="3"/>
        <v>水道事業</v>
      </c>
      <c r="K6" s="33" t="str">
        <f t="shared" si="3"/>
        <v>末端給水事業</v>
      </c>
      <c r="L6" s="33" t="str">
        <f t="shared" si="3"/>
        <v>A6</v>
      </c>
      <c r="M6" s="33" t="str">
        <f t="shared" si="3"/>
        <v>その他</v>
      </c>
      <c r="N6" s="34" t="str">
        <f t="shared" si="3"/>
        <v>-</v>
      </c>
      <c r="O6" s="34">
        <f t="shared" si="3"/>
        <v>39.18</v>
      </c>
      <c r="P6" s="34">
        <f t="shared" si="3"/>
        <v>70.099999999999994</v>
      </c>
      <c r="Q6" s="34">
        <f t="shared" si="3"/>
        <v>4622</v>
      </c>
      <c r="R6" s="34" t="str">
        <f t="shared" si="3"/>
        <v>-</v>
      </c>
      <c r="S6" s="34" t="str">
        <f t="shared" si="3"/>
        <v>-</v>
      </c>
      <c r="T6" s="34" t="str">
        <f t="shared" si="3"/>
        <v>-</v>
      </c>
      <c r="U6" s="34">
        <f t="shared" si="3"/>
        <v>19271</v>
      </c>
      <c r="V6" s="34">
        <f t="shared" si="3"/>
        <v>13.16</v>
      </c>
      <c r="W6" s="34">
        <f t="shared" si="3"/>
        <v>1464.36</v>
      </c>
      <c r="X6" s="35">
        <f>IF(X7="",NA(),X7)</f>
        <v>104.54</v>
      </c>
      <c r="Y6" s="35">
        <f t="shared" ref="Y6:AG6" si="4">IF(Y7="",NA(),Y7)</f>
        <v>107.31</v>
      </c>
      <c r="Z6" s="35">
        <f t="shared" si="4"/>
        <v>107.84</v>
      </c>
      <c r="AA6" s="35">
        <f t="shared" si="4"/>
        <v>108.71</v>
      </c>
      <c r="AB6" s="35">
        <f t="shared" si="4"/>
        <v>110.46</v>
      </c>
      <c r="AC6" s="35">
        <f t="shared" si="4"/>
        <v>106.55</v>
      </c>
      <c r="AD6" s="35">
        <f t="shared" si="4"/>
        <v>110.01</v>
      </c>
      <c r="AE6" s="35">
        <f t="shared" si="4"/>
        <v>111.21</v>
      </c>
      <c r="AF6" s="35">
        <f t="shared" si="4"/>
        <v>111.71</v>
      </c>
      <c r="AG6" s="35">
        <f t="shared" si="4"/>
        <v>110.05</v>
      </c>
      <c r="AH6" s="34" t="str">
        <f>IF(AH7="","",IF(AH7="-","【-】","【"&amp;SUBSTITUTE(TEXT(AH7,"#,##0.00"),"-","△")&amp;"】"))</f>
        <v>【113.39】</v>
      </c>
      <c r="AI6" s="35">
        <f>IF(AI7="",NA(),AI7)</f>
        <v>122.35</v>
      </c>
      <c r="AJ6" s="35">
        <f t="shared" ref="AJ6:AR6" si="5">IF(AJ7="",NA(),AJ7)</f>
        <v>21.12</v>
      </c>
      <c r="AK6" s="35">
        <f t="shared" si="5"/>
        <v>11.14</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505.35</v>
      </c>
      <c r="AU6" s="35">
        <f t="shared" ref="AU6:BC6" si="6">IF(AU7="",NA(),AU7)</f>
        <v>97.62</v>
      </c>
      <c r="AV6" s="35">
        <f t="shared" si="6"/>
        <v>106.35</v>
      </c>
      <c r="AW6" s="35">
        <f t="shared" si="6"/>
        <v>109.6</v>
      </c>
      <c r="AX6" s="35">
        <f t="shared" si="6"/>
        <v>103.83</v>
      </c>
      <c r="AY6" s="35">
        <f t="shared" si="6"/>
        <v>963.24</v>
      </c>
      <c r="AZ6" s="35">
        <f t="shared" si="6"/>
        <v>381.53</v>
      </c>
      <c r="BA6" s="35">
        <f t="shared" si="6"/>
        <v>391.54</v>
      </c>
      <c r="BB6" s="35">
        <f t="shared" si="6"/>
        <v>384.34</v>
      </c>
      <c r="BC6" s="35">
        <f t="shared" si="6"/>
        <v>359.47</v>
      </c>
      <c r="BD6" s="34" t="str">
        <f>IF(BD7="","",IF(BD7="-","【-】","【"&amp;SUBSTITUTE(TEXT(BD7,"#,##0.00"),"-","△")&amp;"】"))</f>
        <v>【264.34】</v>
      </c>
      <c r="BE6" s="35">
        <f>IF(BE7="",NA(),BE7)</f>
        <v>663.31</v>
      </c>
      <c r="BF6" s="35">
        <f t="shared" ref="BF6:BN6" si="7">IF(BF7="",NA(),BF7)</f>
        <v>616.16</v>
      </c>
      <c r="BG6" s="35">
        <f t="shared" si="7"/>
        <v>604.33000000000004</v>
      </c>
      <c r="BH6" s="35">
        <f t="shared" si="7"/>
        <v>570.6</v>
      </c>
      <c r="BI6" s="35">
        <f t="shared" si="7"/>
        <v>528.89</v>
      </c>
      <c r="BJ6" s="35">
        <f t="shared" si="7"/>
        <v>400.38</v>
      </c>
      <c r="BK6" s="35">
        <f t="shared" si="7"/>
        <v>393.27</v>
      </c>
      <c r="BL6" s="35">
        <f t="shared" si="7"/>
        <v>386.97</v>
      </c>
      <c r="BM6" s="35">
        <f t="shared" si="7"/>
        <v>380.58</v>
      </c>
      <c r="BN6" s="35">
        <f t="shared" si="7"/>
        <v>401.79</v>
      </c>
      <c r="BO6" s="34" t="str">
        <f>IF(BO7="","",IF(BO7="-","【-】","【"&amp;SUBSTITUTE(TEXT(BO7,"#,##0.00"),"-","△")&amp;"】"))</f>
        <v>【274.27】</v>
      </c>
      <c r="BP6" s="35">
        <f>IF(BP7="",NA(),BP7)</f>
        <v>73.38</v>
      </c>
      <c r="BQ6" s="35">
        <f t="shared" ref="BQ6:BY6" si="8">IF(BQ7="",NA(),BQ7)</f>
        <v>77.11</v>
      </c>
      <c r="BR6" s="35">
        <f t="shared" si="8"/>
        <v>75.900000000000006</v>
      </c>
      <c r="BS6" s="35">
        <f t="shared" si="8"/>
        <v>77.19</v>
      </c>
      <c r="BT6" s="35">
        <f t="shared" si="8"/>
        <v>79.010000000000005</v>
      </c>
      <c r="BU6" s="35">
        <f t="shared" si="8"/>
        <v>96.56</v>
      </c>
      <c r="BV6" s="35">
        <f t="shared" si="8"/>
        <v>100.47</v>
      </c>
      <c r="BW6" s="35">
        <f t="shared" si="8"/>
        <v>101.72</v>
      </c>
      <c r="BX6" s="35">
        <f t="shared" si="8"/>
        <v>102.38</v>
      </c>
      <c r="BY6" s="35">
        <f t="shared" si="8"/>
        <v>100.12</v>
      </c>
      <c r="BZ6" s="34" t="str">
        <f>IF(BZ7="","",IF(BZ7="-","【-】","【"&amp;SUBSTITUTE(TEXT(BZ7,"#,##0.00"),"-","△")&amp;"】"))</f>
        <v>【104.36】</v>
      </c>
      <c r="CA6" s="35">
        <f>IF(CA7="",NA(),CA7)</f>
        <v>283.76</v>
      </c>
      <c r="CB6" s="35">
        <f t="shared" ref="CB6:CJ6" si="9">IF(CB7="",NA(),CB7)</f>
        <v>282.72000000000003</v>
      </c>
      <c r="CC6" s="35">
        <f t="shared" si="9"/>
        <v>287.38</v>
      </c>
      <c r="CD6" s="35">
        <f t="shared" si="9"/>
        <v>282.19</v>
      </c>
      <c r="CE6" s="35">
        <f t="shared" si="9"/>
        <v>275.17</v>
      </c>
      <c r="CF6" s="35">
        <f t="shared" si="9"/>
        <v>177.14</v>
      </c>
      <c r="CG6" s="35">
        <f t="shared" si="9"/>
        <v>169.82</v>
      </c>
      <c r="CH6" s="35">
        <f t="shared" si="9"/>
        <v>168.2</v>
      </c>
      <c r="CI6" s="35">
        <f t="shared" si="9"/>
        <v>168.67</v>
      </c>
      <c r="CJ6" s="35">
        <f t="shared" si="9"/>
        <v>174.97</v>
      </c>
      <c r="CK6" s="34" t="str">
        <f>IF(CK7="","",IF(CK7="-","【-】","【"&amp;SUBSTITUTE(TEXT(CK7,"#,##0.00"),"-","△")&amp;"】"))</f>
        <v>【165.71】</v>
      </c>
      <c r="CL6" s="35">
        <f>IF(CL7="",NA(),CL7)</f>
        <v>48.21</v>
      </c>
      <c r="CM6" s="35">
        <f t="shared" ref="CM6:CU6" si="10">IF(CM7="",NA(),CM7)</f>
        <v>50.72</v>
      </c>
      <c r="CN6" s="35">
        <f t="shared" si="10"/>
        <v>51.29</v>
      </c>
      <c r="CO6" s="35">
        <f t="shared" si="10"/>
        <v>49.31</v>
      </c>
      <c r="CP6" s="35">
        <f t="shared" si="10"/>
        <v>50.35</v>
      </c>
      <c r="CQ6" s="35">
        <f t="shared" si="10"/>
        <v>55.64</v>
      </c>
      <c r="CR6" s="35">
        <f t="shared" si="10"/>
        <v>55.13</v>
      </c>
      <c r="CS6" s="35">
        <f t="shared" si="10"/>
        <v>54.77</v>
      </c>
      <c r="CT6" s="35">
        <f t="shared" si="10"/>
        <v>54.92</v>
      </c>
      <c r="CU6" s="35">
        <f t="shared" si="10"/>
        <v>55.63</v>
      </c>
      <c r="CV6" s="34" t="str">
        <f>IF(CV7="","",IF(CV7="-","【-】","【"&amp;SUBSTITUTE(TEXT(CV7,"#,##0.00"),"-","△")&amp;"】"))</f>
        <v>【60.41】</v>
      </c>
      <c r="CW6" s="35">
        <f>IF(CW7="",NA(),CW7)</f>
        <v>92.28</v>
      </c>
      <c r="CX6" s="35">
        <f t="shared" ref="CX6:DF6" si="11">IF(CX7="",NA(),CX7)</f>
        <v>85.92</v>
      </c>
      <c r="CY6" s="35">
        <f t="shared" si="11"/>
        <v>83.61</v>
      </c>
      <c r="CZ6" s="35">
        <f t="shared" si="11"/>
        <v>87.42</v>
      </c>
      <c r="DA6" s="35">
        <f t="shared" si="11"/>
        <v>86.91</v>
      </c>
      <c r="DB6" s="35">
        <f t="shared" si="11"/>
        <v>83.09</v>
      </c>
      <c r="DC6" s="35">
        <f t="shared" si="11"/>
        <v>83</v>
      </c>
      <c r="DD6" s="35">
        <f t="shared" si="11"/>
        <v>82.89</v>
      </c>
      <c r="DE6" s="35">
        <f t="shared" si="11"/>
        <v>82.66</v>
      </c>
      <c r="DF6" s="35">
        <f t="shared" si="11"/>
        <v>82.04</v>
      </c>
      <c r="DG6" s="34" t="str">
        <f>IF(DG7="","",IF(DG7="-","【-】","【"&amp;SUBSTITUTE(TEXT(DG7,"#,##0.00"),"-","△")&amp;"】"))</f>
        <v>【89.93】</v>
      </c>
      <c r="DH6" s="35">
        <f>IF(DH7="",NA(),DH7)</f>
        <v>41.75</v>
      </c>
      <c r="DI6" s="35">
        <f t="shared" ref="DI6:DQ6" si="12">IF(DI7="",NA(),DI7)</f>
        <v>44.08</v>
      </c>
      <c r="DJ6" s="35">
        <f t="shared" si="12"/>
        <v>45.71</v>
      </c>
      <c r="DK6" s="35">
        <f t="shared" si="12"/>
        <v>47.77</v>
      </c>
      <c r="DL6" s="35">
        <f t="shared" si="12"/>
        <v>49.78</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v>
      </c>
      <c r="EE6" s="35">
        <f t="shared" ref="EE6:EM6" si="14">IF(EE7="",NA(),EE7)</f>
        <v>0.18</v>
      </c>
      <c r="EF6" s="35">
        <f t="shared" si="14"/>
        <v>0.08</v>
      </c>
      <c r="EG6" s="35">
        <f t="shared" si="14"/>
        <v>0.24</v>
      </c>
      <c r="EH6" s="35">
        <f t="shared" si="14"/>
        <v>0.36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358321</v>
      </c>
      <c r="D7" s="37">
        <v>46</v>
      </c>
      <c r="E7" s="37">
        <v>1</v>
      </c>
      <c r="F7" s="37">
        <v>0</v>
      </c>
      <c r="G7" s="37">
        <v>1</v>
      </c>
      <c r="H7" s="37" t="s">
        <v>105</v>
      </c>
      <c r="I7" s="37" t="s">
        <v>106</v>
      </c>
      <c r="J7" s="37" t="s">
        <v>107</v>
      </c>
      <c r="K7" s="37" t="s">
        <v>108</v>
      </c>
      <c r="L7" s="37" t="s">
        <v>109</v>
      </c>
      <c r="M7" s="37" t="s">
        <v>110</v>
      </c>
      <c r="N7" s="38" t="s">
        <v>111</v>
      </c>
      <c r="O7" s="38">
        <v>39.18</v>
      </c>
      <c r="P7" s="38">
        <v>70.099999999999994</v>
      </c>
      <c r="Q7" s="38">
        <v>4622</v>
      </c>
      <c r="R7" s="38" t="s">
        <v>111</v>
      </c>
      <c r="S7" s="38" t="s">
        <v>111</v>
      </c>
      <c r="T7" s="38" t="s">
        <v>111</v>
      </c>
      <c r="U7" s="38">
        <v>19271</v>
      </c>
      <c r="V7" s="38">
        <v>13.16</v>
      </c>
      <c r="W7" s="38">
        <v>1464.36</v>
      </c>
      <c r="X7" s="38">
        <v>104.54</v>
      </c>
      <c r="Y7" s="38">
        <v>107.31</v>
      </c>
      <c r="Z7" s="38">
        <v>107.84</v>
      </c>
      <c r="AA7" s="38">
        <v>108.71</v>
      </c>
      <c r="AB7" s="38">
        <v>110.46</v>
      </c>
      <c r="AC7" s="38">
        <v>106.55</v>
      </c>
      <c r="AD7" s="38">
        <v>110.01</v>
      </c>
      <c r="AE7" s="38">
        <v>111.21</v>
      </c>
      <c r="AF7" s="38">
        <v>111.71</v>
      </c>
      <c r="AG7" s="38">
        <v>110.05</v>
      </c>
      <c r="AH7" s="38">
        <v>113.39</v>
      </c>
      <c r="AI7" s="38">
        <v>122.35</v>
      </c>
      <c r="AJ7" s="38">
        <v>21.12</v>
      </c>
      <c r="AK7" s="38">
        <v>11.14</v>
      </c>
      <c r="AL7" s="38">
        <v>0</v>
      </c>
      <c r="AM7" s="38">
        <v>0</v>
      </c>
      <c r="AN7" s="38">
        <v>9.56</v>
      </c>
      <c r="AO7" s="38">
        <v>2.8</v>
      </c>
      <c r="AP7" s="38">
        <v>1.93</v>
      </c>
      <c r="AQ7" s="38">
        <v>1.72</v>
      </c>
      <c r="AR7" s="38">
        <v>2.64</v>
      </c>
      <c r="AS7" s="38">
        <v>0.85</v>
      </c>
      <c r="AT7" s="38">
        <v>505.35</v>
      </c>
      <c r="AU7" s="38">
        <v>97.62</v>
      </c>
      <c r="AV7" s="38">
        <v>106.35</v>
      </c>
      <c r="AW7" s="38">
        <v>109.6</v>
      </c>
      <c r="AX7" s="38">
        <v>103.83</v>
      </c>
      <c r="AY7" s="38">
        <v>963.24</v>
      </c>
      <c r="AZ7" s="38">
        <v>381.53</v>
      </c>
      <c r="BA7" s="38">
        <v>391.54</v>
      </c>
      <c r="BB7" s="38">
        <v>384.34</v>
      </c>
      <c r="BC7" s="38">
        <v>359.47</v>
      </c>
      <c r="BD7" s="38">
        <v>264.33999999999997</v>
      </c>
      <c r="BE7" s="38">
        <v>663.31</v>
      </c>
      <c r="BF7" s="38">
        <v>616.16</v>
      </c>
      <c r="BG7" s="38">
        <v>604.33000000000004</v>
      </c>
      <c r="BH7" s="38">
        <v>570.6</v>
      </c>
      <c r="BI7" s="38">
        <v>528.89</v>
      </c>
      <c r="BJ7" s="38">
        <v>400.38</v>
      </c>
      <c r="BK7" s="38">
        <v>393.27</v>
      </c>
      <c r="BL7" s="38">
        <v>386.97</v>
      </c>
      <c r="BM7" s="38">
        <v>380.58</v>
      </c>
      <c r="BN7" s="38">
        <v>401.79</v>
      </c>
      <c r="BO7" s="38">
        <v>274.27</v>
      </c>
      <c r="BP7" s="38">
        <v>73.38</v>
      </c>
      <c r="BQ7" s="38">
        <v>77.11</v>
      </c>
      <c r="BR7" s="38">
        <v>75.900000000000006</v>
      </c>
      <c r="BS7" s="38">
        <v>77.19</v>
      </c>
      <c r="BT7" s="38">
        <v>79.010000000000005</v>
      </c>
      <c r="BU7" s="38">
        <v>96.56</v>
      </c>
      <c r="BV7" s="38">
        <v>100.47</v>
      </c>
      <c r="BW7" s="38">
        <v>101.72</v>
      </c>
      <c r="BX7" s="38">
        <v>102.38</v>
      </c>
      <c r="BY7" s="38">
        <v>100.12</v>
      </c>
      <c r="BZ7" s="38">
        <v>104.36</v>
      </c>
      <c r="CA7" s="38">
        <v>283.76</v>
      </c>
      <c r="CB7" s="38">
        <v>282.72000000000003</v>
      </c>
      <c r="CC7" s="38">
        <v>287.38</v>
      </c>
      <c r="CD7" s="38">
        <v>282.19</v>
      </c>
      <c r="CE7" s="38">
        <v>275.17</v>
      </c>
      <c r="CF7" s="38">
        <v>177.14</v>
      </c>
      <c r="CG7" s="38">
        <v>169.82</v>
      </c>
      <c r="CH7" s="38">
        <v>168.2</v>
      </c>
      <c r="CI7" s="38">
        <v>168.67</v>
      </c>
      <c r="CJ7" s="38">
        <v>174.97</v>
      </c>
      <c r="CK7" s="38">
        <v>165.71</v>
      </c>
      <c r="CL7" s="38">
        <v>48.21</v>
      </c>
      <c r="CM7" s="38">
        <v>50.72</v>
      </c>
      <c r="CN7" s="38">
        <v>51.29</v>
      </c>
      <c r="CO7" s="38">
        <v>49.31</v>
      </c>
      <c r="CP7" s="38">
        <v>50.35</v>
      </c>
      <c r="CQ7" s="38">
        <v>55.64</v>
      </c>
      <c r="CR7" s="38">
        <v>55.13</v>
      </c>
      <c r="CS7" s="38">
        <v>54.77</v>
      </c>
      <c r="CT7" s="38">
        <v>54.92</v>
      </c>
      <c r="CU7" s="38">
        <v>55.63</v>
      </c>
      <c r="CV7" s="38">
        <v>60.41</v>
      </c>
      <c r="CW7" s="38">
        <v>92.28</v>
      </c>
      <c r="CX7" s="38">
        <v>85.92</v>
      </c>
      <c r="CY7" s="38">
        <v>83.61</v>
      </c>
      <c r="CZ7" s="38">
        <v>87.42</v>
      </c>
      <c r="DA7" s="38">
        <v>86.91</v>
      </c>
      <c r="DB7" s="38">
        <v>83.09</v>
      </c>
      <c r="DC7" s="38">
        <v>83</v>
      </c>
      <c r="DD7" s="38">
        <v>82.89</v>
      </c>
      <c r="DE7" s="38">
        <v>82.66</v>
      </c>
      <c r="DF7" s="38">
        <v>82.04</v>
      </c>
      <c r="DG7" s="38">
        <v>89.93</v>
      </c>
      <c r="DH7" s="38">
        <v>41.75</v>
      </c>
      <c r="DI7" s="38">
        <v>44.08</v>
      </c>
      <c r="DJ7" s="38">
        <v>45.71</v>
      </c>
      <c r="DK7" s="38">
        <v>47.77</v>
      </c>
      <c r="DL7" s="38">
        <v>49.78</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0.3</v>
      </c>
      <c r="EE7" s="38">
        <v>0.18</v>
      </c>
      <c r="EF7" s="38">
        <v>0.08</v>
      </c>
      <c r="EG7" s="38">
        <v>0.24</v>
      </c>
      <c r="EH7" s="38">
        <v>0.36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F8NDKF2</cp:lastModifiedBy>
  <dcterms:created xsi:type="dcterms:W3CDTF">2018-12-03T08:36:41Z</dcterms:created>
  <dcterms:modified xsi:type="dcterms:W3CDTF">2019-01-31T01:02:34Z</dcterms:modified>
  <cp:category/>
</cp:coreProperties>
</file>