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h4VJZ/OjQhbPsGPqFen1+pJ2g4B8HTCkt5YqTw9G1LVZW9k/eDI1Iw4/9UEQBcSgMnR0kMRkQA9wKBqDi9LQ==" workbookSaltValue="3CUgzWg15ITmOb1jRzSo9g=="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I10" i="4"/>
  <c r="B10" i="4"/>
  <c r="BB8" i="4"/>
  <c r="AT8" i="4"/>
  <c r="W8" i="4"/>
  <c r="P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<sst xmlns="http://schemas.openxmlformats.org/spreadsheetml/2006/main" count="237" uniqueCount="124">
  <si>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</si>
  <si>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</si>
  <si>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</si>
  <si>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</si>
  <si>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</si>
  <si>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</si>
  <si>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</si>
  <si>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</si>
  <si>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</si>
  <si>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</si>
  <si>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</si>
  <si>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</si>
  <si>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</si>
  <si>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</si>
  <si>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</si>
  <si>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</si>
  <si>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</si>
  <si>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</si>
  <si>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</si>
  <si>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</si>
  <si>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</si>
  <si>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</si>
  <si>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</si>
  <si>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</si>
  <si>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</si>
  <si>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</si>
  <si>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</si>
  <si>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</si>
  <si>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</si>
  <si>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</si>
  <si>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</si>
  <si>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</si>
  <si>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</si>
  <si>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</si>
  <si>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</si>
  <si>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</si>
  <si>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</si>
  <si>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</si>
  <si>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</si>
  <si>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</si>
  <si>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</si>
  <si>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</si>
  <si>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</si>
  <si>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</si>
  <si>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</si>
  <si>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</si>
  <si>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</si>
  <si>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</si>
  <si>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</si>
  <si>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</si>
  <si>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</si>
  <si>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</si>
  <si>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</si>
  <si>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</si>
  <si>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</si>
  <si>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</si>
  <si>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</si>
  <si>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</si>
  <si>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</si>
  <si>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</si>
  <si>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</si>
  <si>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</si>
  <si>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</si>
  <si>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</si>
  <si>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</si>
  <si>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</si>
  <si>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</si>
  <si>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</si>
  <si>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</si>
  <si>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</si>
  <si>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</si>
  <si>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</si>
  <si>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</si>
  <si>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</si>
  <si>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</si>
  <si>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</si>
  <si>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</si>
  <si>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</si>
  <si>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</si>
  <si>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</si>
  <si>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</si>
  <si>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</si>
  <si>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</si>
  <si>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</si>
  <si>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</si>
  <si>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</si>
  <si>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</si>
  <si>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</si>
  <si>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</si>
  <si>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</si>
  <si>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</si>
  <si>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</si>
  <si>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</si>
  <si>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</si>
  <si>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</si>
  <si>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</si>
  <si>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</si>
  <si>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</si>
  <si>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</si>
  <si>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</si>
  <si>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</si>
  <si>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</si>
  <si>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</si>
  <si>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</si>
  <si>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</si>
  <si>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</si>
  <si>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</si>
  <si>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</si>
  <si>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山口市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</si>
  <si>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</si>
  <si>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</si>
  <si>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</si>
  <si>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</si>
  <si>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</si>
  <si>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</si>
  <si>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</si>
  <si>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</si>
  <si>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</si>
  <si>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</si>
  <si>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</si>
  <si>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</si>
  <si>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がある阿東地域の人口減少に伴い、料金収入が減少している一方、施設の老朽化に伴う更新を進めているため、財政状況は非常に厳しい状況であり、今後も人口減少や施設の老朽化が進む見込みで、状況はさらに厳しさを増していくことが予測される。
　このような中、平成３２年４月１日に地方公営企業法を適用し、経営の機動性や自由度の向上を図るとともに、企業会計の導入により財政マネジメントの向上を図ることとしている。
　また、経営戦略の策定を予定しており、安全な水道水を安定供給していくとともに、経営改善に努めていくこととしている。</t>
    <rPh sb="1" eb="3">
      <t>カンイ</t>
    </rPh>
    <rPh sb="3" eb="5">
      <t>スイドウ</t>
    </rPh>
    <rPh sb="8" eb="10">
      <t>アトウ</t>
    </rPh>
    <rPh sb="10" eb="12">
      <t>チイキ</t>
    </rPh>
    <rPh sb="13" eb="15">
      <t>ジンコウ</t>
    </rPh>
    <rPh sb="15" eb="17">
      <t>ゲンショウ</t>
    </rPh>
    <rPh sb="18" eb="19">
      <t>トモナ</t>
    </rPh>
    <rPh sb="21" eb="23">
      <t>リョウキン</t>
    </rPh>
    <rPh sb="23" eb="25">
      <t>シュウニュウ</t>
    </rPh>
    <rPh sb="26" eb="28">
      <t>ゲンショウ</t>
    </rPh>
    <rPh sb="32" eb="34">
      <t>イッポウ</t>
    </rPh>
    <rPh sb="35" eb="37">
      <t>シセツ</t>
    </rPh>
    <rPh sb="38" eb="41">
      <t>ロウキュウカ</t>
    </rPh>
    <rPh sb="42" eb="43">
      <t>トモナ</t>
    </rPh>
    <rPh sb="44" eb="46">
      <t>コウシン</t>
    </rPh>
    <rPh sb="47" eb="48">
      <t>スス</t>
    </rPh>
    <rPh sb="55" eb="57">
      <t>ザイセイ</t>
    </rPh>
    <rPh sb="57" eb="59">
      <t>ジョウキョウ</t>
    </rPh>
    <rPh sb="60" eb="62">
      <t>ヒジョウ</t>
    </rPh>
    <rPh sb="63" eb="64">
      <t>キビ</t>
    </rPh>
    <rPh sb="66" eb="68">
      <t>ジョウキョウ</t>
    </rPh>
    <rPh sb="72" eb="74">
      <t>コンゴ</t>
    </rPh>
    <rPh sb="75" eb="77">
      <t>ジンコウ</t>
    </rPh>
    <rPh sb="77" eb="79">
      <t>ゲンショウ</t>
    </rPh>
    <rPh sb="80" eb="82">
      <t>シセツ</t>
    </rPh>
    <rPh sb="83" eb="86">
      <t>ロウキュウカ</t>
    </rPh>
    <rPh sb="87" eb="88">
      <t>スス</t>
    </rPh>
    <rPh sb="89" eb="91">
      <t>ミコ</t>
    </rPh>
    <rPh sb="94" eb="96">
      <t>ジョウキョウ</t>
    </rPh>
    <rPh sb="100" eb="101">
      <t>キビ</t>
    </rPh>
    <rPh sb="104" eb="105">
      <t>マ</t>
    </rPh>
    <rPh sb="112" eb="114">
      <t>ヨソク</t>
    </rPh>
    <rPh sb="125" eb="126">
      <t>ナカ</t>
    </rPh>
    <rPh sb="127" eb="129">
      <t>ヘイセイ</t>
    </rPh>
    <rPh sb="131" eb="132">
      <t>ネン</t>
    </rPh>
    <rPh sb="133" eb="134">
      <t>ガツ</t>
    </rPh>
    <rPh sb="135" eb="136">
      <t>ニチ</t>
    </rPh>
    <rPh sb="137" eb="139">
      <t>チホウ</t>
    </rPh>
    <rPh sb="139" eb="141">
      <t>コウエイ</t>
    </rPh>
    <rPh sb="141" eb="143">
      <t>キギョウ</t>
    </rPh>
    <rPh sb="143" eb="144">
      <t>ホウ</t>
    </rPh>
    <rPh sb="145" eb="147">
      <t>テキヨウ</t>
    </rPh>
    <rPh sb="149" eb="151">
      <t>ケイエイ</t>
    </rPh>
    <rPh sb="152" eb="155">
      <t>キドウセイ</t>
    </rPh>
    <rPh sb="156" eb="158">
      <t>ジユウ</t>
    </rPh>
    <rPh sb="158" eb="159">
      <t>ド</t>
    </rPh>
    <rPh sb="160" eb="162">
      <t>コウジョウ</t>
    </rPh>
    <rPh sb="163" eb="164">
      <t>ハカ</t>
    </rPh>
    <rPh sb="170" eb="172">
      <t>キギョウ</t>
    </rPh>
    <rPh sb="172" eb="174">
      <t>カイケイ</t>
    </rPh>
    <rPh sb="175" eb="177">
      <t>ドウニュウ</t>
    </rPh>
    <rPh sb="180" eb="182">
      <t>ザイセイ</t>
    </rPh>
    <rPh sb="189" eb="191">
      <t>コウジョウ</t>
    </rPh>
    <rPh sb="192" eb="193">
      <t>ハカ</t>
    </rPh>
    <rPh sb="207" eb="209">
      <t>ケイエイ</t>
    </rPh>
    <rPh sb="209" eb="211">
      <t>センリャク</t>
    </rPh>
    <rPh sb="212" eb="214">
      <t>サクテイ</t>
    </rPh>
    <rPh sb="215" eb="217">
      <t>ヨテイ</t>
    </rPh>
    <rPh sb="222" eb="224">
      <t>アンゼン</t>
    </rPh>
    <rPh sb="225" eb="228">
      <t>スイドウスイ</t>
    </rPh>
    <rPh sb="242" eb="244">
      <t>ケイエイ</t>
    </rPh>
    <rPh sb="244" eb="246">
      <t>カイゼン</t>
    </rPh>
    <rPh sb="247" eb="248">
      <t>ツト</t>
    </rPh>
    <phoneticPr fontId="4"/>
  </si>
  <si>
    <t>①収益的収支比率は、前年度から増加し、類似団体平均値より高くなっているが、一般会計繰入金を除いて算定した場合は41.09％となり、繰入金に頼った経営となっている。
④企業債残高対給水収益比率は、老朽施設の更新を進めているため年々増加しており、類似団体平均値より高くなっている。安定給水を行うために必要な投資ではあるが、借入額が過大になりすぎないよう留意する必要がある。
⑤料金回収率は、100％を下回っており、水道料金で給水費用を賄えていない。また、類似団体平均値より低くなっており、類似団体の中でも給水人口密度が低く、さらに平成25年度の豪雨災害の復旧経費が嵩んでいることも要因と考えられる。収益の確保及び経費の削減に努める必要がある。
⑥給水原価は、料金回収率と同様の理由で類似団体平均値より高くなっており、経費の削減に努める必要がある。
⑦施設利用率は、類似団体平均値より高くなっており、類似団体より施設を効率的に使用できていると言えるが、反面、最大稼働率（一日最大配水量／一日配水能力）は98.9％で、施設能力の余力が少なく、漏水事故時や渇水時において安定給水に課題を抱えている。
⑧有収率は、前年度から増加しているが、類似団体平均値より低くなっている。施設能力に余力が少ないこともあり、漏水を抑制していく必要がある。</t>
    <rPh sb="1" eb="4">
      <t>シュウエキテキ</t>
    </rPh>
    <rPh sb="4" eb="6">
      <t>シュウシ</t>
    </rPh>
    <rPh sb="6" eb="8">
      <t>ヒリツ</t>
    </rPh>
    <rPh sb="10" eb="13">
      <t>ゼンネンド</t>
    </rPh>
    <rPh sb="15" eb="17">
      <t>ゾウカ</t>
    </rPh>
    <rPh sb="19" eb="21">
      <t>ルイジ</t>
    </rPh>
    <rPh sb="21" eb="23">
      <t>ダンタイ</t>
    </rPh>
    <rPh sb="37" eb="39">
      <t>イッパン</t>
    </rPh>
    <rPh sb="39" eb="41">
      <t>カイケイ</t>
    </rPh>
    <rPh sb="41" eb="43">
      <t>クリイレ</t>
    </rPh>
    <rPh sb="43" eb="44">
      <t>キン</t>
    </rPh>
    <rPh sb="45" eb="46">
      <t>ノゾ</t>
    </rPh>
    <rPh sb="48" eb="50">
      <t>サンテイ</t>
    </rPh>
    <rPh sb="52" eb="54">
      <t>バアイ</t>
    </rPh>
    <rPh sb="65" eb="67">
      <t>クリイレ</t>
    </rPh>
    <rPh sb="67" eb="68">
      <t>キン</t>
    </rPh>
    <rPh sb="69" eb="70">
      <t>タヨ</t>
    </rPh>
    <rPh sb="72" eb="74">
      <t>ケイエイ</t>
    </rPh>
    <rPh sb="83" eb="85">
      <t>キギョウ</t>
    </rPh>
    <rPh sb="85" eb="86">
      <t>サイ</t>
    </rPh>
    <rPh sb="86" eb="88">
      <t>ザンダカ</t>
    </rPh>
    <rPh sb="88" eb="89">
      <t>タイ</t>
    </rPh>
    <rPh sb="89" eb="91">
      <t>キュウスイ</t>
    </rPh>
    <rPh sb="91" eb="93">
      <t>シュウエキ</t>
    </rPh>
    <rPh sb="93" eb="95">
      <t>ヒリツ</t>
    </rPh>
    <rPh sb="97" eb="99">
      <t>ロウキュウ</t>
    </rPh>
    <rPh sb="99" eb="101">
      <t>シセツ</t>
    </rPh>
    <rPh sb="102" eb="104">
      <t>コウシン</t>
    </rPh>
    <rPh sb="105" eb="106">
      <t>スス</t>
    </rPh>
    <rPh sb="112" eb="114">
      <t>ネンネン</t>
    </rPh>
    <rPh sb="114" eb="116">
      <t>ゾウカ</t>
    </rPh>
    <rPh sb="121" eb="123">
      <t>ルイジ</t>
    </rPh>
    <rPh sb="123" eb="125">
      <t>ダンタイ</t>
    </rPh>
    <rPh sb="125" eb="128">
      <t>ヘイキンチ</t>
    </rPh>
    <rPh sb="130" eb="131">
      <t>タカ</t>
    </rPh>
    <rPh sb="138" eb="140">
      <t>アンテイ</t>
    </rPh>
    <rPh sb="140" eb="142">
      <t>キュウスイ</t>
    </rPh>
    <rPh sb="143" eb="144">
      <t>オコナ</t>
    </rPh>
    <rPh sb="148" eb="150">
      <t>ヒツヨウ</t>
    </rPh>
    <rPh sb="151" eb="153">
      <t>トウシ</t>
    </rPh>
    <rPh sb="159" eb="161">
      <t>カリイレ</t>
    </rPh>
    <rPh sb="161" eb="162">
      <t>ガク</t>
    </rPh>
    <rPh sb="163" eb="165">
      <t>カダイ</t>
    </rPh>
    <rPh sb="174" eb="176">
      <t>リュウイ</t>
    </rPh>
    <rPh sb="178" eb="180">
      <t>ヒツヨウ</t>
    </rPh>
    <rPh sb="186" eb="188">
      <t>リョウキン</t>
    </rPh>
    <rPh sb="188" eb="190">
      <t>カイシュウ</t>
    </rPh>
    <rPh sb="190" eb="191">
      <t>リツ</t>
    </rPh>
    <rPh sb="198" eb="200">
      <t>シタマワ</t>
    </rPh>
    <rPh sb="205" eb="207">
      <t>スイドウ</t>
    </rPh>
    <rPh sb="207" eb="209">
      <t>リョウキン</t>
    </rPh>
    <rPh sb="210" eb="212">
      <t>キュウスイ</t>
    </rPh>
    <rPh sb="212" eb="214">
      <t>ヒヨウ</t>
    </rPh>
    <rPh sb="215" eb="216">
      <t>マカナ</t>
    </rPh>
    <rPh sb="225" eb="227">
      <t>ルイジ</t>
    </rPh>
    <rPh sb="227" eb="229">
      <t>ダンタイ</t>
    </rPh>
    <rPh sb="229" eb="231">
      <t>ヘイキン</t>
    </rPh>
    <rPh sb="231" eb="232">
      <t>アタイ</t>
    </rPh>
    <rPh sb="234" eb="235">
      <t>ヒク</t>
    </rPh>
    <rPh sb="242" eb="244">
      <t>ルイジ</t>
    </rPh>
    <rPh sb="244" eb="246">
      <t>ダンタイ</t>
    </rPh>
    <rPh sb="247" eb="248">
      <t>ナカ</t>
    </rPh>
    <rPh sb="250" eb="252">
      <t>キュウスイ</t>
    </rPh>
    <rPh sb="252" eb="254">
      <t>ジンコウ</t>
    </rPh>
    <rPh sb="254" eb="256">
      <t>ミツド</t>
    </rPh>
    <rPh sb="257" eb="258">
      <t>ヒク</t>
    </rPh>
    <rPh sb="263" eb="265">
      <t>ヘイセイ</t>
    </rPh>
    <rPh sb="267" eb="269">
      <t>ネンド</t>
    </rPh>
    <rPh sb="270" eb="272">
      <t>ゴウウ</t>
    </rPh>
    <rPh sb="272" eb="274">
      <t>サイガイ</t>
    </rPh>
    <rPh sb="275" eb="277">
      <t>フッキュウ</t>
    </rPh>
    <rPh sb="277" eb="279">
      <t>ケイヒ</t>
    </rPh>
    <rPh sb="280" eb="281">
      <t>カサ</t>
    </rPh>
    <rPh sb="288" eb="290">
      <t>ヨウイン</t>
    </rPh>
    <rPh sb="291" eb="292">
      <t>カンガ</t>
    </rPh>
    <rPh sb="297" eb="299">
      <t>シュウエキ</t>
    </rPh>
    <rPh sb="300" eb="302">
      <t>カクホ</t>
    </rPh>
    <rPh sb="302" eb="303">
      <t>オヨ</t>
    </rPh>
    <rPh sb="304" eb="306">
      <t>ケイヒ</t>
    </rPh>
    <rPh sb="307" eb="309">
      <t>サクゲン</t>
    </rPh>
    <rPh sb="310" eb="311">
      <t>ツト</t>
    </rPh>
    <rPh sb="313" eb="315">
      <t>ヒツヨウ</t>
    </rPh>
    <rPh sb="321" eb="323">
      <t>キュウスイ</t>
    </rPh>
    <rPh sb="323" eb="325">
      <t>ゲンカ</t>
    </rPh>
    <rPh sb="327" eb="329">
      <t>リョウキン</t>
    </rPh>
    <rPh sb="329" eb="331">
      <t>カイシュウ</t>
    </rPh>
    <rPh sb="331" eb="332">
      <t>リツ</t>
    </rPh>
    <rPh sb="333" eb="335">
      <t>ドウヨウ</t>
    </rPh>
    <rPh sb="336" eb="338">
      <t>リユウ</t>
    </rPh>
    <rPh sb="339" eb="341">
      <t>ルイジ</t>
    </rPh>
    <rPh sb="341" eb="343">
      <t>ダンタイ</t>
    </rPh>
    <rPh sb="343" eb="346">
      <t>ヘイキンチ</t>
    </rPh>
    <rPh sb="348" eb="349">
      <t>タカ</t>
    </rPh>
    <rPh sb="356" eb="358">
      <t>ケイヒ</t>
    </rPh>
    <rPh sb="359" eb="361">
      <t>サクゲン</t>
    </rPh>
    <rPh sb="362" eb="363">
      <t>ツト</t>
    </rPh>
    <rPh sb="365" eb="367">
      <t>ヒツヨウ</t>
    </rPh>
    <rPh sb="373" eb="375">
      <t>シセツ</t>
    </rPh>
    <rPh sb="375" eb="377">
      <t>リヨウ</t>
    </rPh>
    <rPh sb="377" eb="378">
      <t>リツ</t>
    </rPh>
    <rPh sb="380" eb="382">
      <t>ルイジ</t>
    </rPh>
    <rPh sb="382" eb="384">
      <t>ダンタイ</t>
    </rPh>
    <rPh sb="384" eb="387">
      <t>ヘイキンチ</t>
    </rPh>
    <rPh sb="389" eb="390">
      <t>タカ</t>
    </rPh>
    <rPh sb="397" eb="399">
      <t>ルイジ</t>
    </rPh>
    <rPh sb="399" eb="401">
      <t>ダンタイ</t>
    </rPh>
    <rPh sb="403" eb="405">
      <t>シセツ</t>
    </rPh>
    <rPh sb="406" eb="409">
      <t>コウリツテキ</t>
    </rPh>
    <rPh sb="410" eb="412">
      <t>シヨウ</t>
    </rPh>
    <rPh sb="418" eb="419">
      <t>イ</t>
    </rPh>
    <rPh sb="423" eb="425">
      <t>ハンメン</t>
    </rPh>
    <rPh sb="426" eb="428">
      <t>サイダイ</t>
    </rPh>
    <rPh sb="428" eb="430">
      <t>カドウ</t>
    </rPh>
    <rPh sb="430" eb="431">
      <t>リツ</t>
    </rPh>
    <rPh sb="432" eb="434">
      <t>イチニチ</t>
    </rPh>
    <rPh sb="434" eb="436">
      <t>サイダイ</t>
    </rPh>
    <rPh sb="436" eb="438">
      <t>ハイスイ</t>
    </rPh>
    <rPh sb="438" eb="439">
      <t>リョウ</t>
    </rPh>
    <rPh sb="440" eb="442">
      <t>イチニチ</t>
    </rPh>
    <rPh sb="442" eb="444">
      <t>ハイスイ</t>
    </rPh>
    <rPh sb="444" eb="446">
      <t>ノウリョク</t>
    </rPh>
    <rPh sb="455" eb="457">
      <t>シセツ</t>
    </rPh>
    <rPh sb="457" eb="459">
      <t>ノウリョク</t>
    </rPh>
    <rPh sb="460" eb="462">
      <t>ヨリョク</t>
    </rPh>
    <rPh sb="463" eb="464">
      <t>スク</t>
    </rPh>
    <rPh sb="467" eb="469">
      <t>ロウスイ</t>
    </rPh>
    <rPh sb="469" eb="471">
      <t>ジコ</t>
    </rPh>
    <rPh sb="471" eb="472">
      <t>ジ</t>
    </rPh>
    <rPh sb="473" eb="475">
      <t>カッスイ</t>
    </rPh>
    <rPh sb="475" eb="476">
      <t>ジ</t>
    </rPh>
    <rPh sb="480" eb="482">
      <t>アンテイ</t>
    </rPh>
    <rPh sb="482" eb="484">
      <t>キュウスイ</t>
    </rPh>
    <rPh sb="485" eb="487">
      <t>カダイ</t>
    </rPh>
    <rPh sb="488" eb="489">
      <t>カカ</t>
    </rPh>
    <rPh sb="501" eb="504">
      <t>ゼンネンド</t>
    </rPh>
    <rPh sb="506" eb="508">
      <t>ゾウカ</t>
    </rPh>
    <rPh sb="514" eb="516">
      <t>ルイジ</t>
    </rPh>
    <rPh sb="516" eb="518">
      <t>ダンタイ</t>
    </rPh>
    <rPh sb="518" eb="521">
      <t>ヘイキンチ</t>
    </rPh>
    <rPh sb="523" eb="524">
      <t>ヒク</t>
    </rPh>
    <rPh sb="531" eb="533">
      <t>シセツ</t>
    </rPh>
    <rPh sb="533" eb="535">
      <t>ノウリョク</t>
    </rPh>
    <rPh sb="536" eb="538">
      <t>ヨリョク</t>
    </rPh>
    <rPh sb="539" eb="540">
      <t>スク</t>
    </rPh>
    <rPh sb="548" eb="550">
      <t>ロウスイ</t>
    </rPh>
    <rPh sb="551" eb="553">
      <t>ヨクセイ</t>
    </rPh>
    <rPh sb="557" eb="559">
      <t>ヒツヨウ</t>
    </rPh>
    <phoneticPr fontId="4"/>
  </si>
  <si>
    <t>③管路更新率は、平成28年度に漏水の多発による管路更新を多く行っていたことから、前年度より減少した。管路の老朽化による漏水が引き続き発生しているため、老朽管路の更新計画を見直し、平成30年度から、毎年度2km（総延長の0.97％）程度の管路更新を行っていくこととしている。</t>
    <rPh sb="1" eb="3">
      <t>カンロ</t>
    </rPh>
    <rPh sb="3" eb="5">
      <t>コウシン</t>
    </rPh>
    <rPh sb="5" eb="6">
      <t>リツ</t>
    </rPh>
    <rPh sb="8" eb="10">
      <t>ヘイセイ</t>
    </rPh>
    <rPh sb="12" eb="14">
      <t>ネンド</t>
    </rPh>
    <rPh sb="15" eb="17">
      <t>ロウスイ</t>
    </rPh>
    <rPh sb="18" eb="20">
      <t>タハツ</t>
    </rPh>
    <rPh sb="23" eb="25">
      <t>カンロ</t>
    </rPh>
    <rPh sb="25" eb="27">
      <t>コウシン</t>
    </rPh>
    <rPh sb="28" eb="29">
      <t>オオ</t>
    </rPh>
    <rPh sb="30" eb="31">
      <t>オコナ</t>
    </rPh>
    <rPh sb="40" eb="43">
      <t>ゼンネンド</t>
    </rPh>
    <rPh sb="45" eb="47">
      <t>ゲンショウ</t>
    </rPh>
    <rPh sb="50" eb="52">
      <t>カンロ</t>
    </rPh>
    <rPh sb="53" eb="56">
      <t>ロウキュウカ</t>
    </rPh>
    <rPh sb="59" eb="61">
      <t>ロウスイ</t>
    </rPh>
    <rPh sb="62" eb="63">
      <t>ヒ</t>
    </rPh>
    <rPh sb="64" eb="65">
      <t>ツヅ</t>
    </rPh>
    <rPh sb="66" eb="68">
      <t>ハッセイ</t>
    </rPh>
    <rPh sb="75" eb="77">
      <t>ロウキュウ</t>
    </rPh>
    <rPh sb="77" eb="79">
      <t>カンロ</t>
    </rPh>
    <rPh sb="80" eb="82">
      <t>コウシン</t>
    </rPh>
    <rPh sb="82" eb="84">
      <t>ケイカク</t>
    </rPh>
    <rPh sb="85" eb="87">
      <t>ミナオ</t>
    </rPh>
    <rPh sb="89" eb="91">
      <t>ヘイセイ</t>
    </rPh>
    <rPh sb="93" eb="95">
      <t>ネンド</t>
    </rPh>
    <rPh sb="98" eb="101">
      <t>マイネンド</t>
    </rPh>
    <rPh sb="105" eb="108">
      <t>ソウエンチョウ</t>
    </rPh>
    <rPh sb="115" eb="117">
      <t>テイド</t>
    </rPh>
    <rPh sb="118" eb="120">
      <t>カンロ</t>
    </rPh>
    <rPh sb="120" eb="122">
      <t>コウシン</t>
    </rPh>
    <rPh sb="123" eb="12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</si>
</sst>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0.2</c:v>
                </c:pt>
                <c:pt idx="3" formatCode="#,##0.00;&quot;△&quot;#,##0.00;&quot;-&quot;">
                  <c:v>0.82</c:v>
                </c:pt>
                <c:pt idx="4" formatCode="#,##0.00;&quot;△&quot;#,##0.00;&quot;-&quot;">
                  <c:v>0.18</c:v>
                </c:pt>
              </c:numCache>
            </c:numRef>
          </c:val>
          <c:extLst xmlns:c16r2="http://schemas.microsoft.com/office/drawing/2015/06/chart">
            <c:ext xmlns:c16="http://schemas.microsoft.com/office/drawing/2014/chart" uri="{C3380CC4-5D6E-409C-BE32-E72D297353CC}">
              <c16:uniqueId val="{00000000-0E21-4DCB-BD59-4ACF88BB6BF8}"/>
            </c:ext>
          </c:extLst>
        </c:ser>
        <c:dLbls>
          <c:showLegendKey val="0"/>
          <c:showVal val="0"/>
          <c:showCatName val="0"/>
          <c:showSerName val="0"/>
          <c:showPercent val="0"/>
          <c:showBubbleSize val="0"/>
        </c:dLbls>
        <c:gapWidth val="150"/>
        <c:axId val="85961728"/>
        <c:axId val="8596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0E21-4DCB-BD59-4ACF88BB6BF8}"/>
            </c:ext>
          </c:extLst>
        </c:ser>
        <c:dLbls>
          <c:showLegendKey val="0"/>
          <c:showVal val="0"/>
          <c:showCatName val="0"/>
          <c:showSerName val="0"/>
          <c:showPercent val="0"/>
          <c:showBubbleSize val="0"/>
        </c:dLbls>
        <c:marker val="1"/>
        <c:smooth val="0"/>
        <c:axId val="85961728"/>
        <c:axId val="85968000"/>
      </c:lineChart>
      <c:dateAx>
        <c:axId val="85961728"/>
        <c:scaling>
          <c:orientation val="minMax"/>
        </c:scaling>
        <c:delete val="1"/>
        <c:axPos val="b"/>
        <c:numFmt formatCode="ge" sourceLinked="1"/>
        <c:majorTickMark val="none"/>
        <c:minorTickMark val="none"/>
        <c:tickLblPos val="none"/>
        <c:crossAx val="85968000"/>
        <c:crosses val="autoZero"/>
        <c:auto val="1"/>
        <c:lblOffset val="100"/>
        <c:baseTimeUnit val="years"/>
      </c:dateAx>
      <c:valAx>
        <c:axId val="859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66.52</c:v>
                </c:pt>
                <c:pt idx="1">
                  <c:v>62.36</c:v>
                </c:pt>
                <c:pt idx="2">
                  <c:v>66.489999999999995</c:v>
                </c:pt>
                <c:pt idx="3">
                  <c:v>68.72</c:v>
                </c:pt>
                <c:pt idx="4">
                  <c:v>63.1</c:v>
                </c:pt>
              </c:numCache>
            </c:numRef>
          </c:val>
          <c:extLst xmlns:c16r2="http://schemas.microsoft.com/office/drawing/2015/06/chart">
            <c:ext xmlns:c16="http://schemas.microsoft.com/office/drawing/2014/chart" uri="{C3380CC4-5D6E-409C-BE32-E72D297353CC}">
              <c16:uniqueId val="{00000000-E92D-4CE8-BD31-1DBDD18933D6}"/>
            </c:ext>
          </c:extLst>
        </c:ser>
        <c:dLbls>
          <c:showLegendKey val="0"/>
          <c:showVal val="0"/>
          <c:showCatName val="0"/>
          <c:showSerName val="0"/>
          <c:showPercent val="0"/>
          <c:showBubbleSize val="0"/>
        </c:dLbls>
        <c:gapWidth val="150"/>
        <c:axId val="87628416"/>
        <c:axId val="8763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E92D-4CE8-BD31-1DBDD18933D6}"/>
            </c:ext>
          </c:extLst>
        </c:ser>
        <c:dLbls>
          <c:showLegendKey val="0"/>
          <c:showVal val="0"/>
          <c:showCatName val="0"/>
          <c:showSerName val="0"/>
          <c:showPercent val="0"/>
          <c:showBubbleSize val="0"/>
        </c:dLbls>
        <c:marker val="1"/>
        <c:smooth val="0"/>
        <c:axId val="87628416"/>
        <c:axId val="87634688"/>
      </c:lineChart>
      <c:dateAx>
        <c:axId val="87628416"/>
        <c:scaling>
          <c:orientation val="minMax"/>
        </c:scaling>
        <c:delete val="1"/>
        <c:axPos val="b"/>
        <c:numFmt formatCode="ge" sourceLinked="1"/>
        <c:majorTickMark val="none"/>
        <c:minorTickMark val="none"/>
        <c:tickLblPos val="none"/>
        <c:crossAx val="87634688"/>
        <c:crosses val="autoZero"/>
        <c:auto val="1"/>
        <c:lblOffset val="100"/>
        <c:baseTimeUnit val="years"/>
      </c:dateAx>
      <c:valAx>
        <c:axId val="876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72.02</c:v>
                </c:pt>
                <c:pt idx="1">
                  <c:v>76.03</c:v>
                </c:pt>
                <c:pt idx="2">
                  <c:v>71.540000000000006</c:v>
                </c:pt>
                <c:pt idx="3">
                  <c:v>67.989999999999995</c:v>
                </c:pt>
                <c:pt idx="4">
                  <c:v>71.66</c:v>
                </c:pt>
              </c:numCache>
            </c:numRef>
          </c:val>
          <c:extLst xmlns:c16r2="http://schemas.microsoft.com/office/drawing/2015/06/chart">
            <c:ext xmlns:c16="http://schemas.microsoft.com/office/drawing/2014/chart" uri="{C3380CC4-5D6E-409C-BE32-E72D297353CC}">
              <c16:uniqueId val="{00000000-6576-4A6A-87BD-81A581115A34}"/>
            </c:ext>
          </c:extLst>
        </c:ser>
        <c:dLbls>
          <c:showLegendKey val="0"/>
          <c:showVal val="0"/>
          <c:showCatName val="0"/>
          <c:showSerName val="0"/>
          <c:showPercent val="0"/>
          <c:showBubbleSize val="0"/>
        </c:dLbls>
        <c:gapWidth val="150"/>
        <c:axId val="87956480"/>
        <c:axId val="8795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6576-4A6A-87BD-81A581115A34}"/>
            </c:ext>
          </c:extLst>
        </c:ser>
        <c:dLbls>
          <c:showLegendKey val="0"/>
          <c:showVal val="0"/>
          <c:showCatName val="0"/>
          <c:showSerName val="0"/>
          <c:showPercent val="0"/>
          <c:showBubbleSize val="0"/>
        </c:dLbls>
        <c:marker val="1"/>
        <c:smooth val="0"/>
        <c:axId val="87956480"/>
        <c:axId val="87958656"/>
      </c:lineChart>
      <c:dateAx>
        <c:axId val="87956480"/>
        <c:scaling>
          <c:orientation val="minMax"/>
        </c:scaling>
        <c:delete val="1"/>
        <c:axPos val="b"/>
        <c:numFmt formatCode="ge" sourceLinked="1"/>
        <c:majorTickMark val="none"/>
        <c:minorTickMark val="none"/>
        <c:tickLblPos val="none"/>
        <c:crossAx val="87958656"/>
        <c:crosses val="autoZero"/>
        <c:auto val="1"/>
        <c:lblOffset val="100"/>
        <c:baseTimeUnit val="years"/>
      </c:dateAx>
      <c:valAx>
        <c:axId val="8795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68.11</c:v>
                </c:pt>
                <c:pt idx="1">
                  <c:v>56.99</c:v>
                </c:pt>
                <c:pt idx="2">
                  <c:v>60.53</c:v>
                </c:pt>
                <c:pt idx="3">
                  <c:v>71.44</c:v>
                </c:pt>
                <c:pt idx="4">
                  <c:v>79.03</c:v>
                </c:pt>
              </c:numCache>
            </c:numRef>
          </c:val>
          <c:extLst xmlns:c16r2="http://schemas.microsoft.com/office/drawing/2015/06/chart">
            <c:ext xmlns:c16="http://schemas.microsoft.com/office/drawing/2014/chart" uri="{C3380CC4-5D6E-409C-BE32-E72D297353CC}">
              <c16:uniqueId val="{00000000-76A0-44C9-81E5-B5F35A75D21E}"/>
            </c:ext>
          </c:extLst>
        </c:ser>
        <c:dLbls>
          <c:showLegendKey val="0"/>
          <c:showVal val="0"/>
          <c:showCatName val="0"/>
          <c:showSerName val="0"/>
          <c:showPercent val="0"/>
          <c:showBubbleSize val="0"/>
        </c:dLbls>
        <c:gapWidth val="150"/>
        <c:axId val="87309696"/>
        <c:axId val="8732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76A0-44C9-81E5-B5F35A75D21E}"/>
            </c:ext>
          </c:extLst>
        </c:ser>
        <c:dLbls>
          <c:showLegendKey val="0"/>
          <c:showVal val="0"/>
          <c:showCatName val="0"/>
          <c:showSerName val="0"/>
          <c:showPercent val="0"/>
          <c:showBubbleSize val="0"/>
        </c:dLbls>
        <c:marker val="1"/>
        <c:smooth val="0"/>
        <c:axId val="87309696"/>
        <c:axId val="87320064"/>
      </c:lineChart>
      <c:dateAx>
        <c:axId val="87309696"/>
        <c:scaling>
          <c:orientation val="minMax"/>
        </c:scaling>
        <c:delete val="1"/>
        <c:axPos val="b"/>
        <c:numFmt formatCode="ge" sourceLinked="1"/>
        <c:majorTickMark val="none"/>
        <c:minorTickMark val="none"/>
        <c:tickLblPos val="none"/>
        <c:crossAx val="87320064"/>
        <c:crosses val="autoZero"/>
        <c:auto val="1"/>
        <c:lblOffset val="100"/>
        <c:baseTimeUnit val="years"/>
      </c:dateAx>
      <c:valAx>
        <c:axId val="873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A7-4856-A88F-1B08B719302A}"/>
            </c:ext>
          </c:extLst>
        </c:ser>
        <c:dLbls>
          <c:showLegendKey val="0"/>
          <c:showVal val="0"/>
          <c:showCatName val="0"/>
          <c:showSerName val="0"/>
          <c:showPercent val="0"/>
          <c:showBubbleSize val="0"/>
        </c:dLbls>
        <c:gapWidth val="150"/>
        <c:axId val="86118400"/>
        <c:axId val="861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A7-4856-A88F-1B08B719302A}"/>
            </c:ext>
          </c:extLst>
        </c:ser>
        <c:dLbls>
          <c:showLegendKey val="0"/>
          <c:showVal val="0"/>
          <c:showCatName val="0"/>
          <c:showSerName val="0"/>
          <c:showPercent val="0"/>
          <c:showBubbleSize val="0"/>
        </c:dLbls>
        <c:marker val="1"/>
        <c:smooth val="0"/>
        <c:axId val="86118400"/>
        <c:axId val="86120320"/>
      </c:lineChart>
      <c:dateAx>
        <c:axId val="86118400"/>
        <c:scaling>
          <c:orientation val="minMax"/>
        </c:scaling>
        <c:delete val="1"/>
        <c:axPos val="b"/>
        <c:numFmt formatCode="ge" sourceLinked="1"/>
        <c:majorTickMark val="none"/>
        <c:minorTickMark val="none"/>
        <c:tickLblPos val="none"/>
        <c:crossAx val="86120320"/>
        <c:crosses val="autoZero"/>
        <c:auto val="1"/>
        <c:lblOffset val="100"/>
        <c:baseTimeUnit val="years"/>
      </c:dateAx>
      <c:valAx>
        <c:axId val="861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49-45C7-8E23-FC847E029798}"/>
            </c:ext>
          </c:extLst>
        </c:ser>
        <c:dLbls>
          <c:showLegendKey val="0"/>
          <c:showVal val="0"/>
          <c:showCatName val="0"/>
          <c:showSerName val="0"/>
          <c:showPercent val="0"/>
          <c:showBubbleSize val="0"/>
        </c:dLbls>
        <c:gapWidth val="150"/>
        <c:axId val="86167936"/>
        <c:axId val="861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49-45C7-8E23-FC847E029798}"/>
            </c:ext>
          </c:extLst>
        </c:ser>
        <c:dLbls>
          <c:showLegendKey val="0"/>
          <c:showVal val="0"/>
          <c:showCatName val="0"/>
          <c:showSerName val="0"/>
          <c:showPercent val="0"/>
          <c:showBubbleSize val="0"/>
        </c:dLbls>
        <c:marker val="1"/>
        <c:smooth val="0"/>
        <c:axId val="86167936"/>
        <c:axId val="86169856"/>
      </c:lineChart>
      <c:dateAx>
        <c:axId val="86167936"/>
        <c:scaling>
          <c:orientation val="minMax"/>
        </c:scaling>
        <c:delete val="1"/>
        <c:axPos val="b"/>
        <c:numFmt formatCode="ge" sourceLinked="1"/>
        <c:majorTickMark val="none"/>
        <c:minorTickMark val="none"/>
        <c:tickLblPos val="none"/>
        <c:crossAx val="86169856"/>
        <c:crosses val="autoZero"/>
        <c:auto val="1"/>
        <c:lblOffset val="100"/>
        <c:baseTimeUnit val="years"/>
      </c:dateAx>
      <c:valAx>
        <c:axId val="861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9D-492E-863C-CCE6515D8899}"/>
            </c:ext>
          </c:extLst>
        </c:ser>
        <c:dLbls>
          <c:showLegendKey val="0"/>
          <c:showVal val="0"/>
          <c:showCatName val="0"/>
          <c:showSerName val="0"/>
          <c:showPercent val="0"/>
          <c:showBubbleSize val="0"/>
        </c:dLbls>
        <c:gapWidth val="150"/>
        <c:axId val="87393408"/>
        <c:axId val="873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9D-492E-863C-CCE6515D8899}"/>
            </c:ext>
          </c:extLst>
        </c:ser>
        <c:dLbls>
          <c:showLegendKey val="0"/>
          <c:showVal val="0"/>
          <c:showCatName val="0"/>
          <c:showSerName val="0"/>
          <c:showPercent val="0"/>
          <c:showBubbleSize val="0"/>
        </c:dLbls>
        <c:marker val="1"/>
        <c:smooth val="0"/>
        <c:axId val="87393408"/>
        <c:axId val="87395328"/>
      </c:lineChart>
      <c:dateAx>
        <c:axId val="87393408"/>
        <c:scaling>
          <c:orientation val="minMax"/>
        </c:scaling>
        <c:delete val="1"/>
        <c:axPos val="b"/>
        <c:numFmt formatCode="ge" sourceLinked="1"/>
        <c:majorTickMark val="none"/>
        <c:minorTickMark val="none"/>
        <c:tickLblPos val="none"/>
        <c:crossAx val="87395328"/>
        <c:crosses val="autoZero"/>
        <c:auto val="1"/>
        <c:lblOffset val="100"/>
        <c:baseTimeUnit val="years"/>
      </c:dateAx>
      <c:valAx>
        <c:axId val="8739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50-4AC0-B9BF-E2F1F04FACAA}"/>
            </c:ext>
          </c:extLst>
        </c:ser>
        <c:dLbls>
          <c:showLegendKey val="0"/>
          <c:showVal val="0"/>
          <c:showCatName val="0"/>
          <c:showSerName val="0"/>
          <c:showPercent val="0"/>
          <c:showBubbleSize val="0"/>
        </c:dLbls>
        <c:gapWidth val="150"/>
        <c:axId val="87424384"/>
        <c:axId val="874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50-4AC0-B9BF-E2F1F04FACAA}"/>
            </c:ext>
          </c:extLst>
        </c:ser>
        <c:dLbls>
          <c:showLegendKey val="0"/>
          <c:showVal val="0"/>
          <c:showCatName val="0"/>
          <c:showSerName val="0"/>
          <c:showPercent val="0"/>
          <c:showBubbleSize val="0"/>
        </c:dLbls>
        <c:marker val="1"/>
        <c:smooth val="0"/>
        <c:axId val="87424384"/>
        <c:axId val="87430656"/>
      </c:lineChart>
      <c:dateAx>
        <c:axId val="87424384"/>
        <c:scaling>
          <c:orientation val="minMax"/>
        </c:scaling>
        <c:delete val="1"/>
        <c:axPos val="b"/>
        <c:numFmt formatCode="ge" sourceLinked="1"/>
        <c:majorTickMark val="none"/>
        <c:minorTickMark val="none"/>
        <c:tickLblPos val="none"/>
        <c:crossAx val="87430656"/>
        <c:crosses val="autoZero"/>
        <c:auto val="1"/>
        <c:lblOffset val="100"/>
        <c:baseTimeUnit val="years"/>
      </c:dateAx>
      <c:valAx>
        <c:axId val="874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1221.74</c:v>
                </c:pt>
                <c:pt idx="1">
                  <c:v>1140.73</c:v>
                </c:pt>
                <c:pt idx="2">
                  <c:v>1643.85</c:v>
                </c:pt>
                <c:pt idx="3">
                  <c:v>1966.63</c:v>
                </c:pt>
                <c:pt idx="4">
                  <c:v>2617.73</c:v>
                </c:pt>
              </c:numCache>
            </c:numRef>
          </c:val>
          <c:extLst xmlns:c16r2="http://schemas.microsoft.com/office/drawing/2015/06/chart">
            <c:ext xmlns:c16="http://schemas.microsoft.com/office/drawing/2014/chart" uri="{C3380CC4-5D6E-409C-BE32-E72D297353CC}">
              <c16:uniqueId val="{00000000-C2A7-4F69-A382-C37CFBD19D2C}"/>
            </c:ext>
          </c:extLst>
        </c:ser>
        <c:dLbls>
          <c:showLegendKey val="0"/>
          <c:showVal val="0"/>
          <c:showCatName val="0"/>
          <c:showSerName val="0"/>
          <c:showPercent val="0"/>
          <c:showBubbleSize val="0"/>
        </c:dLbls>
        <c:gapWidth val="150"/>
        <c:axId val="87470080"/>
        <c:axId val="8747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C2A7-4F69-A382-C37CFBD19D2C}"/>
            </c:ext>
          </c:extLst>
        </c:ser>
        <c:dLbls>
          <c:showLegendKey val="0"/>
          <c:showVal val="0"/>
          <c:showCatName val="0"/>
          <c:showSerName val="0"/>
          <c:showPercent val="0"/>
          <c:showBubbleSize val="0"/>
        </c:dLbls>
        <c:marker val="1"/>
        <c:smooth val="0"/>
        <c:axId val="87470080"/>
        <c:axId val="87472000"/>
      </c:lineChart>
      <c:dateAx>
        <c:axId val="87470080"/>
        <c:scaling>
          <c:orientation val="minMax"/>
        </c:scaling>
        <c:delete val="1"/>
        <c:axPos val="b"/>
        <c:numFmt formatCode="ge" sourceLinked="1"/>
        <c:majorTickMark val="none"/>
        <c:minorTickMark val="none"/>
        <c:tickLblPos val="none"/>
        <c:crossAx val="87472000"/>
        <c:crosses val="autoZero"/>
        <c:auto val="1"/>
        <c:lblOffset val="100"/>
        <c:baseTimeUnit val="years"/>
      </c:dateAx>
      <c:valAx>
        <c:axId val="874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22.59</c:v>
                </c:pt>
                <c:pt idx="1">
                  <c:v>32.96</c:v>
                </c:pt>
                <c:pt idx="2">
                  <c:v>33.94</c:v>
                </c:pt>
                <c:pt idx="3">
                  <c:v>33.520000000000003</c:v>
                </c:pt>
                <c:pt idx="4">
                  <c:v>31.1</c:v>
                </c:pt>
              </c:numCache>
            </c:numRef>
          </c:val>
          <c:extLst xmlns:c16r2="http://schemas.microsoft.com/office/drawing/2015/06/chart">
            <c:ext xmlns:c16="http://schemas.microsoft.com/office/drawing/2014/chart" uri="{C3380CC4-5D6E-409C-BE32-E72D297353CC}">
              <c16:uniqueId val="{00000000-F342-4BCB-A8EC-A0D3F3A27BDA}"/>
            </c:ext>
          </c:extLst>
        </c:ser>
        <c:dLbls>
          <c:showLegendKey val="0"/>
          <c:showVal val="0"/>
          <c:showCatName val="0"/>
          <c:showSerName val="0"/>
          <c:showPercent val="0"/>
          <c:showBubbleSize val="0"/>
        </c:dLbls>
        <c:gapWidth val="150"/>
        <c:axId val="87511424"/>
        <c:axId val="8751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F342-4BCB-A8EC-A0D3F3A27BDA}"/>
            </c:ext>
          </c:extLst>
        </c:ser>
        <c:dLbls>
          <c:showLegendKey val="0"/>
          <c:showVal val="0"/>
          <c:showCatName val="0"/>
          <c:showSerName val="0"/>
          <c:showPercent val="0"/>
          <c:showBubbleSize val="0"/>
        </c:dLbls>
        <c:marker val="1"/>
        <c:smooth val="0"/>
        <c:axId val="87511424"/>
        <c:axId val="87513344"/>
      </c:lineChart>
      <c:dateAx>
        <c:axId val="87511424"/>
        <c:scaling>
          <c:orientation val="minMax"/>
        </c:scaling>
        <c:delete val="1"/>
        <c:axPos val="b"/>
        <c:numFmt formatCode="ge" sourceLinked="1"/>
        <c:majorTickMark val="none"/>
        <c:minorTickMark val="none"/>
        <c:tickLblPos val="none"/>
        <c:crossAx val="87513344"/>
        <c:crosses val="autoZero"/>
        <c:auto val="1"/>
        <c:lblOffset val="100"/>
        <c:baseTimeUnit val="years"/>
      </c:dateAx>
      <c:valAx>
        <c:axId val="875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748.71</c:v>
                </c:pt>
                <c:pt idx="1">
                  <c:v>538.59</c:v>
                </c:pt>
                <c:pt idx="2">
                  <c:v>518.76</c:v>
                </c:pt>
                <c:pt idx="3">
                  <c:v>535.74</c:v>
                </c:pt>
                <c:pt idx="4">
                  <c:v>580.02</c:v>
                </c:pt>
              </c:numCache>
            </c:numRef>
          </c:val>
          <c:extLst xmlns:c16r2="http://schemas.microsoft.com/office/drawing/2015/06/chart">
            <c:ext xmlns:c16="http://schemas.microsoft.com/office/drawing/2014/chart" uri="{C3380CC4-5D6E-409C-BE32-E72D297353CC}">
              <c16:uniqueId val="{00000000-7BBE-4FA4-858D-7093854E8D16}"/>
            </c:ext>
          </c:extLst>
        </c:ser>
        <c:dLbls>
          <c:showLegendKey val="0"/>
          <c:showVal val="0"/>
          <c:showCatName val="0"/>
          <c:showSerName val="0"/>
          <c:showPercent val="0"/>
          <c:showBubbleSize val="0"/>
        </c:dLbls>
        <c:gapWidth val="150"/>
        <c:axId val="87544192"/>
        <c:axId val="8754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7BBE-4FA4-858D-7093854E8D16}"/>
            </c:ext>
          </c:extLst>
        </c:ser>
        <c:dLbls>
          <c:showLegendKey val="0"/>
          <c:showVal val="0"/>
          <c:showCatName val="0"/>
          <c:showSerName val="0"/>
          <c:showPercent val="0"/>
          <c:showBubbleSize val="0"/>
        </c:dLbls>
        <c:marker val="1"/>
        <c:smooth val="0"/>
        <c:axId val="87544192"/>
        <c:axId val="87546112"/>
      </c:lineChart>
      <c:dateAx>
        <c:axId val="87544192"/>
        <c:scaling>
          <c:orientation val="minMax"/>
        </c:scaling>
        <c:delete val="1"/>
        <c:axPos val="b"/>
        <c:numFmt formatCode="ge" sourceLinked="1"/>
        <c:majorTickMark val="none"/>
        <c:minorTickMark val="none"/>
        <c:tickLblPos val="none"/>
        <c:crossAx val="87546112"/>
        <c:crosses val="autoZero"/>
        <c:auto val="1"/>
        <c:lblOffset val="100"/>
        <c:baseTimeUnit val="years"/>
      </c:dateAx>
      <c:valAx>
        <c:axId val="875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8"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山口市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193137</v>
      </c>
      <c r="AM8" s="66"/>
      <c r="AN8" s="66"/>
      <c r="AO8" s="66"/>
      <c r="AP8" s="66"/>
      <c r="AQ8" s="66"/>
      <c r="AR8" s="66"/>
      <c r="AS8" s="66"/>
      <c r="AT8" s="65">
        <f>データ!$S$6</f>
        <v>1023.23</v>
      </c>
      <c r="AU8" s="65"/>
      <c r="AV8" s="65"/>
      <c r="AW8" s="65"/>
      <c r="AX8" s="65"/>
      <c r="AY8" s="65"/>
      <c r="AZ8" s="65"/>
      <c r="BA8" s="65"/>
      <c r="BB8" s="65">
        <f>データ!$T$6</f>
        <v>188.75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2.4300000000000002</v>
      </c>
      <c r="Q10" s="65"/>
      <c r="R10" s="65"/>
      <c r="S10" s="65"/>
      <c r="T10" s="65"/>
      <c r="U10" s="65"/>
      <c r="V10" s="65"/>
      <c r="W10" s="66">
        <f>データ!$Q$6</f>
        <v>3090</v>
      </c>
      <c r="X10" s="66"/>
      <c r="Y10" s="66"/>
      <c r="Z10" s="66"/>
      <c r="AA10" s="66"/>
      <c r="AB10" s="66"/>
      <c r="AC10" s="66"/>
      <c r="AD10" s="2"/>
      <c r="AE10" s="2"/>
      <c r="AF10" s="2"/>
      <c r="AG10" s="2"/>
      <c r="AH10" s="2"/>
      <c r="AI10" s="2"/>
      <c r="AJ10" s="2"/>
      <c r="AK10" s="2"/>
      <c r="AL10" s="66">
        <f>データ!$U$6</f>
        <v>4656</v>
      </c>
      <c r="AM10" s="66"/>
      <c r="AN10" s="66"/>
      <c r="AO10" s="66"/>
      <c r="AP10" s="66"/>
      <c r="AQ10" s="66"/>
      <c r="AR10" s="66"/>
      <c r="AS10" s="66"/>
      <c r="AT10" s="65">
        <f>データ!$V$6</f>
        <v>69.599999999999994</v>
      </c>
      <c r="AU10" s="65"/>
      <c r="AV10" s="65"/>
      <c r="AW10" s="65"/>
      <c r="AX10" s="65"/>
      <c r="AY10" s="65"/>
      <c r="AZ10" s="65"/>
      <c r="BA10" s="65"/>
      <c r="BB10" s="65">
        <f>データ!$W$6</f>
        <v>66.900000000000006</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pAd3xKjHOAsyYymHZZqZXpkVwkVedlBWc6wdWt/0jc15v187kxgAGSUfQ0Y/QssIa4sYHIVzp8OK38rS2yVQUA==" saltValue="hWiCCtyU5vM+1Ebddqkmx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352039</v>
      </c>
      <c r="D6" s="33">
        <f t="shared" si="3"/>
        <v>47</v>
      </c>
      <c r="E6" s="33">
        <f t="shared" si="3"/>
        <v>1</v>
      </c>
      <c r="F6" s="33">
        <f t="shared" si="3"/>
        <v>0</v>
      </c>
      <c r="G6" s="33">
        <f t="shared" si="3"/>
        <v>0</v>
      </c>
      <c r="H6" s="33" t="str">
        <f t="shared" si="3"/>
        <v>山口県　山口市</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2.4300000000000002</v>
      </c>
      <c r="Q6" s="34">
        <f t="shared" si="3"/>
        <v>3090</v>
      </c>
      <c r="R6" s="34">
        <f t="shared" si="3"/>
        <v>193137</v>
      </c>
      <c r="S6" s="34">
        <f t="shared" si="3"/>
        <v>1023.23</v>
      </c>
      <c r="T6" s="34">
        <f t="shared" si="3"/>
        <v>188.75</v>
      </c>
      <c r="U6" s="34">
        <f t="shared" si="3"/>
        <v>4656</v>
      </c>
      <c r="V6" s="34">
        <f t="shared" si="3"/>
        <v>69.599999999999994</v>
      </c>
      <c r="W6" s="34">
        <f t="shared" si="3"/>
        <v>66.900000000000006</v>
      </c>
      <c r="X6" s="35">
        <f>IF(X7="",NA(),X7)</f>
        <v>68.11</v>
      </c>
      <c r="Y6" s="35">
        <f t="shared" ref="Y6:AG6" si="4">IF(Y7="",NA(),Y7)</f>
        <v>56.99</v>
      </c>
      <c r="Z6" s="35">
        <f t="shared" si="4"/>
        <v>60.53</v>
      </c>
      <c r="AA6" s="35">
        <f t="shared" si="4"/>
        <v>71.44</v>
      </c>
      <c r="AB6" s="35">
        <f t="shared" si="4"/>
        <v>79.03</v>
      </c>
      <c r="AC6" s="35">
        <f t="shared" si="4"/>
        <v>75.709999999999994</v>
      </c>
      <c r="AD6" s="35">
        <f t="shared" si="4"/>
        <v>75.09</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1221.74</v>
      </c>
      <c r="BF6" s="35">
        <f t="shared" ref="BF6:BN6" si="7">IF(BF7="",NA(),BF7)</f>
        <v>1140.73</v>
      </c>
      <c r="BG6" s="35">
        <f t="shared" si="7"/>
        <v>1643.85</v>
      </c>
      <c r="BH6" s="35">
        <f t="shared" si="7"/>
        <v>1966.63</v>
      </c>
      <c r="BI6" s="35">
        <f t="shared" si="7"/>
        <v>2617.73</v>
      </c>
      <c r="BJ6" s="35">
        <f t="shared" si="7"/>
        <v>1167.7</v>
      </c>
      <c r="BK6" s="35">
        <f t="shared" si="7"/>
        <v>1228.58</v>
      </c>
      <c r="BL6" s="35">
        <f t="shared" si="7"/>
        <v>1134.67</v>
      </c>
      <c r="BM6" s="35">
        <f t="shared" si="7"/>
        <v>1144.79</v>
      </c>
      <c r="BN6" s="35">
        <f t="shared" si="7"/>
        <v>1061.58</v>
      </c>
      <c r="BO6" s="34" t="str">
        <f>IF(BO7="","",IF(BO7="-","【-】","【"&amp;SUBSTITUTE(TEXT(BO7,"#,##0.00"),"-","△")&amp;"】"))</f>
        <v>【1,141.75】</v>
      </c>
      <c r="BP6" s="35">
        <f>IF(BP7="",NA(),BP7)</f>
        <v>22.59</v>
      </c>
      <c r="BQ6" s="35">
        <f t="shared" ref="BQ6:BY6" si="8">IF(BQ7="",NA(),BQ7)</f>
        <v>32.96</v>
      </c>
      <c r="BR6" s="35">
        <f t="shared" si="8"/>
        <v>33.94</v>
      </c>
      <c r="BS6" s="35">
        <f t="shared" si="8"/>
        <v>33.520000000000003</v>
      </c>
      <c r="BT6" s="35">
        <f t="shared" si="8"/>
        <v>31.1</v>
      </c>
      <c r="BU6" s="35">
        <f t="shared" si="8"/>
        <v>54.43</v>
      </c>
      <c r="BV6" s="35">
        <f t="shared" si="8"/>
        <v>53.81</v>
      </c>
      <c r="BW6" s="35">
        <f t="shared" si="8"/>
        <v>40.6</v>
      </c>
      <c r="BX6" s="35">
        <f t="shared" si="8"/>
        <v>56.04</v>
      </c>
      <c r="BY6" s="35">
        <f t="shared" si="8"/>
        <v>58.52</v>
      </c>
      <c r="BZ6" s="34" t="str">
        <f>IF(BZ7="","",IF(BZ7="-","【-】","【"&amp;SUBSTITUTE(TEXT(BZ7,"#,##0.00"),"-","△")&amp;"】"))</f>
        <v>【54.93】</v>
      </c>
      <c r="CA6" s="35">
        <f>IF(CA7="",NA(),CA7)</f>
        <v>748.71</v>
      </c>
      <c r="CB6" s="35">
        <f t="shared" ref="CB6:CJ6" si="9">IF(CB7="",NA(),CB7)</f>
        <v>538.59</v>
      </c>
      <c r="CC6" s="35">
        <f t="shared" si="9"/>
        <v>518.76</v>
      </c>
      <c r="CD6" s="35">
        <f t="shared" si="9"/>
        <v>535.74</v>
      </c>
      <c r="CE6" s="35">
        <f t="shared" si="9"/>
        <v>580.02</v>
      </c>
      <c r="CF6" s="35">
        <f t="shared" si="9"/>
        <v>279.8</v>
      </c>
      <c r="CG6" s="35">
        <f t="shared" si="9"/>
        <v>284.64999999999998</v>
      </c>
      <c r="CH6" s="35">
        <f t="shared" si="9"/>
        <v>440.03</v>
      </c>
      <c r="CI6" s="35">
        <f t="shared" si="9"/>
        <v>304.35000000000002</v>
      </c>
      <c r="CJ6" s="35">
        <f t="shared" si="9"/>
        <v>296.3</v>
      </c>
      <c r="CK6" s="34" t="str">
        <f>IF(CK7="","",IF(CK7="-","【-】","【"&amp;SUBSTITUTE(TEXT(CK7,"#,##0.00"),"-","△")&amp;"】"))</f>
        <v>【292.18】</v>
      </c>
      <c r="CL6" s="35">
        <f>IF(CL7="",NA(),CL7)</f>
        <v>66.52</v>
      </c>
      <c r="CM6" s="35">
        <f t="shared" ref="CM6:CU6" si="10">IF(CM7="",NA(),CM7)</f>
        <v>62.36</v>
      </c>
      <c r="CN6" s="35">
        <f t="shared" si="10"/>
        <v>66.489999999999995</v>
      </c>
      <c r="CO6" s="35">
        <f t="shared" si="10"/>
        <v>68.72</v>
      </c>
      <c r="CP6" s="35">
        <f t="shared" si="10"/>
        <v>63.1</v>
      </c>
      <c r="CQ6" s="35">
        <f t="shared" si="10"/>
        <v>60.17</v>
      </c>
      <c r="CR6" s="35">
        <f t="shared" si="10"/>
        <v>58.96</v>
      </c>
      <c r="CS6" s="35">
        <f t="shared" si="10"/>
        <v>57.29</v>
      </c>
      <c r="CT6" s="35">
        <f t="shared" si="10"/>
        <v>55.9</v>
      </c>
      <c r="CU6" s="35">
        <f t="shared" si="10"/>
        <v>57.3</v>
      </c>
      <c r="CV6" s="34" t="str">
        <f>IF(CV7="","",IF(CV7="-","【-】","【"&amp;SUBSTITUTE(TEXT(CV7,"#,##0.00"),"-","△")&amp;"】"))</f>
        <v>【56.91】</v>
      </c>
      <c r="CW6" s="35">
        <f>IF(CW7="",NA(),CW7)</f>
        <v>72.02</v>
      </c>
      <c r="CX6" s="35">
        <f t="shared" ref="CX6:DF6" si="11">IF(CX7="",NA(),CX7)</f>
        <v>76.03</v>
      </c>
      <c r="CY6" s="35">
        <f t="shared" si="11"/>
        <v>71.540000000000006</v>
      </c>
      <c r="CZ6" s="35">
        <f t="shared" si="11"/>
        <v>67.989999999999995</v>
      </c>
      <c r="DA6" s="35">
        <f t="shared" si="11"/>
        <v>71.66</v>
      </c>
      <c r="DB6" s="35">
        <f t="shared" si="11"/>
        <v>76.680000000000007</v>
      </c>
      <c r="DC6" s="35">
        <f t="shared" si="11"/>
        <v>76.58</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0.2</v>
      </c>
      <c r="EG6" s="35">
        <f t="shared" si="14"/>
        <v>0.82</v>
      </c>
      <c r="EH6" s="35">
        <f t="shared" si="14"/>
        <v>0.18</v>
      </c>
      <c r="EI6" s="35">
        <f t="shared" si="14"/>
        <v>0.89</v>
      </c>
      <c r="EJ6" s="35">
        <f t="shared" si="14"/>
        <v>0.98</v>
      </c>
      <c r="EK6" s="35">
        <f t="shared" si="14"/>
        <v>0.65</v>
      </c>
      <c r="EL6" s="35">
        <f t="shared" si="14"/>
        <v>0.53</v>
      </c>
      <c r="EM6" s="35">
        <f t="shared" si="14"/>
        <v>0.72</v>
      </c>
      <c r="EN6" s="34" t="str">
        <f>IF(EN7="","",IF(EN7="-","【-】","【"&amp;SUBSTITUTE(TEXT(EN7,"#,##0.00"),"-","△")&amp;"】"))</f>
        <v>【0.72】</v>
      </c>
    </row>
    <row r="7" spans="1:144" s="36" customFormat="1" x14ac:dyDescent="0.15">
      <c r="A7" s="28"/>
      <c r="B7" s="37">
        <v>2017</v>
      </c>
      <c r="C7" s="37">
        <v>352039</v>
      </c>
      <c r="D7" s="37">
        <v>47</v>
      </c>
      <c r="E7" s="37">
        <v>1</v>
      </c>
      <c r="F7" s="37">
        <v>0</v>
      </c>
      <c r="G7" s="37">
        <v>0</v>
      </c>
      <c r="H7" s="37" t="s">
        <v>108</v>
      </c>
      <c r="I7" s="37" t="s">
        <v>109</v>
      </c>
      <c r="J7" s="37" t="s">
        <v>110</v>
      </c>
      <c r="K7" s="37" t="s">
        <v>111</v>
      </c>
      <c r="L7" s="37" t="s">
        <v>112</v>
      </c>
      <c r="M7" s="37" t="s">
        <v>113</v>
      </c>
      <c r="N7" s="38" t="s">
        <v>114</v>
      </c>
      <c r="O7" s="38" t="s">
        <v>115</v>
      </c>
      <c r="P7" s="38">
        <v>2.4300000000000002</v>
      </c>
      <c r="Q7" s="38">
        <v>3090</v>
      </c>
      <c r="R7" s="38">
        <v>193137</v>
      </c>
      <c r="S7" s="38">
        <v>1023.23</v>
      </c>
      <c r="T7" s="38">
        <v>188.75</v>
      </c>
      <c r="U7" s="38">
        <v>4656</v>
      </c>
      <c r="V7" s="38">
        <v>69.599999999999994</v>
      </c>
      <c r="W7" s="38">
        <v>66.900000000000006</v>
      </c>
      <c r="X7" s="38">
        <v>68.11</v>
      </c>
      <c r="Y7" s="38">
        <v>56.99</v>
      </c>
      <c r="Z7" s="38">
        <v>60.53</v>
      </c>
      <c r="AA7" s="38">
        <v>71.44</v>
      </c>
      <c r="AB7" s="38">
        <v>79.03</v>
      </c>
      <c r="AC7" s="38">
        <v>75.709999999999994</v>
      </c>
      <c r="AD7" s="38">
        <v>75.09</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1221.74</v>
      </c>
      <c r="BF7" s="38">
        <v>1140.73</v>
      </c>
      <c r="BG7" s="38">
        <v>1643.85</v>
      </c>
      <c r="BH7" s="38">
        <v>1966.63</v>
      </c>
      <c r="BI7" s="38">
        <v>2617.73</v>
      </c>
      <c r="BJ7" s="38">
        <v>1167.7</v>
      </c>
      <c r="BK7" s="38">
        <v>1228.58</v>
      </c>
      <c r="BL7" s="38">
        <v>1134.67</v>
      </c>
      <c r="BM7" s="38">
        <v>1144.79</v>
      </c>
      <c r="BN7" s="38">
        <v>1061.58</v>
      </c>
      <c r="BO7" s="38">
        <v>1141.75</v>
      </c>
      <c r="BP7" s="38">
        <v>22.59</v>
      </c>
      <c r="BQ7" s="38">
        <v>32.96</v>
      </c>
      <c r="BR7" s="38">
        <v>33.94</v>
      </c>
      <c r="BS7" s="38">
        <v>33.520000000000003</v>
      </c>
      <c r="BT7" s="38">
        <v>31.1</v>
      </c>
      <c r="BU7" s="38">
        <v>54.43</v>
      </c>
      <c r="BV7" s="38">
        <v>53.81</v>
      </c>
      <c r="BW7" s="38">
        <v>40.6</v>
      </c>
      <c r="BX7" s="38">
        <v>56.04</v>
      </c>
      <c r="BY7" s="38">
        <v>58.52</v>
      </c>
      <c r="BZ7" s="38">
        <v>54.93</v>
      </c>
      <c r="CA7" s="38">
        <v>748.71</v>
      </c>
      <c r="CB7" s="38">
        <v>538.59</v>
      </c>
      <c r="CC7" s="38">
        <v>518.76</v>
      </c>
      <c r="CD7" s="38">
        <v>535.74</v>
      </c>
      <c r="CE7" s="38">
        <v>580.02</v>
      </c>
      <c r="CF7" s="38">
        <v>279.8</v>
      </c>
      <c r="CG7" s="38">
        <v>284.64999999999998</v>
      </c>
      <c r="CH7" s="38">
        <v>440.03</v>
      </c>
      <c r="CI7" s="38">
        <v>304.35000000000002</v>
      </c>
      <c r="CJ7" s="38">
        <v>296.3</v>
      </c>
      <c r="CK7" s="38">
        <v>292.18</v>
      </c>
      <c r="CL7" s="38">
        <v>66.52</v>
      </c>
      <c r="CM7" s="38">
        <v>62.36</v>
      </c>
      <c r="CN7" s="38">
        <v>66.489999999999995</v>
      </c>
      <c r="CO7" s="38">
        <v>68.72</v>
      </c>
      <c r="CP7" s="38">
        <v>63.1</v>
      </c>
      <c r="CQ7" s="38">
        <v>60.17</v>
      </c>
      <c r="CR7" s="38">
        <v>58.96</v>
      </c>
      <c r="CS7" s="38">
        <v>57.29</v>
      </c>
      <c r="CT7" s="38">
        <v>55.9</v>
      </c>
      <c r="CU7" s="38">
        <v>57.3</v>
      </c>
      <c r="CV7" s="38">
        <v>56.91</v>
      </c>
      <c r="CW7" s="38">
        <v>72.02</v>
      </c>
      <c r="CX7" s="38">
        <v>76.03</v>
      </c>
      <c r="CY7" s="38">
        <v>71.540000000000006</v>
      </c>
      <c r="CZ7" s="38">
        <v>67.989999999999995</v>
      </c>
      <c r="DA7" s="38">
        <v>71.66</v>
      </c>
      <c r="DB7" s="38">
        <v>76.680000000000007</v>
      </c>
      <c r="DC7" s="38">
        <v>76.58</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0.2</v>
      </c>
      <c r="EG7" s="38">
        <v>0.82</v>
      </c>
      <c r="EH7" s="38">
        <v>0.18</v>
      </c>
      <c r="EI7" s="38">
        <v>0.89</v>
      </c>
      <c r="EJ7" s="38">
        <v>0.98</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08300</cp:lastModifiedBy>
  <cp:lastPrinted>2019-01-25T01:46:49Z</cp:lastPrinted>
  <dcterms:created xsi:type="dcterms:W3CDTF">2018-12-03T08:45:01Z</dcterms:created>
  <dcterms:modified xsi:type="dcterms:W3CDTF">2019-02-05T04:14:27Z</dcterms:modified>
</cp:coreProperties>
</file>