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中田\業務\簡易水道事業\牛島簡水\Ｈ30年度\公営企業に係る「経営比較分析表」（平成29年度決算）の分析について\"/>
    </mc:Choice>
  </mc:AlternateContent>
  <workbookProtection workbookAlgorithmName="SHA-512" workbookHashValue="eQ2xz4x3dvG8c7k4ViOt17Tv2blVE6UtnO+d5nVI6hwxAG6zGnZ3Wxju1XWPVOXJWA0hEXaL/b//I/gMUiFLZw==" workbookSaltValue="mTglhWlDOKtGDbiThmfFBQ==" workbookSpinCount="100000" lockStructure="1"/>
  <bookViews>
    <workbookView xWindow="0" yWindow="0" windowWidth="20565" windowHeight="1135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<sst xmlns="http://schemas.openxmlformats.org/spreadsheetml/2006/main" count="237" uniqueCount="124">
  <si>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</si>
  <si>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</si>
  <si>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</si>
  <si>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</si>
  <si>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</si>
  <si>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</si>
  <si>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</si>
  <si>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</si>
  <si>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</si>
  <si>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</si>
  <si>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</si>
  <si>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</si>
  <si>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</si>
  <si>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</si>
  <si>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</si>
  <si>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</si>
  <si>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</si>
  <si>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</si>
  <si>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</si>
  <si>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</si>
  <si>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</si>
  <si>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</si>
  <si>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</si>
  <si>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</si>
  <si>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</si>
  <si>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</si>
  <si>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</si>
  <si>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</si>
  <si>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</si>
  <si>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</si>
  <si>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</si>
  <si>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</si>
  <si>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</si>
  <si>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</si>
  <si>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</si>
  <si>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</si>
  <si>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</si>
  <si>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</si>
  <si>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</si>
  <si>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</si>
  <si>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</si>
  <si>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</si>
  <si>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</si>
  <si>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</si>
  <si>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</si>
  <si>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</si>
  <si>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</si>
  <si>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</si>
  <si>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</si>
  <si>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</si>
  <si>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</si>
  <si>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</si>
  <si>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</si>
  <si>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</si>
  <si>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</si>
  <si>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</si>
  <si>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</si>
  <si>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</si>
  <si>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</si>
  <si>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</si>
  <si>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</si>
  <si>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</si>
  <si>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</si>
  <si>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</si>
  <si>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</si>
  <si>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</si>
  <si>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</si>
  <si>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</si>
  <si>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</si>
  <si>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</si>
  <si>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</si>
  <si>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</si>
  <si>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</si>
  <si>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</si>
  <si>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</si>
  <si>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</si>
  <si>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</si>
  <si>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</si>
  <si>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</si>
  <si>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</si>
  <si>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</si>
  <si>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</si>
  <si>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</si>
  <si>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</si>
  <si>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</si>
  <si>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</si>
  <si>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</si>
  <si>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</si>
  <si>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</si>
  <si>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</si>
  <si>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</si>
  <si>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</si>
  <si>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</si>
  <si>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</si>
  <si>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</si>
  <si>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</si>
  <si>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</si>
  <si>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</si>
  <si>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</si>
  <si>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</si>
  <si>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</si>
  <si>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</si>
  <si>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</si>
  <si>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</si>
  <si>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</si>
  <si>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</si>
  <si>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</si>
  <si>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</si>
  <si>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光市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</si>
  <si>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</si>
  <si>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</si>
  <si>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</si>
  <si>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</si>
  <si>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</si>
  <si>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</si>
  <si>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</si>
  <si>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</si>
  <si>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</si>
  <si>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</si>
  <si>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</si>
  <si>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</si>
  <si>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11年度に供用開始の事業であり、配水管等の管類は比較的新しいが、ポンプ等の機械類は海水等の影響による劣化が早いため、短期間での更新を行っている。しかしながら、供用開始後19年が経過し、浄水場内の制御盤等について、耐用年数や対応部品類の在庫状況等から、今後は更新に向けた予算確保等に努めていく。</t>
    <rPh sb="1" eb="3">
      <t>ヘイセイ</t>
    </rPh>
    <rPh sb="5" eb="7">
      <t>ネンド</t>
    </rPh>
    <rPh sb="8" eb="10">
      <t>キョウヨウ</t>
    </rPh>
    <rPh sb="10" eb="12">
      <t>カイシ</t>
    </rPh>
    <rPh sb="13" eb="15">
      <t>ジギョウ</t>
    </rPh>
    <rPh sb="19" eb="22">
      <t>ハイスイカン</t>
    </rPh>
    <rPh sb="22" eb="23">
      <t>トウ</t>
    </rPh>
    <rPh sb="24" eb="26">
      <t>カンルイ</t>
    </rPh>
    <rPh sb="27" eb="30">
      <t>ヒカクテキ</t>
    </rPh>
    <rPh sb="30" eb="31">
      <t>アタラ</t>
    </rPh>
    <rPh sb="38" eb="39">
      <t>トウ</t>
    </rPh>
    <rPh sb="40" eb="43">
      <t>キカイルイ</t>
    </rPh>
    <rPh sb="44" eb="46">
      <t>カイスイ</t>
    </rPh>
    <rPh sb="46" eb="47">
      <t>トウ</t>
    </rPh>
    <rPh sb="48" eb="50">
      <t>エイキョウ</t>
    </rPh>
    <rPh sb="53" eb="55">
      <t>レッカ</t>
    </rPh>
    <rPh sb="56" eb="57">
      <t>ハヤ</t>
    </rPh>
    <rPh sb="61" eb="64">
      <t>タンキカン</t>
    </rPh>
    <rPh sb="66" eb="68">
      <t>コウシン</t>
    </rPh>
    <rPh sb="69" eb="70">
      <t>オコナ</t>
    </rPh>
    <rPh sb="82" eb="84">
      <t>キョウヨウ</t>
    </rPh>
    <rPh sb="84" eb="86">
      <t>カイシ</t>
    </rPh>
    <rPh sb="86" eb="87">
      <t>ゴ</t>
    </rPh>
    <rPh sb="89" eb="90">
      <t>ネン</t>
    </rPh>
    <rPh sb="91" eb="93">
      <t>ケイカ</t>
    </rPh>
    <rPh sb="95" eb="98">
      <t>ジョウスイジョウ</t>
    </rPh>
    <rPh sb="98" eb="99">
      <t>ナイ</t>
    </rPh>
    <rPh sb="100" eb="103">
      <t>セイギョバン</t>
    </rPh>
    <rPh sb="103" eb="104">
      <t>トウ</t>
    </rPh>
    <rPh sb="109" eb="111">
      <t>タイヨウ</t>
    </rPh>
    <rPh sb="111" eb="113">
      <t>ネンスウ</t>
    </rPh>
    <rPh sb="114" eb="116">
      <t>タイオウ</t>
    </rPh>
    <rPh sb="116" eb="119">
      <t>ブヒンルイ</t>
    </rPh>
    <rPh sb="120" eb="122">
      <t>ザイコ</t>
    </rPh>
    <rPh sb="122" eb="124">
      <t>ジョウキョウ</t>
    </rPh>
    <rPh sb="124" eb="125">
      <t>トウ</t>
    </rPh>
    <rPh sb="128" eb="130">
      <t>コンゴ</t>
    </rPh>
    <rPh sb="131" eb="133">
      <t>コウシン</t>
    </rPh>
    <rPh sb="134" eb="135">
      <t>ム</t>
    </rPh>
    <rPh sb="137" eb="139">
      <t>ヨサン</t>
    </rPh>
    <rPh sb="139" eb="141">
      <t>カクホ</t>
    </rPh>
    <rPh sb="141" eb="142">
      <t>トウ</t>
    </rPh>
    <rPh sb="143" eb="144">
      <t>ツト</t>
    </rPh>
    <phoneticPr fontId="4"/>
  </si>
  <si>
    <t>　現在、本市の簡易水道は牛島地区のみである。牛島は、小さな離島であり高齢化に伴い人口減少も進んでいるため、今後も給水人口が増加する見込みはない。また、水道料金は上水道料金を準用しているため、経営の独自性もなく、一般会計からの繰り入れに依存している状況にある。今後は、効率的な維持管理のもと、引き続き島民に安全安心な飲料水を供給するとともに、現状に見合った「飲料水供給施設」等への事業形態の変更も視野に入れた見直しの検討が必要となる。</t>
    <rPh sb="1" eb="3">
      <t>ゲンザイ</t>
    </rPh>
    <rPh sb="4" eb="6">
      <t>ホンシ</t>
    </rPh>
    <rPh sb="7" eb="9">
      <t>カンイ</t>
    </rPh>
    <rPh sb="9" eb="11">
      <t>スイドウ</t>
    </rPh>
    <rPh sb="12" eb="14">
      <t>ウシマ</t>
    </rPh>
    <rPh sb="14" eb="16">
      <t>チク</t>
    </rPh>
    <rPh sb="22" eb="24">
      <t>ウシマ</t>
    </rPh>
    <rPh sb="26" eb="27">
      <t>チイ</t>
    </rPh>
    <rPh sb="29" eb="31">
      <t>リトウ</t>
    </rPh>
    <rPh sb="34" eb="37">
      <t>コウレイカ</t>
    </rPh>
    <rPh sb="38" eb="39">
      <t>トモナ</t>
    </rPh>
    <rPh sb="40" eb="42">
      <t>ジンコウ</t>
    </rPh>
    <rPh sb="42" eb="44">
      <t>ゲンショウ</t>
    </rPh>
    <rPh sb="45" eb="46">
      <t>スス</t>
    </rPh>
    <rPh sb="53" eb="55">
      <t>コンゴ</t>
    </rPh>
    <rPh sb="56" eb="58">
      <t>キュウスイ</t>
    </rPh>
    <rPh sb="58" eb="60">
      <t>ジンコウ</t>
    </rPh>
    <rPh sb="61" eb="63">
      <t>ゾウカ</t>
    </rPh>
    <rPh sb="65" eb="67">
      <t>ミコ</t>
    </rPh>
    <rPh sb="75" eb="77">
      <t>スイドウ</t>
    </rPh>
    <rPh sb="77" eb="79">
      <t>リョウキン</t>
    </rPh>
    <rPh sb="80" eb="83">
      <t>ジョウスイドウ</t>
    </rPh>
    <rPh sb="83" eb="85">
      <t>リョウキン</t>
    </rPh>
    <rPh sb="86" eb="88">
      <t>ジュンヨウ</t>
    </rPh>
    <rPh sb="95" eb="97">
      <t>ケイエイ</t>
    </rPh>
    <rPh sb="98" eb="101">
      <t>ドクジセイ</t>
    </rPh>
    <rPh sb="105" eb="107">
      <t>イッパン</t>
    </rPh>
    <rPh sb="107" eb="109">
      <t>カイケイ</t>
    </rPh>
    <rPh sb="112" eb="113">
      <t>ク</t>
    </rPh>
    <rPh sb="114" eb="115">
      <t>イ</t>
    </rPh>
    <rPh sb="117" eb="119">
      <t>イゾン</t>
    </rPh>
    <rPh sb="123" eb="125">
      <t>ジョウキョウ</t>
    </rPh>
    <rPh sb="129" eb="131">
      <t>コンゴ</t>
    </rPh>
    <rPh sb="133" eb="136">
      <t>コウリツテキ</t>
    </rPh>
    <rPh sb="137" eb="139">
      <t>イジ</t>
    </rPh>
    <rPh sb="139" eb="141">
      <t>カンリ</t>
    </rPh>
    <rPh sb="145" eb="146">
      <t>ヒ</t>
    </rPh>
    <rPh sb="147" eb="148">
      <t>ツヅ</t>
    </rPh>
    <rPh sb="149" eb="151">
      <t>トウミン</t>
    </rPh>
    <rPh sb="152" eb="154">
      <t>アンゼン</t>
    </rPh>
    <rPh sb="154" eb="156">
      <t>アンシン</t>
    </rPh>
    <rPh sb="157" eb="160">
      <t>インリョウスイ</t>
    </rPh>
    <rPh sb="161" eb="163">
      <t>キョウキュウ</t>
    </rPh>
    <rPh sb="170" eb="172">
      <t>ゲンジョウ</t>
    </rPh>
    <rPh sb="173" eb="175">
      <t>ミア</t>
    </rPh>
    <rPh sb="178" eb="181">
      <t>インリョウスイ</t>
    </rPh>
    <rPh sb="181" eb="183">
      <t>キョウキュウ</t>
    </rPh>
    <rPh sb="183" eb="185">
      <t>シセツ</t>
    </rPh>
    <rPh sb="186" eb="187">
      <t>トウ</t>
    </rPh>
    <rPh sb="189" eb="191">
      <t>ジギョウ</t>
    </rPh>
    <rPh sb="191" eb="193">
      <t>ケイタイ</t>
    </rPh>
    <rPh sb="194" eb="196">
      <t>ヘンコウ</t>
    </rPh>
    <rPh sb="197" eb="199">
      <t>シヤ</t>
    </rPh>
    <rPh sb="200" eb="201">
      <t>イ</t>
    </rPh>
    <rPh sb="203" eb="205">
      <t>ミナオ</t>
    </rPh>
    <rPh sb="207" eb="209">
      <t>ケントウ</t>
    </rPh>
    <rPh sb="210" eb="212">
      <t>ヒツヨウ</t>
    </rPh>
    <phoneticPr fontId="4"/>
  </si>
  <si>
    <t>①の収益的収支比率は、平成29年度において、前年度数値から大きく上昇しているが、引き続き100％を下回っており単年度の収支が赤字であることを示している。平成28年度の当該値の大幅な減少については、平成26、27年度の2年分の繰越金を原資とした財源調整を行い、一般会計からの繰入金が大きく減少したためである。平成29年度以降は、毎年度、繰越金の財源調整を行っていくため、当該値については、100％前後で推移していく見込みであるが、離島の簡易水道事業であるため、今後についても、一般会計からの繰り入れが必要不可欠である。
⑤の料金回収率、⑥の給水原価の数値が示す通り、料金回収率がかなり低く、給水原価が全国平均を大きく上回っていることから、収益的収支比率の示す数値に関わらず、毎年度、給水に必要な費用を料金収入で賄えていないという厳しい経営状況であることがわかる。
④の企業債残高対給水収益比率は、当該事業において借り入れた企業債は、事業開始当初の簡易水道施設の建設費用に充てるためのもののみであるため、残高は年々減少している。⑦の施設利用率は、人口減少の影響により低い数値となっているが、⑧の有収率は、全国平均より高く効率的な給水が実施できている。</t>
    <rPh sb="2" eb="5">
      <t>シュウエキテキ</t>
    </rPh>
    <rPh sb="5" eb="7">
      <t>シュウシ</t>
    </rPh>
    <rPh sb="7" eb="9">
      <t>ヒリツ</t>
    </rPh>
    <rPh sb="11" eb="13">
      <t>ヘイセイ</t>
    </rPh>
    <rPh sb="15" eb="17">
      <t>ネンド</t>
    </rPh>
    <rPh sb="22" eb="25">
      <t>ゼンネンド</t>
    </rPh>
    <rPh sb="25" eb="27">
      <t>スウチ</t>
    </rPh>
    <rPh sb="29" eb="30">
      <t>オオ</t>
    </rPh>
    <rPh sb="32" eb="34">
      <t>ジョウショウ</t>
    </rPh>
    <rPh sb="40" eb="41">
      <t>ヒ</t>
    </rPh>
    <rPh sb="42" eb="43">
      <t>ツヅ</t>
    </rPh>
    <rPh sb="49" eb="51">
      <t>シタマワ</t>
    </rPh>
    <rPh sb="59" eb="61">
      <t>シュウシ</t>
    </rPh>
    <rPh sb="62" eb="64">
      <t>アカジ</t>
    </rPh>
    <rPh sb="70" eb="71">
      <t>シメ</t>
    </rPh>
    <rPh sb="83" eb="85">
      <t>トウガイ</t>
    </rPh>
    <rPh sb="85" eb="86">
      <t>チ</t>
    </rPh>
    <rPh sb="87" eb="89">
      <t>オオハバ</t>
    </rPh>
    <rPh sb="90" eb="92">
      <t>ゲンショウ</t>
    </rPh>
    <rPh sb="98" eb="100">
      <t>ヘイセイ</t>
    </rPh>
    <rPh sb="105" eb="107">
      <t>ネンド</t>
    </rPh>
    <rPh sb="109" eb="111">
      <t>ネンブン</t>
    </rPh>
    <rPh sb="112" eb="114">
      <t>クリコシ</t>
    </rPh>
    <rPh sb="114" eb="115">
      <t>キン</t>
    </rPh>
    <rPh sb="116" eb="118">
      <t>ゲンシ</t>
    </rPh>
    <rPh sb="121" eb="123">
      <t>ザイゲン</t>
    </rPh>
    <rPh sb="123" eb="125">
      <t>チョウセイ</t>
    </rPh>
    <rPh sb="126" eb="127">
      <t>オコナ</t>
    </rPh>
    <rPh sb="129" eb="131">
      <t>イッパン</t>
    </rPh>
    <rPh sb="131" eb="133">
      <t>カイケイ</t>
    </rPh>
    <rPh sb="136" eb="138">
      <t>クリイレ</t>
    </rPh>
    <rPh sb="138" eb="139">
      <t>キン</t>
    </rPh>
    <rPh sb="140" eb="141">
      <t>オオ</t>
    </rPh>
    <rPh sb="143" eb="145">
      <t>ゲンショウ</t>
    </rPh>
    <rPh sb="153" eb="155">
      <t>ヘイセイ</t>
    </rPh>
    <rPh sb="157" eb="161">
      <t>ネンドイコウ</t>
    </rPh>
    <rPh sb="163" eb="166">
      <t>マイネンド</t>
    </rPh>
    <rPh sb="167" eb="169">
      <t>クリコシ</t>
    </rPh>
    <rPh sb="169" eb="170">
      <t>キン</t>
    </rPh>
    <rPh sb="171" eb="173">
      <t>ザイゲン</t>
    </rPh>
    <rPh sb="173" eb="175">
      <t>チョウセイ</t>
    </rPh>
    <rPh sb="176" eb="177">
      <t>オコナ</t>
    </rPh>
    <rPh sb="214" eb="216">
      <t>リトウ</t>
    </rPh>
    <rPh sb="217" eb="219">
      <t>カンイ</t>
    </rPh>
    <rPh sb="219" eb="221">
      <t>スイドウ</t>
    </rPh>
    <rPh sb="221" eb="223">
      <t>ジギョウ</t>
    </rPh>
    <rPh sb="229" eb="231">
      <t>コンゴ</t>
    </rPh>
    <rPh sb="237" eb="239">
      <t>イッパン</t>
    </rPh>
    <rPh sb="239" eb="241">
      <t>カイケイ</t>
    </rPh>
    <rPh sb="244" eb="245">
      <t>ク</t>
    </rPh>
    <rPh sb="246" eb="247">
      <t>イ</t>
    </rPh>
    <rPh sb="249" eb="251">
      <t>ヒツヨウ</t>
    </rPh>
    <rPh sb="251" eb="254">
      <t>フカケツ</t>
    </rPh>
    <rPh sb="261" eb="263">
      <t>リョウキン</t>
    </rPh>
    <rPh sb="263" eb="265">
      <t>カイシュウ</t>
    </rPh>
    <rPh sb="265" eb="266">
      <t>リツ</t>
    </rPh>
    <rPh sb="269" eb="271">
      <t>キュウスイ</t>
    </rPh>
    <rPh sb="271" eb="273">
      <t>ゲンカ</t>
    </rPh>
    <rPh sb="274" eb="276">
      <t>スウチ</t>
    </rPh>
    <rPh sb="277" eb="278">
      <t>シメ</t>
    </rPh>
    <rPh sb="279" eb="280">
      <t>トオ</t>
    </rPh>
    <rPh sb="282" eb="284">
      <t>リョウキン</t>
    </rPh>
    <rPh sb="284" eb="286">
      <t>カイシュウ</t>
    </rPh>
    <rPh sb="286" eb="287">
      <t>リツ</t>
    </rPh>
    <rPh sb="291" eb="292">
      <t>ヒク</t>
    </rPh>
    <rPh sb="294" eb="296">
      <t>キュウスイ</t>
    </rPh>
    <rPh sb="296" eb="298">
      <t>ゲンカ</t>
    </rPh>
    <rPh sb="299" eb="301">
      <t>ゼンコク</t>
    </rPh>
    <rPh sb="301" eb="303">
      <t>ヘイキン</t>
    </rPh>
    <rPh sb="304" eb="305">
      <t>オオ</t>
    </rPh>
    <rPh sb="307" eb="309">
      <t>ウワマワ</t>
    </rPh>
    <rPh sb="318" eb="321">
      <t>シュウエキテキ</t>
    </rPh>
    <rPh sb="321" eb="323">
      <t>シュウシ</t>
    </rPh>
    <rPh sb="323" eb="325">
      <t>ヒリツ</t>
    </rPh>
    <rPh sb="326" eb="327">
      <t>シメ</t>
    </rPh>
    <rPh sb="328" eb="330">
      <t>スウチ</t>
    </rPh>
    <rPh sb="331" eb="332">
      <t>カカ</t>
    </rPh>
    <rPh sb="336" eb="339">
      <t>マイネンド</t>
    </rPh>
    <rPh sb="340" eb="342">
      <t>キュウスイ</t>
    </rPh>
    <rPh sb="343" eb="345">
      <t>ヒツヨウ</t>
    </rPh>
    <rPh sb="346" eb="348">
      <t>ヒヨウ</t>
    </rPh>
    <rPh sb="349" eb="351">
      <t>リョウキン</t>
    </rPh>
    <rPh sb="351" eb="353">
      <t>シュウニュウ</t>
    </rPh>
    <rPh sb="354" eb="355">
      <t>マカナ</t>
    </rPh>
    <rPh sb="363" eb="364">
      <t>キビ</t>
    </rPh>
    <rPh sb="366" eb="368">
      <t>ケイエイ</t>
    </rPh>
    <rPh sb="368" eb="370">
      <t>ジョウキョウ</t>
    </rPh>
    <rPh sb="383" eb="385">
      <t>キギョウ</t>
    </rPh>
    <rPh sb="385" eb="386">
      <t>サイ</t>
    </rPh>
    <rPh sb="386" eb="388">
      <t>ザンダカ</t>
    </rPh>
    <rPh sb="388" eb="389">
      <t>タイ</t>
    </rPh>
    <rPh sb="389" eb="391">
      <t>キュウスイ</t>
    </rPh>
    <rPh sb="391" eb="393">
      <t>シュウエキ</t>
    </rPh>
    <rPh sb="393" eb="395">
      <t>ヒリツ</t>
    </rPh>
    <rPh sb="397" eb="399">
      <t>トウガイ</t>
    </rPh>
    <rPh sb="399" eb="401">
      <t>ジギョウ</t>
    </rPh>
    <rPh sb="405" eb="406">
      <t>カ</t>
    </rPh>
    <rPh sb="407" eb="408">
      <t>イ</t>
    </rPh>
    <rPh sb="410" eb="412">
      <t>キギョウ</t>
    </rPh>
    <rPh sb="412" eb="413">
      <t>サイ</t>
    </rPh>
    <rPh sb="415" eb="417">
      <t>ジギョウ</t>
    </rPh>
    <rPh sb="417" eb="419">
      <t>カイシ</t>
    </rPh>
    <rPh sb="419" eb="421">
      <t>トウショ</t>
    </rPh>
    <rPh sb="422" eb="424">
      <t>カンイ</t>
    </rPh>
    <rPh sb="424" eb="426">
      <t>スイドウ</t>
    </rPh>
    <rPh sb="426" eb="428">
      <t>シセツ</t>
    </rPh>
    <rPh sb="429" eb="431">
      <t>ケンセツ</t>
    </rPh>
    <rPh sb="431" eb="433">
      <t>ヒヨウ</t>
    </rPh>
    <rPh sb="434" eb="435">
      <t>ア</t>
    </rPh>
    <rPh sb="450" eb="452">
      <t>ザンダカ</t>
    </rPh>
    <rPh sb="453" eb="455">
      <t>ネンネン</t>
    </rPh>
    <rPh sb="455" eb="457">
      <t>ゲンショウ</t>
    </rPh>
    <rPh sb="464" eb="466">
      <t>シセツ</t>
    </rPh>
    <rPh sb="466" eb="469">
      <t>リヨウリツ</t>
    </rPh>
    <rPh sb="471" eb="473">
      <t>ジンコウ</t>
    </rPh>
    <rPh sb="473" eb="475">
      <t>ゲンショウ</t>
    </rPh>
    <rPh sb="476" eb="478">
      <t>エイキョウ</t>
    </rPh>
    <rPh sb="481" eb="482">
      <t>ヒク</t>
    </rPh>
    <rPh sb="483" eb="485">
      <t>スウチ</t>
    </rPh>
    <rPh sb="495" eb="497">
      <t>ユウシュウ</t>
    </rPh>
    <rPh sb="497" eb="498">
      <t>リツ</t>
    </rPh>
    <rPh sb="500" eb="502">
      <t>ゼンコク</t>
    </rPh>
    <rPh sb="502" eb="504">
      <t>ヘイキン</t>
    </rPh>
    <rPh sb="506" eb="507">
      <t>タカ</t>
    </rPh>
    <rPh sb="508" eb="511">
      <t>コウリツテキ</t>
    </rPh>
    <rPh sb="512" eb="514">
      <t>キュウスイ</t>
    </rPh>
    <rPh sb="515" eb="517">
      <t>ジッシ</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</si>
</sst>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05-454B-89B6-2016A950580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c:ext xmlns:c16="http://schemas.microsoft.com/office/drawing/2014/chart" uri="{C3380CC4-5D6E-409C-BE32-E72D297353CC}">
              <c16:uniqueId val="{00000001-7305-454B-89B6-2016A950580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23.93</c:v>
                </c:pt>
                <c:pt idx="1">
                  <c:v>22.76</c:v>
                </c:pt>
                <c:pt idx="2">
                  <c:v>22.31</c:v>
                </c:pt>
                <c:pt idx="3">
                  <c:v>20.32</c:v>
                </c:pt>
                <c:pt idx="4">
                  <c:v>20.99</c:v>
                </c:pt>
              </c:numCache>
            </c:numRef>
          </c:val>
          <c:extLst>
            <c:ext xmlns:c16="http://schemas.microsoft.com/office/drawing/2014/chart" uri="{C3380CC4-5D6E-409C-BE32-E72D297353CC}">
              <c16:uniqueId val="{00000000-658E-4931-94DE-17C0329771F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c:ext xmlns:c16="http://schemas.microsoft.com/office/drawing/2014/chart" uri="{C3380CC4-5D6E-409C-BE32-E72D297353CC}">
              <c16:uniqueId val="{00000001-658E-4931-94DE-17C0329771F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88.46</c:v>
                </c:pt>
                <c:pt idx="1">
                  <c:v>83.38</c:v>
                </c:pt>
                <c:pt idx="2">
                  <c:v>87.31</c:v>
                </c:pt>
                <c:pt idx="3">
                  <c:v>91.39</c:v>
                </c:pt>
                <c:pt idx="4">
                  <c:v>91.12</c:v>
                </c:pt>
              </c:numCache>
            </c:numRef>
          </c:val>
          <c:extLst>
            <c:ext xmlns:c16="http://schemas.microsoft.com/office/drawing/2014/chart" uri="{C3380CC4-5D6E-409C-BE32-E72D297353CC}">
              <c16:uniqueId val="{00000000-CE13-493A-B806-17A34D4BFB2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c:ext xmlns:c16="http://schemas.microsoft.com/office/drawing/2014/chart" uri="{C3380CC4-5D6E-409C-BE32-E72D297353CC}">
              <c16:uniqueId val="{00000001-CE13-493A-B806-17A34D4BFB2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36.17</c:v>
                </c:pt>
                <c:pt idx="1">
                  <c:v>115.75</c:v>
                </c:pt>
                <c:pt idx="2">
                  <c:v>103.44</c:v>
                </c:pt>
                <c:pt idx="3">
                  <c:v>29.08</c:v>
                </c:pt>
                <c:pt idx="4">
                  <c:v>83.89</c:v>
                </c:pt>
              </c:numCache>
            </c:numRef>
          </c:val>
          <c:extLst>
            <c:ext xmlns:c16="http://schemas.microsoft.com/office/drawing/2014/chart" uri="{C3380CC4-5D6E-409C-BE32-E72D297353CC}">
              <c16:uniqueId val="{00000000-25BE-49DB-99BF-48BF39C996A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c:ext xmlns:c16="http://schemas.microsoft.com/office/drawing/2014/chart" uri="{C3380CC4-5D6E-409C-BE32-E72D297353CC}">
              <c16:uniqueId val="{00000001-25BE-49DB-99BF-48BF39C996A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BD-4F4C-9721-DDEDB90638A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BD-4F4C-9721-DDEDB90638A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B3-4B14-96E4-BB2F1192E95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B3-4B14-96E4-BB2F1192E95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2A-4355-AF8A-CD884D2A0BC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2A-4355-AF8A-CD884D2A0BC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54-4937-A70F-0490D4FF8A0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54-4937-A70F-0490D4FF8A0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13723.89</c:v>
                </c:pt>
                <c:pt idx="1">
                  <c:v>13064.52</c:v>
                </c:pt>
                <c:pt idx="2">
                  <c:v>12375.35</c:v>
                </c:pt>
                <c:pt idx="3">
                  <c:v>12190.19</c:v>
                </c:pt>
                <c:pt idx="4">
                  <c:v>10990.84</c:v>
                </c:pt>
              </c:numCache>
            </c:numRef>
          </c:val>
          <c:extLst>
            <c:ext xmlns:c16="http://schemas.microsoft.com/office/drawing/2014/chart" uri="{C3380CC4-5D6E-409C-BE32-E72D297353CC}">
              <c16:uniqueId val="{00000000-632D-45F2-900A-AB2F9FC0DDF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c:ext xmlns:c16="http://schemas.microsoft.com/office/drawing/2014/chart" uri="{C3380CC4-5D6E-409C-BE32-E72D297353CC}">
              <c16:uniqueId val="{00000001-632D-45F2-900A-AB2F9FC0DDF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3.48</c:v>
                </c:pt>
                <c:pt idx="1">
                  <c:v>3.68</c:v>
                </c:pt>
                <c:pt idx="2">
                  <c:v>3.32</c:v>
                </c:pt>
                <c:pt idx="3">
                  <c:v>3.54</c:v>
                </c:pt>
                <c:pt idx="4">
                  <c:v>3.36</c:v>
                </c:pt>
              </c:numCache>
            </c:numRef>
          </c:val>
          <c:extLst>
            <c:ext xmlns:c16="http://schemas.microsoft.com/office/drawing/2014/chart" uri="{C3380CC4-5D6E-409C-BE32-E72D297353CC}">
              <c16:uniqueId val="{00000000-79CD-4C8A-872B-61922434337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c:ext xmlns:c16="http://schemas.microsoft.com/office/drawing/2014/chart" uri="{C3380CC4-5D6E-409C-BE32-E72D297353CC}">
              <c16:uniqueId val="{00000001-79CD-4C8A-872B-61922434337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5359.09</c:v>
                </c:pt>
                <c:pt idx="1">
                  <c:v>5583.8</c:v>
                </c:pt>
                <c:pt idx="2">
                  <c:v>5953.64</c:v>
                </c:pt>
                <c:pt idx="3">
                  <c:v>5544.67</c:v>
                </c:pt>
                <c:pt idx="4">
                  <c:v>5813.77</c:v>
                </c:pt>
              </c:numCache>
            </c:numRef>
          </c:val>
          <c:extLst>
            <c:ext xmlns:c16="http://schemas.microsoft.com/office/drawing/2014/chart" uri="{C3380CC4-5D6E-409C-BE32-E72D297353CC}">
              <c16:uniqueId val="{00000000-9EA9-4ECD-B526-77CDF35BEC0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c:ext xmlns:c16="http://schemas.microsoft.com/office/drawing/2014/chart" uri="{C3380CC4-5D6E-409C-BE32-E72D297353CC}">
              <c16:uniqueId val="{00000001-9EA9-4ECD-B526-77CDF35BEC0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U10"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山口県　光市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2"/>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水道事業</v>
      </c>
      <c r="J8" s="78"/>
      <c r="K8" s="78"/>
      <c r="L8" s="78"/>
      <c r="M8" s="78"/>
      <c r="N8" s="78"/>
      <c r="O8" s="78"/>
      <c r="P8" s="78" t="str">
        <f>データ!$K$6</f>
        <v>簡易水道事業</v>
      </c>
      <c r="Q8" s="78"/>
      <c r="R8" s="78"/>
      <c r="S8" s="78"/>
      <c r="T8" s="78"/>
      <c r="U8" s="78"/>
      <c r="V8" s="78"/>
      <c r="W8" s="78" t="str">
        <f>データ!$L$6</f>
        <v>D4</v>
      </c>
      <c r="X8" s="78"/>
      <c r="Y8" s="78"/>
      <c r="Z8" s="78"/>
      <c r="AA8" s="78"/>
      <c r="AB8" s="78"/>
      <c r="AC8" s="78"/>
      <c r="AD8" s="78" t="str">
        <f>データ!$M$6</f>
        <v>非設置</v>
      </c>
      <c r="AE8" s="78"/>
      <c r="AF8" s="78"/>
      <c r="AG8" s="78"/>
      <c r="AH8" s="78"/>
      <c r="AI8" s="78"/>
      <c r="AJ8" s="78"/>
      <c r="AK8" s="2"/>
      <c r="AL8" s="72">
        <f>データ!$R$6</f>
        <v>51835</v>
      </c>
      <c r="AM8" s="72"/>
      <c r="AN8" s="72"/>
      <c r="AO8" s="72"/>
      <c r="AP8" s="72"/>
      <c r="AQ8" s="72"/>
      <c r="AR8" s="72"/>
      <c r="AS8" s="72"/>
      <c r="AT8" s="71">
        <f>データ!$S$6</f>
        <v>92.13</v>
      </c>
      <c r="AU8" s="71"/>
      <c r="AV8" s="71"/>
      <c r="AW8" s="71"/>
      <c r="AX8" s="71"/>
      <c r="AY8" s="71"/>
      <c r="AZ8" s="71"/>
      <c r="BA8" s="71"/>
      <c r="BB8" s="71">
        <f>データ!$T$6</f>
        <v>562.63</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2"/>
      <c r="AE9" s="2"/>
      <c r="AF9" s="2"/>
      <c r="AG9" s="2"/>
      <c r="AH9" s="3"/>
      <c r="AI9" s="2"/>
      <c r="AJ9" s="2"/>
      <c r="AK9" s="2"/>
      <c r="AL9" s="77" t="s">
        <v>16</v>
      </c>
      <c r="AM9" s="77"/>
      <c r="AN9" s="77"/>
      <c r="AO9" s="77"/>
      <c r="AP9" s="77"/>
      <c r="AQ9" s="77"/>
      <c r="AR9" s="77"/>
      <c r="AS9" s="77"/>
      <c r="AT9" s="77" t="s">
        <v>17</v>
      </c>
      <c r="AU9" s="77"/>
      <c r="AV9" s="77"/>
      <c r="AW9" s="77"/>
      <c r="AX9" s="77"/>
      <c r="AY9" s="77"/>
      <c r="AZ9" s="77"/>
      <c r="BA9" s="77"/>
      <c r="BB9" s="77" t="s">
        <v>18</v>
      </c>
      <c r="BC9" s="77"/>
      <c r="BD9" s="77"/>
      <c r="BE9" s="77"/>
      <c r="BF9" s="77"/>
      <c r="BG9" s="77"/>
      <c r="BH9" s="77"/>
      <c r="BI9" s="77"/>
      <c r="BJ9" s="3"/>
      <c r="BK9" s="3"/>
      <c r="BL9" s="69" t="s">
        <v>19</v>
      </c>
      <c r="BM9" s="70"/>
      <c r="BN9" s="10" t="s">
        <v>20</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0.08</v>
      </c>
      <c r="Q10" s="71"/>
      <c r="R10" s="71"/>
      <c r="S10" s="71"/>
      <c r="T10" s="71"/>
      <c r="U10" s="71"/>
      <c r="V10" s="71"/>
      <c r="W10" s="72">
        <f>データ!$Q$6</f>
        <v>2220</v>
      </c>
      <c r="X10" s="72"/>
      <c r="Y10" s="72"/>
      <c r="Z10" s="72"/>
      <c r="AA10" s="72"/>
      <c r="AB10" s="72"/>
      <c r="AC10" s="72"/>
      <c r="AD10" s="2"/>
      <c r="AE10" s="2"/>
      <c r="AF10" s="2"/>
      <c r="AG10" s="2"/>
      <c r="AH10" s="2"/>
      <c r="AI10" s="2"/>
      <c r="AJ10" s="2"/>
      <c r="AK10" s="2"/>
      <c r="AL10" s="72">
        <f>データ!$U$6</f>
        <v>39</v>
      </c>
      <c r="AM10" s="72"/>
      <c r="AN10" s="72"/>
      <c r="AO10" s="72"/>
      <c r="AP10" s="72"/>
      <c r="AQ10" s="72"/>
      <c r="AR10" s="72"/>
      <c r="AS10" s="72"/>
      <c r="AT10" s="71">
        <f>データ!$V$6</f>
        <v>0.1</v>
      </c>
      <c r="AU10" s="71"/>
      <c r="AV10" s="71"/>
      <c r="AW10" s="71"/>
      <c r="AX10" s="71"/>
      <c r="AY10" s="71"/>
      <c r="AZ10" s="71"/>
      <c r="BA10" s="71"/>
      <c r="BB10" s="71">
        <f>データ!$W$6</f>
        <v>390</v>
      </c>
      <c r="BC10" s="71"/>
      <c r="BD10" s="71"/>
      <c r="BE10" s="71"/>
      <c r="BF10" s="71"/>
      <c r="BG10" s="71"/>
      <c r="BH10" s="71"/>
      <c r="BI10" s="71"/>
      <c r="BJ10" s="2"/>
      <c r="BK10" s="2"/>
      <c r="BL10" s="73" t="s">
        <v>21</v>
      </c>
      <c r="BM10" s="7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123</v>
      </c>
      <c r="BM16" s="64"/>
      <c r="BN16" s="64"/>
      <c r="BO16" s="64"/>
      <c r="BP16" s="64"/>
      <c r="BQ16" s="64"/>
      <c r="BR16" s="64"/>
      <c r="BS16" s="64"/>
      <c r="BT16" s="64"/>
      <c r="BU16" s="64"/>
      <c r="BV16" s="64"/>
      <c r="BW16" s="64"/>
      <c r="BX16" s="64"/>
      <c r="BY16" s="64"/>
      <c r="BZ16" s="6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63"/>
      <c r="BM34" s="64"/>
      <c r="BN34" s="64"/>
      <c r="BO34" s="64"/>
      <c r="BP34" s="64"/>
      <c r="BQ34" s="64"/>
      <c r="BR34" s="64"/>
      <c r="BS34" s="64"/>
      <c r="BT34" s="64"/>
      <c r="BU34" s="64"/>
      <c r="BV34" s="64"/>
      <c r="BW34" s="64"/>
      <c r="BX34" s="64"/>
      <c r="BY34" s="64"/>
      <c r="BZ34" s="65"/>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63"/>
      <c r="BM35" s="64"/>
      <c r="BN35" s="64"/>
      <c r="BO35" s="64"/>
      <c r="BP35" s="64"/>
      <c r="BQ35" s="64"/>
      <c r="BR35" s="64"/>
      <c r="BS35" s="64"/>
      <c r="BT35" s="64"/>
      <c r="BU35" s="64"/>
      <c r="BV35" s="64"/>
      <c r="BW35" s="64"/>
      <c r="BX35" s="64"/>
      <c r="BY35" s="64"/>
      <c r="BZ35" s="6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j2HpCzUmBKGy37eoO/X1SbMOkecCA/Z2gUP/ilGHVhFWENS0N0M9UIIGdg0OVuZzv7FTl6vlwF9O03kpC1bvsA==" saltValue="py9efD/LREj4TFz/XM5bf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82" t="s">
        <v>64</v>
      </c>
      <c r="I3" s="83"/>
      <c r="J3" s="83"/>
      <c r="K3" s="83"/>
      <c r="L3" s="83"/>
      <c r="M3" s="83"/>
      <c r="N3" s="83"/>
      <c r="O3" s="83"/>
      <c r="P3" s="83"/>
      <c r="Q3" s="83"/>
      <c r="R3" s="83"/>
      <c r="S3" s="83"/>
      <c r="T3" s="83"/>
      <c r="U3" s="83"/>
      <c r="V3" s="83"/>
      <c r="W3" s="84"/>
      <c r="X3" s="88" t="s">
        <v>65</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66</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8" t="s">
        <v>67</v>
      </c>
      <c r="B4" s="30"/>
      <c r="C4" s="30"/>
      <c r="D4" s="30"/>
      <c r="E4" s="30"/>
      <c r="F4" s="30"/>
      <c r="G4" s="30"/>
      <c r="H4" s="85"/>
      <c r="I4" s="86"/>
      <c r="J4" s="86"/>
      <c r="K4" s="86"/>
      <c r="L4" s="86"/>
      <c r="M4" s="86"/>
      <c r="N4" s="86"/>
      <c r="O4" s="86"/>
      <c r="P4" s="86"/>
      <c r="Q4" s="86"/>
      <c r="R4" s="86"/>
      <c r="S4" s="86"/>
      <c r="T4" s="86"/>
      <c r="U4" s="86"/>
      <c r="V4" s="86"/>
      <c r="W4" s="87"/>
      <c r="X4" s="81" t="s">
        <v>68</v>
      </c>
      <c r="Y4" s="81"/>
      <c r="Z4" s="81"/>
      <c r="AA4" s="81"/>
      <c r="AB4" s="81"/>
      <c r="AC4" s="81"/>
      <c r="AD4" s="81"/>
      <c r="AE4" s="81"/>
      <c r="AF4" s="81"/>
      <c r="AG4" s="81"/>
      <c r="AH4" s="81"/>
      <c r="AI4" s="81" t="s">
        <v>69</v>
      </c>
      <c r="AJ4" s="81"/>
      <c r="AK4" s="81"/>
      <c r="AL4" s="81"/>
      <c r="AM4" s="81"/>
      <c r="AN4" s="81"/>
      <c r="AO4" s="81"/>
      <c r="AP4" s="81"/>
      <c r="AQ4" s="81"/>
      <c r="AR4" s="81"/>
      <c r="AS4" s="81"/>
      <c r="AT4" s="81" t="s">
        <v>70</v>
      </c>
      <c r="AU4" s="81"/>
      <c r="AV4" s="81"/>
      <c r="AW4" s="81"/>
      <c r="AX4" s="81"/>
      <c r="AY4" s="81"/>
      <c r="AZ4" s="81"/>
      <c r="BA4" s="81"/>
      <c r="BB4" s="81"/>
      <c r="BC4" s="81"/>
      <c r="BD4" s="81"/>
      <c r="BE4" s="81" t="s">
        <v>71</v>
      </c>
      <c r="BF4" s="81"/>
      <c r="BG4" s="81"/>
      <c r="BH4" s="81"/>
      <c r="BI4" s="81"/>
      <c r="BJ4" s="81"/>
      <c r="BK4" s="81"/>
      <c r="BL4" s="81"/>
      <c r="BM4" s="81"/>
      <c r="BN4" s="81"/>
      <c r="BO4" s="81"/>
      <c r="BP4" s="81" t="s">
        <v>72</v>
      </c>
      <c r="BQ4" s="81"/>
      <c r="BR4" s="81"/>
      <c r="BS4" s="81"/>
      <c r="BT4" s="81"/>
      <c r="BU4" s="81"/>
      <c r="BV4" s="81"/>
      <c r="BW4" s="81"/>
      <c r="BX4" s="81"/>
      <c r="BY4" s="81"/>
      <c r="BZ4" s="81"/>
      <c r="CA4" s="81" t="s">
        <v>73</v>
      </c>
      <c r="CB4" s="81"/>
      <c r="CC4" s="81"/>
      <c r="CD4" s="81"/>
      <c r="CE4" s="81"/>
      <c r="CF4" s="81"/>
      <c r="CG4" s="81"/>
      <c r="CH4" s="81"/>
      <c r="CI4" s="81"/>
      <c r="CJ4" s="81"/>
      <c r="CK4" s="81"/>
      <c r="CL4" s="81" t="s">
        <v>74</v>
      </c>
      <c r="CM4" s="81"/>
      <c r="CN4" s="81"/>
      <c r="CO4" s="81"/>
      <c r="CP4" s="81"/>
      <c r="CQ4" s="81"/>
      <c r="CR4" s="81"/>
      <c r="CS4" s="81"/>
      <c r="CT4" s="81"/>
      <c r="CU4" s="81"/>
      <c r="CV4" s="81"/>
      <c r="CW4" s="81" t="s">
        <v>75</v>
      </c>
      <c r="CX4" s="81"/>
      <c r="CY4" s="81"/>
      <c r="CZ4" s="81"/>
      <c r="DA4" s="81"/>
      <c r="DB4" s="81"/>
      <c r="DC4" s="81"/>
      <c r="DD4" s="81"/>
      <c r="DE4" s="81"/>
      <c r="DF4" s="81"/>
      <c r="DG4" s="81"/>
      <c r="DH4" s="81" t="s">
        <v>76</v>
      </c>
      <c r="DI4" s="81"/>
      <c r="DJ4" s="81"/>
      <c r="DK4" s="81"/>
      <c r="DL4" s="81"/>
      <c r="DM4" s="81"/>
      <c r="DN4" s="81"/>
      <c r="DO4" s="81"/>
      <c r="DP4" s="81"/>
      <c r="DQ4" s="81"/>
      <c r="DR4" s="81"/>
      <c r="DS4" s="81" t="s">
        <v>77</v>
      </c>
      <c r="DT4" s="81"/>
      <c r="DU4" s="81"/>
      <c r="DV4" s="81"/>
      <c r="DW4" s="81"/>
      <c r="DX4" s="81"/>
      <c r="DY4" s="81"/>
      <c r="DZ4" s="81"/>
      <c r="EA4" s="81"/>
      <c r="EB4" s="81"/>
      <c r="EC4" s="81"/>
      <c r="ED4" s="81" t="s">
        <v>78</v>
      </c>
      <c r="EE4" s="81"/>
      <c r="EF4" s="81"/>
      <c r="EG4" s="81"/>
      <c r="EH4" s="81"/>
      <c r="EI4" s="81"/>
      <c r="EJ4" s="81"/>
      <c r="EK4" s="81"/>
      <c r="EL4" s="81"/>
      <c r="EM4" s="81"/>
      <c r="EN4" s="81"/>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352101</v>
      </c>
      <c r="D6" s="33">
        <f t="shared" si="3"/>
        <v>47</v>
      </c>
      <c r="E6" s="33">
        <f t="shared" si="3"/>
        <v>1</v>
      </c>
      <c r="F6" s="33">
        <f t="shared" si="3"/>
        <v>0</v>
      </c>
      <c r="G6" s="33">
        <f t="shared" si="3"/>
        <v>0</v>
      </c>
      <c r="H6" s="33" t="str">
        <f t="shared" si="3"/>
        <v>山口県　光市</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0.08</v>
      </c>
      <c r="Q6" s="34">
        <f t="shared" si="3"/>
        <v>2220</v>
      </c>
      <c r="R6" s="34">
        <f t="shared" si="3"/>
        <v>51835</v>
      </c>
      <c r="S6" s="34">
        <f t="shared" si="3"/>
        <v>92.13</v>
      </c>
      <c r="T6" s="34">
        <f t="shared" si="3"/>
        <v>562.63</v>
      </c>
      <c r="U6" s="34">
        <f t="shared" si="3"/>
        <v>39</v>
      </c>
      <c r="V6" s="34">
        <f t="shared" si="3"/>
        <v>0.1</v>
      </c>
      <c r="W6" s="34">
        <f t="shared" si="3"/>
        <v>390</v>
      </c>
      <c r="X6" s="35">
        <f>IF(X7="",NA(),X7)</f>
        <v>36.17</v>
      </c>
      <c r="Y6" s="35">
        <f t="shared" ref="Y6:AG6" si="4">IF(Y7="",NA(),Y7)</f>
        <v>115.75</v>
      </c>
      <c r="Z6" s="35">
        <f t="shared" si="4"/>
        <v>103.44</v>
      </c>
      <c r="AA6" s="35">
        <f t="shared" si="4"/>
        <v>29.08</v>
      </c>
      <c r="AB6" s="35">
        <f t="shared" si="4"/>
        <v>83.89</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13723.89</v>
      </c>
      <c r="BF6" s="35">
        <f t="shared" ref="BF6:BN6" si="7">IF(BF7="",NA(),BF7)</f>
        <v>13064.52</v>
      </c>
      <c r="BG6" s="35">
        <f t="shared" si="7"/>
        <v>12375.35</v>
      </c>
      <c r="BH6" s="35">
        <f t="shared" si="7"/>
        <v>12190.19</v>
      </c>
      <c r="BI6" s="35">
        <f t="shared" si="7"/>
        <v>10990.84</v>
      </c>
      <c r="BJ6" s="35">
        <f t="shared" si="7"/>
        <v>1462.56</v>
      </c>
      <c r="BK6" s="35">
        <f t="shared" si="7"/>
        <v>1486.62</v>
      </c>
      <c r="BL6" s="35">
        <f t="shared" si="7"/>
        <v>1510.14</v>
      </c>
      <c r="BM6" s="35">
        <f t="shared" si="7"/>
        <v>1595.62</v>
      </c>
      <c r="BN6" s="35">
        <f t="shared" si="7"/>
        <v>1302.33</v>
      </c>
      <c r="BO6" s="34" t="str">
        <f>IF(BO7="","",IF(BO7="-","【-】","【"&amp;SUBSTITUTE(TEXT(BO7,"#,##0.00"),"-","△")&amp;"】"))</f>
        <v>【1,141.75】</v>
      </c>
      <c r="BP6" s="35">
        <f>IF(BP7="",NA(),BP7)</f>
        <v>3.48</v>
      </c>
      <c r="BQ6" s="35">
        <f t="shared" ref="BQ6:BY6" si="8">IF(BQ7="",NA(),BQ7)</f>
        <v>3.68</v>
      </c>
      <c r="BR6" s="35">
        <f t="shared" si="8"/>
        <v>3.32</v>
      </c>
      <c r="BS6" s="35">
        <f t="shared" si="8"/>
        <v>3.54</v>
      </c>
      <c r="BT6" s="35">
        <f t="shared" si="8"/>
        <v>3.36</v>
      </c>
      <c r="BU6" s="35">
        <f t="shared" si="8"/>
        <v>32.39</v>
      </c>
      <c r="BV6" s="35">
        <f t="shared" si="8"/>
        <v>24.39</v>
      </c>
      <c r="BW6" s="35">
        <f t="shared" si="8"/>
        <v>22.67</v>
      </c>
      <c r="BX6" s="35">
        <f t="shared" si="8"/>
        <v>37.92</v>
      </c>
      <c r="BY6" s="35">
        <f t="shared" si="8"/>
        <v>40.89</v>
      </c>
      <c r="BZ6" s="34" t="str">
        <f>IF(BZ7="","",IF(BZ7="-","【-】","【"&amp;SUBSTITUTE(TEXT(BZ7,"#,##0.00"),"-","△")&amp;"】"))</f>
        <v>【54.93】</v>
      </c>
      <c r="CA6" s="35">
        <f>IF(CA7="",NA(),CA7)</f>
        <v>5359.09</v>
      </c>
      <c r="CB6" s="35">
        <f t="shared" ref="CB6:CJ6" si="9">IF(CB7="",NA(),CB7)</f>
        <v>5583.8</v>
      </c>
      <c r="CC6" s="35">
        <f t="shared" si="9"/>
        <v>5953.64</v>
      </c>
      <c r="CD6" s="35">
        <f t="shared" si="9"/>
        <v>5544.67</v>
      </c>
      <c r="CE6" s="35">
        <f t="shared" si="9"/>
        <v>5813.77</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23.93</v>
      </c>
      <c r="CM6" s="35">
        <f t="shared" ref="CM6:CU6" si="10">IF(CM7="",NA(),CM7)</f>
        <v>22.76</v>
      </c>
      <c r="CN6" s="35">
        <f t="shared" si="10"/>
        <v>22.31</v>
      </c>
      <c r="CO6" s="35">
        <f t="shared" si="10"/>
        <v>20.32</v>
      </c>
      <c r="CP6" s="35">
        <f t="shared" si="10"/>
        <v>20.99</v>
      </c>
      <c r="CQ6" s="35">
        <f t="shared" si="10"/>
        <v>50.49</v>
      </c>
      <c r="CR6" s="35">
        <f t="shared" si="10"/>
        <v>48.36</v>
      </c>
      <c r="CS6" s="35">
        <f t="shared" si="10"/>
        <v>48.7</v>
      </c>
      <c r="CT6" s="35">
        <f t="shared" si="10"/>
        <v>46.9</v>
      </c>
      <c r="CU6" s="35">
        <f t="shared" si="10"/>
        <v>47.95</v>
      </c>
      <c r="CV6" s="34" t="str">
        <f>IF(CV7="","",IF(CV7="-","【-】","【"&amp;SUBSTITUTE(TEXT(CV7,"#,##0.00"),"-","△")&amp;"】"))</f>
        <v>【56.91】</v>
      </c>
      <c r="CW6" s="35">
        <f>IF(CW7="",NA(),CW7)</f>
        <v>88.46</v>
      </c>
      <c r="CX6" s="35">
        <f t="shared" ref="CX6:DF6" si="11">IF(CX7="",NA(),CX7)</f>
        <v>83.38</v>
      </c>
      <c r="CY6" s="35">
        <f t="shared" si="11"/>
        <v>87.31</v>
      </c>
      <c r="CZ6" s="35">
        <f t="shared" si="11"/>
        <v>91.39</v>
      </c>
      <c r="DA6" s="35">
        <f t="shared" si="11"/>
        <v>91.12</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352101</v>
      </c>
      <c r="D7" s="37">
        <v>47</v>
      </c>
      <c r="E7" s="37">
        <v>1</v>
      </c>
      <c r="F7" s="37">
        <v>0</v>
      </c>
      <c r="G7" s="37">
        <v>0</v>
      </c>
      <c r="H7" s="37" t="s">
        <v>108</v>
      </c>
      <c r="I7" s="37" t="s">
        <v>109</v>
      </c>
      <c r="J7" s="37" t="s">
        <v>110</v>
      </c>
      <c r="K7" s="37" t="s">
        <v>111</v>
      </c>
      <c r="L7" s="37" t="s">
        <v>112</v>
      </c>
      <c r="M7" s="37" t="s">
        <v>113</v>
      </c>
      <c r="N7" s="38" t="s">
        <v>114</v>
      </c>
      <c r="O7" s="38" t="s">
        <v>115</v>
      </c>
      <c r="P7" s="38">
        <v>0.08</v>
      </c>
      <c r="Q7" s="38">
        <v>2220</v>
      </c>
      <c r="R7" s="38">
        <v>51835</v>
      </c>
      <c r="S7" s="38">
        <v>92.13</v>
      </c>
      <c r="T7" s="38">
        <v>562.63</v>
      </c>
      <c r="U7" s="38">
        <v>39</v>
      </c>
      <c r="V7" s="38">
        <v>0.1</v>
      </c>
      <c r="W7" s="38">
        <v>390</v>
      </c>
      <c r="X7" s="38">
        <v>36.17</v>
      </c>
      <c r="Y7" s="38">
        <v>115.75</v>
      </c>
      <c r="Z7" s="38">
        <v>103.44</v>
      </c>
      <c r="AA7" s="38">
        <v>29.08</v>
      </c>
      <c r="AB7" s="38">
        <v>83.89</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13723.89</v>
      </c>
      <c r="BF7" s="38">
        <v>13064.52</v>
      </c>
      <c r="BG7" s="38">
        <v>12375.35</v>
      </c>
      <c r="BH7" s="38">
        <v>12190.19</v>
      </c>
      <c r="BI7" s="38">
        <v>10990.84</v>
      </c>
      <c r="BJ7" s="38">
        <v>1462.56</v>
      </c>
      <c r="BK7" s="38">
        <v>1486.62</v>
      </c>
      <c r="BL7" s="38">
        <v>1510.14</v>
      </c>
      <c r="BM7" s="38">
        <v>1595.62</v>
      </c>
      <c r="BN7" s="38">
        <v>1302.33</v>
      </c>
      <c r="BO7" s="38">
        <v>1141.75</v>
      </c>
      <c r="BP7" s="38">
        <v>3.48</v>
      </c>
      <c r="BQ7" s="38">
        <v>3.68</v>
      </c>
      <c r="BR7" s="38">
        <v>3.32</v>
      </c>
      <c r="BS7" s="38">
        <v>3.54</v>
      </c>
      <c r="BT7" s="38">
        <v>3.36</v>
      </c>
      <c r="BU7" s="38">
        <v>32.39</v>
      </c>
      <c r="BV7" s="38">
        <v>24.39</v>
      </c>
      <c r="BW7" s="38">
        <v>22.67</v>
      </c>
      <c r="BX7" s="38">
        <v>37.92</v>
      </c>
      <c r="BY7" s="38">
        <v>40.89</v>
      </c>
      <c r="BZ7" s="38">
        <v>54.93</v>
      </c>
      <c r="CA7" s="38">
        <v>5359.09</v>
      </c>
      <c r="CB7" s="38">
        <v>5583.8</v>
      </c>
      <c r="CC7" s="38">
        <v>5953.64</v>
      </c>
      <c r="CD7" s="38">
        <v>5544.67</v>
      </c>
      <c r="CE7" s="38">
        <v>5813.77</v>
      </c>
      <c r="CF7" s="38">
        <v>530.83000000000004</v>
      </c>
      <c r="CG7" s="38">
        <v>734.18</v>
      </c>
      <c r="CH7" s="38">
        <v>789.62</v>
      </c>
      <c r="CI7" s="38">
        <v>423.18</v>
      </c>
      <c r="CJ7" s="38">
        <v>383.2</v>
      </c>
      <c r="CK7" s="38">
        <v>292.18</v>
      </c>
      <c r="CL7" s="38">
        <v>23.93</v>
      </c>
      <c r="CM7" s="38">
        <v>22.76</v>
      </c>
      <c r="CN7" s="38">
        <v>22.31</v>
      </c>
      <c r="CO7" s="38">
        <v>20.32</v>
      </c>
      <c r="CP7" s="38">
        <v>20.99</v>
      </c>
      <c r="CQ7" s="38">
        <v>50.49</v>
      </c>
      <c r="CR7" s="38">
        <v>48.36</v>
      </c>
      <c r="CS7" s="38">
        <v>48.7</v>
      </c>
      <c r="CT7" s="38">
        <v>46.9</v>
      </c>
      <c r="CU7" s="38">
        <v>47.95</v>
      </c>
      <c r="CV7" s="38">
        <v>56.91</v>
      </c>
      <c r="CW7" s="38">
        <v>88.46</v>
      </c>
      <c r="CX7" s="38">
        <v>83.38</v>
      </c>
      <c r="CY7" s="38">
        <v>87.31</v>
      </c>
      <c r="CZ7" s="38">
        <v>91.39</v>
      </c>
      <c r="DA7" s="38">
        <v>91.12</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中田　博行</cp:lastModifiedBy>
  <cp:lastPrinted>2019-01-30T00:21:40Z</cp:lastPrinted>
  <dcterms:created xsi:type="dcterms:W3CDTF">2018-12-03T08:45:02Z</dcterms:created>
  <dcterms:modified xsi:type="dcterms:W3CDTF">2019-02-04T23:47:40Z</dcterms:modified>
  <cp:category/>
</cp:coreProperties>
</file>