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FBD\share\【04地方債・公営企業班】\04 経営比較分析\H30経営比較分析\04 【29決算分作成】H31.1.11公営企業に係る経営比較分析表（平成29年度決算）の分析等について\04団体提出\05駐車場事業\05防府市_ok\03 最終版\"/>
    </mc:Choice>
  </mc:AlternateContent>
  <workbookProtection workbookAlgorithmName="SHA-512" workbookHashValue="AieDuPhH2m2SeL2tbTMneD4Muvta4myo0moXa5SKItpdgg1UGtIsAit2z5xdtXRGKR3fCCU5LJkI6wbEDBPyMw==" workbookSaltValue="nTaoQy4jrxTKjfkX1XV71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Z30" i="4" l="1"/>
  <c r="BK76" i="4"/>
  <c r="LH51" i="4"/>
  <c r="LT76" i="4"/>
  <c r="GQ51" i="4"/>
  <c r="LH30" i="4"/>
  <c r="IE76" i="4"/>
  <c r="BZ51" i="4"/>
  <c r="GQ30" i="4"/>
  <c r="BG30" i="4"/>
  <c r="FX51" i="4"/>
  <c r="AV76" i="4"/>
  <c r="KO51" i="4"/>
  <c r="KO30" i="4"/>
  <c r="BG51" i="4"/>
  <c r="LE76" i="4"/>
  <c r="HP76" i="4"/>
  <c r="FX30" i="4"/>
  <c r="FE51" i="4"/>
  <c r="HA76" i="4"/>
  <c r="AN51" i="4"/>
  <c r="FE30" i="4"/>
  <c r="AG76" i="4"/>
  <c r="JV30" i="4"/>
  <c r="AN30" i="4"/>
  <c r="JV51" i="4"/>
  <c r="KP76" i="4"/>
  <c r="KA76" i="4"/>
  <c r="EL51" i="4"/>
  <c r="JC30" i="4"/>
  <c r="U30" i="4"/>
  <c r="GL76" i="4"/>
  <c r="U51" i="4"/>
  <c r="EL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<sst xmlns="http://schemas.openxmlformats.org/spreadsheetml/2006/main" count="287" uniqueCount="142">
  <si>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</si>
  <si>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</si>
  <si>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</si>
  <si>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</si>
  <si>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</si>
  <si>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</si>
  <si>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</si>
  <si>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</si>
  <si>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</si>
  <si>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</si>
  <si>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</si>
  <si>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</si>
  <si>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</si>
  <si>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</si>
  <si>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</si>
  <si>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</si>
  <si>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</si>
  <si>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</si>
  <si>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</si>
  <si>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</si>
  <si>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</si>
  <si>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</si>
  <si>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</si>
  <si>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</si>
  <si>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</si>
  <si>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</si>
  <si>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</si>
  <si>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</si>
  <si>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</si>
  <si>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</si>
  <si>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</si>
  <si>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</si>
  <si>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</si>
  <si>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</si>
  <si>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</si>
  <si>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</si>
  <si>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</si>
  <si>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</si>
  <si>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</si>
  <si>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</si>
  <si>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</si>
  <si>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</si>
  <si>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</si>
  <si>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</si>
  <si>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</si>
  <si>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</si>
  <si>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</si>
  <si>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</si>
  <si>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</si>
  <si>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</si>
  <si>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</si>
  <si>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</si>
  <si>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</si>
  <si>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</si>
  <si>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</si>
  <si>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</si>
  <si>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</si>
  <si>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</si>
  <si>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</si>
  <si>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</si>
  <si>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</si>
  <si>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</si>
  <si>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</si>
  <si>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</si>
  <si>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</si>
  <si>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</si>
  <si>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</si>
  <si>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</si>
  <si>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</si>
  <si>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</si>
  <si>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</si>
  <si>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</si>
  <si>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</si>
  <si>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</si>
  <si>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</si>
  <si>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</si>
  <si>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</si>
  <si>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</si>
  <si>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</si>
  <si>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</si>
  <si>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</si>
  <si>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</si>
  <si>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</si>
  <si>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</si>
  <si>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</si>
  <si>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</si>
  <si>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</si>
  <si>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</si>
  <si>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</si>
  <si>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</si>
  <si>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</si>
  <si>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</si>
  <si>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</si>
  <si>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</si>
  <si>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</si>
  <si>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</si>
  <si>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</si>
  <si>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</si>
  <si>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</si>
  <si>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</si>
  <si>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</si>
  <si>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</si>
  <si>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</si>
  <si>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</si>
  <si>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</si>
  <si>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</si>
  <si>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</si>
  <si>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</si>
  <si>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</si>
  <si>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</si>
  <si>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</si>
  <si>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</si>
  <si>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</si>
  <si>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</si>
  <si>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</si>
  <si>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</si>
  <si>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</si>
  <si>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</si>
  <si>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</si>
  <si>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</si>
  <si>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山口県　防府市</t>
  </si>
  <si>
    <t>防府市営中央町駐車場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</si>
  <si>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</si>
  <si>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</si>
  <si>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</si>
  <si>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</si>
  <si>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</si>
  <si>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</si>
  <si>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</si>
  <si>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</si>
  <si>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</si>
  <si>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</si>
  <si>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</si>
  <si>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</si>
  <si>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</si>
  <si>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</si>
  <si>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</si>
  <si>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</si>
  <si>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当事業の単年度収支は黒字であり、一般会計からの繰入を行わず、料金収入で運営してる。　　　　　　　　　収益的収支比率の類似施設との比較においては、例年、ほぼ同水準で推移していたが、平成29年度においては、駐車券発券機の更新に伴うリース料の増加及び土地の一部売却に際し行った用地測量に係る経費の支出等に伴い低下している。　　　　　　　　　　　　　　　　　　　　歳出については必要最低限に抑えており、これ以上の経費削減は困難になっているが、利用者の需要に沿った利用環境の整備を通じ、利用者の増加と経営安定に努める必要がある。</t>
    <rPh sb="1" eb="2">
      <t>トウ</t>
    </rPh>
    <rPh sb="2" eb="4">
      <t>ジギョウ</t>
    </rPh>
    <rPh sb="5" eb="8">
      <t>タンネンド</t>
    </rPh>
    <rPh sb="8" eb="10">
      <t>シュウシ</t>
    </rPh>
    <rPh sb="11" eb="13">
      <t>クロジ</t>
    </rPh>
    <rPh sb="17" eb="19">
      <t>イッパン</t>
    </rPh>
    <rPh sb="19" eb="21">
      <t>カイケイ</t>
    </rPh>
    <rPh sb="24" eb="26">
      <t>クリイレ</t>
    </rPh>
    <rPh sb="27" eb="28">
      <t>オコナ</t>
    </rPh>
    <rPh sb="31" eb="33">
      <t>リョウキン</t>
    </rPh>
    <rPh sb="33" eb="35">
      <t>シュウニュウ</t>
    </rPh>
    <rPh sb="36" eb="38">
      <t>ウンエイ</t>
    </rPh>
    <rPh sb="51" eb="54">
      <t>シュウエキテキ</t>
    </rPh>
    <rPh sb="54" eb="56">
      <t>シュウシ</t>
    </rPh>
    <rPh sb="56" eb="58">
      <t>ヒリツ</t>
    </rPh>
    <rPh sb="59" eb="61">
      <t>ルイジ</t>
    </rPh>
    <rPh sb="61" eb="63">
      <t>シセツ</t>
    </rPh>
    <rPh sb="65" eb="67">
      <t>ヒカク</t>
    </rPh>
    <rPh sb="73" eb="75">
      <t>レイネン</t>
    </rPh>
    <rPh sb="78" eb="81">
      <t>ドウスイジュン</t>
    </rPh>
    <rPh sb="82" eb="84">
      <t>スイイ</t>
    </rPh>
    <rPh sb="90" eb="92">
      <t>ヘイセイ</t>
    </rPh>
    <rPh sb="94" eb="95">
      <t>ネン</t>
    </rPh>
    <rPh sb="95" eb="96">
      <t>ド</t>
    </rPh>
    <rPh sb="102" eb="104">
      <t>チュウシャ</t>
    </rPh>
    <rPh sb="104" eb="105">
      <t>ケン</t>
    </rPh>
    <rPh sb="105" eb="107">
      <t>ハッケン</t>
    </rPh>
    <rPh sb="107" eb="108">
      <t>キ</t>
    </rPh>
    <rPh sb="109" eb="111">
      <t>コウシン</t>
    </rPh>
    <rPh sb="112" eb="113">
      <t>トモナ</t>
    </rPh>
    <rPh sb="117" eb="118">
      <t>リョウ</t>
    </rPh>
    <rPh sb="119" eb="121">
      <t>ゾウカ</t>
    </rPh>
    <rPh sb="121" eb="122">
      <t>オヨ</t>
    </rPh>
    <rPh sb="123" eb="125">
      <t>トチ</t>
    </rPh>
    <rPh sb="126" eb="128">
      <t>イチブ</t>
    </rPh>
    <rPh sb="128" eb="130">
      <t>バイキャク</t>
    </rPh>
    <rPh sb="131" eb="132">
      <t>サイ</t>
    </rPh>
    <rPh sb="133" eb="134">
      <t>オコナ</t>
    </rPh>
    <rPh sb="136" eb="138">
      <t>ヨウチ</t>
    </rPh>
    <rPh sb="138" eb="140">
      <t>ソクリョウ</t>
    </rPh>
    <rPh sb="141" eb="142">
      <t>カカワ</t>
    </rPh>
    <rPh sb="143" eb="145">
      <t>ケイヒ</t>
    </rPh>
    <rPh sb="146" eb="148">
      <t>シシュツ</t>
    </rPh>
    <rPh sb="148" eb="149">
      <t>トウ</t>
    </rPh>
    <rPh sb="150" eb="151">
      <t>トモナ</t>
    </rPh>
    <rPh sb="203" eb="205">
      <t>ケイヒ</t>
    </rPh>
    <rPh sb="205" eb="207">
      <t>サクゲン</t>
    </rPh>
    <phoneticPr fontId="5"/>
  </si>
  <si>
    <t>　広場式の駐車場であり、主要な資産は、土地及びフェンス等であり、現時点において大規模な施設投資を予定していない。　　　　　　　　　　　　　　　　　　今後とも、修繕が必要な箇所等を精査し、計画的な投資に努める必要がある。</t>
    <rPh sb="3" eb="4">
      <t>シキ</t>
    </rPh>
    <rPh sb="12" eb="14">
      <t>シュヨウ</t>
    </rPh>
    <rPh sb="21" eb="22">
      <t>オヨ</t>
    </rPh>
    <rPh sb="39" eb="42">
      <t>ダイキボ</t>
    </rPh>
    <rPh sb="43" eb="45">
      <t>シセツ</t>
    </rPh>
    <rPh sb="45" eb="47">
      <t>トウシ</t>
    </rPh>
    <rPh sb="48" eb="50">
      <t>ヨテイ</t>
    </rPh>
    <rPh sb="74" eb="76">
      <t>コンゴ</t>
    </rPh>
    <rPh sb="79" eb="81">
      <t>シュウゼン</t>
    </rPh>
    <rPh sb="82" eb="84">
      <t>ヒツヨウ</t>
    </rPh>
    <rPh sb="85" eb="88">
      <t>カショトウ</t>
    </rPh>
    <rPh sb="89" eb="91">
      <t>セイサ</t>
    </rPh>
    <rPh sb="93" eb="96">
      <t>ケイカクテキ</t>
    </rPh>
    <rPh sb="100" eb="101">
      <t>ツト</t>
    </rPh>
    <rPh sb="103" eb="105">
      <t>ヒツヨウ</t>
    </rPh>
    <phoneticPr fontId="5"/>
  </si>
  <si>
    <t>　稼働率は６０～７０％で推移しており、類似施設と比較し低水準であるが、周辺事業所への通勤者等の定期利用が多く、安定的な需要を有している。　　　　　　　　　　　　　　　　　なお、平成29年度は、駐車場事業に支障のない範囲で用地の一部を売却したことに伴い収容台数が減ったため、稼働率が増加している。</t>
    <rPh sb="21" eb="23">
      <t>シセツ</t>
    </rPh>
    <rPh sb="37" eb="40">
      <t>ジギョウショ</t>
    </rPh>
    <rPh sb="42" eb="46">
      <t>ツウキンシャトウ</t>
    </rPh>
    <rPh sb="47" eb="49">
      <t>テイキ</t>
    </rPh>
    <rPh sb="49" eb="51">
      <t>リヨウ</t>
    </rPh>
    <rPh sb="52" eb="53">
      <t>オオ</t>
    </rPh>
    <rPh sb="55" eb="58">
      <t>アンテイテキ</t>
    </rPh>
    <rPh sb="59" eb="61">
      <t>ジュヨウ</t>
    </rPh>
    <rPh sb="62" eb="63">
      <t>ユウ</t>
    </rPh>
    <rPh sb="88" eb="90">
      <t>ヘイセイ</t>
    </rPh>
    <rPh sb="92" eb="93">
      <t>ネン</t>
    </rPh>
    <rPh sb="93" eb="94">
      <t>ド</t>
    </rPh>
    <rPh sb="96" eb="98">
      <t>チュウシャ</t>
    </rPh>
    <rPh sb="98" eb="99">
      <t>ジョウ</t>
    </rPh>
    <rPh sb="99" eb="101">
      <t>ジギョウ</t>
    </rPh>
    <rPh sb="102" eb="104">
      <t>シショウ</t>
    </rPh>
    <rPh sb="107" eb="109">
      <t>ハンイ</t>
    </rPh>
    <rPh sb="110" eb="112">
      <t>ヨウチ</t>
    </rPh>
    <rPh sb="113" eb="115">
      <t>イチブ</t>
    </rPh>
    <rPh sb="116" eb="118">
      <t>バイキャク</t>
    </rPh>
    <rPh sb="123" eb="124">
      <t>トモナ</t>
    </rPh>
    <rPh sb="125" eb="127">
      <t>シュウヨウ</t>
    </rPh>
    <rPh sb="127" eb="129">
      <t>ダイスウ</t>
    </rPh>
    <rPh sb="130" eb="131">
      <t>ヘ</t>
    </rPh>
    <rPh sb="136" eb="138">
      <t>カドウ</t>
    </rPh>
    <rPh sb="138" eb="139">
      <t>リツ</t>
    </rPh>
    <rPh sb="140" eb="142">
      <t>ゾウカ</t>
    </rPh>
    <phoneticPr fontId="5"/>
  </si>
  <si>
    <t>　稼働率については類似施設と比較し低水準であるものの、収益的収支比率は黒字を続けており、引き続き、将来に向けての財源の確保に努めつつ健全な経営を行っていく必要がある。　　　　　　　　　　　　　　　　　　　　　　　　　　　　　また、近隣民営駐車場との競合がないよう料金体系の均衡を図りつつ、これらの駐車場の状況を定期的に確認し、かつ、利用者の需要に沿った事業運営を行っていく必要がある。</t>
    <rPh sb="9" eb="11">
      <t>ルイジ</t>
    </rPh>
    <rPh sb="11" eb="13">
      <t>シセツ</t>
    </rPh>
    <rPh sb="14" eb="16">
      <t>ヒカク</t>
    </rPh>
    <rPh sb="27" eb="30">
      <t>シュウエキテキ</t>
    </rPh>
    <rPh sb="30" eb="32">
      <t>シュウシ</t>
    </rPh>
    <rPh sb="32" eb="34">
      <t>ヒリツ</t>
    </rPh>
    <rPh sb="35" eb="37">
      <t>クロジ</t>
    </rPh>
    <rPh sb="38" eb="39">
      <t>ツヅ</t>
    </rPh>
    <rPh sb="44" eb="45">
      <t>ヒ</t>
    </rPh>
    <rPh sb="46" eb="47">
      <t>ツヅ</t>
    </rPh>
    <rPh sb="49" eb="51">
      <t>ショウライ</t>
    </rPh>
    <rPh sb="52" eb="53">
      <t>ム</t>
    </rPh>
    <rPh sb="56" eb="58">
      <t>ザイゲン</t>
    </rPh>
    <rPh sb="59" eb="61">
      <t>カクホ</t>
    </rPh>
    <rPh sb="62" eb="63">
      <t>ツト</t>
    </rPh>
    <rPh sb="66" eb="68">
      <t>ケンゼン</t>
    </rPh>
    <rPh sb="69" eb="71">
      <t>ケイエイ</t>
    </rPh>
    <rPh sb="72" eb="73">
      <t>オコナ</t>
    </rPh>
    <rPh sb="77" eb="79">
      <t>ヒツヨウ</t>
    </rPh>
    <rPh sb="115" eb="117">
      <t>キンリン</t>
    </rPh>
    <rPh sb="117" eb="119">
      <t>ミンエイ</t>
    </rPh>
    <rPh sb="119" eb="121">
      <t>チュウシャ</t>
    </rPh>
    <rPh sb="121" eb="122">
      <t>ジョウ</t>
    </rPh>
    <rPh sb="124" eb="126">
      <t>キョウゴウ</t>
    </rPh>
    <rPh sb="148" eb="151">
      <t>チュウシャジョウ</t>
    </rPh>
    <rPh sb="152" eb="154">
      <t>ジョウキョウ</t>
    </rPh>
    <rPh sb="155" eb="158">
      <t>テイキテキ</t>
    </rPh>
    <rPh sb="159" eb="161">
      <t>カクニン</t>
    </rPh>
    <rPh sb="166" eb="169">
      <t>リヨウシャ</t>
    </rPh>
    <rPh sb="170" eb="172">
      <t>ジュヨウ</t>
    </rPh>
    <rPh sb="173" eb="174">
      <t>ソ</t>
    </rPh>
    <rPh sb="176" eb="178">
      <t>ジギョウ</t>
    </rPh>
    <rPh sb="178" eb="180">
      <t>ウンエイ</t>
    </rPh>
    <rPh sb="181" eb="182">
      <t>オコナ</t>
    </rPh>
    <rPh sb="186" eb="18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</si>
</sst>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373.1</c:v>
                </c:pt>
                <c:pt idx="1">
                  <c:v>486.9</c:v>
                </c:pt>
                <c:pt idx="2">
                  <c:v>483.4</c:v>
                </c:pt>
                <c:pt idx="3">
                  <c:v>360.3</c:v>
                </c:pt>
                <c:pt idx="4">
                  <c:v>182.5</c:v>
                </c:pt>
              </c:numCache>
            </c:numRef>
          </c:val>
          <c:extLst xmlns:c16r2="http://schemas.microsoft.com/office/drawing/2015/06/chart">
            <c:ext xmlns:c16="http://schemas.microsoft.com/office/drawing/2014/chart" uri="{C3380CC4-5D6E-409C-BE32-E72D297353CC}">
              <c16:uniqueId val="{00000000-19A1-4231-9B18-F152C062DCB6}"/>
            </c:ext>
          </c:extLst>
        </c:ser>
        <c:dLbls>
          <c:showLegendKey val="0"/>
          <c:showVal val="0"/>
          <c:showCatName val="0"/>
          <c:showSerName val="0"/>
          <c:showPercent val="0"/>
          <c:showBubbleSize val="0"/>
        </c:dLbls>
        <c:gapWidth val="150"/>
        <c:axId val="335101520"/>
        <c:axId val="33510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19A1-4231-9B18-F152C062DCB6}"/>
            </c:ext>
          </c:extLst>
        </c:ser>
        <c:dLbls>
          <c:showLegendKey val="0"/>
          <c:showVal val="0"/>
          <c:showCatName val="0"/>
          <c:showSerName val="0"/>
          <c:showPercent val="0"/>
          <c:showBubbleSize val="0"/>
        </c:dLbls>
        <c:marker val="1"/>
        <c:smooth val="0"/>
        <c:axId val="335101520"/>
        <c:axId val="335102304"/>
      </c:lineChart>
      <c:dateAx>
        <c:axId val="335101520"/>
        <c:scaling>
          <c:orientation val="minMax"/>
        </c:scaling>
        <c:delete val="1"/>
        <c:axPos val="b"/>
        <c:numFmt formatCode="ge" sourceLinked="1"/>
        <c:majorTickMark val="none"/>
        <c:minorTickMark val="none"/>
        <c:tickLblPos val="none"/>
        <c:crossAx val="335102304"/>
        <c:crosses val="autoZero"/>
        <c:auto val="1"/>
        <c:lblOffset val="100"/>
        <c:baseTimeUnit val="years"/>
      </c:dateAx>
      <c:valAx>
        <c:axId val="33510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10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F5-4CD3-BC06-B3BDB4D106F6}"/>
            </c:ext>
          </c:extLst>
        </c:ser>
        <c:dLbls>
          <c:showLegendKey val="0"/>
          <c:showVal val="0"/>
          <c:showCatName val="0"/>
          <c:showSerName val="0"/>
          <c:showPercent val="0"/>
          <c:showBubbleSize val="0"/>
        </c:dLbls>
        <c:gapWidth val="150"/>
        <c:axId val="335099168"/>
        <c:axId val="3351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07F5-4CD3-BC06-B3BDB4D106F6}"/>
            </c:ext>
          </c:extLst>
        </c:ser>
        <c:dLbls>
          <c:showLegendKey val="0"/>
          <c:showVal val="0"/>
          <c:showCatName val="0"/>
          <c:showSerName val="0"/>
          <c:showPercent val="0"/>
          <c:showBubbleSize val="0"/>
        </c:dLbls>
        <c:marker val="1"/>
        <c:smooth val="0"/>
        <c:axId val="335099168"/>
        <c:axId val="335100736"/>
      </c:lineChart>
      <c:dateAx>
        <c:axId val="335099168"/>
        <c:scaling>
          <c:orientation val="minMax"/>
        </c:scaling>
        <c:delete val="1"/>
        <c:axPos val="b"/>
        <c:numFmt formatCode="ge" sourceLinked="1"/>
        <c:majorTickMark val="none"/>
        <c:minorTickMark val="none"/>
        <c:tickLblPos val="none"/>
        <c:crossAx val="335100736"/>
        <c:crosses val="autoZero"/>
        <c:auto val="1"/>
        <c:lblOffset val="100"/>
        <c:baseTimeUnit val="years"/>
      </c:dateAx>
      <c:valAx>
        <c:axId val="3351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0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DF5-41B9-B5C2-9EA7EEF08EFD}"/>
            </c:ext>
          </c:extLst>
        </c:ser>
        <c:dLbls>
          <c:showLegendKey val="0"/>
          <c:showVal val="0"/>
          <c:showCatName val="0"/>
          <c:showSerName val="0"/>
          <c:showPercent val="0"/>
          <c:showBubbleSize val="0"/>
        </c:dLbls>
        <c:gapWidth val="150"/>
        <c:axId val="335103480"/>
        <c:axId val="33510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DF5-41B9-B5C2-9EA7EEF08EFD}"/>
            </c:ext>
          </c:extLst>
        </c:ser>
        <c:dLbls>
          <c:showLegendKey val="0"/>
          <c:showVal val="0"/>
          <c:showCatName val="0"/>
          <c:showSerName val="0"/>
          <c:showPercent val="0"/>
          <c:showBubbleSize val="0"/>
        </c:dLbls>
        <c:marker val="1"/>
        <c:smooth val="0"/>
        <c:axId val="335103480"/>
        <c:axId val="335100344"/>
      </c:lineChart>
      <c:dateAx>
        <c:axId val="335103480"/>
        <c:scaling>
          <c:orientation val="minMax"/>
        </c:scaling>
        <c:delete val="1"/>
        <c:axPos val="b"/>
        <c:numFmt formatCode="ge" sourceLinked="1"/>
        <c:majorTickMark val="none"/>
        <c:minorTickMark val="none"/>
        <c:tickLblPos val="none"/>
        <c:crossAx val="335100344"/>
        <c:crosses val="autoZero"/>
        <c:auto val="1"/>
        <c:lblOffset val="100"/>
        <c:baseTimeUnit val="years"/>
      </c:dateAx>
      <c:valAx>
        <c:axId val="33510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10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DE1-4976-AF7B-827CB5159306}"/>
            </c:ext>
          </c:extLst>
        </c:ser>
        <c:dLbls>
          <c:showLegendKey val="0"/>
          <c:showVal val="0"/>
          <c:showCatName val="0"/>
          <c:showSerName val="0"/>
          <c:showPercent val="0"/>
          <c:showBubbleSize val="0"/>
        </c:dLbls>
        <c:gapWidth val="150"/>
        <c:axId val="335104264"/>
        <c:axId val="33510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DE1-4976-AF7B-827CB5159306}"/>
            </c:ext>
          </c:extLst>
        </c:ser>
        <c:dLbls>
          <c:showLegendKey val="0"/>
          <c:showVal val="0"/>
          <c:showCatName val="0"/>
          <c:showSerName val="0"/>
          <c:showPercent val="0"/>
          <c:showBubbleSize val="0"/>
        </c:dLbls>
        <c:marker val="1"/>
        <c:smooth val="0"/>
        <c:axId val="335104264"/>
        <c:axId val="335105048"/>
      </c:lineChart>
      <c:dateAx>
        <c:axId val="335104264"/>
        <c:scaling>
          <c:orientation val="minMax"/>
        </c:scaling>
        <c:delete val="1"/>
        <c:axPos val="b"/>
        <c:numFmt formatCode="ge" sourceLinked="1"/>
        <c:majorTickMark val="none"/>
        <c:minorTickMark val="none"/>
        <c:tickLblPos val="none"/>
        <c:crossAx val="335105048"/>
        <c:crosses val="autoZero"/>
        <c:auto val="1"/>
        <c:lblOffset val="100"/>
        <c:baseTimeUnit val="years"/>
      </c:dateAx>
      <c:valAx>
        <c:axId val="33510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10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50-4247-9FB2-91567CC2193D}"/>
            </c:ext>
          </c:extLst>
        </c:ser>
        <c:dLbls>
          <c:showLegendKey val="0"/>
          <c:showVal val="0"/>
          <c:showCatName val="0"/>
          <c:showSerName val="0"/>
          <c:showPercent val="0"/>
          <c:showBubbleSize val="0"/>
        </c:dLbls>
        <c:gapWidth val="150"/>
        <c:axId val="337306576"/>
        <c:axId val="33730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9750-4247-9FB2-91567CC2193D}"/>
            </c:ext>
          </c:extLst>
        </c:ser>
        <c:dLbls>
          <c:showLegendKey val="0"/>
          <c:showVal val="0"/>
          <c:showCatName val="0"/>
          <c:showSerName val="0"/>
          <c:showPercent val="0"/>
          <c:showBubbleSize val="0"/>
        </c:dLbls>
        <c:marker val="1"/>
        <c:smooth val="0"/>
        <c:axId val="337306576"/>
        <c:axId val="337308536"/>
      </c:lineChart>
      <c:dateAx>
        <c:axId val="337306576"/>
        <c:scaling>
          <c:orientation val="minMax"/>
        </c:scaling>
        <c:delete val="1"/>
        <c:axPos val="b"/>
        <c:numFmt formatCode="ge" sourceLinked="1"/>
        <c:majorTickMark val="none"/>
        <c:minorTickMark val="none"/>
        <c:tickLblPos val="none"/>
        <c:crossAx val="337308536"/>
        <c:crosses val="autoZero"/>
        <c:auto val="1"/>
        <c:lblOffset val="100"/>
        <c:baseTimeUnit val="years"/>
      </c:dateAx>
      <c:valAx>
        <c:axId val="33730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30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FB-42D8-BE27-EBCAA610E593}"/>
            </c:ext>
          </c:extLst>
        </c:ser>
        <c:dLbls>
          <c:showLegendKey val="0"/>
          <c:showVal val="0"/>
          <c:showCatName val="0"/>
          <c:showSerName val="0"/>
          <c:showPercent val="0"/>
          <c:showBubbleSize val="0"/>
        </c:dLbls>
        <c:gapWidth val="150"/>
        <c:axId val="337303832"/>
        <c:axId val="33730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85FB-42D8-BE27-EBCAA610E593}"/>
            </c:ext>
          </c:extLst>
        </c:ser>
        <c:dLbls>
          <c:showLegendKey val="0"/>
          <c:showVal val="0"/>
          <c:showCatName val="0"/>
          <c:showSerName val="0"/>
          <c:showPercent val="0"/>
          <c:showBubbleSize val="0"/>
        </c:dLbls>
        <c:marker val="1"/>
        <c:smooth val="0"/>
        <c:axId val="337303832"/>
        <c:axId val="337302264"/>
      </c:lineChart>
      <c:dateAx>
        <c:axId val="337303832"/>
        <c:scaling>
          <c:orientation val="minMax"/>
        </c:scaling>
        <c:delete val="1"/>
        <c:axPos val="b"/>
        <c:numFmt formatCode="ge" sourceLinked="1"/>
        <c:majorTickMark val="none"/>
        <c:minorTickMark val="none"/>
        <c:tickLblPos val="none"/>
        <c:crossAx val="337302264"/>
        <c:crosses val="autoZero"/>
        <c:auto val="1"/>
        <c:lblOffset val="100"/>
        <c:baseTimeUnit val="years"/>
      </c:dateAx>
      <c:valAx>
        <c:axId val="33730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303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73.599999999999994</c:v>
                </c:pt>
                <c:pt idx="1">
                  <c:v>68</c:v>
                </c:pt>
                <c:pt idx="2">
                  <c:v>60.8</c:v>
                </c:pt>
                <c:pt idx="3">
                  <c:v>60</c:v>
                </c:pt>
                <c:pt idx="4">
                  <c:v>73.7</c:v>
                </c:pt>
              </c:numCache>
            </c:numRef>
          </c:val>
          <c:extLst xmlns:c16r2="http://schemas.microsoft.com/office/drawing/2015/06/chart">
            <c:ext xmlns:c16="http://schemas.microsoft.com/office/drawing/2014/chart" uri="{C3380CC4-5D6E-409C-BE32-E72D297353CC}">
              <c16:uniqueId val="{00000000-60DC-4330-959E-53DA5568A618}"/>
            </c:ext>
          </c:extLst>
        </c:ser>
        <c:dLbls>
          <c:showLegendKey val="0"/>
          <c:showVal val="0"/>
          <c:showCatName val="0"/>
          <c:showSerName val="0"/>
          <c:showPercent val="0"/>
          <c:showBubbleSize val="0"/>
        </c:dLbls>
        <c:gapWidth val="150"/>
        <c:axId val="337301088"/>
        <c:axId val="3373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60DC-4330-959E-53DA5568A618}"/>
            </c:ext>
          </c:extLst>
        </c:ser>
        <c:dLbls>
          <c:showLegendKey val="0"/>
          <c:showVal val="0"/>
          <c:showCatName val="0"/>
          <c:showSerName val="0"/>
          <c:showPercent val="0"/>
          <c:showBubbleSize val="0"/>
        </c:dLbls>
        <c:marker val="1"/>
        <c:smooth val="0"/>
        <c:axId val="337301088"/>
        <c:axId val="337302656"/>
      </c:lineChart>
      <c:dateAx>
        <c:axId val="337301088"/>
        <c:scaling>
          <c:orientation val="minMax"/>
        </c:scaling>
        <c:delete val="1"/>
        <c:axPos val="b"/>
        <c:numFmt formatCode="ge" sourceLinked="1"/>
        <c:majorTickMark val="none"/>
        <c:minorTickMark val="none"/>
        <c:tickLblPos val="none"/>
        <c:crossAx val="337302656"/>
        <c:crosses val="autoZero"/>
        <c:auto val="1"/>
        <c:lblOffset val="100"/>
        <c:baseTimeUnit val="years"/>
      </c:dateAx>
      <c:valAx>
        <c:axId val="33730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30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73.2</c:v>
                </c:pt>
                <c:pt idx="1">
                  <c:v>79.5</c:v>
                </c:pt>
                <c:pt idx="2">
                  <c:v>79.3</c:v>
                </c:pt>
                <c:pt idx="3">
                  <c:v>72.2</c:v>
                </c:pt>
                <c:pt idx="4">
                  <c:v>44.9</c:v>
                </c:pt>
              </c:numCache>
            </c:numRef>
          </c:val>
          <c:extLst xmlns:c16r2="http://schemas.microsoft.com/office/drawing/2015/06/chart">
            <c:ext xmlns:c16="http://schemas.microsoft.com/office/drawing/2014/chart" uri="{C3380CC4-5D6E-409C-BE32-E72D297353CC}">
              <c16:uniqueId val="{00000000-959E-4C4E-9414-5FC9D16078B3}"/>
            </c:ext>
          </c:extLst>
        </c:ser>
        <c:dLbls>
          <c:showLegendKey val="0"/>
          <c:showVal val="0"/>
          <c:showCatName val="0"/>
          <c:showSerName val="0"/>
          <c:showPercent val="0"/>
          <c:showBubbleSize val="0"/>
        </c:dLbls>
        <c:gapWidth val="150"/>
        <c:axId val="337303440"/>
        <c:axId val="33730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959E-4C4E-9414-5FC9D16078B3}"/>
            </c:ext>
          </c:extLst>
        </c:ser>
        <c:dLbls>
          <c:showLegendKey val="0"/>
          <c:showVal val="0"/>
          <c:showCatName val="0"/>
          <c:showSerName val="0"/>
          <c:showPercent val="0"/>
          <c:showBubbleSize val="0"/>
        </c:dLbls>
        <c:marker val="1"/>
        <c:smooth val="0"/>
        <c:axId val="337303440"/>
        <c:axId val="337301480"/>
      </c:lineChart>
      <c:dateAx>
        <c:axId val="337303440"/>
        <c:scaling>
          <c:orientation val="minMax"/>
        </c:scaling>
        <c:delete val="1"/>
        <c:axPos val="b"/>
        <c:numFmt formatCode="ge" sourceLinked="1"/>
        <c:majorTickMark val="none"/>
        <c:minorTickMark val="none"/>
        <c:tickLblPos val="none"/>
        <c:crossAx val="337301480"/>
        <c:crosses val="autoZero"/>
        <c:auto val="1"/>
        <c:lblOffset val="100"/>
        <c:baseTimeUnit val="years"/>
      </c:dateAx>
      <c:valAx>
        <c:axId val="33730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30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6028</c:v>
                </c:pt>
                <c:pt idx="1">
                  <c:v>6218</c:v>
                </c:pt>
                <c:pt idx="2">
                  <c:v>5533</c:v>
                </c:pt>
                <c:pt idx="3">
                  <c:v>5406</c:v>
                </c:pt>
                <c:pt idx="4">
                  <c:v>2634</c:v>
                </c:pt>
              </c:numCache>
            </c:numRef>
          </c:val>
          <c:extLst xmlns:c16r2="http://schemas.microsoft.com/office/drawing/2015/06/chart">
            <c:ext xmlns:c16="http://schemas.microsoft.com/office/drawing/2014/chart" uri="{C3380CC4-5D6E-409C-BE32-E72D297353CC}">
              <c16:uniqueId val="{00000000-E8E8-4349-8F00-7551CD18C182}"/>
            </c:ext>
          </c:extLst>
        </c:ser>
        <c:dLbls>
          <c:showLegendKey val="0"/>
          <c:showVal val="0"/>
          <c:showCatName val="0"/>
          <c:showSerName val="0"/>
          <c:showPercent val="0"/>
          <c:showBubbleSize val="0"/>
        </c:dLbls>
        <c:gapWidth val="150"/>
        <c:axId val="337306968"/>
        <c:axId val="33730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E8E8-4349-8F00-7551CD18C182}"/>
            </c:ext>
          </c:extLst>
        </c:ser>
        <c:dLbls>
          <c:showLegendKey val="0"/>
          <c:showVal val="0"/>
          <c:showCatName val="0"/>
          <c:showSerName val="0"/>
          <c:showPercent val="0"/>
          <c:showBubbleSize val="0"/>
        </c:dLbls>
        <c:marker val="1"/>
        <c:smooth val="0"/>
        <c:axId val="337306968"/>
        <c:axId val="337305008"/>
      </c:lineChart>
      <c:dateAx>
        <c:axId val="337306968"/>
        <c:scaling>
          <c:orientation val="minMax"/>
        </c:scaling>
        <c:delete val="1"/>
        <c:axPos val="b"/>
        <c:numFmt formatCode="ge" sourceLinked="1"/>
        <c:majorTickMark val="none"/>
        <c:minorTickMark val="none"/>
        <c:tickLblPos val="none"/>
        <c:crossAx val="337305008"/>
        <c:crosses val="autoZero"/>
        <c:auto val="1"/>
        <c:lblOffset val="100"/>
        <c:baseTimeUnit val="years"/>
      </c:dateAx>
      <c:valAx>
        <c:axId val="33730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306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山口県防府市　防府市営中央町駐車場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2391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150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373.1</v>
      </c>
      <c r="V31" s="110"/>
      <c r="W31" s="110"/>
      <c r="X31" s="110"/>
      <c r="Y31" s="110"/>
      <c r="Z31" s="110"/>
      <c r="AA31" s="110"/>
      <c r="AB31" s="110"/>
      <c r="AC31" s="110"/>
      <c r="AD31" s="110"/>
      <c r="AE31" s="110"/>
      <c r="AF31" s="110"/>
      <c r="AG31" s="110"/>
      <c r="AH31" s="110"/>
      <c r="AI31" s="110"/>
      <c r="AJ31" s="110"/>
      <c r="AK31" s="110"/>
      <c r="AL31" s="110"/>
      <c r="AM31" s="110"/>
      <c r="AN31" s="110">
        <f>データ!Z7</f>
        <v>486.9</v>
      </c>
      <c r="AO31" s="110"/>
      <c r="AP31" s="110"/>
      <c r="AQ31" s="110"/>
      <c r="AR31" s="110"/>
      <c r="AS31" s="110"/>
      <c r="AT31" s="110"/>
      <c r="AU31" s="110"/>
      <c r="AV31" s="110"/>
      <c r="AW31" s="110"/>
      <c r="AX31" s="110"/>
      <c r="AY31" s="110"/>
      <c r="AZ31" s="110"/>
      <c r="BA31" s="110"/>
      <c r="BB31" s="110"/>
      <c r="BC31" s="110"/>
      <c r="BD31" s="110"/>
      <c r="BE31" s="110"/>
      <c r="BF31" s="110"/>
      <c r="BG31" s="110">
        <f>データ!AA7</f>
        <v>483.4</v>
      </c>
      <c r="BH31" s="110"/>
      <c r="BI31" s="110"/>
      <c r="BJ31" s="110"/>
      <c r="BK31" s="110"/>
      <c r="BL31" s="110"/>
      <c r="BM31" s="110"/>
      <c r="BN31" s="110"/>
      <c r="BO31" s="110"/>
      <c r="BP31" s="110"/>
      <c r="BQ31" s="110"/>
      <c r="BR31" s="110"/>
      <c r="BS31" s="110"/>
      <c r="BT31" s="110"/>
      <c r="BU31" s="110"/>
      <c r="BV31" s="110"/>
      <c r="BW31" s="110"/>
      <c r="BX31" s="110"/>
      <c r="BY31" s="110"/>
      <c r="BZ31" s="110">
        <f>データ!AB7</f>
        <v>360.3</v>
      </c>
      <c r="CA31" s="110"/>
      <c r="CB31" s="110"/>
      <c r="CC31" s="110"/>
      <c r="CD31" s="110"/>
      <c r="CE31" s="110"/>
      <c r="CF31" s="110"/>
      <c r="CG31" s="110"/>
      <c r="CH31" s="110"/>
      <c r="CI31" s="110"/>
      <c r="CJ31" s="110"/>
      <c r="CK31" s="110"/>
      <c r="CL31" s="110"/>
      <c r="CM31" s="110"/>
      <c r="CN31" s="110"/>
      <c r="CO31" s="110"/>
      <c r="CP31" s="110"/>
      <c r="CQ31" s="110"/>
      <c r="CR31" s="110"/>
      <c r="CS31" s="110">
        <f>データ!AC7</f>
        <v>182.5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73.599999999999994</v>
      </c>
      <c r="JD31" s="81"/>
      <c r="JE31" s="81"/>
      <c r="JF31" s="81"/>
      <c r="JG31" s="81"/>
      <c r="JH31" s="81"/>
      <c r="JI31" s="81"/>
      <c r="JJ31" s="81"/>
      <c r="JK31" s="81"/>
      <c r="JL31" s="81"/>
      <c r="JM31" s="81"/>
      <c r="JN31" s="81"/>
      <c r="JO31" s="81"/>
      <c r="JP31" s="81"/>
      <c r="JQ31" s="81"/>
      <c r="JR31" s="81"/>
      <c r="JS31" s="81"/>
      <c r="JT31" s="81"/>
      <c r="JU31" s="82"/>
      <c r="JV31" s="80">
        <f>データ!DL7</f>
        <v>68</v>
      </c>
      <c r="JW31" s="81"/>
      <c r="JX31" s="81"/>
      <c r="JY31" s="81"/>
      <c r="JZ31" s="81"/>
      <c r="KA31" s="81"/>
      <c r="KB31" s="81"/>
      <c r="KC31" s="81"/>
      <c r="KD31" s="81"/>
      <c r="KE31" s="81"/>
      <c r="KF31" s="81"/>
      <c r="KG31" s="81"/>
      <c r="KH31" s="81"/>
      <c r="KI31" s="81"/>
      <c r="KJ31" s="81"/>
      <c r="KK31" s="81"/>
      <c r="KL31" s="81"/>
      <c r="KM31" s="81"/>
      <c r="KN31" s="82"/>
      <c r="KO31" s="80">
        <f>データ!DM7</f>
        <v>60.8</v>
      </c>
      <c r="KP31" s="81"/>
      <c r="KQ31" s="81"/>
      <c r="KR31" s="81"/>
      <c r="KS31" s="81"/>
      <c r="KT31" s="81"/>
      <c r="KU31" s="81"/>
      <c r="KV31" s="81"/>
      <c r="KW31" s="81"/>
      <c r="KX31" s="81"/>
      <c r="KY31" s="81"/>
      <c r="KZ31" s="81"/>
      <c r="LA31" s="81"/>
      <c r="LB31" s="81"/>
      <c r="LC31" s="81"/>
      <c r="LD31" s="81"/>
      <c r="LE31" s="81"/>
      <c r="LF31" s="81"/>
      <c r="LG31" s="82"/>
      <c r="LH31" s="80">
        <f>データ!DN7</f>
        <v>60</v>
      </c>
      <c r="LI31" s="81"/>
      <c r="LJ31" s="81"/>
      <c r="LK31" s="81"/>
      <c r="LL31" s="81"/>
      <c r="LM31" s="81"/>
      <c r="LN31" s="81"/>
      <c r="LO31" s="81"/>
      <c r="LP31" s="81"/>
      <c r="LQ31" s="81"/>
      <c r="LR31" s="81"/>
      <c r="LS31" s="81"/>
      <c r="LT31" s="81"/>
      <c r="LU31" s="81"/>
      <c r="LV31" s="81"/>
      <c r="LW31" s="81"/>
      <c r="LX31" s="81"/>
      <c r="LY31" s="81"/>
      <c r="LZ31" s="82"/>
      <c r="MA31" s="80">
        <f>データ!DO7</f>
        <v>73.7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73.2</v>
      </c>
      <c r="EM52" s="110"/>
      <c r="EN52" s="110"/>
      <c r="EO52" s="110"/>
      <c r="EP52" s="110"/>
      <c r="EQ52" s="110"/>
      <c r="ER52" s="110"/>
      <c r="ES52" s="110"/>
      <c r="ET52" s="110"/>
      <c r="EU52" s="110"/>
      <c r="EV52" s="110"/>
      <c r="EW52" s="110"/>
      <c r="EX52" s="110"/>
      <c r="EY52" s="110"/>
      <c r="EZ52" s="110"/>
      <c r="FA52" s="110"/>
      <c r="FB52" s="110"/>
      <c r="FC52" s="110"/>
      <c r="FD52" s="110"/>
      <c r="FE52" s="110">
        <f>データ!BG7</f>
        <v>79.5</v>
      </c>
      <c r="FF52" s="110"/>
      <c r="FG52" s="110"/>
      <c r="FH52" s="110"/>
      <c r="FI52" s="110"/>
      <c r="FJ52" s="110"/>
      <c r="FK52" s="110"/>
      <c r="FL52" s="110"/>
      <c r="FM52" s="110"/>
      <c r="FN52" s="110"/>
      <c r="FO52" s="110"/>
      <c r="FP52" s="110"/>
      <c r="FQ52" s="110"/>
      <c r="FR52" s="110"/>
      <c r="FS52" s="110"/>
      <c r="FT52" s="110"/>
      <c r="FU52" s="110"/>
      <c r="FV52" s="110"/>
      <c r="FW52" s="110"/>
      <c r="FX52" s="110">
        <f>データ!BH7</f>
        <v>79.3</v>
      </c>
      <c r="FY52" s="110"/>
      <c r="FZ52" s="110"/>
      <c r="GA52" s="110"/>
      <c r="GB52" s="110"/>
      <c r="GC52" s="110"/>
      <c r="GD52" s="110"/>
      <c r="GE52" s="110"/>
      <c r="GF52" s="110"/>
      <c r="GG52" s="110"/>
      <c r="GH52" s="110"/>
      <c r="GI52" s="110"/>
      <c r="GJ52" s="110"/>
      <c r="GK52" s="110"/>
      <c r="GL52" s="110"/>
      <c r="GM52" s="110"/>
      <c r="GN52" s="110"/>
      <c r="GO52" s="110"/>
      <c r="GP52" s="110"/>
      <c r="GQ52" s="110">
        <f>データ!BI7</f>
        <v>72.2</v>
      </c>
      <c r="GR52" s="110"/>
      <c r="GS52" s="110"/>
      <c r="GT52" s="110"/>
      <c r="GU52" s="110"/>
      <c r="GV52" s="110"/>
      <c r="GW52" s="110"/>
      <c r="GX52" s="110"/>
      <c r="GY52" s="110"/>
      <c r="GZ52" s="110"/>
      <c r="HA52" s="110"/>
      <c r="HB52" s="110"/>
      <c r="HC52" s="110"/>
      <c r="HD52" s="110"/>
      <c r="HE52" s="110"/>
      <c r="HF52" s="110"/>
      <c r="HG52" s="110"/>
      <c r="HH52" s="110"/>
      <c r="HI52" s="110"/>
      <c r="HJ52" s="110">
        <f>データ!BJ7</f>
        <v>44.9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6028</v>
      </c>
      <c r="JD52" s="109"/>
      <c r="JE52" s="109"/>
      <c r="JF52" s="109"/>
      <c r="JG52" s="109"/>
      <c r="JH52" s="109"/>
      <c r="JI52" s="109"/>
      <c r="JJ52" s="109"/>
      <c r="JK52" s="109"/>
      <c r="JL52" s="109"/>
      <c r="JM52" s="109"/>
      <c r="JN52" s="109"/>
      <c r="JO52" s="109"/>
      <c r="JP52" s="109"/>
      <c r="JQ52" s="109"/>
      <c r="JR52" s="109"/>
      <c r="JS52" s="109"/>
      <c r="JT52" s="109"/>
      <c r="JU52" s="109"/>
      <c r="JV52" s="109">
        <f>データ!BR7</f>
        <v>6218</v>
      </c>
      <c r="JW52" s="109"/>
      <c r="JX52" s="109"/>
      <c r="JY52" s="109"/>
      <c r="JZ52" s="109"/>
      <c r="KA52" s="109"/>
      <c r="KB52" s="109"/>
      <c r="KC52" s="109"/>
      <c r="KD52" s="109"/>
      <c r="KE52" s="109"/>
      <c r="KF52" s="109"/>
      <c r="KG52" s="109"/>
      <c r="KH52" s="109"/>
      <c r="KI52" s="109"/>
      <c r="KJ52" s="109"/>
      <c r="KK52" s="109"/>
      <c r="KL52" s="109"/>
      <c r="KM52" s="109"/>
      <c r="KN52" s="109"/>
      <c r="KO52" s="109">
        <f>データ!BS7</f>
        <v>5533</v>
      </c>
      <c r="KP52" s="109"/>
      <c r="KQ52" s="109"/>
      <c r="KR52" s="109"/>
      <c r="KS52" s="109"/>
      <c r="KT52" s="109"/>
      <c r="KU52" s="109"/>
      <c r="KV52" s="109"/>
      <c r="KW52" s="109"/>
      <c r="KX52" s="109"/>
      <c r="KY52" s="109"/>
      <c r="KZ52" s="109"/>
      <c r="LA52" s="109"/>
      <c r="LB52" s="109"/>
      <c r="LC52" s="109"/>
      <c r="LD52" s="109"/>
      <c r="LE52" s="109"/>
      <c r="LF52" s="109"/>
      <c r="LG52" s="109"/>
      <c r="LH52" s="109">
        <f>データ!BT7</f>
        <v>5406</v>
      </c>
      <c r="LI52" s="109"/>
      <c r="LJ52" s="109"/>
      <c r="LK52" s="109"/>
      <c r="LL52" s="109"/>
      <c r="LM52" s="109"/>
      <c r="LN52" s="109"/>
      <c r="LO52" s="109"/>
      <c r="LP52" s="109"/>
      <c r="LQ52" s="109"/>
      <c r="LR52" s="109"/>
      <c r="LS52" s="109"/>
      <c r="LT52" s="109"/>
      <c r="LU52" s="109"/>
      <c r="LV52" s="109"/>
      <c r="LW52" s="109"/>
      <c r="LX52" s="109"/>
      <c r="LY52" s="109"/>
      <c r="LZ52" s="109"/>
      <c r="MA52" s="109">
        <f>データ!BU7</f>
        <v>2634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1"/>
      <c r="NE64" s="92"/>
      <c r="NF64" s="92"/>
      <c r="NG64" s="92"/>
      <c r="NH64" s="92"/>
      <c r="NI64" s="92"/>
      <c r="NJ64" s="92"/>
      <c r="NK64" s="92"/>
      <c r="NL64" s="92"/>
      <c r="NM64" s="92"/>
      <c r="NN64" s="92"/>
      <c r="NO64" s="92"/>
      <c r="NP64" s="92"/>
      <c r="NQ64" s="92"/>
      <c r="NR64" s="9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292750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2oxuiCYQ/74s+Al8RUFPWKd3quwMtLrZkSAs67p6JWrS92ShCTozJiktm24NDiaCh7HQkZ0dBUb6Ms7SI24Q==" saltValue="dshiVomydeW91HrionsdD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109</v>
      </c>
      <c r="AM5" s="59" t="s">
        <v>110</v>
      </c>
      <c r="AN5" s="59" t="s">
        <v>111</v>
      </c>
      <c r="AO5" s="59" t="s">
        <v>102</v>
      </c>
      <c r="AP5" s="59" t="s">
        <v>103</v>
      </c>
      <c r="AQ5" s="59" t="s">
        <v>104</v>
      </c>
      <c r="AR5" s="59" t="s">
        <v>105</v>
      </c>
      <c r="AS5" s="59" t="s">
        <v>106</v>
      </c>
      <c r="AT5" s="59" t="s">
        <v>107</v>
      </c>
      <c r="AU5" s="59" t="s">
        <v>112</v>
      </c>
      <c r="AV5" s="59" t="s">
        <v>113</v>
      </c>
      <c r="AW5" s="59" t="s">
        <v>109</v>
      </c>
      <c r="AX5" s="59" t="s">
        <v>110</v>
      </c>
      <c r="AY5" s="59" t="s">
        <v>101</v>
      </c>
      <c r="AZ5" s="59" t="s">
        <v>102</v>
      </c>
      <c r="BA5" s="59" t="s">
        <v>103</v>
      </c>
      <c r="BB5" s="59" t="s">
        <v>104</v>
      </c>
      <c r="BC5" s="59" t="s">
        <v>105</v>
      </c>
      <c r="BD5" s="59" t="s">
        <v>106</v>
      </c>
      <c r="BE5" s="59" t="s">
        <v>107</v>
      </c>
      <c r="BF5" s="59" t="s">
        <v>112</v>
      </c>
      <c r="BG5" s="59" t="s">
        <v>113</v>
      </c>
      <c r="BH5" s="59" t="s">
        <v>114</v>
      </c>
      <c r="BI5" s="59" t="s">
        <v>110</v>
      </c>
      <c r="BJ5" s="59" t="s">
        <v>111</v>
      </c>
      <c r="BK5" s="59" t="s">
        <v>102</v>
      </c>
      <c r="BL5" s="59" t="s">
        <v>103</v>
      </c>
      <c r="BM5" s="59" t="s">
        <v>104</v>
      </c>
      <c r="BN5" s="59" t="s">
        <v>105</v>
      </c>
      <c r="BO5" s="59" t="s">
        <v>106</v>
      </c>
      <c r="BP5" s="59" t="s">
        <v>107</v>
      </c>
      <c r="BQ5" s="59" t="s">
        <v>112</v>
      </c>
      <c r="BR5" s="59" t="s">
        <v>98</v>
      </c>
      <c r="BS5" s="59" t="s">
        <v>99</v>
      </c>
      <c r="BT5" s="59" t="s">
        <v>110</v>
      </c>
      <c r="BU5" s="59" t="s">
        <v>111</v>
      </c>
      <c r="BV5" s="59" t="s">
        <v>102</v>
      </c>
      <c r="BW5" s="59" t="s">
        <v>103</v>
      </c>
      <c r="BX5" s="59" t="s">
        <v>104</v>
      </c>
      <c r="BY5" s="59" t="s">
        <v>105</v>
      </c>
      <c r="BZ5" s="59" t="s">
        <v>106</v>
      </c>
      <c r="CA5" s="59" t="s">
        <v>107</v>
      </c>
      <c r="CB5" s="59" t="s">
        <v>97</v>
      </c>
      <c r="CC5" s="59" t="s">
        <v>98</v>
      </c>
      <c r="CD5" s="59" t="s">
        <v>109</v>
      </c>
      <c r="CE5" s="59" t="s">
        <v>110</v>
      </c>
      <c r="CF5" s="59" t="s">
        <v>115</v>
      </c>
      <c r="CG5" s="59" t="s">
        <v>102</v>
      </c>
      <c r="CH5" s="59" t="s">
        <v>103</v>
      </c>
      <c r="CI5" s="59" t="s">
        <v>104</v>
      </c>
      <c r="CJ5" s="59" t="s">
        <v>105</v>
      </c>
      <c r="CK5" s="59" t="s">
        <v>106</v>
      </c>
      <c r="CL5" s="59" t="s">
        <v>107</v>
      </c>
      <c r="CM5" s="151"/>
      <c r="CN5" s="151"/>
      <c r="CO5" s="59" t="s">
        <v>108</v>
      </c>
      <c r="CP5" s="59" t="s">
        <v>98</v>
      </c>
      <c r="CQ5" s="59" t="s">
        <v>109</v>
      </c>
      <c r="CR5" s="59" t="s">
        <v>110</v>
      </c>
      <c r="CS5" s="59" t="s">
        <v>101</v>
      </c>
      <c r="CT5" s="59" t="s">
        <v>102</v>
      </c>
      <c r="CU5" s="59" t="s">
        <v>103</v>
      </c>
      <c r="CV5" s="59" t="s">
        <v>104</v>
      </c>
      <c r="CW5" s="59" t="s">
        <v>105</v>
      </c>
      <c r="CX5" s="59" t="s">
        <v>106</v>
      </c>
      <c r="CY5" s="59" t="s">
        <v>107</v>
      </c>
      <c r="CZ5" s="59" t="s">
        <v>112</v>
      </c>
      <c r="DA5" s="59" t="s">
        <v>113</v>
      </c>
      <c r="DB5" s="59" t="s">
        <v>99</v>
      </c>
      <c r="DC5" s="59" t="s">
        <v>110</v>
      </c>
      <c r="DD5" s="59" t="s">
        <v>111</v>
      </c>
      <c r="DE5" s="59" t="s">
        <v>102</v>
      </c>
      <c r="DF5" s="59" t="s">
        <v>103</v>
      </c>
      <c r="DG5" s="59" t="s">
        <v>104</v>
      </c>
      <c r="DH5" s="59" t="s">
        <v>105</v>
      </c>
      <c r="DI5" s="59" t="s">
        <v>106</v>
      </c>
      <c r="DJ5" s="59" t="s">
        <v>44</v>
      </c>
      <c r="DK5" s="59" t="s">
        <v>112</v>
      </c>
      <c r="DL5" s="59" t="s">
        <v>98</v>
      </c>
      <c r="DM5" s="59" t="s">
        <v>109</v>
      </c>
      <c r="DN5" s="59" t="s">
        <v>110</v>
      </c>
      <c r="DO5" s="59" t="s">
        <v>111</v>
      </c>
      <c r="DP5" s="59" t="s">
        <v>102</v>
      </c>
      <c r="DQ5" s="59" t="s">
        <v>103</v>
      </c>
      <c r="DR5" s="59" t="s">
        <v>104</v>
      </c>
      <c r="DS5" s="59" t="s">
        <v>105</v>
      </c>
      <c r="DT5" s="59" t="s">
        <v>106</v>
      </c>
      <c r="DU5" s="59" t="s">
        <v>107</v>
      </c>
    </row>
    <row r="6" spans="1:125" s="66" customFormat="1" x14ac:dyDescent="0.15">
      <c r="A6" s="49" t="s">
        <v>116</v>
      </c>
      <c r="B6" s="60">
        <f>B8</f>
        <v>2017</v>
      </c>
      <c r="C6" s="60">
        <f t="shared" ref="C6:X6" si="1">C8</f>
        <v>352063</v>
      </c>
      <c r="D6" s="60">
        <f t="shared" si="1"/>
        <v>47</v>
      </c>
      <c r="E6" s="60">
        <f t="shared" si="1"/>
        <v>14</v>
      </c>
      <c r="F6" s="60">
        <f t="shared" si="1"/>
        <v>0</v>
      </c>
      <c r="G6" s="60">
        <f t="shared" si="1"/>
        <v>1</v>
      </c>
      <c r="H6" s="60" t="str">
        <f>SUBSTITUTE(H8,"　","")</f>
        <v>山口県防府市</v>
      </c>
      <c r="I6" s="60" t="str">
        <f t="shared" si="1"/>
        <v>防府市営中央町駐車場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42</v>
      </c>
      <c r="S6" s="62" t="str">
        <f t="shared" si="1"/>
        <v>商業施設</v>
      </c>
      <c r="T6" s="62" t="str">
        <f t="shared" si="1"/>
        <v>無</v>
      </c>
      <c r="U6" s="63">
        <f t="shared" si="1"/>
        <v>2391</v>
      </c>
      <c r="V6" s="63">
        <f t="shared" si="1"/>
        <v>76</v>
      </c>
      <c r="W6" s="63">
        <f t="shared" si="1"/>
        <v>150</v>
      </c>
      <c r="X6" s="62" t="str">
        <f t="shared" si="1"/>
        <v>導入なし</v>
      </c>
      <c r="Y6" s="64">
        <f>IF(Y8="-",NA(),Y8)</f>
        <v>373.1</v>
      </c>
      <c r="Z6" s="64">
        <f t="shared" ref="Z6:AH6" si="2">IF(Z8="-",NA(),Z8)</f>
        <v>486.9</v>
      </c>
      <c r="AA6" s="64">
        <f t="shared" si="2"/>
        <v>483.4</v>
      </c>
      <c r="AB6" s="64">
        <f t="shared" si="2"/>
        <v>360.3</v>
      </c>
      <c r="AC6" s="64">
        <f t="shared" si="2"/>
        <v>182.5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73.2</v>
      </c>
      <c r="BG6" s="64">
        <f t="shared" ref="BG6:BO6" si="5">IF(BG8="-",NA(),BG8)</f>
        <v>79.5</v>
      </c>
      <c r="BH6" s="64">
        <f t="shared" si="5"/>
        <v>79.3</v>
      </c>
      <c r="BI6" s="64">
        <f t="shared" si="5"/>
        <v>72.2</v>
      </c>
      <c r="BJ6" s="64">
        <f t="shared" si="5"/>
        <v>44.9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6028</v>
      </c>
      <c r="BR6" s="65">
        <f t="shared" ref="BR6:BZ6" si="6">IF(BR8="-",NA(),BR8)</f>
        <v>6218</v>
      </c>
      <c r="BS6" s="65">
        <f t="shared" si="6"/>
        <v>5533</v>
      </c>
      <c r="BT6" s="65">
        <f t="shared" si="6"/>
        <v>5406</v>
      </c>
      <c r="BU6" s="65">
        <f t="shared" si="6"/>
        <v>2634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292750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73.599999999999994</v>
      </c>
      <c r="DL6" s="64">
        <f t="shared" ref="DL6:DT6" si="9">IF(DL8="-",NA(),DL8)</f>
        <v>68</v>
      </c>
      <c r="DM6" s="64">
        <f t="shared" si="9"/>
        <v>60.8</v>
      </c>
      <c r="DN6" s="64">
        <f t="shared" si="9"/>
        <v>60</v>
      </c>
      <c r="DO6" s="64">
        <f t="shared" si="9"/>
        <v>73.7</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352063</v>
      </c>
      <c r="D7" s="60">
        <f t="shared" si="10"/>
        <v>47</v>
      </c>
      <c r="E7" s="60">
        <f t="shared" si="10"/>
        <v>14</v>
      </c>
      <c r="F7" s="60">
        <f t="shared" si="10"/>
        <v>0</v>
      </c>
      <c r="G7" s="60">
        <f t="shared" si="10"/>
        <v>1</v>
      </c>
      <c r="H7" s="60" t="str">
        <f t="shared" si="10"/>
        <v>山口県　防府市</v>
      </c>
      <c r="I7" s="60" t="str">
        <f t="shared" si="10"/>
        <v>防府市営中央町駐車場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42</v>
      </c>
      <c r="S7" s="62" t="str">
        <f t="shared" si="10"/>
        <v>商業施設</v>
      </c>
      <c r="T7" s="62" t="str">
        <f t="shared" si="10"/>
        <v>無</v>
      </c>
      <c r="U7" s="63">
        <f t="shared" si="10"/>
        <v>2391</v>
      </c>
      <c r="V7" s="63">
        <f t="shared" si="10"/>
        <v>76</v>
      </c>
      <c r="W7" s="63">
        <f t="shared" si="10"/>
        <v>150</v>
      </c>
      <c r="X7" s="62" t="str">
        <f t="shared" si="10"/>
        <v>導入なし</v>
      </c>
      <c r="Y7" s="64">
        <f>Y8</f>
        <v>373.1</v>
      </c>
      <c r="Z7" s="64">
        <f t="shared" ref="Z7:AH7" si="11">Z8</f>
        <v>486.9</v>
      </c>
      <c r="AA7" s="64">
        <f t="shared" si="11"/>
        <v>483.4</v>
      </c>
      <c r="AB7" s="64">
        <f t="shared" si="11"/>
        <v>360.3</v>
      </c>
      <c r="AC7" s="64">
        <f t="shared" si="11"/>
        <v>182.5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73.2</v>
      </c>
      <c r="BG7" s="64">
        <f t="shared" ref="BG7:BO7" si="14">BG8</f>
        <v>79.5</v>
      </c>
      <c r="BH7" s="64">
        <f t="shared" si="14"/>
        <v>79.3</v>
      </c>
      <c r="BI7" s="64">
        <f t="shared" si="14"/>
        <v>72.2</v>
      </c>
      <c r="BJ7" s="64">
        <f t="shared" si="14"/>
        <v>44.9</v>
      </c>
      <c r="BK7" s="64">
        <f t="shared" si="14"/>
        <v>37.6</v>
      </c>
      <c r="BL7" s="64">
        <f t="shared" si="14"/>
        <v>40.700000000000003</v>
      </c>
      <c r="BM7" s="64">
        <f t="shared" si="14"/>
        <v>38.200000000000003</v>
      </c>
      <c r="BN7" s="64">
        <f t="shared" si="14"/>
        <v>34.6</v>
      </c>
      <c r="BO7" s="64">
        <f t="shared" si="14"/>
        <v>37.6</v>
      </c>
      <c r="BP7" s="61"/>
      <c r="BQ7" s="65">
        <f>BQ8</f>
        <v>6028</v>
      </c>
      <c r="BR7" s="65">
        <f t="shared" ref="BR7:BZ7" si="15">BR8</f>
        <v>6218</v>
      </c>
      <c r="BS7" s="65">
        <f t="shared" si="15"/>
        <v>5533</v>
      </c>
      <c r="BT7" s="65">
        <f t="shared" si="15"/>
        <v>5406</v>
      </c>
      <c r="BU7" s="65">
        <f t="shared" si="15"/>
        <v>2634</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292750</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73.599999999999994</v>
      </c>
      <c r="DL7" s="64">
        <f t="shared" ref="DL7:DT7" si="17">DL8</f>
        <v>68</v>
      </c>
      <c r="DM7" s="64">
        <f t="shared" si="17"/>
        <v>60.8</v>
      </c>
      <c r="DN7" s="64">
        <f t="shared" si="17"/>
        <v>60</v>
      </c>
      <c r="DO7" s="64">
        <f t="shared" si="17"/>
        <v>73.7</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352063</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42</v>
      </c>
      <c r="S8" s="69" t="s">
        <v>130</v>
      </c>
      <c r="T8" s="69" t="s">
        <v>131</v>
      </c>
      <c r="U8" s="70">
        <v>2391</v>
      </c>
      <c r="V8" s="70">
        <v>76</v>
      </c>
      <c r="W8" s="70">
        <v>150</v>
      </c>
      <c r="X8" s="69" t="s">
        <v>132</v>
      </c>
      <c r="Y8" s="71">
        <v>373.1</v>
      </c>
      <c r="Z8" s="71">
        <v>486.9</v>
      </c>
      <c r="AA8" s="71">
        <v>483.4</v>
      </c>
      <c r="AB8" s="71">
        <v>360.3</v>
      </c>
      <c r="AC8" s="71">
        <v>182.5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73.2</v>
      </c>
      <c r="BG8" s="71">
        <v>79.5</v>
      </c>
      <c r="BH8" s="71">
        <v>79.3</v>
      </c>
      <c r="BI8" s="71">
        <v>72.2</v>
      </c>
      <c r="BJ8" s="71">
        <v>44.9</v>
      </c>
      <c r="BK8" s="71">
        <v>37.6</v>
      </c>
      <c r="BL8" s="71">
        <v>40.700000000000003</v>
      </c>
      <c r="BM8" s="71">
        <v>38.200000000000003</v>
      </c>
      <c r="BN8" s="71">
        <v>34.6</v>
      </c>
      <c r="BO8" s="71">
        <v>37.6</v>
      </c>
      <c r="BP8" s="68">
        <v>26.4</v>
      </c>
      <c r="BQ8" s="72">
        <v>6028</v>
      </c>
      <c r="BR8" s="72">
        <v>6218</v>
      </c>
      <c r="BS8" s="72">
        <v>5533</v>
      </c>
      <c r="BT8" s="73">
        <v>5406</v>
      </c>
      <c r="BU8" s="73">
        <v>2634</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292750</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73.599999999999994</v>
      </c>
      <c r="DL8" s="71">
        <v>68</v>
      </c>
      <c r="DM8" s="71">
        <v>60.8</v>
      </c>
      <c r="DN8" s="71">
        <v>60</v>
      </c>
      <c r="DO8" s="71">
        <v>73.7</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岡崎　健一</cp:lastModifiedBy>
  <cp:lastPrinted>2019-01-28T06:01:57Z</cp:lastPrinted>
  <dcterms:created xsi:type="dcterms:W3CDTF">2018-12-07T10:35:19Z</dcterms:created>
  <dcterms:modified xsi:type="dcterms:W3CDTF">2019-02-05T08:40:03Z</dcterms:modified>
</cp:coreProperties>
</file>