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5駐車場事業\10柳井市\99 最終\"/>
    </mc:Choice>
  </mc:AlternateContent>
  <workbookProtection workbookAlgorithmName="SHA-512" workbookHashValue="ZArV/c+nCie/gKLfrHKbiW4Nee6HS4OuSIkhKLmFBcsY8Bm2b22sLYARrovGa4PqM/N7fzGN3BP1qYTvxU9mMg==" workbookSaltValue="xByqjcyt5jPotAH0bdqIv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IT76" i="4"/>
  <c r="CS51" i="4"/>
  <c r="BZ76" i="4"/>
  <c r="MA51" i="4"/>
  <c r="C11" i="5"/>
  <c r="D11" i="5"/>
  <c r="E11" i="5"/>
  <c r="B11" i="5"/>
  <c r="BK76" i="4" l="1"/>
  <c r="LH51" i="4"/>
  <c r="IE76" i="4"/>
  <c r="BZ51" i="4"/>
  <c r="LT76" i="4"/>
  <c r="GQ51" i="4"/>
  <c r="LH30" i="4"/>
  <c r="BZ30" i="4"/>
  <c r="GQ30" i="4"/>
  <c r="BG30" i="4"/>
  <c r="LE76" i="4"/>
  <c r="FX51" i="4"/>
  <c r="KO30" i="4"/>
  <c r="HP76" i="4"/>
  <c r="FX30" i="4"/>
  <c r="AV76" i="4"/>
  <c r="KO51" i="4"/>
  <c r="BG51" i="4"/>
  <c r="KP76" i="4"/>
  <c r="FE51" i="4"/>
  <c r="HA76" i="4"/>
  <c r="AN51" i="4"/>
  <c r="FE30" i="4"/>
  <c r="AN30" i="4"/>
  <c r="AG76" i="4"/>
  <c r="JV51" i="4"/>
  <c r="JV30" i="4"/>
  <c r="KA76" i="4"/>
  <c r="EL51" i="4"/>
  <c r="JC30" i="4"/>
  <c r="EL30" i="4"/>
  <c r="GL76" i="4"/>
  <c r="U51" i="4"/>
  <c r="U30" i="4"/>
  <c r="R76" i="4"/>
  <c r="JC51"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<sst xmlns="http://schemas.openxmlformats.org/spreadsheetml/2006/main" count="287" uniqueCount="161">
  <si>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</si>
  <si>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</si>
  <si>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</si>
  <si>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</si>
  <si>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</si>
  <si>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</si>
  <si>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</si>
  <si>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</si>
  <si>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</si>
  <si>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</si>
  <si>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</si>
  <si>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</si>
  <si>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</si>
  <si>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</si>
  <si>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</si>
  <si>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</si>
  <si>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</si>
  <si>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</si>
  <si>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</si>
  <si>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</si>
  <si>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</si>
  <si>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</si>
  <si>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</si>
  <si>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</si>
  <si>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</si>
  <si>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</si>
  <si>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</si>
  <si>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</si>
  <si>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</si>
  <si>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</si>
  <si>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</si>
  <si>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</si>
  <si>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</si>
  <si>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</si>
  <si>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</si>
  <si>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</si>
  <si>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</si>
  <si>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</si>
  <si>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</si>
  <si>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</si>
  <si>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</si>
  <si>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</si>
  <si>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</si>
  <si>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</si>
  <si>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</si>
  <si>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</si>
  <si>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</si>
  <si>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</si>
  <si>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</si>
  <si>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</si>
  <si>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</si>
  <si>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</si>
  <si>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</si>
  <si>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</si>
  <si>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</si>
  <si>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</si>
  <si>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</si>
  <si>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</si>
  <si>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</si>
  <si>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</si>
  <si>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</si>
  <si>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</si>
  <si>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</si>
  <si>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</si>
  <si>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</si>
  <si>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</si>
  <si>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</si>
  <si>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</si>
  <si>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</si>
  <si>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</si>
  <si>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</si>
  <si>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</si>
  <si>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</si>
  <si>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</si>
  <si>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</si>
  <si>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</si>
  <si>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</si>
  <si>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</si>
  <si>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</si>
  <si>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</si>
  <si>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</si>
  <si>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</si>
  <si>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</si>
  <si>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</si>
  <si>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</si>
  <si>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</si>
  <si>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</si>
  <si>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</si>
  <si>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</si>
  <si>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</si>
  <si>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</si>
  <si>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</si>
  <si>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</si>
  <si>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</si>
  <si>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</si>
  <si>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</si>
  <si>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</si>
  <si>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</si>
  <si>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</si>
  <si>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</si>
  <si>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</si>
  <si>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</si>
  <si>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</si>
  <si>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</si>
  <si>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</si>
  <si>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</si>
  <si>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</si>
  <si>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</si>
  <si>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</si>
  <si>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</si>
  <si>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</si>
  <si>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</si>
  <si>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</si>
  <si>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</si>
  <si>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</si>
  <si>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</si>
  <si>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</si>
  <si>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</si>
  <si>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</si>
  <si>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</si>
  <si>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</si>
  <si>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</si>
  <si>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</si>
  <si>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</si>
  <si>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</si>
  <si>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</si>
  <si>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</si>
  <si>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</si>
  <si>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</si>
  <si>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</si>
  <si>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</si>
  <si>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</si>
  <si>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</si>
  <si>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</si>
  <si>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</si>
  <si>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</si>
  <si>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</si>
  <si>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</si>
  <si>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</si>
  <si>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</si>
  <si>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柳井まちなか駐車場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</si>
  <si>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</si>
  <si>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</si>
  <si>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</si>
  <si>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</si>
  <si>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</si>
  <si>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</si>
  <si>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</si>
  <si>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</si>
  <si>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</si>
  <si>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</si>
  <si>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</si>
  <si>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</si>
  <si>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</si>
  <si>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</si>
  <si>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</si>
  <si>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</si>
  <si>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平成２９年度に収益的収支比率が大きく減少している。近隣にコインパーキングが増加したことによる使用料収入の減少が原因として考えられる。当該駐車場は飲食街・観光施設の近くに位置しており、今後も週末夜間の利用者が一定数見込まれる。支出については、機械式駐車場システムを導入しており、その委託料が費用の大半を占めている。委託料以外の経常的費用について、今後も縮減に努めたい。
②③他会計からの繰入れは行っていない。
④⑤いずれの数値も減少しており、収益性が低下してきている。料金体系の見直し等を行い、経営状態の改善を図りたいと考えている。</t>
    <rPh sb="1" eb="3">
      <t>ヘイセイ</t>
    </rPh>
    <rPh sb="5" eb="7">
      <t>ネンド</t>
    </rPh>
    <rPh sb="8" eb="11">
      <t>シュウエキテキ</t>
    </rPh>
    <rPh sb="11" eb="13">
      <t>シュウシ</t>
    </rPh>
    <rPh sb="13" eb="15">
      <t>ヒリツ</t>
    </rPh>
    <rPh sb="16" eb="17">
      <t>オオ</t>
    </rPh>
    <rPh sb="19" eb="21">
      <t>ゲンショウ</t>
    </rPh>
    <rPh sb="26" eb="28">
      <t>キンリン</t>
    </rPh>
    <rPh sb="38" eb="40">
      <t>ゾウカ</t>
    </rPh>
    <rPh sb="47" eb="50">
      <t>シヨウリョウ</t>
    </rPh>
    <rPh sb="50" eb="52">
      <t>シュウニュウ</t>
    </rPh>
    <rPh sb="53" eb="55">
      <t>ゲンショウ</t>
    </rPh>
    <rPh sb="56" eb="58">
      <t>ゲンイン</t>
    </rPh>
    <rPh sb="61" eb="62">
      <t>カンガ</t>
    </rPh>
    <rPh sb="67" eb="69">
      <t>トウガイ</t>
    </rPh>
    <rPh sb="69" eb="72">
      <t>チュウシャジョウ</t>
    </rPh>
    <rPh sb="73" eb="76">
      <t>インショクガイ</t>
    </rPh>
    <rPh sb="77" eb="79">
      <t>カンコウ</t>
    </rPh>
    <rPh sb="79" eb="81">
      <t>シセツ</t>
    </rPh>
    <rPh sb="82" eb="83">
      <t>チカ</t>
    </rPh>
    <rPh sb="85" eb="87">
      <t>イチ</t>
    </rPh>
    <rPh sb="92" eb="94">
      <t>コンゴ</t>
    </rPh>
    <rPh sb="95" eb="97">
      <t>シュウマツ</t>
    </rPh>
    <rPh sb="97" eb="99">
      <t>ヤカン</t>
    </rPh>
    <rPh sb="100" eb="102">
      <t>リヨウ</t>
    </rPh>
    <rPh sb="102" eb="103">
      <t>シャ</t>
    </rPh>
    <rPh sb="104" eb="107">
      <t>イッテイスウ</t>
    </rPh>
    <rPh sb="107" eb="109">
      <t>ミコ</t>
    </rPh>
    <rPh sb="113" eb="115">
      <t>シシュツ</t>
    </rPh>
    <rPh sb="121" eb="124">
      <t>キカイシキ</t>
    </rPh>
    <rPh sb="124" eb="127">
      <t>チュウシャジョウ</t>
    </rPh>
    <rPh sb="132" eb="134">
      <t>ドウニュウ</t>
    </rPh>
    <rPh sb="141" eb="144">
      <t>イタクリョウ</t>
    </rPh>
    <rPh sb="145" eb="147">
      <t>ヒヨウ</t>
    </rPh>
    <rPh sb="148" eb="150">
      <t>タイハン</t>
    </rPh>
    <rPh sb="151" eb="152">
      <t>シ</t>
    </rPh>
    <rPh sb="157" eb="160">
      <t>イタクリョウ</t>
    </rPh>
    <rPh sb="160" eb="162">
      <t>イガイ</t>
    </rPh>
    <rPh sb="163" eb="166">
      <t>ケイジョウテキ</t>
    </rPh>
    <rPh sb="166" eb="168">
      <t>ヒヨウ</t>
    </rPh>
    <rPh sb="173" eb="175">
      <t>コンゴ</t>
    </rPh>
    <rPh sb="176" eb="178">
      <t>シュクゲン</t>
    </rPh>
    <rPh sb="179" eb="180">
      <t>ツト</t>
    </rPh>
    <rPh sb="211" eb="213">
      <t>スウチ</t>
    </rPh>
    <rPh sb="214" eb="216">
      <t>ゲンショウ</t>
    </rPh>
    <rPh sb="221" eb="224">
      <t>シュウエキセイ</t>
    </rPh>
    <rPh sb="225" eb="227">
      <t>テイカ</t>
    </rPh>
    <rPh sb="244" eb="245">
      <t>オコナ</t>
    </rPh>
    <rPh sb="260" eb="261">
      <t>カンガ</t>
    </rPh>
    <phoneticPr fontId="5"/>
  </si>
  <si>
    <t>⑪駐車場の稼働率について、平均値よりかなり低いものの、当該駐車場について数値に大きな変動がなく、一定数の利用状況が続いている。</t>
    <rPh sb="1" eb="4">
      <t>チュウシャジョウ</t>
    </rPh>
    <rPh sb="5" eb="7">
      <t>カドウ</t>
    </rPh>
    <rPh sb="7" eb="8">
      <t>リツ</t>
    </rPh>
    <rPh sb="13" eb="16">
      <t>ヘイキンチ</t>
    </rPh>
    <rPh sb="21" eb="22">
      <t>ヒク</t>
    </rPh>
    <rPh sb="27" eb="29">
      <t>トウガイ</t>
    </rPh>
    <rPh sb="29" eb="32">
      <t>チュウシャジョウ</t>
    </rPh>
    <rPh sb="36" eb="38">
      <t>スウチ</t>
    </rPh>
    <rPh sb="39" eb="40">
      <t>オオ</t>
    </rPh>
    <rPh sb="42" eb="44">
      <t>ヘンドウ</t>
    </rPh>
    <rPh sb="48" eb="51">
      <t>イッテイスウ</t>
    </rPh>
    <rPh sb="52" eb="54">
      <t>リヨウ</t>
    </rPh>
    <rPh sb="54" eb="56">
      <t>ジョウキョウ</t>
    </rPh>
    <rPh sb="57" eb="58">
      <t>ツヅ</t>
    </rPh>
    <phoneticPr fontId="5"/>
  </si>
  <si>
    <t>駐車場使用料収入は大きく減ったものの、平成２９年度も黒字になっている。当該駐車場は、収益性は低下しているものの、稼働率は横ばいで推移しており、定期利用を中心とした利用者が多いと考えられる。一定の需要があるため、今後も駐車場として活用することが妥当であると考えている。経営状態の改善を図るため、料金体系の見直し等を行うとともに、将来的には、当該土地の民間活用など経営体系の見直しを検討したい。</t>
    <rPh sb="0" eb="3">
      <t>チュウシャジョウ</t>
    </rPh>
    <rPh sb="3" eb="5">
      <t>シヨウ</t>
    </rPh>
    <rPh sb="5" eb="6">
      <t>リョウ</t>
    </rPh>
    <rPh sb="6" eb="8">
      <t>シュウニュウ</t>
    </rPh>
    <rPh sb="9" eb="10">
      <t>オオ</t>
    </rPh>
    <rPh sb="12" eb="13">
      <t>ヘ</t>
    </rPh>
    <rPh sb="19" eb="21">
      <t>ヘイセイ</t>
    </rPh>
    <rPh sb="23" eb="25">
      <t>ネンド</t>
    </rPh>
    <rPh sb="26" eb="28">
      <t>クロジ</t>
    </rPh>
    <rPh sb="35" eb="37">
      <t>トウガイ</t>
    </rPh>
    <rPh sb="37" eb="40">
      <t>チュウシャジョウ</t>
    </rPh>
    <rPh sb="71" eb="73">
      <t>テイキ</t>
    </rPh>
    <rPh sb="76" eb="78">
      <t>チュウシン</t>
    </rPh>
    <rPh sb="81" eb="83">
      <t>リヨウ</t>
    </rPh>
    <rPh sb="83" eb="84">
      <t>シャ</t>
    </rPh>
    <rPh sb="85" eb="86">
      <t>オオ</t>
    </rPh>
    <rPh sb="88" eb="89">
      <t>カンガ</t>
    </rPh>
    <rPh sb="94" eb="96">
      <t>イッテイ</t>
    </rPh>
    <rPh sb="97" eb="99">
      <t>ジュヨウ</t>
    </rPh>
    <rPh sb="105" eb="107">
      <t>コンゴ</t>
    </rPh>
    <rPh sb="108" eb="111">
      <t>チュウシャジョウ</t>
    </rPh>
    <rPh sb="114" eb="116">
      <t>カツヨウ</t>
    </rPh>
    <rPh sb="121" eb="123">
      <t>ダトウ</t>
    </rPh>
    <rPh sb="127" eb="128">
      <t>カンガ</t>
    </rPh>
    <rPh sb="156" eb="157">
      <t>オコナ</t>
    </rPh>
    <rPh sb="163" eb="166">
      <t>ショウライテキ</t>
    </rPh>
    <rPh sb="169" eb="171">
      <t>トウガイ</t>
    </rPh>
    <rPh sb="171" eb="173">
      <t>トチ</t>
    </rPh>
    <rPh sb="174" eb="176">
      <t>ミンカン</t>
    </rPh>
    <rPh sb="176" eb="178">
      <t>カツヨウ</t>
    </rPh>
    <rPh sb="180" eb="182">
      <t>ケイエイ</t>
    </rPh>
    <rPh sb="182" eb="184">
      <t>タイケイ</t>
    </rPh>
    <rPh sb="185" eb="187">
      <t>ミナオ</t>
    </rPh>
    <rPh sb="189" eb="191">
      <t>ケントウ</t>
    </rPh>
    <phoneticPr fontId="5"/>
  </si>
  <si>
    <t>⑦現在の経営状況に鑑み、当該土地の民間活用を、今後検討していきたい。
⑧駐車場内に設置されている防犯カメラを想定している。耐用年数が５年程度であるため、工事２回分を計上しているが、更新時には現在の利用状況に鑑み工事内容を精査したい。
⑩起債の借入れは無い。</t>
    <rPh sb="1" eb="3">
      <t>ゲンザイ</t>
    </rPh>
    <rPh sb="4" eb="6">
      <t>ケイエイ</t>
    </rPh>
    <rPh sb="6" eb="8">
      <t>ジョウキョウ</t>
    </rPh>
    <rPh sb="9" eb="10">
      <t>カンガ</t>
    </rPh>
    <rPh sb="12" eb="14">
      <t>トウガイ</t>
    </rPh>
    <rPh sb="14" eb="16">
      <t>トチ</t>
    </rPh>
    <rPh sb="17" eb="19">
      <t>ミンカン</t>
    </rPh>
    <rPh sb="19" eb="21">
      <t>カツヨウ</t>
    </rPh>
    <rPh sb="23" eb="25">
      <t>コンゴ</t>
    </rPh>
    <rPh sb="25" eb="27">
      <t>ケントウ</t>
    </rPh>
    <rPh sb="36" eb="39">
      <t>チュウシャジョウ</t>
    </rPh>
    <rPh sb="39" eb="40">
      <t>ナイ</t>
    </rPh>
    <rPh sb="41" eb="43">
      <t>セッチ</t>
    </rPh>
    <rPh sb="48" eb="50">
      <t>ボウハン</t>
    </rPh>
    <rPh sb="54" eb="56">
      <t>ソウテイ</t>
    </rPh>
    <rPh sb="61" eb="63">
      <t>タイヨウ</t>
    </rPh>
    <rPh sb="63" eb="65">
      <t>ネンスウ</t>
    </rPh>
    <rPh sb="67" eb="68">
      <t>ネン</t>
    </rPh>
    <rPh sb="68" eb="70">
      <t>テイド</t>
    </rPh>
    <rPh sb="76" eb="78">
      <t>コウジ</t>
    </rPh>
    <rPh sb="79" eb="81">
      <t>カイブン</t>
    </rPh>
    <rPh sb="82" eb="84">
      <t>ケイジョウ</t>
    </rPh>
    <rPh sb="90" eb="93">
      <t>コウシンジ</t>
    </rPh>
    <rPh sb="95" eb="97">
      <t>ゲンザイ</t>
    </rPh>
    <rPh sb="98" eb="100">
      <t>リヨウ</t>
    </rPh>
    <rPh sb="100" eb="102">
      <t>ジョウキョウ</t>
    </rPh>
    <rPh sb="103" eb="104">
      <t>カンガ</t>
    </rPh>
    <rPh sb="105" eb="107">
      <t>コウジ</t>
    </rPh>
    <rPh sb="107" eb="109">
      <t>ナイヨウ</t>
    </rPh>
    <rPh sb="110" eb="112">
      <t>セイサ</t>
    </rPh>
    <rPh sb="118" eb="120">
      <t>キサイ</t>
    </rPh>
    <rPh sb="121" eb="123">
      <t>カリイレ</t>
    </rPh>
    <rPh sb="125" eb="126">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</si>
</sst>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147.19999999999999</c:v>
                </c:pt>
                <c:pt idx="1">
                  <c:v>134.6</c:v>
                </c:pt>
                <c:pt idx="2">
                  <c:v>139</c:v>
                </c:pt>
                <c:pt idx="3">
                  <c:v>141.80000000000001</c:v>
                </c:pt>
                <c:pt idx="4">
                  <c:v>107.4</c:v>
                </c:pt>
              </c:numCache>
            </c:numRef>
          </c:val>
          <c:extLst xmlns:c16r2="http://schemas.microsoft.com/office/drawing/2015/06/chart">
            <c:ext xmlns:c16="http://schemas.microsoft.com/office/drawing/2014/chart" uri="{C3380CC4-5D6E-409C-BE32-E72D297353CC}">
              <c16:uniqueId val="{00000000-DBFB-4488-BD89-2C7CD988FE0B}"/>
            </c:ext>
          </c:extLst>
        </c:ser>
        <c:dLbls>
          <c:showLegendKey val="0"/>
          <c:showVal val="0"/>
          <c:showCatName val="0"/>
          <c:showSerName val="0"/>
          <c:showPercent val="0"/>
          <c:showBubbleSize val="0"/>
        </c:dLbls>
        <c:gapWidth val="150"/>
        <c:axId val="308629336"/>
        <c:axId val="3089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DBFB-4488-BD89-2C7CD988FE0B}"/>
            </c:ext>
          </c:extLst>
        </c:ser>
        <c:dLbls>
          <c:showLegendKey val="0"/>
          <c:showVal val="0"/>
          <c:showCatName val="0"/>
          <c:showSerName val="0"/>
          <c:showPercent val="0"/>
          <c:showBubbleSize val="0"/>
        </c:dLbls>
        <c:marker val="1"/>
        <c:smooth val="0"/>
        <c:axId val="308629336"/>
        <c:axId val="308989736"/>
      </c:lineChart>
      <c:dateAx>
        <c:axId val="308629336"/>
        <c:scaling>
          <c:orientation val="minMax"/>
        </c:scaling>
        <c:delete val="1"/>
        <c:axPos val="b"/>
        <c:numFmt formatCode="ge" sourceLinked="1"/>
        <c:majorTickMark val="none"/>
        <c:minorTickMark val="none"/>
        <c:tickLblPos val="none"/>
        <c:crossAx val="308989736"/>
        <c:crosses val="autoZero"/>
        <c:auto val="1"/>
        <c:lblOffset val="100"/>
        <c:baseTimeUnit val="years"/>
      </c:dateAx>
      <c:valAx>
        <c:axId val="30898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2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19-4B78-8AC4-C94CF09C2CBD}"/>
            </c:ext>
          </c:extLst>
        </c:ser>
        <c:dLbls>
          <c:showLegendKey val="0"/>
          <c:showVal val="0"/>
          <c:showCatName val="0"/>
          <c:showSerName val="0"/>
          <c:showPercent val="0"/>
          <c:showBubbleSize val="0"/>
        </c:dLbls>
        <c:gapWidth val="150"/>
        <c:axId val="309944960"/>
        <c:axId val="309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2119-4B78-8AC4-C94CF09C2CBD}"/>
            </c:ext>
          </c:extLst>
        </c:ser>
        <c:dLbls>
          <c:showLegendKey val="0"/>
          <c:showVal val="0"/>
          <c:showCatName val="0"/>
          <c:showSerName val="0"/>
          <c:showPercent val="0"/>
          <c:showBubbleSize val="0"/>
        </c:dLbls>
        <c:marker val="1"/>
        <c:smooth val="0"/>
        <c:axId val="309944960"/>
        <c:axId val="309945344"/>
      </c:lineChart>
      <c:dateAx>
        <c:axId val="309944960"/>
        <c:scaling>
          <c:orientation val="minMax"/>
        </c:scaling>
        <c:delete val="1"/>
        <c:axPos val="b"/>
        <c:numFmt formatCode="ge" sourceLinked="1"/>
        <c:majorTickMark val="none"/>
        <c:minorTickMark val="none"/>
        <c:tickLblPos val="none"/>
        <c:crossAx val="309945344"/>
        <c:crosses val="autoZero"/>
        <c:auto val="1"/>
        <c:lblOffset val="100"/>
        <c:baseTimeUnit val="years"/>
      </c:dateAx>
      <c:valAx>
        <c:axId val="3099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9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38D-472E-A338-2B73A686AB2E}"/>
            </c:ext>
          </c:extLst>
        </c:ser>
        <c:dLbls>
          <c:showLegendKey val="0"/>
          <c:showVal val="0"/>
          <c:showCatName val="0"/>
          <c:showSerName val="0"/>
          <c:showPercent val="0"/>
          <c:showBubbleSize val="0"/>
        </c:dLbls>
        <c:gapWidth val="150"/>
        <c:axId val="120783840"/>
        <c:axId val="120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38D-472E-A338-2B73A686AB2E}"/>
            </c:ext>
          </c:extLst>
        </c:ser>
        <c:dLbls>
          <c:showLegendKey val="0"/>
          <c:showVal val="0"/>
          <c:showCatName val="0"/>
          <c:showSerName val="0"/>
          <c:showPercent val="0"/>
          <c:showBubbleSize val="0"/>
        </c:dLbls>
        <c:marker val="1"/>
        <c:smooth val="0"/>
        <c:axId val="120783840"/>
        <c:axId val="120779136"/>
      </c:lineChart>
      <c:dateAx>
        <c:axId val="120783840"/>
        <c:scaling>
          <c:orientation val="minMax"/>
        </c:scaling>
        <c:delete val="1"/>
        <c:axPos val="b"/>
        <c:numFmt formatCode="ge" sourceLinked="1"/>
        <c:majorTickMark val="none"/>
        <c:minorTickMark val="none"/>
        <c:tickLblPos val="none"/>
        <c:crossAx val="120779136"/>
        <c:crosses val="autoZero"/>
        <c:auto val="1"/>
        <c:lblOffset val="100"/>
        <c:baseTimeUnit val="years"/>
      </c:dateAx>
      <c:valAx>
        <c:axId val="1207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8C-49BC-880C-295F11019DC9}"/>
            </c:ext>
          </c:extLst>
        </c:ser>
        <c:dLbls>
          <c:showLegendKey val="0"/>
          <c:showVal val="0"/>
          <c:showCatName val="0"/>
          <c:showSerName val="0"/>
          <c:showPercent val="0"/>
          <c:showBubbleSize val="0"/>
        </c:dLbls>
        <c:gapWidth val="150"/>
        <c:axId val="120778352"/>
        <c:axId val="12077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8C-49BC-880C-295F11019DC9}"/>
            </c:ext>
          </c:extLst>
        </c:ser>
        <c:dLbls>
          <c:showLegendKey val="0"/>
          <c:showVal val="0"/>
          <c:showCatName val="0"/>
          <c:showSerName val="0"/>
          <c:showPercent val="0"/>
          <c:showBubbleSize val="0"/>
        </c:dLbls>
        <c:marker val="1"/>
        <c:smooth val="0"/>
        <c:axId val="120778352"/>
        <c:axId val="120779528"/>
      </c:lineChart>
      <c:dateAx>
        <c:axId val="120778352"/>
        <c:scaling>
          <c:orientation val="minMax"/>
        </c:scaling>
        <c:delete val="1"/>
        <c:axPos val="b"/>
        <c:numFmt formatCode="ge" sourceLinked="1"/>
        <c:majorTickMark val="none"/>
        <c:minorTickMark val="none"/>
        <c:tickLblPos val="none"/>
        <c:crossAx val="120779528"/>
        <c:crosses val="autoZero"/>
        <c:auto val="1"/>
        <c:lblOffset val="100"/>
        <c:baseTimeUnit val="years"/>
      </c:dateAx>
      <c:valAx>
        <c:axId val="12077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7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F7-4E91-9841-18B616A6792C}"/>
            </c:ext>
          </c:extLst>
        </c:ser>
        <c:dLbls>
          <c:showLegendKey val="0"/>
          <c:showVal val="0"/>
          <c:showCatName val="0"/>
          <c:showSerName val="0"/>
          <c:showPercent val="0"/>
          <c:showBubbleSize val="0"/>
        </c:dLbls>
        <c:gapWidth val="150"/>
        <c:axId val="120780704"/>
        <c:axId val="1207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45F7-4E91-9841-18B616A6792C}"/>
            </c:ext>
          </c:extLst>
        </c:ser>
        <c:dLbls>
          <c:showLegendKey val="0"/>
          <c:showVal val="0"/>
          <c:showCatName val="0"/>
          <c:showSerName val="0"/>
          <c:showPercent val="0"/>
          <c:showBubbleSize val="0"/>
        </c:dLbls>
        <c:marker val="1"/>
        <c:smooth val="0"/>
        <c:axId val="120780704"/>
        <c:axId val="120783448"/>
      </c:lineChart>
      <c:dateAx>
        <c:axId val="120780704"/>
        <c:scaling>
          <c:orientation val="minMax"/>
        </c:scaling>
        <c:delete val="1"/>
        <c:axPos val="b"/>
        <c:numFmt formatCode="ge" sourceLinked="1"/>
        <c:majorTickMark val="none"/>
        <c:minorTickMark val="none"/>
        <c:tickLblPos val="none"/>
        <c:crossAx val="120783448"/>
        <c:crosses val="autoZero"/>
        <c:auto val="1"/>
        <c:lblOffset val="100"/>
        <c:baseTimeUnit val="years"/>
      </c:dateAx>
      <c:valAx>
        <c:axId val="12078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64-4A24-AFE3-BC890266A5E6}"/>
            </c:ext>
          </c:extLst>
        </c:ser>
        <c:dLbls>
          <c:showLegendKey val="0"/>
          <c:showVal val="0"/>
          <c:showCatName val="0"/>
          <c:showSerName val="0"/>
          <c:showPercent val="0"/>
          <c:showBubbleSize val="0"/>
        </c:dLbls>
        <c:gapWidth val="150"/>
        <c:axId val="120781488"/>
        <c:axId val="1207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8964-4A24-AFE3-BC890266A5E6}"/>
            </c:ext>
          </c:extLst>
        </c:ser>
        <c:dLbls>
          <c:showLegendKey val="0"/>
          <c:showVal val="0"/>
          <c:showCatName val="0"/>
          <c:showSerName val="0"/>
          <c:showPercent val="0"/>
          <c:showBubbleSize val="0"/>
        </c:dLbls>
        <c:marker val="1"/>
        <c:smooth val="0"/>
        <c:axId val="120781488"/>
        <c:axId val="120782272"/>
      </c:lineChart>
      <c:dateAx>
        <c:axId val="120781488"/>
        <c:scaling>
          <c:orientation val="minMax"/>
        </c:scaling>
        <c:delete val="1"/>
        <c:axPos val="b"/>
        <c:numFmt formatCode="ge" sourceLinked="1"/>
        <c:majorTickMark val="none"/>
        <c:minorTickMark val="none"/>
        <c:tickLblPos val="none"/>
        <c:crossAx val="120782272"/>
        <c:crosses val="autoZero"/>
        <c:auto val="1"/>
        <c:lblOffset val="100"/>
        <c:baseTimeUnit val="years"/>
      </c:dateAx>
      <c:valAx>
        <c:axId val="12078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78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113.5</c:v>
                </c:pt>
                <c:pt idx="1">
                  <c:v>115.4</c:v>
                </c:pt>
                <c:pt idx="2">
                  <c:v>119.2</c:v>
                </c:pt>
                <c:pt idx="3">
                  <c:v>123.1</c:v>
                </c:pt>
                <c:pt idx="4">
                  <c:v>113.5</c:v>
                </c:pt>
              </c:numCache>
            </c:numRef>
          </c:val>
          <c:extLst xmlns:c16r2="http://schemas.microsoft.com/office/drawing/2015/06/chart">
            <c:ext xmlns:c16="http://schemas.microsoft.com/office/drawing/2014/chart" uri="{C3380CC4-5D6E-409C-BE32-E72D297353CC}">
              <c16:uniqueId val="{00000000-DB05-446D-97B2-3A30984D813A}"/>
            </c:ext>
          </c:extLst>
        </c:ser>
        <c:dLbls>
          <c:showLegendKey val="0"/>
          <c:showVal val="0"/>
          <c:showCatName val="0"/>
          <c:showSerName val="0"/>
          <c:showPercent val="0"/>
          <c:showBubbleSize val="0"/>
        </c:dLbls>
        <c:gapWidth val="150"/>
        <c:axId val="120779920"/>
        <c:axId val="3103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DB05-446D-97B2-3A30984D813A}"/>
            </c:ext>
          </c:extLst>
        </c:ser>
        <c:dLbls>
          <c:showLegendKey val="0"/>
          <c:showVal val="0"/>
          <c:showCatName val="0"/>
          <c:showSerName val="0"/>
          <c:showPercent val="0"/>
          <c:showBubbleSize val="0"/>
        </c:dLbls>
        <c:marker val="1"/>
        <c:smooth val="0"/>
        <c:axId val="120779920"/>
        <c:axId val="310339712"/>
      </c:lineChart>
      <c:dateAx>
        <c:axId val="120779920"/>
        <c:scaling>
          <c:orientation val="minMax"/>
        </c:scaling>
        <c:delete val="1"/>
        <c:axPos val="b"/>
        <c:numFmt formatCode="ge" sourceLinked="1"/>
        <c:majorTickMark val="none"/>
        <c:minorTickMark val="none"/>
        <c:tickLblPos val="none"/>
        <c:crossAx val="310339712"/>
        <c:crosses val="autoZero"/>
        <c:auto val="1"/>
        <c:lblOffset val="100"/>
        <c:baseTimeUnit val="years"/>
      </c:dateAx>
      <c:valAx>
        <c:axId val="31033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7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32.1</c:v>
                </c:pt>
                <c:pt idx="1">
                  <c:v>25.7</c:v>
                </c:pt>
                <c:pt idx="2">
                  <c:v>28</c:v>
                </c:pt>
                <c:pt idx="3">
                  <c:v>29.5</c:v>
                </c:pt>
                <c:pt idx="4">
                  <c:v>6.9</c:v>
                </c:pt>
              </c:numCache>
            </c:numRef>
          </c:val>
          <c:extLst xmlns:c16r2="http://schemas.microsoft.com/office/drawing/2015/06/chart">
            <c:ext xmlns:c16="http://schemas.microsoft.com/office/drawing/2014/chart" uri="{C3380CC4-5D6E-409C-BE32-E72D297353CC}">
              <c16:uniqueId val="{00000000-CA2B-4BC1-B1AC-4EE41F9A7B2F}"/>
            </c:ext>
          </c:extLst>
        </c:ser>
        <c:dLbls>
          <c:showLegendKey val="0"/>
          <c:showVal val="0"/>
          <c:showCatName val="0"/>
          <c:showSerName val="0"/>
          <c:showPercent val="0"/>
          <c:showBubbleSize val="0"/>
        </c:dLbls>
        <c:gapWidth val="150"/>
        <c:axId val="310344416"/>
        <c:axId val="3103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CA2B-4BC1-B1AC-4EE41F9A7B2F}"/>
            </c:ext>
          </c:extLst>
        </c:ser>
        <c:dLbls>
          <c:showLegendKey val="0"/>
          <c:showVal val="0"/>
          <c:showCatName val="0"/>
          <c:showSerName val="0"/>
          <c:showPercent val="0"/>
          <c:showBubbleSize val="0"/>
        </c:dLbls>
        <c:marker val="1"/>
        <c:smooth val="0"/>
        <c:axId val="310344416"/>
        <c:axId val="310344808"/>
      </c:lineChart>
      <c:dateAx>
        <c:axId val="310344416"/>
        <c:scaling>
          <c:orientation val="minMax"/>
        </c:scaling>
        <c:delete val="1"/>
        <c:axPos val="b"/>
        <c:numFmt formatCode="ge" sourceLinked="1"/>
        <c:majorTickMark val="none"/>
        <c:minorTickMark val="none"/>
        <c:tickLblPos val="none"/>
        <c:crossAx val="310344808"/>
        <c:crosses val="autoZero"/>
        <c:auto val="1"/>
        <c:lblOffset val="100"/>
        <c:baseTimeUnit val="years"/>
      </c:dateAx>
      <c:valAx>
        <c:axId val="31034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1589</c:v>
                </c:pt>
                <c:pt idx="1">
                  <c:v>1412</c:v>
                </c:pt>
                <c:pt idx="2">
                  <c:v>1538</c:v>
                </c:pt>
                <c:pt idx="3">
                  <c:v>1715</c:v>
                </c:pt>
                <c:pt idx="4">
                  <c:v>362</c:v>
                </c:pt>
              </c:numCache>
            </c:numRef>
          </c:val>
          <c:extLst xmlns:c16r2="http://schemas.microsoft.com/office/drawing/2015/06/chart">
            <c:ext xmlns:c16="http://schemas.microsoft.com/office/drawing/2014/chart" uri="{C3380CC4-5D6E-409C-BE32-E72D297353CC}">
              <c16:uniqueId val="{00000000-7C73-404E-A099-7B9063E47B41}"/>
            </c:ext>
          </c:extLst>
        </c:ser>
        <c:dLbls>
          <c:showLegendKey val="0"/>
          <c:showVal val="0"/>
          <c:showCatName val="0"/>
          <c:showSerName val="0"/>
          <c:showPercent val="0"/>
          <c:showBubbleSize val="0"/>
        </c:dLbls>
        <c:gapWidth val="150"/>
        <c:axId val="310342848"/>
        <c:axId val="31034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7C73-404E-A099-7B9063E47B41}"/>
            </c:ext>
          </c:extLst>
        </c:ser>
        <c:dLbls>
          <c:showLegendKey val="0"/>
          <c:showVal val="0"/>
          <c:showCatName val="0"/>
          <c:showSerName val="0"/>
          <c:showPercent val="0"/>
          <c:showBubbleSize val="0"/>
        </c:dLbls>
        <c:marker val="1"/>
        <c:smooth val="0"/>
        <c:axId val="310342848"/>
        <c:axId val="310340104"/>
      </c:lineChart>
      <c:dateAx>
        <c:axId val="310342848"/>
        <c:scaling>
          <c:orientation val="minMax"/>
        </c:scaling>
        <c:delete val="1"/>
        <c:axPos val="b"/>
        <c:numFmt formatCode="ge" sourceLinked="1"/>
        <c:majorTickMark val="none"/>
        <c:minorTickMark val="none"/>
        <c:tickLblPos val="none"/>
        <c:crossAx val="310340104"/>
        <c:crosses val="autoZero"/>
        <c:auto val="1"/>
        <c:lblOffset val="100"/>
        <c:baseTimeUnit val="years"/>
      </c:dateAx>
      <c:valAx>
        <c:axId val="310340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0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S28"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山口県柳井市　柳井まちなか駐車場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650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52</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157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147.19999999999999</v>
      </c>
      <c r="V31" s="110"/>
      <c r="W31" s="110"/>
      <c r="X31" s="110"/>
      <c r="Y31" s="110"/>
      <c r="Z31" s="110"/>
      <c r="AA31" s="110"/>
      <c r="AB31" s="110"/>
      <c r="AC31" s="110"/>
      <c r="AD31" s="110"/>
      <c r="AE31" s="110"/>
      <c r="AF31" s="110"/>
      <c r="AG31" s="110"/>
      <c r="AH31" s="110"/>
      <c r="AI31" s="110"/>
      <c r="AJ31" s="110"/>
      <c r="AK31" s="110"/>
      <c r="AL31" s="110"/>
      <c r="AM31" s="110"/>
      <c r="AN31" s="110">
        <f>データ!Z7</f>
        <v>134.6</v>
      </c>
      <c r="AO31" s="110"/>
      <c r="AP31" s="110"/>
      <c r="AQ31" s="110"/>
      <c r="AR31" s="110"/>
      <c r="AS31" s="110"/>
      <c r="AT31" s="110"/>
      <c r="AU31" s="110"/>
      <c r="AV31" s="110"/>
      <c r="AW31" s="110"/>
      <c r="AX31" s="110"/>
      <c r="AY31" s="110"/>
      <c r="AZ31" s="110"/>
      <c r="BA31" s="110"/>
      <c r="BB31" s="110"/>
      <c r="BC31" s="110"/>
      <c r="BD31" s="110"/>
      <c r="BE31" s="110"/>
      <c r="BF31" s="110"/>
      <c r="BG31" s="110">
        <f>データ!AA7</f>
        <v>139</v>
      </c>
      <c r="BH31" s="110"/>
      <c r="BI31" s="110"/>
      <c r="BJ31" s="110"/>
      <c r="BK31" s="110"/>
      <c r="BL31" s="110"/>
      <c r="BM31" s="110"/>
      <c r="BN31" s="110"/>
      <c r="BO31" s="110"/>
      <c r="BP31" s="110"/>
      <c r="BQ31" s="110"/>
      <c r="BR31" s="110"/>
      <c r="BS31" s="110"/>
      <c r="BT31" s="110"/>
      <c r="BU31" s="110"/>
      <c r="BV31" s="110"/>
      <c r="BW31" s="110"/>
      <c r="BX31" s="110"/>
      <c r="BY31" s="110"/>
      <c r="BZ31" s="110">
        <f>データ!AB7</f>
        <v>141.80000000000001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107.4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113.5</v>
      </c>
      <c r="JD31" s="81"/>
      <c r="JE31" s="81"/>
      <c r="JF31" s="81"/>
      <c r="JG31" s="81"/>
      <c r="JH31" s="81"/>
      <c r="JI31" s="81"/>
      <c r="JJ31" s="81"/>
      <c r="JK31" s="81"/>
      <c r="JL31" s="81"/>
      <c r="JM31" s="81"/>
      <c r="JN31" s="81"/>
      <c r="JO31" s="81"/>
      <c r="JP31" s="81"/>
      <c r="JQ31" s="81"/>
      <c r="JR31" s="81"/>
      <c r="JS31" s="81"/>
      <c r="JT31" s="81"/>
      <c r="JU31" s="82"/>
      <c r="JV31" s="80">
        <f>データ!DL7</f>
        <v>115.4</v>
      </c>
      <c r="JW31" s="81"/>
      <c r="JX31" s="81"/>
      <c r="JY31" s="81"/>
      <c r="JZ31" s="81"/>
      <c r="KA31" s="81"/>
      <c r="KB31" s="81"/>
      <c r="KC31" s="81"/>
      <c r="KD31" s="81"/>
      <c r="KE31" s="81"/>
      <c r="KF31" s="81"/>
      <c r="KG31" s="81"/>
      <c r="KH31" s="81"/>
      <c r="KI31" s="81"/>
      <c r="KJ31" s="81"/>
      <c r="KK31" s="81"/>
      <c r="KL31" s="81"/>
      <c r="KM31" s="81"/>
      <c r="KN31" s="82"/>
      <c r="KO31" s="80">
        <f>データ!DM7</f>
        <v>119.2</v>
      </c>
      <c r="KP31" s="81"/>
      <c r="KQ31" s="81"/>
      <c r="KR31" s="81"/>
      <c r="KS31" s="81"/>
      <c r="KT31" s="81"/>
      <c r="KU31" s="81"/>
      <c r="KV31" s="81"/>
      <c r="KW31" s="81"/>
      <c r="KX31" s="81"/>
      <c r="KY31" s="81"/>
      <c r="KZ31" s="81"/>
      <c r="LA31" s="81"/>
      <c r="LB31" s="81"/>
      <c r="LC31" s="81"/>
      <c r="LD31" s="81"/>
      <c r="LE31" s="81"/>
      <c r="LF31" s="81"/>
      <c r="LG31" s="82"/>
      <c r="LH31" s="80">
        <f>データ!DN7</f>
        <v>123.1</v>
      </c>
      <c r="LI31" s="81"/>
      <c r="LJ31" s="81"/>
      <c r="LK31" s="81"/>
      <c r="LL31" s="81"/>
      <c r="LM31" s="81"/>
      <c r="LN31" s="81"/>
      <c r="LO31" s="81"/>
      <c r="LP31" s="81"/>
      <c r="LQ31" s="81"/>
      <c r="LR31" s="81"/>
      <c r="LS31" s="81"/>
      <c r="LT31" s="81"/>
      <c r="LU31" s="81"/>
      <c r="LV31" s="81"/>
      <c r="LW31" s="81"/>
      <c r="LX31" s="81"/>
      <c r="LY31" s="81"/>
      <c r="LZ31" s="82"/>
      <c r="MA31" s="80">
        <f>データ!DO7</f>
        <v>113.5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160</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32.1</v>
      </c>
      <c r="EM52" s="110"/>
      <c r="EN52" s="110"/>
      <c r="EO52" s="110"/>
      <c r="EP52" s="110"/>
      <c r="EQ52" s="110"/>
      <c r="ER52" s="110"/>
      <c r="ES52" s="110"/>
      <c r="ET52" s="110"/>
      <c r="EU52" s="110"/>
      <c r="EV52" s="110"/>
      <c r="EW52" s="110"/>
      <c r="EX52" s="110"/>
      <c r="EY52" s="110"/>
      <c r="EZ52" s="110"/>
      <c r="FA52" s="110"/>
      <c r="FB52" s="110"/>
      <c r="FC52" s="110"/>
      <c r="FD52" s="110"/>
      <c r="FE52" s="110">
        <f>データ!BG7</f>
        <v>25.7</v>
      </c>
      <c r="FF52" s="110"/>
      <c r="FG52" s="110"/>
      <c r="FH52" s="110"/>
      <c r="FI52" s="110"/>
      <c r="FJ52" s="110"/>
      <c r="FK52" s="110"/>
      <c r="FL52" s="110"/>
      <c r="FM52" s="110"/>
      <c r="FN52" s="110"/>
      <c r="FO52" s="110"/>
      <c r="FP52" s="110"/>
      <c r="FQ52" s="110"/>
      <c r="FR52" s="110"/>
      <c r="FS52" s="110"/>
      <c r="FT52" s="110"/>
      <c r="FU52" s="110"/>
      <c r="FV52" s="110"/>
      <c r="FW52" s="110"/>
      <c r="FX52" s="110">
        <f>データ!BH7</f>
        <v>28</v>
      </c>
      <c r="FY52" s="110"/>
      <c r="FZ52" s="110"/>
      <c r="GA52" s="110"/>
      <c r="GB52" s="110"/>
      <c r="GC52" s="110"/>
      <c r="GD52" s="110"/>
      <c r="GE52" s="110"/>
      <c r="GF52" s="110"/>
      <c r="GG52" s="110"/>
      <c r="GH52" s="110"/>
      <c r="GI52" s="110"/>
      <c r="GJ52" s="110"/>
      <c r="GK52" s="110"/>
      <c r="GL52" s="110"/>
      <c r="GM52" s="110"/>
      <c r="GN52" s="110"/>
      <c r="GO52" s="110"/>
      <c r="GP52" s="110"/>
      <c r="GQ52" s="110">
        <f>データ!BI7</f>
        <v>29.5</v>
      </c>
      <c r="GR52" s="110"/>
      <c r="GS52" s="110"/>
      <c r="GT52" s="110"/>
      <c r="GU52" s="110"/>
      <c r="GV52" s="110"/>
      <c r="GW52" s="110"/>
      <c r="GX52" s="110"/>
      <c r="GY52" s="110"/>
      <c r="GZ52" s="110"/>
      <c r="HA52" s="110"/>
      <c r="HB52" s="110"/>
      <c r="HC52" s="110"/>
      <c r="HD52" s="110"/>
      <c r="HE52" s="110"/>
      <c r="HF52" s="110"/>
      <c r="HG52" s="110"/>
      <c r="HH52" s="110"/>
      <c r="HI52" s="110"/>
      <c r="HJ52" s="110">
        <f>データ!BJ7</f>
        <v>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1589</v>
      </c>
      <c r="JD52" s="109"/>
      <c r="JE52" s="109"/>
      <c r="JF52" s="109"/>
      <c r="JG52" s="109"/>
      <c r="JH52" s="109"/>
      <c r="JI52" s="109"/>
      <c r="JJ52" s="109"/>
      <c r="JK52" s="109"/>
      <c r="JL52" s="109"/>
      <c r="JM52" s="109"/>
      <c r="JN52" s="109"/>
      <c r="JO52" s="109"/>
      <c r="JP52" s="109"/>
      <c r="JQ52" s="109"/>
      <c r="JR52" s="109"/>
      <c r="JS52" s="109"/>
      <c r="JT52" s="109"/>
      <c r="JU52" s="109"/>
      <c r="JV52" s="109">
        <f>データ!BR7</f>
        <v>1412</v>
      </c>
      <c r="JW52" s="109"/>
      <c r="JX52" s="109"/>
      <c r="JY52" s="109"/>
      <c r="JZ52" s="109"/>
      <c r="KA52" s="109"/>
      <c r="KB52" s="109"/>
      <c r="KC52" s="109"/>
      <c r="KD52" s="109"/>
      <c r="KE52" s="109"/>
      <c r="KF52" s="109"/>
      <c r="KG52" s="109"/>
      <c r="KH52" s="109"/>
      <c r="KI52" s="109"/>
      <c r="KJ52" s="109"/>
      <c r="KK52" s="109"/>
      <c r="KL52" s="109"/>
      <c r="KM52" s="109"/>
      <c r="KN52" s="109"/>
      <c r="KO52" s="109">
        <f>データ!BS7</f>
        <v>1538</v>
      </c>
      <c r="KP52" s="109"/>
      <c r="KQ52" s="109"/>
      <c r="KR52" s="109"/>
      <c r="KS52" s="109"/>
      <c r="KT52" s="109"/>
      <c r="KU52" s="109"/>
      <c r="KV52" s="109"/>
      <c r="KW52" s="109"/>
      <c r="KX52" s="109"/>
      <c r="KY52" s="109"/>
      <c r="KZ52" s="109"/>
      <c r="LA52" s="109"/>
      <c r="LB52" s="109"/>
      <c r="LC52" s="109"/>
      <c r="LD52" s="109"/>
      <c r="LE52" s="109"/>
      <c r="LF52" s="109"/>
      <c r="LG52" s="109"/>
      <c r="LH52" s="109">
        <f>データ!BT7</f>
        <v>1715</v>
      </c>
      <c r="LI52" s="109"/>
      <c r="LJ52" s="109"/>
      <c r="LK52" s="109"/>
      <c r="LL52" s="109"/>
      <c r="LM52" s="109"/>
      <c r="LN52" s="109"/>
      <c r="LO52" s="109"/>
      <c r="LP52" s="109"/>
      <c r="LQ52" s="109"/>
      <c r="LR52" s="109"/>
      <c r="LS52" s="109"/>
      <c r="LT52" s="109"/>
      <c r="LU52" s="109"/>
      <c r="LV52" s="109"/>
      <c r="LW52" s="109"/>
      <c r="LX52" s="109"/>
      <c r="LY52" s="109"/>
      <c r="LZ52" s="109"/>
      <c r="MA52" s="109">
        <f>データ!BU7</f>
        <v>362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159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50811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ugd1NYrWN0Si3FgOUVbOerzgkkdAZ8STmBdYFEnHm3j5ObvzL+1sIBWLvpRZqLYj53L39NCKeczBklekXMJ2A==" saltValue="CawBEKfyOanzMXvaUPJLP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102</v>
      </c>
      <c r="AN5" s="59" t="s">
        <v>112</v>
      </c>
      <c r="AO5" s="59" t="s">
        <v>104</v>
      </c>
      <c r="AP5" s="59" t="s">
        <v>105</v>
      </c>
      <c r="AQ5" s="59" t="s">
        <v>106</v>
      </c>
      <c r="AR5" s="59" t="s">
        <v>107</v>
      </c>
      <c r="AS5" s="59" t="s">
        <v>108</v>
      </c>
      <c r="AT5" s="59" t="s">
        <v>109</v>
      </c>
      <c r="AU5" s="59" t="s">
        <v>113</v>
      </c>
      <c r="AV5" s="59" t="s">
        <v>114</v>
      </c>
      <c r="AW5" s="59" t="s">
        <v>115</v>
      </c>
      <c r="AX5" s="59" t="s">
        <v>116</v>
      </c>
      <c r="AY5" s="59" t="s">
        <v>117</v>
      </c>
      <c r="AZ5" s="59" t="s">
        <v>104</v>
      </c>
      <c r="BA5" s="59" t="s">
        <v>105</v>
      </c>
      <c r="BB5" s="59" t="s">
        <v>106</v>
      </c>
      <c r="BC5" s="59" t="s">
        <v>107</v>
      </c>
      <c r="BD5" s="59" t="s">
        <v>108</v>
      </c>
      <c r="BE5" s="59" t="s">
        <v>109</v>
      </c>
      <c r="BF5" s="59" t="s">
        <v>118</v>
      </c>
      <c r="BG5" s="59" t="s">
        <v>119</v>
      </c>
      <c r="BH5" s="59" t="s">
        <v>111</v>
      </c>
      <c r="BI5" s="59" t="s">
        <v>120</v>
      </c>
      <c r="BJ5" s="59" t="s">
        <v>121</v>
      </c>
      <c r="BK5" s="59" t="s">
        <v>104</v>
      </c>
      <c r="BL5" s="59" t="s">
        <v>105</v>
      </c>
      <c r="BM5" s="59" t="s">
        <v>106</v>
      </c>
      <c r="BN5" s="59" t="s">
        <v>107</v>
      </c>
      <c r="BO5" s="59" t="s">
        <v>108</v>
      </c>
      <c r="BP5" s="59" t="s">
        <v>109</v>
      </c>
      <c r="BQ5" s="59" t="s">
        <v>113</v>
      </c>
      <c r="BR5" s="59" t="s">
        <v>100</v>
      </c>
      <c r="BS5" s="59" t="s">
        <v>101</v>
      </c>
      <c r="BT5" s="59" t="s">
        <v>102</v>
      </c>
      <c r="BU5" s="59" t="s">
        <v>112</v>
      </c>
      <c r="BV5" s="59" t="s">
        <v>104</v>
      </c>
      <c r="BW5" s="59" t="s">
        <v>105</v>
      </c>
      <c r="BX5" s="59" t="s">
        <v>106</v>
      </c>
      <c r="BY5" s="59" t="s">
        <v>107</v>
      </c>
      <c r="BZ5" s="59" t="s">
        <v>108</v>
      </c>
      <c r="CA5" s="59" t="s">
        <v>109</v>
      </c>
      <c r="CB5" s="59" t="s">
        <v>122</v>
      </c>
      <c r="CC5" s="59" t="s">
        <v>110</v>
      </c>
      <c r="CD5" s="59" t="s">
        <v>111</v>
      </c>
      <c r="CE5" s="59" t="s">
        <v>123</v>
      </c>
      <c r="CF5" s="59" t="s">
        <v>124</v>
      </c>
      <c r="CG5" s="59" t="s">
        <v>104</v>
      </c>
      <c r="CH5" s="59" t="s">
        <v>105</v>
      </c>
      <c r="CI5" s="59" t="s">
        <v>106</v>
      </c>
      <c r="CJ5" s="59" t="s">
        <v>107</v>
      </c>
      <c r="CK5" s="59" t="s">
        <v>108</v>
      </c>
      <c r="CL5" s="59" t="s">
        <v>109</v>
      </c>
      <c r="CM5" s="151"/>
      <c r="CN5" s="151"/>
      <c r="CO5" s="59" t="s">
        <v>99</v>
      </c>
      <c r="CP5" s="59" t="s">
        <v>125</v>
      </c>
      <c r="CQ5" s="59" t="s">
        <v>126</v>
      </c>
      <c r="CR5" s="59" t="s">
        <v>102</v>
      </c>
      <c r="CS5" s="59" t="s">
        <v>127</v>
      </c>
      <c r="CT5" s="59" t="s">
        <v>104</v>
      </c>
      <c r="CU5" s="59" t="s">
        <v>105</v>
      </c>
      <c r="CV5" s="59" t="s">
        <v>106</v>
      </c>
      <c r="CW5" s="59" t="s">
        <v>107</v>
      </c>
      <c r="CX5" s="59" t="s">
        <v>108</v>
      </c>
      <c r="CY5" s="59" t="s">
        <v>109</v>
      </c>
      <c r="CZ5" s="59" t="s">
        <v>128</v>
      </c>
      <c r="DA5" s="59" t="s">
        <v>129</v>
      </c>
      <c r="DB5" s="59" t="s">
        <v>130</v>
      </c>
      <c r="DC5" s="59" t="s">
        <v>120</v>
      </c>
      <c r="DD5" s="59" t="s">
        <v>112</v>
      </c>
      <c r="DE5" s="59" t="s">
        <v>104</v>
      </c>
      <c r="DF5" s="59" t="s">
        <v>105</v>
      </c>
      <c r="DG5" s="59" t="s">
        <v>106</v>
      </c>
      <c r="DH5" s="59" t="s">
        <v>107</v>
      </c>
      <c r="DI5" s="59" t="s">
        <v>108</v>
      </c>
      <c r="DJ5" s="59" t="s">
        <v>44</v>
      </c>
      <c r="DK5" s="59" t="s">
        <v>113</v>
      </c>
      <c r="DL5" s="59" t="s">
        <v>131</v>
      </c>
      <c r="DM5" s="59" t="s">
        <v>101</v>
      </c>
      <c r="DN5" s="59" t="s">
        <v>132</v>
      </c>
      <c r="DO5" s="59" t="s">
        <v>121</v>
      </c>
      <c r="DP5" s="59" t="s">
        <v>104</v>
      </c>
      <c r="DQ5" s="59" t="s">
        <v>105</v>
      </c>
      <c r="DR5" s="59" t="s">
        <v>106</v>
      </c>
      <c r="DS5" s="59" t="s">
        <v>107</v>
      </c>
      <c r="DT5" s="59" t="s">
        <v>108</v>
      </c>
      <c r="DU5" s="59" t="s">
        <v>109</v>
      </c>
    </row>
    <row r="6" spans="1:125" s="66" customFormat="1" x14ac:dyDescent="0.15">
      <c r="A6" s="49" t="s">
        <v>133</v>
      </c>
      <c r="B6" s="60">
        <f>B8</f>
        <v>2017</v>
      </c>
      <c r="C6" s="60">
        <f t="shared" ref="C6:X6" si="1">C8</f>
        <v>352128</v>
      </c>
      <c r="D6" s="60">
        <f t="shared" si="1"/>
        <v>47</v>
      </c>
      <c r="E6" s="60">
        <f t="shared" si="1"/>
        <v>14</v>
      </c>
      <c r="F6" s="60">
        <f t="shared" si="1"/>
        <v>0</v>
      </c>
      <c r="G6" s="60">
        <f t="shared" si="1"/>
        <v>2</v>
      </c>
      <c r="H6" s="60" t="str">
        <f>SUBSTITUTE(H8,"　","")</f>
        <v>山口県柳井市</v>
      </c>
      <c r="I6" s="60" t="str">
        <f t="shared" si="1"/>
        <v>柳井まちなか駐車場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45</v>
      </c>
      <c r="S6" s="62" t="str">
        <f t="shared" si="1"/>
        <v>商業施設</v>
      </c>
      <c r="T6" s="62" t="str">
        <f t="shared" si="1"/>
        <v>無</v>
      </c>
      <c r="U6" s="63">
        <f t="shared" si="1"/>
        <v>650</v>
      </c>
      <c r="V6" s="63">
        <f t="shared" si="1"/>
        <v>52</v>
      </c>
      <c r="W6" s="63">
        <f t="shared" si="1"/>
        <v>100</v>
      </c>
      <c r="X6" s="62" t="str">
        <f t="shared" si="1"/>
        <v>導入なし</v>
      </c>
      <c r="Y6" s="64">
        <f>IF(Y8="-",NA(),Y8)</f>
        <v>147.19999999999999</v>
      </c>
      <c r="Z6" s="64">
        <f t="shared" ref="Z6:AH6" si="2">IF(Z8="-",NA(),Z8)</f>
        <v>134.6</v>
      </c>
      <c r="AA6" s="64">
        <f t="shared" si="2"/>
        <v>139</v>
      </c>
      <c r="AB6" s="64">
        <f t="shared" si="2"/>
        <v>141.80000000000001</v>
      </c>
      <c r="AC6" s="64">
        <f t="shared" si="2"/>
        <v>107.4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32.1</v>
      </c>
      <c r="BG6" s="64">
        <f t="shared" ref="BG6:BO6" si="5">IF(BG8="-",NA(),BG8)</f>
        <v>25.7</v>
      </c>
      <c r="BH6" s="64">
        <f t="shared" si="5"/>
        <v>28</v>
      </c>
      <c r="BI6" s="64">
        <f t="shared" si="5"/>
        <v>29.5</v>
      </c>
      <c r="BJ6" s="64">
        <f t="shared" si="5"/>
        <v>6.9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1589</v>
      </c>
      <c r="BR6" s="65">
        <f t="shared" ref="BR6:BZ6" si="6">IF(BR8="-",NA(),BR8)</f>
        <v>1412</v>
      </c>
      <c r="BS6" s="65">
        <f t="shared" si="6"/>
        <v>1538</v>
      </c>
      <c r="BT6" s="65">
        <f t="shared" si="6"/>
        <v>1715</v>
      </c>
      <c r="BU6" s="65">
        <f t="shared" si="6"/>
        <v>362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134</v>
      </c>
      <c r="CM6" s="63">
        <f t="shared" ref="CM6:CN6" si="7">CM8</f>
        <v>50811</v>
      </c>
      <c r="CN6" s="63">
        <f t="shared" si="7"/>
        <v>2000</v>
      </c>
      <c r="CO6" s="64"/>
      <c r="CP6" s="64"/>
      <c r="CQ6" s="64"/>
      <c r="CR6" s="64"/>
      <c r="CS6" s="64"/>
      <c r="CT6" s="64"/>
      <c r="CU6" s="64"/>
      <c r="CV6" s="64"/>
      <c r="CW6" s="64"/>
      <c r="CX6" s="64"/>
      <c r="CY6" s="61" t="s">
        <v>135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113.5</v>
      </c>
      <c r="DL6" s="64">
        <f t="shared" ref="DL6:DT6" si="9">IF(DL8="-",NA(),DL8)</f>
        <v>115.4</v>
      </c>
      <c r="DM6" s="64">
        <f t="shared" si="9"/>
        <v>119.2</v>
      </c>
      <c r="DN6" s="64">
        <f t="shared" si="9"/>
        <v>123.1</v>
      </c>
      <c r="DO6" s="64">
        <f t="shared" si="9"/>
        <v>113.5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136</v>
      </c>
      <c r="B7" s="60">
        <f t="shared" ref="B7:X7" si="10">B8</f>
        <v>2017</v>
      </c>
      <c r="C7" s="60">
        <f t="shared" si="10"/>
        <v>352128</v>
      </c>
      <c r="D7" s="60">
        <f t="shared" si="10"/>
        <v>47</v>
      </c>
      <c r="E7" s="60">
        <f t="shared" si="10"/>
        <v>14</v>
      </c>
      <c r="F7" s="60">
        <f t="shared" si="10"/>
        <v>0</v>
      </c>
      <c r="G7" s="60">
        <f t="shared" si="10"/>
        <v>2</v>
      </c>
      <c r="H7" s="60" t="str">
        <f t="shared" si="10"/>
        <v>山口県　柳井市</v>
      </c>
      <c r="I7" s="60" t="str">
        <f t="shared" si="10"/>
        <v>柳井まちなか駐車場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45</v>
      </c>
      <c r="S7" s="62" t="str">
        <f t="shared" si="10"/>
        <v>商業施設</v>
      </c>
      <c r="T7" s="62" t="str">
        <f t="shared" si="10"/>
        <v>無</v>
      </c>
      <c r="U7" s="63">
        <f t="shared" si="10"/>
        <v>650</v>
      </c>
      <c r="V7" s="63">
        <f t="shared" si="10"/>
        <v>52</v>
      </c>
      <c r="W7" s="63">
        <f t="shared" si="10"/>
        <v>100</v>
      </c>
      <c r="X7" s="62" t="str">
        <f t="shared" si="10"/>
        <v>導入なし</v>
      </c>
      <c r="Y7" s="64">
        <f>Y8</f>
        <v>147.19999999999999</v>
      </c>
      <c r="Z7" s="64">
        <f t="shared" ref="Z7:AH7" si="11">Z8</f>
        <v>134.6</v>
      </c>
      <c r="AA7" s="64">
        <f t="shared" si="11"/>
        <v>139</v>
      </c>
      <c r="AB7" s="64">
        <f t="shared" si="11"/>
        <v>141.80000000000001</v>
      </c>
      <c r="AC7" s="64">
        <f t="shared" si="11"/>
        <v>107.4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32.1</v>
      </c>
      <c r="BG7" s="64">
        <f t="shared" ref="BG7:BO7" si="14">BG8</f>
        <v>25.7</v>
      </c>
      <c r="BH7" s="64">
        <f t="shared" si="14"/>
        <v>28</v>
      </c>
      <c r="BI7" s="64">
        <f t="shared" si="14"/>
        <v>29.5</v>
      </c>
      <c r="BJ7" s="64">
        <f t="shared" si="14"/>
        <v>6.9</v>
      </c>
      <c r="BK7" s="64">
        <f t="shared" si="14"/>
        <v>37.6</v>
      </c>
      <c r="BL7" s="64">
        <f t="shared" si="14"/>
        <v>40.700000000000003</v>
      </c>
      <c r="BM7" s="64">
        <f t="shared" si="14"/>
        <v>38.200000000000003</v>
      </c>
      <c r="BN7" s="64">
        <f t="shared" si="14"/>
        <v>34.6</v>
      </c>
      <c r="BO7" s="64">
        <f t="shared" si="14"/>
        <v>37.6</v>
      </c>
      <c r="BP7" s="61"/>
      <c r="BQ7" s="65">
        <f>BQ8</f>
        <v>1589</v>
      </c>
      <c r="BR7" s="65">
        <f t="shared" ref="BR7:BZ7" si="15">BR8</f>
        <v>1412</v>
      </c>
      <c r="BS7" s="65">
        <f t="shared" si="15"/>
        <v>1538</v>
      </c>
      <c r="BT7" s="65">
        <f t="shared" si="15"/>
        <v>1715</v>
      </c>
      <c r="BU7" s="65">
        <f t="shared" si="15"/>
        <v>362</v>
      </c>
      <c r="BV7" s="65">
        <f t="shared" si="15"/>
        <v>6777</v>
      </c>
      <c r="BW7" s="65">
        <f t="shared" si="15"/>
        <v>7496</v>
      </c>
      <c r="BX7" s="65">
        <f t="shared" si="15"/>
        <v>6967</v>
      </c>
      <c r="BY7" s="65">
        <f t="shared" si="15"/>
        <v>7138</v>
      </c>
      <c r="BZ7" s="65">
        <f t="shared" si="15"/>
        <v>8131</v>
      </c>
      <c r="CA7" s="63"/>
      <c r="CB7" s="64" t="s">
        <v>137</v>
      </c>
      <c r="CC7" s="64" t="s">
        <v>137</v>
      </c>
      <c r="CD7" s="64" t="s">
        <v>137</v>
      </c>
      <c r="CE7" s="64" t="s">
        <v>137</v>
      </c>
      <c r="CF7" s="64" t="s">
        <v>137</v>
      </c>
      <c r="CG7" s="64" t="s">
        <v>137</v>
      </c>
      <c r="CH7" s="64" t="s">
        <v>137</v>
      </c>
      <c r="CI7" s="64" t="s">
        <v>137</v>
      </c>
      <c r="CJ7" s="64" t="s">
        <v>137</v>
      </c>
      <c r="CK7" s="64" t="s">
        <v>138</v>
      </c>
      <c r="CL7" s="61"/>
      <c r="CM7" s="63">
        <f>CM8</f>
        <v>50811</v>
      </c>
      <c r="CN7" s="63">
        <f>CN8</f>
        <v>2000</v>
      </c>
      <c r="CO7" s="64" t="s">
        <v>137</v>
      </c>
      <c r="CP7" s="64" t="s">
        <v>137</v>
      </c>
      <c r="CQ7" s="64" t="s">
        <v>137</v>
      </c>
      <c r="CR7" s="64" t="s">
        <v>137</v>
      </c>
      <c r="CS7" s="64" t="s">
        <v>137</v>
      </c>
      <c r="CT7" s="64" t="s">
        <v>137</v>
      </c>
      <c r="CU7" s="64" t="s">
        <v>137</v>
      </c>
      <c r="CV7" s="64" t="s">
        <v>137</v>
      </c>
      <c r="CW7" s="64" t="s">
        <v>137</v>
      </c>
      <c r="CX7" s="64" t="s">
        <v>138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113.5</v>
      </c>
      <c r="DL7" s="64">
        <f t="shared" ref="DL7:DT7" si="17">DL8</f>
        <v>115.4</v>
      </c>
      <c r="DM7" s="64">
        <f t="shared" si="17"/>
        <v>119.2</v>
      </c>
      <c r="DN7" s="64">
        <f t="shared" si="17"/>
        <v>123.1</v>
      </c>
      <c r="DO7" s="64">
        <f t="shared" si="17"/>
        <v>113.5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352128</v>
      </c>
      <c r="D8" s="67">
        <v>47</v>
      </c>
      <c r="E8" s="67">
        <v>14</v>
      </c>
      <c r="F8" s="67">
        <v>0</v>
      </c>
      <c r="G8" s="67">
        <v>2</v>
      </c>
      <c r="H8" s="67" t="s">
        <v>139</v>
      </c>
      <c r="I8" s="67" t="s">
        <v>140</v>
      </c>
      <c r="J8" s="67" t="s">
        <v>141</v>
      </c>
      <c r="K8" s="67" t="s">
        <v>142</v>
      </c>
      <c r="L8" s="67" t="s">
        <v>143</v>
      </c>
      <c r="M8" s="67" t="s">
        <v>144</v>
      </c>
      <c r="N8" s="67" t="s">
        <v>145</v>
      </c>
      <c r="O8" s="68" t="s">
        <v>146</v>
      </c>
      <c r="P8" s="69" t="s">
        <v>147</v>
      </c>
      <c r="Q8" s="69" t="s">
        <v>148</v>
      </c>
      <c r="R8" s="70">
        <v>45</v>
      </c>
      <c r="S8" s="69" t="s">
        <v>149</v>
      </c>
      <c r="T8" s="69" t="s">
        <v>150</v>
      </c>
      <c r="U8" s="70">
        <v>650</v>
      </c>
      <c r="V8" s="70">
        <v>52</v>
      </c>
      <c r="W8" s="70">
        <v>100</v>
      </c>
      <c r="X8" s="69" t="s">
        <v>151</v>
      </c>
      <c r="Y8" s="71">
        <v>147.19999999999999</v>
      </c>
      <c r="Z8" s="71">
        <v>134.6</v>
      </c>
      <c r="AA8" s="71">
        <v>139</v>
      </c>
      <c r="AB8" s="71">
        <v>141.80000000000001</v>
      </c>
      <c r="AC8" s="71">
        <v>107.4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32.1</v>
      </c>
      <c r="BG8" s="71">
        <v>25.7</v>
      </c>
      <c r="BH8" s="71">
        <v>28</v>
      </c>
      <c r="BI8" s="71">
        <v>29.5</v>
      </c>
      <c r="BJ8" s="71">
        <v>6.9</v>
      </c>
      <c r="BK8" s="71">
        <v>37.6</v>
      </c>
      <c r="BL8" s="71">
        <v>40.700000000000003</v>
      </c>
      <c r="BM8" s="71">
        <v>38.200000000000003</v>
      </c>
      <c r="BN8" s="71">
        <v>34.6</v>
      </c>
      <c r="BO8" s="71">
        <v>37.6</v>
      </c>
      <c r="BP8" s="68">
        <v>26.4</v>
      </c>
      <c r="BQ8" s="72">
        <v>1589</v>
      </c>
      <c r="BR8" s="72">
        <v>1412</v>
      </c>
      <c r="BS8" s="72">
        <v>1538</v>
      </c>
      <c r="BT8" s="73">
        <v>1715</v>
      </c>
      <c r="BU8" s="73">
        <v>362</v>
      </c>
      <c r="BV8" s="72">
        <v>6777</v>
      </c>
      <c r="BW8" s="72">
        <v>7496</v>
      </c>
      <c r="BX8" s="72">
        <v>6967</v>
      </c>
      <c r="BY8" s="72">
        <v>7138</v>
      </c>
      <c r="BZ8" s="72">
        <v>8131</v>
      </c>
      <c r="CA8" s="70">
        <v>15069</v>
      </c>
      <c r="CB8" s="71" t="s">
        <v>143</v>
      </c>
      <c r="CC8" s="71" t="s">
        <v>143</v>
      </c>
      <c r="CD8" s="71" t="s">
        <v>143</v>
      </c>
      <c r="CE8" s="71" t="s">
        <v>143</v>
      </c>
      <c r="CF8" s="71" t="s">
        <v>143</v>
      </c>
      <c r="CG8" s="71" t="s">
        <v>143</v>
      </c>
      <c r="CH8" s="71" t="s">
        <v>143</v>
      </c>
      <c r="CI8" s="71" t="s">
        <v>143</v>
      </c>
      <c r="CJ8" s="71" t="s">
        <v>143</v>
      </c>
      <c r="CK8" s="71" t="s">
        <v>143</v>
      </c>
      <c r="CL8" s="68" t="s">
        <v>143</v>
      </c>
      <c r="CM8" s="70">
        <v>50811</v>
      </c>
      <c r="CN8" s="70">
        <v>2000</v>
      </c>
      <c r="CO8" s="71" t="s">
        <v>143</v>
      </c>
      <c r="CP8" s="71" t="s">
        <v>143</v>
      </c>
      <c r="CQ8" s="71" t="s">
        <v>143</v>
      </c>
      <c r="CR8" s="71" t="s">
        <v>143</v>
      </c>
      <c r="CS8" s="71" t="s">
        <v>143</v>
      </c>
      <c r="CT8" s="71" t="s">
        <v>143</v>
      </c>
      <c r="CU8" s="71" t="s">
        <v>143</v>
      </c>
      <c r="CV8" s="71" t="s">
        <v>143</v>
      </c>
      <c r="CW8" s="71" t="s">
        <v>143</v>
      </c>
      <c r="CX8" s="71" t="s">
        <v>143</v>
      </c>
      <c r="CY8" s="68" t="s">
        <v>143</v>
      </c>
      <c r="CZ8" s="71">
        <v>0</v>
      </c>
      <c r="DA8" s="71">
        <v>0</v>
      </c>
      <c r="DB8" s="71">
        <v>0</v>
      </c>
      <c r="DC8" s="71">
        <v>0</v>
      </c>
      <c r="DD8" s="71">
        <v>0</v>
      </c>
      <c r="DE8" s="71">
        <v>84.4</v>
      </c>
      <c r="DF8" s="71">
        <v>78.400000000000006</v>
      </c>
      <c r="DG8" s="71">
        <v>70.5</v>
      </c>
      <c r="DH8" s="71">
        <v>59.2</v>
      </c>
      <c r="DI8" s="71">
        <v>62.4</v>
      </c>
      <c r="DJ8" s="68">
        <v>120.3</v>
      </c>
      <c r="DK8" s="71">
        <v>113.5</v>
      </c>
      <c r="DL8" s="71">
        <v>115.4</v>
      </c>
      <c r="DM8" s="71">
        <v>119.2</v>
      </c>
      <c r="DN8" s="71">
        <v>123.1</v>
      </c>
      <c r="DO8" s="71">
        <v>113.5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2019-02-05T06:35:04Z</cp:lastPrinted>
  <dcterms:created xsi:type="dcterms:W3CDTF">2018-12-07T10:35:24Z</dcterms:created>
  <dcterms:modified xsi:type="dcterms:W3CDTF">2019-02-05T06:35:06Z</dcterms:modified>
  <cp:category/>
</cp:coreProperties>
</file>