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07 市町等からの提出・修正\12周南_01水道\"/>
    </mc:Choice>
  </mc:AlternateContent>
  <workbookProtection workbookAlgorithmName="SHA-512" workbookHashValue="0nMdsxVTSrdBZ9jOIStkyd2Y+/+NKryKP0d4n+HixosK3dzl22mpZuyXhzXlr/VKaDYdS3/otyOyCyljypAyGg==" workbookSaltValue="I4Bk6C4v5VwcAgjLEVVOVA==" workbookSpinCount="100000" lockStructure="1"/>
  <bookViews>
    <workbookView xWindow="-120" yWindow="-120" windowWidth="29040" windowHeight="158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<sst xmlns="http://schemas.openxmlformats.org/spreadsheetml/2006/main" count="220" uniqueCount="107">
  <si>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</si>
  <si>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</si>
  <si>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</si>
  <si>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</si>
  <si>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</si>
  <si>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</si>
  <si>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</si>
  <si>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</si>
  <si>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</si>
  <si>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</si>
  <si>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</si>
  <si>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</si>
  <si>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</si>
  <si>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</si>
  <si>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</si>
  <si>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</si>
  <si>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</si>
  <si>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</si>
  <si>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</si>
  <si>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</si>
  <si>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</si>
  <si>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</si>
  <si>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</si>
  <si>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</si>
  <si>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</si>
  <si>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</si>
  <si>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</si>
  <si>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</si>
  <si>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</si>
  <si>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</si>
  <si>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</si>
  <si>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</si>
  <si>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</si>
  <si>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</si>
  <si>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</si>
  <si>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</si>
  <si>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</si>
  <si>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</si>
  <si>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</si>
  <si>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</si>
  <si>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</si>
  <si>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</si>
  <si>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</si>
  <si>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</si>
  <si>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</si>
  <si>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</si>
  <si>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</si>
  <si>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</si>
  <si>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</si>
  <si>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</si>
  <si>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</si>
  <si>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</si>
  <si>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</si>
  <si>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</si>
  <si>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</si>
  <si>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</si>
  <si>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</si>
  <si>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</si>
  <si>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</si>
  <si>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</si>
  <si>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</si>
  <si>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</si>
  <si>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</si>
  <si>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</si>
  <si>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</si>
  <si>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</si>
  <si>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</si>
  <si>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</si>
  <si>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</si>
  <si>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</si>
  <si>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</si>
  <si>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</si>
  <si>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</si>
  <si>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</si>
  <si>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</si>
  <si>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</si>
  <si>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</si>
  <si>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</si>
  <si>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</si>
  <si>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</si>
  <si>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</si>
  <si>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</si>
  <si>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</si>
  <si>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</si>
  <si>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</si>
  <si>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</si>
  <si>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</si>
  <si>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</si>
  <si>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</si>
  <si>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</si>
  <si>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</si>
  <si>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</si>
  <si>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</si>
  <si>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</si>
  <si>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</si>
  <si>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</si>
  <si>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</si>
  <si>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</si>
  <si>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</si>
  <si>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</si>
  <si>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</si>
  <si>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</si>
  <si>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</si>
  <si>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</si>
  <si>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類似団体平均値を下回っているが、100％を上回っており経営状況は健全な水準にある。
③流動比率
　100％を上回っており健全な経営状態である。類似団体平均値と比較すると下回っているが、200％近い数値であるため、支払能力に問題はない。
④企業債残高対給水収益比率
　類似団体平均値と比較すると大幅に高い。合併等により複数の浄水場及び水源を有するうえ、平成28年度末に熊毛地区水道事業、鹿野簡易水道事業を水道事業に統合したため、企業債残高が大幅に増加した。借入額と償還額を調整し、残高の減少に鋭意取り組んでいる。
⑤料金回収率
　類似団体平均値かつ100％を下回っている。これは水道事業に統合した熊毛鹿野地区において、平成29年4月1日から平成31年4月1日までの3年間、水道料金を段階的に引き上げる緩和措置の影響のためである。なお、当該緩和措置の終了する令和元年度以降については、料金回収率が100%に近づいていく見込みである。
⑥給水原価
　類似団体平均値と比較すると高い。合併や熊毛地区水道事業統合等により複数の浄水場と水源を有し、維持管理費用等がかかるため給水原価が高くなっている。
⑦施設利用率
　類似団体平均値と比較すると低い。配水量が平成4年度をピークに大幅に減少し続けて施設利用率が低かったが、一ノ井手浄水場の浄水処理を中止し、菊川浄水場の給水ブロックに統合することで施設の有効利用が図られた。
⑧有収率
　類似団体平均値と比較して若干高い。漏水調査や漏水回数の多い管路の布設替等の対策により有収率が増加した。</t>
    <rPh sb="105" eb="106">
      <t>チカ</t>
    </rPh>
    <rPh sb="107" eb="109">
      <t>スウチ</t>
    </rPh>
    <rPh sb="201" eb="203">
      <t>カノ</t>
    </rPh>
    <rPh sb="203" eb="205">
      <t>カンイ</t>
    </rPh>
    <rPh sb="205" eb="207">
      <t>スイドウ</t>
    </rPh>
    <rPh sb="207" eb="209">
      <t>ジギョウ</t>
    </rPh>
    <rPh sb="210" eb="212">
      <t>スイドウ</t>
    </rPh>
    <rPh sb="212" eb="214">
      <t>ジギョウ</t>
    </rPh>
    <rPh sb="222" eb="224">
      <t>キギョウ</t>
    </rPh>
    <rPh sb="224" eb="225">
      <t>サイ</t>
    </rPh>
    <rPh sb="236" eb="238">
      <t>カリイレ</t>
    </rPh>
    <rPh sb="238" eb="239">
      <t>ガク</t>
    </rPh>
    <rPh sb="240" eb="242">
      <t>ショウカン</t>
    </rPh>
    <rPh sb="242" eb="243">
      <t>ガク</t>
    </rPh>
    <rPh sb="244" eb="246">
      <t>チョウセイ</t>
    </rPh>
    <rPh sb="248" eb="250">
      <t>ザンダカ</t>
    </rPh>
    <rPh sb="251" eb="253">
      <t>ゲンショウ</t>
    </rPh>
    <rPh sb="254" eb="256">
      <t>エイイ</t>
    </rPh>
    <rPh sb="256" eb="257">
      <t>ト</t>
    </rPh>
    <rPh sb="258" eb="259">
      <t>ク</t>
    </rPh>
    <rPh sb="287" eb="288">
      <t>シタ</t>
    </rPh>
    <rPh sb="297" eb="299">
      <t>スイドウ</t>
    </rPh>
    <rPh sb="299" eb="301">
      <t>ジギョウ</t>
    </rPh>
    <rPh sb="302" eb="304">
      <t>トウゴウ</t>
    </rPh>
    <rPh sb="306" eb="308">
      <t>クマゲ</t>
    </rPh>
    <rPh sb="308" eb="310">
      <t>カノ</t>
    </rPh>
    <rPh sb="310" eb="312">
      <t>チク</t>
    </rPh>
    <rPh sb="317" eb="319">
      <t>ヘイセイ</t>
    </rPh>
    <rPh sb="328" eb="330">
      <t>ヘイセイ</t>
    </rPh>
    <rPh sb="332" eb="333">
      <t>ネン</t>
    </rPh>
    <rPh sb="334" eb="335">
      <t>ガツ</t>
    </rPh>
    <rPh sb="336" eb="337">
      <t>ヒ</t>
    </rPh>
    <rPh sb="341" eb="343">
      <t>ネンカン</t>
    </rPh>
    <rPh sb="344" eb="346">
      <t>スイドウ</t>
    </rPh>
    <rPh sb="346" eb="348">
      <t>リョウキン</t>
    </rPh>
    <rPh sb="349" eb="352">
      <t>ダンカイテキ</t>
    </rPh>
    <rPh sb="353" eb="354">
      <t>ヒ</t>
    </rPh>
    <rPh sb="355" eb="356">
      <t>ア</t>
    </rPh>
    <rPh sb="358" eb="360">
      <t>カンワ</t>
    </rPh>
    <rPh sb="360" eb="362">
      <t>ソチ</t>
    </rPh>
    <rPh sb="363" eb="365">
      <t>エイキョウ</t>
    </rPh>
    <rPh sb="375" eb="377">
      <t>トウガイ</t>
    </rPh>
    <rPh sb="377" eb="379">
      <t>カンワ</t>
    </rPh>
    <rPh sb="379" eb="381">
      <t>ソチ</t>
    </rPh>
    <rPh sb="382" eb="384">
      <t>シュウリョウ</t>
    </rPh>
    <rPh sb="386" eb="388">
      <t>レイワ</t>
    </rPh>
    <rPh sb="388" eb="389">
      <t>モト</t>
    </rPh>
    <rPh sb="389" eb="393">
      <t>ネンドイコウ</t>
    </rPh>
    <rPh sb="399" eb="401">
      <t>リョウキン</t>
    </rPh>
    <rPh sb="401" eb="403">
      <t>カイシュウ</t>
    </rPh>
    <rPh sb="403" eb="404">
      <t>リツ</t>
    </rPh>
    <rPh sb="410" eb="411">
      <t>チカ</t>
    </rPh>
    <rPh sb="416" eb="418">
      <t>ミコ</t>
    </rPh>
    <rPh sb="563" eb="564">
      <t>イチ</t>
    </rPh>
    <rPh sb="565" eb="566">
      <t>イ</t>
    </rPh>
    <rPh sb="566" eb="567">
      <t>テ</t>
    </rPh>
    <rPh sb="567" eb="570">
      <t>ジョウスイジョウ</t>
    </rPh>
    <rPh sb="571" eb="573">
      <t>ジョウスイ</t>
    </rPh>
    <rPh sb="573" eb="575">
      <t>ショリ</t>
    </rPh>
    <rPh sb="576" eb="578">
      <t>チュウシ</t>
    </rPh>
    <rPh sb="580" eb="582">
      <t>キクガワ</t>
    </rPh>
    <rPh sb="582" eb="585">
      <t>ジョウスイジョウ</t>
    </rPh>
    <rPh sb="586" eb="588">
      <t>キュウスイ</t>
    </rPh>
    <rPh sb="593" eb="595">
      <t>トウゴウ</t>
    </rPh>
    <rPh sb="600" eb="602">
      <t>シセツ</t>
    </rPh>
    <rPh sb="603" eb="605">
      <t>ユウコウ</t>
    </rPh>
    <rPh sb="605" eb="607">
      <t>リヨウ</t>
    </rPh>
    <rPh sb="608" eb="609">
      <t>ハカ</t>
    </rPh>
    <rPh sb="655" eb="656">
      <t>トウ</t>
    </rPh>
    <phoneticPr fontId="4"/>
  </si>
  <si>
    <t>現状における経営状況は、比較的良好である。
ただし、類似団体平均値と比較すると次の3点において課題があるため、対策を進めている。
①企業債残高の削減
　平成22年度末残高133億円から平成27年度末残高106億円と着実に企業債の削減を図ってきたが、熊毛地区水道事業、鹿野簡易水道事業の統合に伴い、平成29年度末残高151億円となったため、今後も借入額と償還額を考慮しながら計画的に企業債の削減を図っていく。
②施設維持管理費の抑制
　合併及び熊毛地区水道事業、鹿野簡易水道事業の統合により維持管理費等の経費が増大しており、仕様、発注方法等更なる見直しを図り、費用抑制に努めていく。
③老朽化対策
　これまで耐震化事業を大幅に進めてきたが、管路経年化率の上昇に追いついていない状況である。今後も、財政状況を踏まえながら、優先度の高い重要箇所を中心に管路の更新を進めていく。</t>
    <rPh sb="0" eb="2">
      <t>ゲンジョウ</t>
    </rPh>
    <rPh sb="6" eb="8">
      <t>ケイエイ</t>
    </rPh>
    <rPh sb="8" eb="10">
      <t>ジョウキョウ</t>
    </rPh>
    <rPh sb="12" eb="14">
      <t>ヒカク</t>
    </rPh>
    <rPh sb="14" eb="15">
      <t>テキ</t>
    </rPh>
    <rPh sb="15" eb="17">
      <t>リョウコウ</t>
    </rPh>
    <rPh sb="26" eb="28">
      <t>ルイジ</t>
    </rPh>
    <rPh sb="28" eb="30">
      <t>ダンタイ</t>
    </rPh>
    <rPh sb="30" eb="33">
      <t>ヘイキンチ</t>
    </rPh>
    <rPh sb="34" eb="36">
      <t>ヒカク</t>
    </rPh>
    <rPh sb="39" eb="40">
      <t>ツギ</t>
    </rPh>
    <rPh sb="42" eb="43">
      <t>テン</t>
    </rPh>
    <rPh sb="47" eb="49">
      <t>カダイ</t>
    </rPh>
    <rPh sb="55" eb="57">
      <t>タイサク</t>
    </rPh>
    <rPh sb="58" eb="59">
      <t>スス</t>
    </rPh>
    <rPh sb="66" eb="68">
      <t>キギョウ</t>
    </rPh>
    <rPh sb="68" eb="69">
      <t>サイ</t>
    </rPh>
    <rPh sb="69" eb="71">
      <t>ザンダカ</t>
    </rPh>
    <rPh sb="72" eb="74">
      <t>サクゲン</t>
    </rPh>
    <rPh sb="76" eb="78">
      <t>ヘイセイ</t>
    </rPh>
    <rPh sb="80" eb="82">
      <t>ネンド</t>
    </rPh>
    <rPh sb="82" eb="83">
      <t>マツ</t>
    </rPh>
    <rPh sb="83" eb="85">
      <t>ザンダカ</t>
    </rPh>
    <rPh sb="88" eb="90">
      <t>オクエン</t>
    </rPh>
    <rPh sb="92" eb="94">
      <t>ヘイセイ</t>
    </rPh>
    <rPh sb="96" eb="98">
      <t>ネンド</t>
    </rPh>
    <rPh sb="98" eb="99">
      <t>マツ</t>
    </rPh>
    <rPh sb="99" eb="101">
      <t>ザンダカ</t>
    </rPh>
    <rPh sb="104" eb="106">
      <t>オクエン</t>
    </rPh>
    <rPh sb="107" eb="109">
      <t>チャクジツ</t>
    </rPh>
    <rPh sb="110" eb="112">
      <t>キギョウ</t>
    </rPh>
    <rPh sb="112" eb="113">
      <t>サイ</t>
    </rPh>
    <rPh sb="114" eb="116">
      <t>サクゲン</t>
    </rPh>
    <rPh sb="117" eb="118">
      <t>ハカ</t>
    </rPh>
    <rPh sb="145" eb="146">
      <t>トモナ</t>
    </rPh>
    <rPh sb="169" eb="171">
      <t>コンゴ</t>
    </rPh>
    <rPh sb="172" eb="174">
      <t>カリイレ</t>
    </rPh>
    <rPh sb="174" eb="175">
      <t>ガク</t>
    </rPh>
    <rPh sb="176" eb="178">
      <t>ショウカン</t>
    </rPh>
    <rPh sb="178" eb="179">
      <t>ガク</t>
    </rPh>
    <rPh sb="180" eb="182">
      <t>コウリョ</t>
    </rPh>
    <rPh sb="205" eb="207">
      <t>シセツ</t>
    </rPh>
    <rPh sb="207" eb="209">
      <t>イジ</t>
    </rPh>
    <rPh sb="209" eb="212">
      <t>カンリヒ</t>
    </rPh>
    <rPh sb="213" eb="215">
      <t>ヨクセイ</t>
    </rPh>
    <rPh sb="217" eb="219">
      <t>ガッペイ</t>
    </rPh>
    <rPh sb="219" eb="220">
      <t>オヨ</t>
    </rPh>
    <rPh sb="244" eb="246">
      <t>イジ</t>
    </rPh>
    <rPh sb="246" eb="249">
      <t>カンリヒ</t>
    </rPh>
    <rPh sb="249" eb="250">
      <t>トウ</t>
    </rPh>
    <rPh sb="251" eb="253">
      <t>ケイヒ</t>
    </rPh>
    <rPh sb="254" eb="256">
      <t>ゾウダイ</t>
    </rPh>
    <rPh sb="261" eb="263">
      <t>シヨウ</t>
    </rPh>
    <rPh sb="264" eb="266">
      <t>ハッチュウ</t>
    </rPh>
    <rPh sb="266" eb="268">
      <t>ホウホウ</t>
    </rPh>
    <rPh sb="268" eb="269">
      <t>トウ</t>
    </rPh>
    <rPh sb="269" eb="270">
      <t>サラ</t>
    </rPh>
    <rPh sb="272" eb="274">
      <t>ミナオ</t>
    </rPh>
    <rPh sb="276" eb="277">
      <t>ハカ</t>
    </rPh>
    <rPh sb="279" eb="281">
      <t>ヒヨウ</t>
    </rPh>
    <rPh sb="281" eb="283">
      <t>ヨクセイ</t>
    </rPh>
    <rPh sb="284" eb="285">
      <t>ツト</t>
    </rPh>
    <rPh sb="292" eb="295">
      <t>ロウキュウカ</t>
    </rPh>
    <rPh sb="295" eb="297">
      <t>タイサク</t>
    </rPh>
    <rPh sb="303" eb="306">
      <t>タイシンカ</t>
    </rPh>
    <rPh sb="306" eb="308">
      <t>ジギョウ</t>
    </rPh>
    <rPh sb="309" eb="311">
      <t>オオハバ</t>
    </rPh>
    <rPh sb="312" eb="313">
      <t>スス</t>
    </rPh>
    <rPh sb="319" eb="321">
      <t>カンロ</t>
    </rPh>
    <rPh sb="321" eb="324">
      <t>ケイネンカ</t>
    </rPh>
    <rPh sb="324" eb="325">
      <t>リツ</t>
    </rPh>
    <rPh sb="326" eb="328">
      <t>ジョウショウ</t>
    </rPh>
    <rPh sb="329" eb="330">
      <t>オ</t>
    </rPh>
    <rPh sb="337" eb="339">
      <t>ジョウキョウ</t>
    </rPh>
    <rPh sb="343" eb="345">
      <t>コンゴ</t>
    </rPh>
    <rPh sb="347" eb="349">
      <t>ザイセイ</t>
    </rPh>
    <rPh sb="349" eb="351">
      <t>ジョウキョウ</t>
    </rPh>
    <rPh sb="352" eb="353">
      <t>フ</t>
    </rPh>
    <rPh sb="359" eb="362">
      <t>ユウセンド</t>
    </rPh>
    <rPh sb="363" eb="364">
      <t>タカ</t>
    </rPh>
    <rPh sb="365" eb="367">
      <t>ジュウヨウ</t>
    </rPh>
    <rPh sb="367" eb="369">
      <t>カショ</t>
    </rPh>
    <rPh sb="370" eb="372">
      <t>チュウシン</t>
    </rPh>
    <rPh sb="373" eb="375">
      <t>カンロ</t>
    </rPh>
    <rPh sb="376" eb="378">
      <t>コウシン</t>
    </rPh>
    <rPh sb="379" eb="380">
      <t>スス</t>
    </rPh>
    <phoneticPr fontId="7"/>
  </si>
  <si>
    <t>①有形固定資産減価償却率
　類似団体平均値と比較すると高い。本市水道事業は、創設が早く、施設が古いため、有形固定資産減価償却率が高い傾向にある。
②管路経年化率
　類似団体平均値と比較すると高い。本市水道事業は、創設が早く、老朽管が多いため、管路経年化率が高い傾向にある。
③管路更新率
　類似団体平均値と比較すると若干下回っている。本市水道事業は、管路経年化率が高いため、老朽管更新工事を鋭意進めているが、管路の経年化に追いついていない状況である。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タカ</t>
    </rPh>
    <rPh sb="30" eb="31">
      <t>ホン</t>
    </rPh>
    <rPh sb="31" eb="32">
      <t>シ</t>
    </rPh>
    <rPh sb="32" eb="34">
      <t>スイドウ</t>
    </rPh>
    <rPh sb="34" eb="36">
      <t>ジギョウ</t>
    </rPh>
    <rPh sb="38" eb="40">
      <t>ソウセツ</t>
    </rPh>
    <rPh sb="41" eb="42">
      <t>ハヤ</t>
    </rPh>
    <rPh sb="44" eb="46">
      <t>シセツ</t>
    </rPh>
    <rPh sb="47" eb="48">
      <t>フル</t>
    </rPh>
    <rPh sb="52" eb="54">
      <t>ユウケイ</t>
    </rPh>
    <rPh sb="54" eb="56">
      <t>コテイ</t>
    </rPh>
    <rPh sb="56" eb="58">
      <t>シサン</t>
    </rPh>
    <rPh sb="58" eb="60">
      <t>ゲンカ</t>
    </rPh>
    <rPh sb="60" eb="62">
      <t>ショウキャク</t>
    </rPh>
    <rPh sb="62" eb="63">
      <t>リツ</t>
    </rPh>
    <rPh sb="64" eb="65">
      <t>タカ</t>
    </rPh>
    <rPh sb="66" eb="68">
      <t>ケイコウ</t>
    </rPh>
    <rPh sb="74" eb="76">
      <t>カンロ</t>
    </rPh>
    <rPh sb="76" eb="79">
      <t>ケイネンカ</t>
    </rPh>
    <rPh sb="79" eb="80">
      <t>リツ</t>
    </rPh>
    <rPh sb="95" eb="96">
      <t>タカ</t>
    </rPh>
    <rPh sb="109" eb="110">
      <t>ハヤ</t>
    </rPh>
    <rPh sb="138" eb="140">
      <t>カンロ</t>
    </rPh>
    <rPh sb="140" eb="142">
      <t>コウシン</t>
    </rPh>
    <rPh sb="142" eb="143">
      <t>リツマカナキュウスイゲンカルイジダンタイヘイキンチヒカクタカヘイセイネンドキタヤマハイスイカンフセツカユウシュウリツゾウカ</t>
    </rPh>
    <rPh sb="158" eb="160">
      <t>ジャッカン</t>
    </rPh>
    <rPh sb="160" eb="162">
      <t>シタマワ</t>
    </rPh>
    <rPh sb="204" eb="206">
      <t>カンロ</t>
    </rPh>
    <rPh sb="207" eb="210">
      <t>ケイネンカ</t>
    </rPh>
    <rPh sb="211" eb="212">
      <t>オ</t>
    </rPh>
    <rPh sb="219" eb="221">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</si>
</sst>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1.35</c:v>
                </c:pt>
                <c:pt idx="1">
                  <c:v>1.27</c:v>
                </c:pt>
                <c:pt idx="2">
                  <c:v>0.82</c:v>
                </c:pt>
                <c:pt idx="3">
                  <c:v>0.75</c:v>
                </c:pt>
                <c:pt idx="4">
                  <c:v>0.61</c:v>
                </c:pt>
              </c:numCache>
            </c:numRef>
          </c:val>
          <c:extLst xmlns:c16r2="http://schemas.microsoft.com/office/drawing/2015/06/chart">
            <c:ext xmlns:c16="http://schemas.microsoft.com/office/drawing/2014/chart" uri="{C3380CC4-5D6E-409C-BE32-E72D297353CC}">
              <c16:uniqueId val="{00000000-5D01-4049-A2D2-D7C23591DF58}"/>
            </c:ext>
          </c:extLst>
        </c:ser>
        <c:dLbls>
          <c:showLegendKey val="0"/>
          <c:showVal val="0"/>
          <c:showCatName val="0"/>
          <c:showSerName val="0"/>
          <c:showPercent val="0"/>
          <c:showBubbleSize val="0"/>
        </c:dLbls>
        <c:gapWidth val="150"/>
        <c:axId val="492150120"/>
        <c:axId val="49214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5D01-4049-A2D2-D7C23591DF58}"/>
            </c:ext>
          </c:extLst>
        </c:ser>
        <c:dLbls>
          <c:showLegendKey val="0"/>
          <c:showVal val="0"/>
          <c:showCatName val="0"/>
          <c:showSerName val="0"/>
          <c:showPercent val="0"/>
          <c:showBubbleSize val="0"/>
        </c:dLbls>
        <c:marker val="1"/>
        <c:smooth val="0"/>
        <c:axId val="492150120"/>
        <c:axId val="492148944"/>
      </c:lineChart>
      <c:dateAx>
        <c:axId val="492150120"/>
        <c:scaling>
          <c:orientation val="minMax"/>
        </c:scaling>
        <c:delete val="1"/>
        <c:axPos val="b"/>
        <c:numFmt formatCode="ge" sourceLinked="1"/>
        <c:majorTickMark val="none"/>
        <c:minorTickMark val="none"/>
        <c:tickLblPos val="none"/>
        <c:crossAx val="492148944"/>
        <c:crosses val="autoZero"/>
        <c:auto val="1"/>
        <c:lblOffset val="100"/>
        <c:baseTimeUnit val="years"/>
      </c:dateAx>
      <c:valAx>
        <c:axId val="49214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5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48.57</c:v>
                </c:pt>
                <c:pt idx="1">
                  <c:v>47.9</c:v>
                </c:pt>
                <c:pt idx="2">
                  <c:v>44.65</c:v>
                </c:pt>
                <c:pt idx="3">
                  <c:v>47.49</c:v>
                </c:pt>
                <c:pt idx="4">
                  <c:v>53.12</c:v>
                </c:pt>
              </c:numCache>
            </c:numRef>
          </c:val>
          <c:extLst xmlns:c16r2="http://schemas.microsoft.com/office/drawing/2015/06/chart">
            <c:ext xmlns:c16="http://schemas.microsoft.com/office/drawing/2014/chart" uri="{C3380CC4-5D6E-409C-BE32-E72D297353CC}">
              <c16:uniqueId val="{00000000-747F-4EB9-AC59-A6C80476FEFB}"/>
            </c:ext>
          </c:extLst>
        </c:ser>
        <c:dLbls>
          <c:showLegendKey val="0"/>
          <c:showVal val="0"/>
          <c:showCatName val="0"/>
          <c:showSerName val="0"/>
          <c:showPercent val="0"/>
          <c:showBubbleSize val="0"/>
        </c:dLbls>
        <c:gapWidth val="150"/>
        <c:axId val="487474088"/>
        <c:axId val="4874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747F-4EB9-AC59-A6C80476FEFB}"/>
            </c:ext>
          </c:extLst>
        </c:ser>
        <c:dLbls>
          <c:showLegendKey val="0"/>
          <c:showVal val="0"/>
          <c:showCatName val="0"/>
          <c:showSerName val="0"/>
          <c:showPercent val="0"/>
          <c:showBubbleSize val="0"/>
        </c:dLbls>
        <c:marker val="1"/>
        <c:smooth val="0"/>
        <c:axId val="487474088"/>
        <c:axId val="487462720"/>
      </c:lineChart>
      <c:dateAx>
        <c:axId val="487474088"/>
        <c:scaling>
          <c:orientation val="minMax"/>
        </c:scaling>
        <c:delete val="1"/>
        <c:axPos val="b"/>
        <c:numFmt formatCode="ge" sourceLinked="1"/>
        <c:majorTickMark val="none"/>
        <c:minorTickMark val="none"/>
        <c:tickLblPos val="none"/>
        <c:crossAx val="487462720"/>
        <c:crosses val="autoZero"/>
        <c:auto val="1"/>
        <c:lblOffset val="100"/>
        <c:baseTimeUnit val="years"/>
      </c:dateAx>
      <c:valAx>
        <c:axId val="4874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7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88.92</c:v>
                </c:pt>
                <c:pt idx="1">
                  <c:v>89.93</c:v>
                </c:pt>
                <c:pt idx="2">
                  <c:v>91.19</c:v>
                </c:pt>
                <c:pt idx="3">
                  <c:v>90.76</c:v>
                </c:pt>
                <c:pt idx="4">
                  <c:v>89.16</c:v>
                </c:pt>
              </c:numCache>
            </c:numRef>
          </c:val>
          <c:extLst xmlns:c16r2="http://schemas.microsoft.com/office/drawing/2015/06/chart">
            <c:ext xmlns:c16="http://schemas.microsoft.com/office/drawing/2014/chart" uri="{C3380CC4-5D6E-409C-BE32-E72D297353CC}">
              <c16:uniqueId val="{00000000-535E-4E53-AAF7-B2E3F9FA00CE}"/>
            </c:ext>
          </c:extLst>
        </c:ser>
        <c:dLbls>
          <c:showLegendKey val="0"/>
          <c:showVal val="0"/>
          <c:showCatName val="0"/>
          <c:showSerName val="0"/>
          <c:showPercent val="0"/>
          <c:showBubbleSize val="0"/>
        </c:dLbls>
        <c:gapWidth val="150"/>
        <c:axId val="487475656"/>
        <c:axId val="48684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535E-4E53-AAF7-B2E3F9FA00CE}"/>
            </c:ext>
          </c:extLst>
        </c:ser>
        <c:dLbls>
          <c:showLegendKey val="0"/>
          <c:showVal val="0"/>
          <c:showCatName val="0"/>
          <c:showSerName val="0"/>
          <c:showPercent val="0"/>
          <c:showBubbleSize val="0"/>
        </c:dLbls>
        <c:marker val="1"/>
        <c:smooth val="0"/>
        <c:axId val="487475656"/>
        <c:axId val="486840648"/>
      </c:lineChart>
      <c:dateAx>
        <c:axId val="487475656"/>
        <c:scaling>
          <c:orientation val="minMax"/>
        </c:scaling>
        <c:delete val="1"/>
        <c:axPos val="b"/>
        <c:numFmt formatCode="ge" sourceLinked="1"/>
        <c:majorTickMark val="none"/>
        <c:minorTickMark val="none"/>
        <c:tickLblPos val="none"/>
        <c:crossAx val="486840648"/>
        <c:crosses val="autoZero"/>
        <c:auto val="1"/>
        <c:lblOffset val="100"/>
        <c:baseTimeUnit val="years"/>
      </c:dateAx>
      <c:valAx>
        <c:axId val="48684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7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111.46</c:v>
                </c:pt>
                <c:pt idx="1">
                  <c:v>115.23</c:v>
                </c:pt>
                <c:pt idx="2">
                  <c:v>112.7</c:v>
                </c:pt>
                <c:pt idx="3">
                  <c:v>111.48</c:v>
                </c:pt>
                <c:pt idx="4">
                  <c:v>107.65</c:v>
                </c:pt>
              </c:numCache>
            </c:numRef>
          </c:val>
          <c:extLst xmlns:c16r2="http://schemas.microsoft.com/office/drawing/2015/06/chart">
            <c:ext xmlns:c16="http://schemas.microsoft.com/office/drawing/2014/chart" uri="{C3380CC4-5D6E-409C-BE32-E72D297353CC}">
              <c16:uniqueId val="{00000000-3D27-460C-99B3-C4CED74A0F5C}"/>
            </c:ext>
          </c:extLst>
        </c:ser>
        <c:dLbls>
          <c:showLegendKey val="0"/>
          <c:showVal val="0"/>
          <c:showCatName val="0"/>
          <c:showSerName val="0"/>
          <c:showPercent val="0"/>
          <c:showBubbleSize val="0"/>
        </c:dLbls>
        <c:gapWidth val="150"/>
        <c:axId val="492141888"/>
        <c:axId val="49215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3D27-460C-99B3-C4CED74A0F5C}"/>
            </c:ext>
          </c:extLst>
        </c:ser>
        <c:dLbls>
          <c:showLegendKey val="0"/>
          <c:showVal val="0"/>
          <c:showCatName val="0"/>
          <c:showSerName val="0"/>
          <c:showPercent val="0"/>
          <c:showBubbleSize val="0"/>
        </c:dLbls>
        <c:marker val="1"/>
        <c:smooth val="0"/>
        <c:axId val="492141888"/>
        <c:axId val="492150512"/>
      </c:lineChart>
      <c:dateAx>
        <c:axId val="492141888"/>
        <c:scaling>
          <c:orientation val="minMax"/>
        </c:scaling>
        <c:delete val="1"/>
        <c:axPos val="b"/>
        <c:numFmt formatCode="ge" sourceLinked="1"/>
        <c:majorTickMark val="none"/>
        <c:minorTickMark val="none"/>
        <c:tickLblPos val="none"/>
        <c:crossAx val="492150512"/>
        <c:crosses val="autoZero"/>
        <c:auto val="1"/>
        <c:lblOffset val="100"/>
        <c:baseTimeUnit val="years"/>
      </c:dateAx>
      <c:valAx>
        <c:axId val="49215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1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52.29</c:v>
                </c:pt>
                <c:pt idx="1">
                  <c:v>53.1</c:v>
                </c:pt>
                <c:pt idx="2">
                  <c:v>48.88</c:v>
                </c:pt>
                <c:pt idx="3">
                  <c:v>49.02</c:v>
                </c:pt>
                <c:pt idx="4">
                  <c:v>50.27</c:v>
                </c:pt>
              </c:numCache>
            </c:numRef>
          </c:val>
          <c:extLst xmlns:c16r2="http://schemas.microsoft.com/office/drawing/2015/06/chart">
            <c:ext xmlns:c16="http://schemas.microsoft.com/office/drawing/2014/chart" uri="{C3380CC4-5D6E-409C-BE32-E72D297353CC}">
              <c16:uniqueId val="{00000000-01DC-4D31-9BE4-8C114A6C55FD}"/>
            </c:ext>
          </c:extLst>
        </c:ser>
        <c:dLbls>
          <c:showLegendKey val="0"/>
          <c:showVal val="0"/>
          <c:showCatName val="0"/>
          <c:showSerName val="0"/>
          <c:showPercent val="0"/>
          <c:showBubbleSize val="0"/>
        </c:dLbls>
        <c:gapWidth val="150"/>
        <c:axId val="492139536"/>
        <c:axId val="49214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01DC-4D31-9BE4-8C114A6C55FD}"/>
            </c:ext>
          </c:extLst>
        </c:ser>
        <c:dLbls>
          <c:showLegendKey val="0"/>
          <c:showVal val="0"/>
          <c:showCatName val="0"/>
          <c:showSerName val="0"/>
          <c:showPercent val="0"/>
          <c:showBubbleSize val="0"/>
        </c:dLbls>
        <c:marker val="1"/>
        <c:smooth val="0"/>
        <c:axId val="492139536"/>
        <c:axId val="492140712"/>
      </c:lineChart>
      <c:dateAx>
        <c:axId val="492139536"/>
        <c:scaling>
          <c:orientation val="minMax"/>
        </c:scaling>
        <c:delete val="1"/>
        <c:axPos val="b"/>
        <c:numFmt formatCode="ge" sourceLinked="1"/>
        <c:majorTickMark val="none"/>
        <c:minorTickMark val="none"/>
        <c:tickLblPos val="none"/>
        <c:crossAx val="492140712"/>
        <c:crosses val="autoZero"/>
        <c:auto val="1"/>
        <c:lblOffset val="100"/>
        <c:baseTimeUnit val="years"/>
      </c:dateAx>
      <c:valAx>
        <c:axId val="49214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3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22.78</c:v>
                </c:pt>
                <c:pt idx="1">
                  <c:v>23.94</c:v>
                </c:pt>
                <c:pt idx="2">
                  <c:v>21.9</c:v>
                </c:pt>
                <c:pt idx="3">
                  <c:v>22.28</c:v>
                </c:pt>
                <c:pt idx="4">
                  <c:v>24.67</c:v>
                </c:pt>
              </c:numCache>
            </c:numRef>
          </c:val>
          <c:extLst xmlns:c16r2="http://schemas.microsoft.com/office/drawing/2015/06/chart">
            <c:ext xmlns:c16="http://schemas.microsoft.com/office/drawing/2014/chart" uri="{C3380CC4-5D6E-409C-BE32-E72D297353CC}">
              <c16:uniqueId val="{00000000-CADE-4162-96B3-5494738D8A82}"/>
            </c:ext>
          </c:extLst>
        </c:ser>
        <c:dLbls>
          <c:showLegendKey val="0"/>
          <c:showVal val="0"/>
          <c:showCatName val="0"/>
          <c:showSerName val="0"/>
          <c:showPercent val="0"/>
          <c:showBubbleSize val="0"/>
        </c:dLbls>
        <c:gapWidth val="150"/>
        <c:axId val="492142280"/>
        <c:axId val="49214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CADE-4162-96B3-5494738D8A82}"/>
            </c:ext>
          </c:extLst>
        </c:ser>
        <c:dLbls>
          <c:showLegendKey val="0"/>
          <c:showVal val="0"/>
          <c:showCatName val="0"/>
          <c:showSerName val="0"/>
          <c:showPercent val="0"/>
          <c:showBubbleSize val="0"/>
        </c:dLbls>
        <c:marker val="1"/>
        <c:smooth val="0"/>
        <c:axId val="492142280"/>
        <c:axId val="492142672"/>
      </c:lineChart>
      <c:dateAx>
        <c:axId val="492142280"/>
        <c:scaling>
          <c:orientation val="minMax"/>
        </c:scaling>
        <c:delete val="1"/>
        <c:axPos val="b"/>
        <c:numFmt formatCode="ge" sourceLinked="1"/>
        <c:majorTickMark val="none"/>
        <c:minorTickMark val="none"/>
        <c:tickLblPos val="none"/>
        <c:crossAx val="492142672"/>
        <c:crosses val="autoZero"/>
        <c:auto val="1"/>
        <c:lblOffset val="100"/>
        <c:baseTimeUnit val="years"/>
      </c:dateAx>
      <c:valAx>
        <c:axId val="49214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4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BC-49C8-89E9-18C27F9E9BEB}"/>
            </c:ext>
          </c:extLst>
        </c:ser>
        <c:dLbls>
          <c:showLegendKey val="0"/>
          <c:showVal val="0"/>
          <c:showCatName val="0"/>
          <c:showSerName val="0"/>
          <c:showPercent val="0"/>
          <c:showBubbleSize val="0"/>
        </c:dLbls>
        <c:gapWidth val="150"/>
        <c:axId val="492151688"/>
        <c:axId val="49215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58BC-49C8-89E9-18C27F9E9BEB}"/>
            </c:ext>
          </c:extLst>
        </c:ser>
        <c:dLbls>
          <c:showLegendKey val="0"/>
          <c:showVal val="0"/>
          <c:showCatName val="0"/>
          <c:showSerName val="0"/>
          <c:showPercent val="0"/>
          <c:showBubbleSize val="0"/>
        </c:dLbls>
        <c:marker val="1"/>
        <c:smooth val="0"/>
        <c:axId val="492151688"/>
        <c:axId val="492153256"/>
      </c:lineChart>
      <c:dateAx>
        <c:axId val="492151688"/>
        <c:scaling>
          <c:orientation val="minMax"/>
        </c:scaling>
        <c:delete val="1"/>
        <c:axPos val="b"/>
        <c:numFmt formatCode="ge" sourceLinked="1"/>
        <c:majorTickMark val="none"/>
        <c:minorTickMark val="none"/>
        <c:tickLblPos val="none"/>
        <c:crossAx val="492153256"/>
        <c:crosses val="autoZero"/>
        <c:auto val="1"/>
        <c:lblOffset val="100"/>
        <c:baseTimeUnit val="years"/>
      </c:dateAx>
      <c:valAx>
        <c:axId val="492153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15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229.21</c:v>
                </c:pt>
                <c:pt idx="1">
                  <c:v>242.37</c:v>
                </c:pt>
                <c:pt idx="2">
                  <c:v>208.99</c:v>
                </c:pt>
                <c:pt idx="3">
                  <c:v>192.53</c:v>
                </c:pt>
                <c:pt idx="4">
                  <c:v>183.04</c:v>
                </c:pt>
              </c:numCache>
            </c:numRef>
          </c:val>
          <c:extLst xmlns:c16r2="http://schemas.microsoft.com/office/drawing/2015/06/chart">
            <c:ext xmlns:c16="http://schemas.microsoft.com/office/drawing/2014/chart" uri="{C3380CC4-5D6E-409C-BE32-E72D297353CC}">
              <c16:uniqueId val="{00000000-3428-42E0-8ACD-E09C8DB71A38}"/>
            </c:ext>
          </c:extLst>
        </c:ser>
        <c:dLbls>
          <c:showLegendKey val="0"/>
          <c:showVal val="0"/>
          <c:showCatName val="0"/>
          <c:showSerName val="0"/>
          <c:showPercent val="0"/>
          <c:showBubbleSize val="0"/>
        </c:dLbls>
        <c:gapWidth val="150"/>
        <c:axId val="492152864"/>
        <c:axId val="4921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3428-42E0-8ACD-E09C8DB71A38}"/>
            </c:ext>
          </c:extLst>
        </c:ser>
        <c:dLbls>
          <c:showLegendKey val="0"/>
          <c:showVal val="0"/>
          <c:showCatName val="0"/>
          <c:showSerName val="0"/>
          <c:showPercent val="0"/>
          <c:showBubbleSize val="0"/>
        </c:dLbls>
        <c:marker val="1"/>
        <c:smooth val="0"/>
        <c:axId val="492152864"/>
        <c:axId val="492151296"/>
      </c:lineChart>
      <c:dateAx>
        <c:axId val="492152864"/>
        <c:scaling>
          <c:orientation val="minMax"/>
        </c:scaling>
        <c:delete val="1"/>
        <c:axPos val="b"/>
        <c:numFmt formatCode="ge" sourceLinked="1"/>
        <c:majorTickMark val="none"/>
        <c:minorTickMark val="none"/>
        <c:tickLblPos val="none"/>
        <c:crossAx val="492151296"/>
        <c:crosses val="autoZero"/>
        <c:auto val="1"/>
        <c:lblOffset val="100"/>
        <c:baseTimeUnit val="years"/>
      </c:dateAx>
      <c:valAx>
        <c:axId val="49215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1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455.29</c:v>
                </c:pt>
                <c:pt idx="1">
                  <c:v>430.31</c:v>
                </c:pt>
                <c:pt idx="2">
                  <c:v>590.24</c:v>
                </c:pt>
                <c:pt idx="3">
                  <c:v>573.36</c:v>
                </c:pt>
                <c:pt idx="4">
                  <c:v>552.13</c:v>
                </c:pt>
              </c:numCache>
            </c:numRef>
          </c:val>
          <c:extLst xmlns:c16r2="http://schemas.microsoft.com/office/drawing/2015/06/chart">
            <c:ext xmlns:c16="http://schemas.microsoft.com/office/drawing/2014/chart" uri="{C3380CC4-5D6E-409C-BE32-E72D297353CC}">
              <c16:uniqueId val="{00000000-EED1-4D1D-9C5A-B2EB687BDC6D}"/>
            </c:ext>
          </c:extLst>
        </c:ser>
        <c:dLbls>
          <c:showLegendKey val="0"/>
          <c:showVal val="0"/>
          <c:showCatName val="0"/>
          <c:showSerName val="0"/>
          <c:showPercent val="0"/>
          <c:showBubbleSize val="0"/>
        </c:dLbls>
        <c:gapWidth val="150"/>
        <c:axId val="487464288"/>
        <c:axId val="48747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EED1-4D1D-9C5A-B2EB687BDC6D}"/>
            </c:ext>
          </c:extLst>
        </c:ser>
        <c:dLbls>
          <c:showLegendKey val="0"/>
          <c:showVal val="0"/>
          <c:showCatName val="0"/>
          <c:showSerName val="0"/>
          <c:showPercent val="0"/>
          <c:showBubbleSize val="0"/>
        </c:dLbls>
        <c:marker val="1"/>
        <c:smooth val="0"/>
        <c:axId val="487464288"/>
        <c:axId val="487472520"/>
      </c:lineChart>
      <c:dateAx>
        <c:axId val="487464288"/>
        <c:scaling>
          <c:orientation val="minMax"/>
        </c:scaling>
        <c:delete val="1"/>
        <c:axPos val="b"/>
        <c:numFmt formatCode="ge" sourceLinked="1"/>
        <c:majorTickMark val="none"/>
        <c:minorTickMark val="none"/>
        <c:tickLblPos val="none"/>
        <c:crossAx val="487472520"/>
        <c:crosses val="autoZero"/>
        <c:auto val="1"/>
        <c:lblOffset val="100"/>
        <c:baseTimeUnit val="years"/>
      </c:dateAx>
      <c:valAx>
        <c:axId val="487472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4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102.62</c:v>
                </c:pt>
                <c:pt idx="1">
                  <c:v>107.63</c:v>
                </c:pt>
                <c:pt idx="2">
                  <c:v>104.93</c:v>
                </c:pt>
                <c:pt idx="3">
                  <c:v>98.69</c:v>
                </c:pt>
                <c:pt idx="4">
                  <c:v>95.74</c:v>
                </c:pt>
              </c:numCache>
            </c:numRef>
          </c:val>
          <c:extLst xmlns:c16r2="http://schemas.microsoft.com/office/drawing/2015/06/chart">
            <c:ext xmlns:c16="http://schemas.microsoft.com/office/drawing/2014/chart" uri="{C3380CC4-5D6E-409C-BE32-E72D297353CC}">
              <c16:uniqueId val="{00000000-BA55-46C5-9BF5-48076E71C89E}"/>
            </c:ext>
          </c:extLst>
        </c:ser>
        <c:dLbls>
          <c:showLegendKey val="0"/>
          <c:showVal val="0"/>
          <c:showCatName val="0"/>
          <c:showSerName val="0"/>
          <c:showPercent val="0"/>
          <c:showBubbleSize val="0"/>
        </c:dLbls>
        <c:gapWidth val="150"/>
        <c:axId val="487468600"/>
        <c:axId val="48746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BA55-46C5-9BF5-48076E71C89E}"/>
            </c:ext>
          </c:extLst>
        </c:ser>
        <c:dLbls>
          <c:showLegendKey val="0"/>
          <c:showVal val="0"/>
          <c:showCatName val="0"/>
          <c:showSerName val="0"/>
          <c:showPercent val="0"/>
          <c:showBubbleSize val="0"/>
        </c:dLbls>
        <c:marker val="1"/>
        <c:smooth val="0"/>
        <c:axId val="487468600"/>
        <c:axId val="487462328"/>
      </c:lineChart>
      <c:dateAx>
        <c:axId val="487468600"/>
        <c:scaling>
          <c:orientation val="minMax"/>
        </c:scaling>
        <c:delete val="1"/>
        <c:axPos val="b"/>
        <c:numFmt formatCode="ge" sourceLinked="1"/>
        <c:majorTickMark val="none"/>
        <c:minorTickMark val="none"/>
        <c:tickLblPos val="none"/>
        <c:crossAx val="487462328"/>
        <c:crosses val="autoZero"/>
        <c:auto val="1"/>
        <c:lblOffset val="100"/>
        <c:baseTimeUnit val="years"/>
      </c:dateAx>
      <c:valAx>
        <c:axId val="48746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6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167.43</c:v>
                </c:pt>
                <c:pt idx="1">
                  <c:v>159.05000000000001</c:v>
                </c:pt>
                <c:pt idx="2">
                  <c:v>163.74</c:v>
                </c:pt>
                <c:pt idx="3">
                  <c:v>169.97</c:v>
                </c:pt>
                <c:pt idx="4">
                  <c:v>175.74</c:v>
                </c:pt>
              </c:numCache>
            </c:numRef>
          </c:val>
          <c:extLst xmlns:c16r2="http://schemas.microsoft.com/office/drawing/2015/06/chart">
            <c:ext xmlns:c16="http://schemas.microsoft.com/office/drawing/2014/chart" uri="{C3380CC4-5D6E-409C-BE32-E72D297353CC}">
              <c16:uniqueId val="{00000000-AE95-4E51-A9EA-F01017B0EA05}"/>
            </c:ext>
          </c:extLst>
        </c:ser>
        <c:dLbls>
          <c:showLegendKey val="0"/>
          <c:showVal val="0"/>
          <c:showCatName val="0"/>
          <c:showSerName val="0"/>
          <c:showPercent val="0"/>
          <c:showBubbleSize val="0"/>
        </c:dLbls>
        <c:gapWidth val="150"/>
        <c:axId val="487469776"/>
        <c:axId val="48747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AE95-4E51-A9EA-F01017B0EA05}"/>
            </c:ext>
          </c:extLst>
        </c:ser>
        <c:dLbls>
          <c:showLegendKey val="0"/>
          <c:showVal val="0"/>
          <c:showCatName val="0"/>
          <c:showSerName val="0"/>
          <c:showPercent val="0"/>
          <c:showBubbleSize val="0"/>
        </c:dLbls>
        <c:marker val="1"/>
        <c:smooth val="0"/>
        <c:axId val="487469776"/>
        <c:axId val="487472912"/>
      </c:lineChart>
      <c:dateAx>
        <c:axId val="487469776"/>
        <c:scaling>
          <c:orientation val="minMax"/>
        </c:scaling>
        <c:delete val="1"/>
        <c:axPos val="b"/>
        <c:numFmt formatCode="ge" sourceLinked="1"/>
        <c:majorTickMark val="none"/>
        <c:minorTickMark val="none"/>
        <c:tickLblPos val="none"/>
        <c:crossAx val="487472912"/>
        <c:crosses val="autoZero"/>
        <c:auto val="1"/>
        <c:lblOffset val="100"/>
        <c:baseTimeUnit val="years"/>
      </c:dateAx>
      <c:valAx>
        <c:axId val="48747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6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周南市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自治体職員 その他</v>
      </c>
      <c r="AE8" s="59"/>
      <c r="AF8" s="59"/>
      <c r="AG8" s="59"/>
      <c r="AH8" s="59"/>
      <c r="AI8" s="59"/>
      <c r="AJ8" s="59"/>
      <c r="AK8" s="4"/>
      <c r="AL8" s="60">
        <f>データ!$R$6</f>
        <v>143827</v>
      </c>
      <c r="AM8" s="60"/>
      <c r="AN8" s="60"/>
      <c r="AO8" s="60"/>
      <c r="AP8" s="60"/>
      <c r="AQ8" s="60"/>
      <c r="AR8" s="60"/>
      <c r="AS8" s="60"/>
      <c r="AT8" s="51">
        <f>データ!$S$6</f>
        <v>656.29</v>
      </c>
      <c r="AU8" s="52"/>
      <c r="AV8" s="52"/>
      <c r="AW8" s="52"/>
      <c r="AX8" s="52"/>
      <c r="AY8" s="52"/>
      <c r="AZ8" s="52"/>
      <c r="BA8" s="52"/>
      <c r="BB8" s="53">
        <f>データ!$T$6</f>
        <v>219.15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56.51</v>
      </c>
      <c r="J10" s="52"/>
      <c r="K10" s="52"/>
      <c r="L10" s="52"/>
      <c r="M10" s="52"/>
      <c r="N10" s="52"/>
      <c r="O10" s="63"/>
      <c r="P10" s="53">
        <f>データ!$P$6</f>
        <v>90.74</v>
      </c>
      <c r="Q10" s="53"/>
      <c r="R10" s="53"/>
      <c r="S10" s="53"/>
      <c r="T10" s="53"/>
      <c r="U10" s="53"/>
      <c r="V10" s="53"/>
      <c r="W10" s="60">
        <f>データ!$Q$6</f>
        <v>2840</v>
      </c>
      <c r="X10" s="60"/>
      <c r="Y10" s="60"/>
      <c r="Z10" s="60"/>
      <c r="AA10" s="60"/>
      <c r="AB10" s="60"/>
      <c r="AC10" s="60"/>
      <c r="AD10" s="2"/>
      <c r="AE10" s="2"/>
      <c r="AF10" s="2"/>
      <c r="AG10" s="2"/>
      <c r="AH10" s="4"/>
      <c r="AI10" s="4"/>
      <c r="AJ10" s="4"/>
      <c r="AK10" s="4"/>
      <c r="AL10" s="60">
        <f>データ!$U$6</f>
        <v>129857</v>
      </c>
      <c r="AM10" s="60"/>
      <c r="AN10" s="60"/>
      <c r="AO10" s="60"/>
      <c r="AP10" s="60"/>
      <c r="AQ10" s="60"/>
      <c r="AR10" s="60"/>
      <c r="AS10" s="60"/>
      <c r="AT10" s="51">
        <f>データ!$V$6</f>
        <v>98.7</v>
      </c>
      <c r="AU10" s="52"/>
      <c r="AV10" s="52"/>
      <c r="AW10" s="52"/>
      <c r="AX10" s="52"/>
      <c r="AY10" s="52"/>
      <c r="AZ10" s="52"/>
      <c r="BA10" s="52"/>
      <c r="BB10" s="53">
        <f>データ!$W$6</f>
        <v>1315.67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0" t="s">
        <v>104</v>
      </c>
      <c r="BM16" s="81"/>
      <c r="BN16" s="81"/>
      <c r="BO16" s="81"/>
      <c r="BP16" s="81"/>
      <c r="BQ16" s="81"/>
      <c r="BR16" s="81"/>
      <c r="BS16" s="81"/>
      <c r="BT16" s="81"/>
      <c r="BU16" s="81"/>
      <c r="BV16" s="81"/>
      <c r="BW16" s="81"/>
      <c r="BX16" s="81"/>
      <c r="BY16" s="81"/>
      <c r="BZ16" s="8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0"/>
      <c r="BM17" s="81"/>
      <c r="BN17" s="81"/>
      <c r="BO17" s="81"/>
      <c r="BP17" s="81"/>
      <c r="BQ17" s="81"/>
      <c r="BR17" s="81"/>
      <c r="BS17" s="81"/>
      <c r="BT17" s="81"/>
      <c r="BU17" s="81"/>
      <c r="BV17" s="81"/>
      <c r="BW17" s="81"/>
      <c r="BX17" s="81"/>
      <c r="BY17" s="81"/>
      <c r="BZ17" s="8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0"/>
      <c r="BM18" s="81"/>
      <c r="BN18" s="81"/>
      <c r="BO18" s="81"/>
      <c r="BP18" s="81"/>
      <c r="BQ18" s="81"/>
      <c r="BR18" s="81"/>
      <c r="BS18" s="81"/>
      <c r="BT18" s="81"/>
      <c r="BU18" s="81"/>
      <c r="BV18" s="81"/>
      <c r="BW18" s="81"/>
      <c r="BX18" s="81"/>
      <c r="BY18" s="81"/>
      <c r="BZ18" s="8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0"/>
      <c r="BM19" s="81"/>
      <c r="BN19" s="81"/>
      <c r="BO19" s="81"/>
      <c r="BP19" s="81"/>
      <c r="BQ19" s="81"/>
      <c r="BR19" s="81"/>
      <c r="BS19" s="81"/>
      <c r="BT19" s="81"/>
      <c r="BU19" s="81"/>
      <c r="BV19" s="81"/>
      <c r="BW19" s="81"/>
      <c r="BX19" s="81"/>
      <c r="BY19" s="81"/>
      <c r="BZ19" s="8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0"/>
      <c r="BM20" s="81"/>
      <c r="BN20" s="81"/>
      <c r="BO20" s="81"/>
      <c r="BP20" s="81"/>
      <c r="BQ20" s="81"/>
      <c r="BR20" s="81"/>
      <c r="BS20" s="81"/>
      <c r="BT20" s="81"/>
      <c r="BU20" s="81"/>
      <c r="BV20" s="81"/>
      <c r="BW20" s="81"/>
      <c r="BX20" s="81"/>
      <c r="BY20" s="81"/>
      <c r="BZ20" s="8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0"/>
      <c r="BM21" s="81"/>
      <c r="BN21" s="81"/>
      <c r="BO21" s="81"/>
      <c r="BP21" s="81"/>
      <c r="BQ21" s="81"/>
      <c r="BR21" s="81"/>
      <c r="BS21" s="81"/>
      <c r="BT21" s="81"/>
      <c r="BU21" s="81"/>
      <c r="BV21" s="81"/>
      <c r="BW21" s="81"/>
      <c r="BX21" s="81"/>
      <c r="BY21" s="81"/>
      <c r="BZ21" s="8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0"/>
      <c r="BM22" s="81"/>
      <c r="BN22" s="81"/>
      <c r="BO22" s="81"/>
      <c r="BP22" s="81"/>
      <c r="BQ22" s="81"/>
      <c r="BR22" s="81"/>
      <c r="BS22" s="81"/>
      <c r="BT22" s="81"/>
      <c r="BU22" s="81"/>
      <c r="BV22" s="81"/>
      <c r="BW22" s="81"/>
      <c r="BX22" s="81"/>
      <c r="BY22" s="81"/>
      <c r="BZ22" s="8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0"/>
      <c r="BM23" s="81"/>
      <c r="BN23" s="81"/>
      <c r="BO23" s="81"/>
      <c r="BP23" s="81"/>
      <c r="BQ23" s="81"/>
      <c r="BR23" s="81"/>
      <c r="BS23" s="81"/>
      <c r="BT23" s="81"/>
      <c r="BU23" s="81"/>
      <c r="BV23" s="81"/>
      <c r="BW23" s="81"/>
      <c r="BX23" s="81"/>
      <c r="BY23" s="81"/>
      <c r="BZ23" s="8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0"/>
      <c r="BM24" s="81"/>
      <c r="BN24" s="81"/>
      <c r="BO24" s="81"/>
      <c r="BP24" s="81"/>
      <c r="BQ24" s="81"/>
      <c r="BR24" s="81"/>
      <c r="BS24" s="81"/>
      <c r="BT24" s="81"/>
      <c r="BU24" s="81"/>
      <c r="BV24" s="81"/>
      <c r="BW24" s="81"/>
      <c r="BX24" s="81"/>
      <c r="BY24" s="81"/>
      <c r="BZ24" s="8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0"/>
      <c r="BM25" s="81"/>
      <c r="BN25" s="81"/>
      <c r="BO25" s="81"/>
      <c r="BP25" s="81"/>
      <c r="BQ25" s="81"/>
      <c r="BR25" s="81"/>
      <c r="BS25" s="81"/>
      <c r="BT25" s="81"/>
      <c r="BU25" s="81"/>
      <c r="BV25" s="81"/>
      <c r="BW25" s="81"/>
      <c r="BX25" s="81"/>
      <c r="BY25" s="81"/>
      <c r="BZ25" s="8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0"/>
      <c r="BM26" s="81"/>
      <c r="BN26" s="81"/>
      <c r="BO26" s="81"/>
      <c r="BP26" s="81"/>
      <c r="BQ26" s="81"/>
      <c r="BR26" s="81"/>
      <c r="BS26" s="81"/>
      <c r="BT26" s="81"/>
      <c r="BU26" s="81"/>
      <c r="BV26" s="81"/>
      <c r="BW26" s="81"/>
      <c r="BX26" s="81"/>
      <c r="BY26" s="81"/>
      <c r="BZ26" s="8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0"/>
      <c r="BM27" s="81"/>
      <c r="BN27" s="81"/>
      <c r="BO27" s="81"/>
      <c r="BP27" s="81"/>
      <c r="BQ27" s="81"/>
      <c r="BR27" s="81"/>
      <c r="BS27" s="81"/>
      <c r="BT27" s="81"/>
      <c r="BU27" s="81"/>
      <c r="BV27" s="81"/>
      <c r="BW27" s="81"/>
      <c r="BX27" s="81"/>
      <c r="BY27" s="81"/>
      <c r="BZ27" s="8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0"/>
      <c r="BM28" s="81"/>
      <c r="BN28" s="81"/>
      <c r="BO28" s="81"/>
      <c r="BP28" s="81"/>
      <c r="BQ28" s="81"/>
      <c r="BR28" s="81"/>
      <c r="BS28" s="81"/>
      <c r="BT28" s="81"/>
      <c r="BU28" s="81"/>
      <c r="BV28" s="81"/>
      <c r="BW28" s="81"/>
      <c r="BX28" s="81"/>
      <c r="BY28" s="81"/>
      <c r="BZ28" s="8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0"/>
      <c r="BM29" s="81"/>
      <c r="BN29" s="81"/>
      <c r="BO29" s="81"/>
      <c r="BP29" s="81"/>
      <c r="BQ29" s="81"/>
      <c r="BR29" s="81"/>
      <c r="BS29" s="81"/>
      <c r="BT29" s="81"/>
      <c r="BU29" s="81"/>
      <c r="BV29" s="81"/>
      <c r="BW29" s="81"/>
      <c r="BX29" s="81"/>
      <c r="BY29" s="81"/>
      <c r="BZ29" s="8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0"/>
      <c r="BM30" s="81"/>
      <c r="BN30" s="81"/>
      <c r="BO30" s="81"/>
      <c r="BP30" s="81"/>
      <c r="BQ30" s="81"/>
      <c r="BR30" s="81"/>
      <c r="BS30" s="81"/>
      <c r="BT30" s="81"/>
      <c r="BU30" s="81"/>
      <c r="BV30" s="81"/>
      <c r="BW30" s="81"/>
      <c r="BX30" s="81"/>
      <c r="BY30" s="81"/>
      <c r="BZ30" s="8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0"/>
      <c r="BM31" s="81"/>
      <c r="BN31" s="81"/>
      <c r="BO31" s="81"/>
      <c r="BP31" s="81"/>
      <c r="BQ31" s="81"/>
      <c r="BR31" s="81"/>
      <c r="BS31" s="81"/>
      <c r="BT31" s="81"/>
      <c r="BU31" s="81"/>
      <c r="BV31" s="81"/>
      <c r="BW31" s="81"/>
      <c r="BX31" s="81"/>
      <c r="BY31" s="81"/>
      <c r="BZ31" s="8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0"/>
      <c r="BM32" s="81"/>
      <c r="BN32" s="81"/>
      <c r="BO32" s="81"/>
      <c r="BP32" s="81"/>
      <c r="BQ32" s="81"/>
      <c r="BR32" s="81"/>
      <c r="BS32" s="81"/>
      <c r="BT32" s="81"/>
      <c r="BU32" s="81"/>
      <c r="BV32" s="81"/>
      <c r="BW32" s="81"/>
      <c r="BX32" s="81"/>
      <c r="BY32" s="81"/>
      <c r="BZ32" s="8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0"/>
      <c r="BM33" s="81"/>
      <c r="BN33" s="81"/>
      <c r="BO33" s="81"/>
      <c r="BP33" s="81"/>
      <c r="BQ33" s="81"/>
      <c r="BR33" s="81"/>
      <c r="BS33" s="81"/>
      <c r="BT33" s="81"/>
      <c r="BU33" s="81"/>
      <c r="BV33" s="81"/>
      <c r="BW33" s="81"/>
      <c r="BX33" s="81"/>
      <c r="BY33" s="81"/>
      <c r="BZ33" s="8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0"/>
      <c r="BM34" s="81"/>
      <c r="BN34" s="81"/>
      <c r="BO34" s="81"/>
      <c r="BP34" s="81"/>
      <c r="BQ34" s="81"/>
      <c r="BR34" s="81"/>
      <c r="BS34" s="81"/>
      <c r="BT34" s="81"/>
      <c r="BU34" s="81"/>
      <c r="BV34" s="81"/>
      <c r="BW34" s="81"/>
      <c r="BX34" s="81"/>
      <c r="BY34" s="81"/>
      <c r="BZ34" s="8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0"/>
      <c r="BM35" s="81"/>
      <c r="BN35" s="81"/>
      <c r="BO35" s="81"/>
      <c r="BP35" s="81"/>
      <c r="BQ35" s="81"/>
      <c r="BR35" s="81"/>
      <c r="BS35" s="81"/>
      <c r="BT35" s="81"/>
      <c r="BU35" s="81"/>
      <c r="BV35" s="81"/>
      <c r="BW35" s="81"/>
      <c r="BX35" s="81"/>
      <c r="BY35" s="81"/>
      <c r="BZ35" s="8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0"/>
      <c r="BM36" s="81"/>
      <c r="BN36" s="81"/>
      <c r="BO36" s="81"/>
      <c r="BP36" s="81"/>
      <c r="BQ36" s="81"/>
      <c r="BR36" s="81"/>
      <c r="BS36" s="81"/>
      <c r="BT36" s="81"/>
      <c r="BU36" s="81"/>
      <c r="BV36" s="81"/>
      <c r="BW36" s="81"/>
      <c r="BX36" s="81"/>
      <c r="BY36" s="81"/>
      <c r="BZ36" s="8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0"/>
      <c r="BM37" s="81"/>
      <c r="BN37" s="81"/>
      <c r="BO37" s="81"/>
      <c r="BP37" s="81"/>
      <c r="BQ37" s="81"/>
      <c r="BR37" s="81"/>
      <c r="BS37" s="81"/>
      <c r="BT37" s="81"/>
      <c r="BU37" s="81"/>
      <c r="BV37" s="81"/>
      <c r="BW37" s="81"/>
      <c r="BX37" s="81"/>
      <c r="BY37" s="81"/>
      <c r="BZ37" s="8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0"/>
      <c r="BM38" s="81"/>
      <c r="BN38" s="81"/>
      <c r="BO38" s="81"/>
      <c r="BP38" s="81"/>
      <c r="BQ38" s="81"/>
      <c r="BR38" s="81"/>
      <c r="BS38" s="81"/>
      <c r="BT38" s="81"/>
      <c r="BU38" s="81"/>
      <c r="BV38" s="81"/>
      <c r="BW38" s="81"/>
      <c r="BX38" s="81"/>
      <c r="BY38" s="81"/>
      <c r="BZ38" s="8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0"/>
      <c r="BM39" s="81"/>
      <c r="BN39" s="81"/>
      <c r="BO39" s="81"/>
      <c r="BP39" s="81"/>
      <c r="BQ39" s="81"/>
      <c r="BR39" s="81"/>
      <c r="BS39" s="81"/>
      <c r="BT39" s="81"/>
      <c r="BU39" s="81"/>
      <c r="BV39" s="81"/>
      <c r="BW39" s="81"/>
      <c r="BX39" s="81"/>
      <c r="BY39" s="81"/>
      <c r="BZ39" s="8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0"/>
      <c r="BM40" s="81"/>
      <c r="BN40" s="81"/>
      <c r="BO40" s="81"/>
      <c r="BP40" s="81"/>
      <c r="BQ40" s="81"/>
      <c r="BR40" s="81"/>
      <c r="BS40" s="81"/>
      <c r="BT40" s="81"/>
      <c r="BU40" s="81"/>
      <c r="BV40" s="81"/>
      <c r="BW40" s="81"/>
      <c r="BX40" s="81"/>
      <c r="BY40" s="81"/>
      <c r="BZ40" s="8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0"/>
      <c r="BM41" s="81"/>
      <c r="BN41" s="81"/>
      <c r="BO41" s="81"/>
      <c r="BP41" s="81"/>
      <c r="BQ41" s="81"/>
      <c r="BR41" s="81"/>
      <c r="BS41" s="81"/>
      <c r="BT41" s="81"/>
      <c r="BU41" s="81"/>
      <c r="BV41" s="81"/>
      <c r="BW41" s="81"/>
      <c r="BX41" s="81"/>
      <c r="BY41" s="81"/>
      <c r="BZ41" s="8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0"/>
      <c r="BM42" s="81"/>
      <c r="BN42" s="81"/>
      <c r="BO42" s="81"/>
      <c r="BP42" s="81"/>
      <c r="BQ42" s="81"/>
      <c r="BR42" s="81"/>
      <c r="BS42" s="81"/>
      <c r="BT42" s="81"/>
      <c r="BU42" s="81"/>
      <c r="BV42" s="81"/>
      <c r="BW42" s="81"/>
      <c r="BX42" s="81"/>
      <c r="BY42" s="81"/>
      <c r="BZ42" s="8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0"/>
      <c r="BM43" s="81"/>
      <c r="BN43" s="81"/>
      <c r="BO43" s="81"/>
      <c r="BP43" s="81"/>
      <c r="BQ43" s="81"/>
      <c r="BR43" s="81"/>
      <c r="BS43" s="81"/>
      <c r="BT43" s="81"/>
      <c r="BU43" s="81"/>
      <c r="BV43" s="81"/>
      <c r="BW43" s="81"/>
      <c r="BX43" s="81"/>
      <c r="BY43" s="81"/>
      <c r="BZ43" s="8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106</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83"/>
      <c r="BM60" s="84"/>
      <c r="BN60" s="84"/>
      <c r="BO60" s="84"/>
      <c r="BP60" s="84"/>
      <c r="BQ60" s="84"/>
      <c r="BR60" s="84"/>
      <c r="BS60" s="84"/>
      <c r="BT60" s="84"/>
      <c r="BU60" s="84"/>
      <c r="BV60" s="84"/>
      <c r="BW60" s="84"/>
      <c r="BX60" s="84"/>
      <c r="BY60" s="84"/>
      <c r="BZ60" s="85"/>
    </row>
    <row r="61" spans="1:78" ht="13.5" customHeight="1" x14ac:dyDescent="0.15">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0" t="s">
        <v>105</v>
      </c>
      <c r="BM66" s="81"/>
      <c r="BN66" s="81"/>
      <c r="BO66" s="81"/>
      <c r="BP66" s="81"/>
      <c r="BQ66" s="81"/>
      <c r="BR66" s="81"/>
      <c r="BS66" s="81"/>
      <c r="BT66" s="81"/>
      <c r="BU66" s="81"/>
      <c r="BV66" s="81"/>
      <c r="BW66" s="81"/>
      <c r="BX66" s="81"/>
      <c r="BY66" s="81"/>
      <c r="BZ66" s="8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0"/>
      <c r="BM67" s="81"/>
      <c r="BN67" s="81"/>
      <c r="BO67" s="81"/>
      <c r="BP67" s="81"/>
      <c r="BQ67" s="81"/>
      <c r="BR67" s="81"/>
      <c r="BS67" s="81"/>
      <c r="BT67" s="81"/>
      <c r="BU67" s="81"/>
      <c r="BV67" s="81"/>
      <c r="BW67" s="81"/>
      <c r="BX67" s="81"/>
      <c r="BY67" s="81"/>
      <c r="BZ67" s="8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0"/>
      <c r="BM68" s="81"/>
      <c r="BN68" s="81"/>
      <c r="BO68" s="81"/>
      <c r="BP68" s="81"/>
      <c r="BQ68" s="81"/>
      <c r="BR68" s="81"/>
      <c r="BS68" s="81"/>
      <c r="BT68" s="81"/>
      <c r="BU68" s="81"/>
      <c r="BV68" s="81"/>
      <c r="BW68" s="81"/>
      <c r="BX68" s="81"/>
      <c r="BY68" s="81"/>
      <c r="BZ68" s="8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0"/>
      <c r="BM69" s="81"/>
      <c r="BN69" s="81"/>
      <c r="BO69" s="81"/>
      <c r="BP69" s="81"/>
      <c r="BQ69" s="81"/>
      <c r="BR69" s="81"/>
      <c r="BS69" s="81"/>
      <c r="BT69" s="81"/>
      <c r="BU69" s="81"/>
      <c r="BV69" s="81"/>
      <c r="BW69" s="81"/>
      <c r="BX69" s="81"/>
      <c r="BY69" s="81"/>
      <c r="BZ69" s="8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0"/>
      <c r="BM70" s="81"/>
      <c r="BN70" s="81"/>
      <c r="BO70" s="81"/>
      <c r="BP70" s="81"/>
      <c r="BQ70" s="81"/>
      <c r="BR70" s="81"/>
      <c r="BS70" s="81"/>
      <c r="BT70" s="81"/>
      <c r="BU70" s="81"/>
      <c r="BV70" s="81"/>
      <c r="BW70" s="81"/>
      <c r="BX70" s="81"/>
      <c r="BY70" s="81"/>
      <c r="BZ70" s="8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0"/>
      <c r="BM71" s="81"/>
      <c r="BN71" s="81"/>
      <c r="BO71" s="81"/>
      <c r="BP71" s="81"/>
      <c r="BQ71" s="81"/>
      <c r="BR71" s="81"/>
      <c r="BS71" s="81"/>
      <c r="BT71" s="81"/>
      <c r="BU71" s="81"/>
      <c r="BV71" s="81"/>
      <c r="BW71" s="81"/>
      <c r="BX71" s="81"/>
      <c r="BY71" s="81"/>
      <c r="BZ71" s="8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0"/>
      <c r="BM72" s="81"/>
      <c r="BN72" s="81"/>
      <c r="BO72" s="81"/>
      <c r="BP72" s="81"/>
      <c r="BQ72" s="81"/>
      <c r="BR72" s="81"/>
      <c r="BS72" s="81"/>
      <c r="BT72" s="81"/>
      <c r="BU72" s="81"/>
      <c r="BV72" s="81"/>
      <c r="BW72" s="81"/>
      <c r="BX72" s="81"/>
      <c r="BY72" s="81"/>
      <c r="BZ72" s="8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0"/>
      <c r="BM73" s="81"/>
      <c r="BN73" s="81"/>
      <c r="BO73" s="81"/>
      <c r="BP73" s="81"/>
      <c r="BQ73" s="81"/>
      <c r="BR73" s="81"/>
      <c r="BS73" s="81"/>
      <c r="BT73" s="81"/>
      <c r="BU73" s="81"/>
      <c r="BV73" s="81"/>
      <c r="BW73" s="81"/>
      <c r="BX73" s="81"/>
      <c r="BY73" s="81"/>
      <c r="BZ73" s="8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0"/>
      <c r="BM74" s="81"/>
      <c r="BN74" s="81"/>
      <c r="BO74" s="81"/>
      <c r="BP74" s="81"/>
      <c r="BQ74" s="81"/>
      <c r="BR74" s="81"/>
      <c r="BS74" s="81"/>
      <c r="BT74" s="81"/>
      <c r="BU74" s="81"/>
      <c r="BV74" s="81"/>
      <c r="BW74" s="81"/>
      <c r="BX74" s="81"/>
      <c r="BY74" s="81"/>
      <c r="BZ74" s="8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0"/>
      <c r="BM75" s="81"/>
      <c r="BN75" s="81"/>
      <c r="BO75" s="81"/>
      <c r="BP75" s="81"/>
      <c r="BQ75" s="81"/>
      <c r="BR75" s="81"/>
      <c r="BS75" s="81"/>
      <c r="BT75" s="81"/>
      <c r="BU75" s="81"/>
      <c r="BV75" s="81"/>
      <c r="BW75" s="81"/>
      <c r="BX75" s="81"/>
      <c r="BY75" s="81"/>
      <c r="BZ75" s="8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0"/>
      <c r="BM76" s="81"/>
      <c r="BN76" s="81"/>
      <c r="BO76" s="81"/>
      <c r="BP76" s="81"/>
      <c r="BQ76" s="81"/>
      <c r="BR76" s="81"/>
      <c r="BS76" s="81"/>
      <c r="BT76" s="81"/>
      <c r="BU76" s="81"/>
      <c r="BV76" s="81"/>
      <c r="BW76" s="81"/>
      <c r="BX76" s="81"/>
      <c r="BY76" s="81"/>
      <c r="BZ76" s="8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0"/>
      <c r="BM77" s="81"/>
      <c r="BN77" s="81"/>
      <c r="BO77" s="81"/>
      <c r="BP77" s="81"/>
      <c r="BQ77" s="81"/>
      <c r="BR77" s="81"/>
      <c r="BS77" s="81"/>
      <c r="BT77" s="81"/>
      <c r="BU77" s="81"/>
      <c r="BV77" s="81"/>
      <c r="BW77" s="81"/>
      <c r="BX77" s="81"/>
      <c r="BY77" s="81"/>
      <c r="BZ77" s="8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0"/>
      <c r="BM78" s="81"/>
      <c r="BN78" s="81"/>
      <c r="BO78" s="81"/>
      <c r="BP78" s="81"/>
      <c r="BQ78" s="81"/>
      <c r="BR78" s="81"/>
      <c r="BS78" s="81"/>
      <c r="BT78" s="81"/>
      <c r="BU78" s="81"/>
      <c r="BV78" s="81"/>
      <c r="BW78" s="81"/>
      <c r="BX78" s="81"/>
      <c r="BY78" s="81"/>
      <c r="BZ78" s="8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0"/>
      <c r="BM79" s="81"/>
      <c r="BN79" s="81"/>
      <c r="BO79" s="81"/>
      <c r="BP79" s="81"/>
      <c r="BQ79" s="81"/>
      <c r="BR79" s="81"/>
      <c r="BS79" s="81"/>
      <c r="BT79" s="81"/>
      <c r="BU79" s="81"/>
      <c r="BV79" s="81"/>
      <c r="BW79" s="81"/>
      <c r="BX79" s="81"/>
      <c r="BY79" s="81"/>
      <c r="BZ79" s="8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0"/>
      <c r="BM80" s="81"/>
      <c r="BN80" s="81"/>
      <c r="BO80" s="81"/>
      <c r="BP80" s="81"/>
      <c r="BQ80" s="81"/>
      <c r="BR80" s="81"/>
      <c r="BS80" s="81"/>
      <c r="BT80" s="81"/>
      <c r="BU80" s="81"/>
      <c r="BV80" s="81"/>
      <c r="BW80" s="81"/>
      <c r="BX80" s="81"/>
      <c r="BY80" s="81"/>
      <c r="BZ80" s="8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0"/>
      <c r="BM81" s="81"/>
      <c r="BN81" s="81"/>
      <c r="BO81" s="81"/>
      <c r="BP81" s="81"/>
      <c r="BQ81" s="81"/>
      <c r="BR81" s="81"/>
      <c r="BS81" s="81"/>
      <c r="BT81" s="81"/>
      <c r="BU81" s="81"/>
      <c r="BV81" s="81"/>
      <c r="BW81" s="81"/>
      <c r="BX81" s="81"/>
      <c r="BY81" s="81"/>
      <c r="BZ81" s="8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nT7tRcgJPWQwot+nva7nXoXsotcQ4qQk8gAnuAc7iTkwX98QN7/bEpqjRQojJCDNA7pBkauMmkY+QBRGOcaGA==" saltValue="VMDRfxUPeZeT0S/QgmQe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27559055118110237" right="0.15748031496062992"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352152</v>
      </c>
      <c r="D6" s="34">
        <f t="shared" si="3"/>
        <v>46</v>
      </c>
      <c r="E6" s="34">
        <f t="shared" si="3"/>
        <v>1</v>
      </c>
      <c r="F6" s="34">
        <f t="shared" si="3"/>
        <v>0</v>
      </c>
      <c r="G6" s="34">
        <f t="shared" si="3"/>
        <v>1</v>
      </c>
      <c r="H6" s="34" t="str">
        <f t="shared" si="3"/>
        <v>山口県　周南市</v>
      </c>
      <c r="I6" s="34" t="str">
        <f t="shared" si="3"/>
        <v>法適用</v>
      </c>
      <c r="J6" s="34" t="str">
        <f t="shared" si="3"/>
        <v>水道事業</v>
      </c>
      <c r="K6" s="34" t="str">
        <f t="shared" si="3"/>
        <v>末端給水事業</v>
      </c>
      <c r="L6" s="34" t="str">
        <f t="shared" si="3"/>
        <v>A3</v>
      </c>
      <c r="M6" s="34" t="str">
        <f t="shared" si="3"/>
        <v>自治体職員 その他</v>
      </c>
      <c r="N6" s="35" t="str">
        <f t="shared" si="3"/>
        <v>-</v>
      </c>
      <c r="O6" s="35">
        <f t="shared" si="3"/>
        <v>56.51</v>
      </c>
      <c r="P6" s="35">
        <f t="shared" si="3"/>
        <v>90.74</v>
      </c>
      <c r="Q6" s="35">
        <f t="shared" si="3"/>
        <v>2840</v>
      </c>
      <c r="R6" s="35">
        <f t="shared" si="3"/>
        <v>143827</v>
      </c>
      <c r="S6" s="35">
        <f t="shared" si="3"/>
        <v>656.29</v>
      </c>
      <c r="T6" s="35">
        <f t="shared" si="3"/>
        <v>219.15</v>
      </c>
      <c r="U6" s="35">
        <f t="shared" si="3"/>
        <v>129857</v>
      </c>
      <c r="V6" s="35">
        <f t="shared" si="3"/>
        <v>98.7</v>
      </c>
      <c r="W6" s="35">
        <f t="shared" si="3"/>
        <v>1315.67</v>
      </c>
      <c r="X6" s="36">
        <f>IF(X7="",NA(),X7)</f>
        <v>111.46</v>
      </c>
      <c r="Y6" s="36">
        <f t="shared" ref="Y6:AG6" si="4">IF(Y7="",NA(),Y7)</f>
        <v>115.23</v>
      </c>
      <c r="Z6" s="36">
        <f t="shared" si="4"/>
        <v>112.7</v>
      </c>
      <c r="AA6" s="36">
        <f t="shared" si="4"/>
        <v>111.48</v>
      </c>
      <c r="AB6" s="36">
        <f t="shared" si="4"/>
        <v>107.65</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229.21</v>
      </c>
      <c r="AU6" s="36">
        <f t="shared" ref="AU6:BC6" si="6">IF(AU7="",NA(),AU7)</f>
        <v>242.37</v>
      </c>
      <c r="AV6" s="36">
        <f t="shared" si="6"/>
        <v>208.99</v>
      </c>
      <c r="AW6" s="36">
        <f t="shared" si="6"/>
        <v>192.53</v>
      </c>
      <c r="AX6" s="36">
        <f t="shared" si="6"/>
        <v>183.04</v>
      </c>
      <c r="AY6" s="36">
        <f t="shared" si="6"/>
        <v>344.19</v>
      </c>
      <c r="AZ6" s="36">
        <f t="shared" si="6"/>
        <v>352.05</v>
      </c>
      <c r="BA6" s="36">
        <f t="shared" si="6"/>
        <v>349.04</v>
      </c>
      <c r="BB6" s="36">
        <f t="shared" si="6"/>
        <v>337.49</v>
      </c>
      <c r="BC6" s="36">
        <f t="shared" si="6"/>
        <v>335.6</v>
      </c>
      <c r="BD6" s="35" t="str">
        <f>IF(BD7="","",IF(BD7="-","【-】","【"&amp;SUBSTITUTE(TEXT(BD7,"#,##0.00"),"-","△")&amp;"】"))</f>
        <v>【261.93】</v>
      </c>
      <c r="BE6" s="36">
        <f>IF(BE7="",NA(),BE7)</f>
        <v>455.29</v>
      </c>
      <c r="BF6" s="36">
        <f t="shared" ref="BF6:BN6" si="7">IF(BF7="",NA(),BF7)</f>
        <v>430.31</v>
      </c>
      <c r="BG6" s="36">
        <f t="shared" si="7"/>
        <v>590.24</v>
      </c>
      <c r="BH6" s="36">
        <f t="shared" si="7"/>
        <v>573.36</v>
      </c>
      <c r="BI6" s="36">
        <f t="shared" si="7"/>
        <v>552.13</v>
      </c>
      <c r="BJ6" s="36">
        <f t="shared" si="7"/>
        <v>252.09</v>
      </c>
      <c r="BK6" s="36">
        <f t="shared" si="7"/>
        <v>250.76</v>
      </c>
      <c r="BL6" s="36">
        <f t="shared" si="7"/>
        <v>254.54</v>
      </c>
      <c r="BM6" s="36">
        <f t="shared" si="7"/>
        <v>265.92</v>
      </c>
      <c r="BN6" s="36">
        <f t="shared" si="7"/>
        <v>258.26</v>
      </c>
      <c r="BO6" s="35" t="str">
        <f>IF(BO7="","",IF(BO7="-","【-】","【"&amp;SUBSTITUTE(TEXT(BO7,"#,##0.00"),"-","△")&amp;"】"))</f>
        <v>【270.46】</v>
      </c>
      <c r="BP6" s="36">
        <f>IF(BP7="",NA(),BP7)</f>
        <v>102.62</v>
      </c>
      <c r="BQ6" s="36">
        <f t="shared" ref="BQ6:BY6" si="8">IF(BQ7="",NA(),BQ7)</f>
        <v>107.63</v>
      </c>
      <c r="BR6" s="36">
        <f t="shared" si="8"/>
        <v>104.93</v>
      </c>
      <c r="BS6" s="36">
        <f t="shared" si="8"/>
        <v>98.69</v>
      </c>
      <c r="BT6" s="36">
        <f t="shared" si="8"/>
        <v>95.74</v>
      </c>
      <c r="BU6" s="36">
        <f t="shared" si="8"/>
        <v>106.22</v>
      </c>
      <c r="BV6" s="36">
        <f t="shared" si="8"/>
        <v>106.69</v>
      </c>
      <c r="BW6" s="36">
        <f t="shared" si="8"/>
        <v>106.52</v>
      </c>
      <c r="BX6" s="36">
        <f t="shared" si="8"/>
        <v>105.86</v>
      </c>
      <c r="BY6" s="36">
        <f t="shared" si="8"/>
        <v>106.07</v>
      </c>
      <c r="BZ6" s="35" t="str">
        <f>IF(BZ7="","",IF(BZ7="-","【-】","【"&amp;SUBSTITUTE(TEXT(BZ7,"#,##0.00"),"-","△")&amp;"】"))</f>
        <v>【103.91】</v>
      </c>
      <c r="CA6" s="36">
        <f>IF(CA7="",NA(),CA7)</f>
        <v>167.43</v>
      </c>
      <c r="CB6" s="36">
        <f t="shared" ref="CB6:CJ6" si="9">IF(CB7="",NA(),CB7)</f>
        <v>159.05000000000001</v>
      </c>
      <c r="CC6" s="36">
        <f t="shared" si="9"/>
        <v>163.74</v>
      </c>
      <c r="CD6" s="36">
        <f t="shared" si="9"/>
        <v>169.97</v>
      </c>
      <c r="CE6" s="36">
        <f t="shared" si="9"/>
        <v>175.74</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48.57</v>
      </c>
      <c r="CM6" s="36">
        <f t="shared" ref="CM6:CU6" si="10">IF(CM7="",NA(),CM7)</f>
        <v>47.9</v>
      </c>
      <c r="CN6" s="36">
        <f t="shared" si="10"/>
        <v>44.65</v>
      </c>
      <c r="CO6" s="36">
        <f t="shared" si="10"/>
        <v>47.49</v>
      </c>
      <c r="CP6" s="36">
        <f t="shared" si="10"/>
        <v>53.12</v>
      </c>
      <c r="CQ6" s="36">
        <f t="shared" si="10"/>
        <v>62.12</v>
      </c>
      <c r="CR6" s="36">
        <f t="shared" si="10"/>
        <v>62.26</v>
      </c>
      <c r="CS6" s="36">
        <f t="shared" si="10"/>
        <v>62.1</v>
      </c>
      <c r="CT6" s="36">
        <f t="shared" si="10"/>
        <v>62.38</v>
      </c>
      <c r="CU6" s="36">
        <f t="shared" si="10"/>
        <v>62.83</v>
      </c>
      <c r="CV6" s="35" t="str">
        <f>IF(CV7="","",IF(CV7="-","【-】","【"&amp;SUBSTITUTE(TEXT(CV7,"#,##0.00"),"-","△")&amp;"】"))</f>
        <v>【60.27】</v>
      </c>
      <c r="CW6" s="36">
        <f>IF(CW7="",NA(),CW7)</f>
        <v>88.92</v>
      </c>
      <c r="CX6" s="36">
        <f t="shared" ref="CX6:DF6" si="11">IF(CX7="",NA(),CX7)</f>
        <v>89.93</v>
      </c>
      <c r="CY6" s="36">
        <f t="shared" si="11"/>
        <v>91.19</v>
      </c>
      <c r="CZ6" s="36">
        <f t="shared" si="11"/>
        <v>90.76</v>
      </c>
      <c r="DA6" s="36">
        <f t="shared" si="11"/>
        <v>89.16</v>
      </c>
      <c r="DB6" s="36">
        <f t="shared" si="11"/>
        <v>89.45</v>
      </c>
      <c r="DC6" s="36">
        <f t="shared" si="11"/>
        <v>89.5</v>
      </c>
      <c r="DD6" s="36">
        <f t="shared" si="11"/>
        <v>89.52</v>
      </c>
      <c r="DE6" s="36">
        <f t="shared" si="11"/>
        <v>89.17</v>
      </c>
      <c r="DF6" s="36">
        <f t="shared" si="11"/>
        <v>88.86</v>
      </c>
      <c r="DG6" s="35" t="str">
        <f>IF(DG7="","",IF(DG7="-","【-】","【"&amp;SUBSTITUTE(TEXT(DG7,"#,##0.00"),"-","△")&amp;"】"))</f>
        <v>【89.92】</v>
      </c>
      <c r="DH6" s="36">
        <f>IF(DH7="",NA(),DH7)</f>
        <v>52.29</v>
      </c>
      <c r="DI6" s="36">
        <f t="shared" ref="DI6:DQ6" si="12">IF(DI7="",NA(),DI7)</f>
        <v>53.1</v>
      </c>
      <c r="DJ6" s="36">
        <f t="shared" si="12"/>
        <v>48.88</v>
      </c>
      <c r="DK6" s="36">
        <f t="shared" si="12"/>
        <v>49.02</v>
      </c>
      <c r="DL6" s="36">
        <f t="shared" si="12"/>
        <v>50.27</v>
      </c>
      <c r="DM6" s="36">
        <f t="shared" si="12"/>
        <v>44.91</v>
      </c>
      <c r="DN6" s="36">
        <f t="shared" si="12"/>
        <v>45.89</v>
      </c>
      <c r="DO6" s="36">
        <f t="shared" si="12"/>
        <v>46.58</v>
      </c>
      <c r="DP6" s="36">
        <f t="shared" si="12"/>
        <v>46.99</v>
      </c>
      <c r="DQ6" s="36">
        <f t="shared" si="12"/>
        <v>47.89</v>
      </c>
      <c r="DR6" s="35" t="str">
        <f>IF(DR7="","",IF(DR7="-","【-】","【"&amp;SUBSTITUTE(TEXT(DR7,"#,##0.00"),"-","△")&amp;"】"))</f>
        <v>【48.85】</v>
      </c>
      <c r="DS6" s="36">
        <f>IF(DS7="",NA(),DS7)</f>
        <v>22.78</v>
      </c>
      <c r="DT6" s="36">
        <f t="shared" ref="DT6:EB6" si="13">IF(DT7="",NA(),DT7)</f>
        <v>23.94</v>
      </c>
      <c r="DU6" s="36">
        <f t="shared" si="13"/>
        <v>21.9</v>
      </c>
      <c r="DV6" s="36">
        <f t="shared" si="13"/>
        <v>22.28</v>
      </c>
      <c r="DW6" s="36">
        <f t="shared" si="13"/>
        <v>24.67</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1.35</v>
      </c>
      <c r="EE6" s="36">
        <f t="shared" ref="EE6:EM6" si="14">IF(EE7="",NA(),EE7)</f>
        <v>1.27</v>
      </c>
      <c r="EF6" s="36">
        <f t="shared" si="14"/>
        <v>0.82</v>
      </c>
      <c r="EG6" s="36">
        <f t="shared" si="14"/>
        <v>0.75</v>
      </c>
      <c r="EH6" s="36">
        <f t="shared" si="14"/>
        <v>0.61</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352152</v>
      </c>
      <c r="D7" s="38">
        <v>46</v>
      </c>
      <c r="E7" s="38">
        <v>1</v>
      </c>
      <c r="F7" s="38">
        <v>0</v>
      </c>
      <c r="G7" s="38">
        <v>1</v>
      </c>
      <c r="H7" s="38" t="s">
        <v>92</v>
      </c>
      <c r="I7" s="38" t="s">
        <v>93</v>
      </c>
      <c r="J7" s="38" t="s">
        <v>94</v>
      </c>
      <c r="K7" s="38" t="s">
        <v>95</v>
      </c>
      <c r="L7" s="38" t="s">
        <v>96</v>
      </c>
      <c r="M7" s="38" t="s">
        <v>97</v>
      </c>
      <c r="N7" s="39" t="s">
        <v>98</v>
      </c>
      <c r="O7" s="39">
        <v>56.51</v>
      </c>
      <c r="P7" s="39">
        <v>90.74</v>
      </c>
      <c r="Q7" s="39">
        <v>2840</v>
      </c>
      <c r="R7" s="39">
        <v>143827</v>
      </c>
      <c r="S7" s="39">
        <v>656.29</v>
      </c>
      <c r="T7" s="39">
        <v>219.15</v>
      </c>
      <c r="U7" s="39">
        <v>129857</v>
      </c>
      <c r="V7" s="39">
        <v>98.7</v>
      </c>
      <c r="W7" s="39">
        <v>1315.67</v>
      </c>
      <c r="X7" s="39">
        <v>111.46</v>
      </c>
      <c r="Y7" s="39">
        <v>115.23</v>
      </c>
      <c r="Z7" s="39">
        <v>112.7</v>
      </c>
      <c r="AA7" s="39">
        <v>111.48</v>
      </c>
      <c r="AB7" s="39">
        <v>107.65</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229.21</v>
      </c>
      <c r="AU7" s="39">
        <v>242.37</v>
      </c>
      <c r="AV7" s="39">
        <v>208.99</v>
      </c>
      <c r="AW7" s="39">
        <v>192.53</v>
      </c>
      <c r="AX7" s="39">
        <v>183.04</v>
      </c>
      <c r="AY7" s="39">
        <v>344.19</v>
      </c>
      <c r="AZ7" s="39">
        <v>352.05</v>
      </c>
      <c r="BA7" s="39">
        <v>349.04</v>
      </c>
      <c r="BB7" s="39">
        <v>337.49</v>
      </c>
      <c r="BC7" s="39">
        <v>335.6</v>
      </c>
      <c r="BD7" s="39">
        <v>261.93</v>
      </c>
      <c r="BE7" s="39">
        <v>455.29</v>
      </c>
      <c r="BF7" s="39">
        <v>430.31</v>
      </c>
      <c r="BG7" s="39">
        <v>590.24</v>
      </c>
      <c r="BH7" s="39">
        <v>573.36</v>
      </c>
      <c r="BI7" s="39">
        <v>552.13</v>
      </c>
      <c r="BJ7" s="39">
        <v>252.09</v>
      </c>
      <c r="BK7" s="39">
        <v>250.76</v>
      </c>
      <c r="BL7" s="39">
        <v>254.54</v>
      </c>
      <c r="BM7" s="39">
        <v>265.92</v>
      </c>
      <c r="BN7" s="39">
        <v>258.26</v>
      </c>
      <c r="BO7" s="39">
        <v>270.45999999999998</v>
      </c>
      <c r="BP7" s="39">
        <v>102.62</v>
      </c>
      <c r="BQ7" s="39">
        <v>107.63</v>
      </c>
      <c r="BR7" s="39">
        <v>104.93</v>
      </c>
      <c r="BS7" s="39">
        <v>98.69</v>
      </c>
      <c r="BT7" s="39">
        <v>95.74</v>
      </c>
      <c r="BU7" s="39">
        <v>106.22</v>
      </c>
      <c r="BV7" s="39">
        <v>106.69</v>
      </c>
      <c r="BW7" s="39">
        <v>106.52</v>
      </c>
      <c r="BX7" s="39">
        <v>105.86</v>
      </c>
      <c r="BY7" s="39">
        <v>106.07</v>
      </c>
      <c r="BZ7" s="39">
        <v>103.91</v>
      </c>
      <c r="CA7" s="39">
        <v>167.43</v>
      </c>
      <c r="CB7" s="39">
        <v>159.05000000000001</v>
      </c>
      <c r="CC7" s="39">
        <v>163.74</v>
      </c>
      <c r="CD7" s="39">
        <v>169.97</v>
      </c>
      <c r="CE7" s="39">
        <v>175.74</v>
      </c>
      <c r="CF7" s="39">
        <v>155.22999999999999</v>
      </c>
      <c r="CG7" s="39">
        <v>154.91999999999999</v>
      </c>
      <c r="CH7" s="39">
        <v>155.80000000000001</v>
      </c>
      <c r="CI7" s="39">
        <v>158.58000000000001</v>
      </c>
      <c r="CJ7" s="39">
        <v>159.22</v>
      </c>
      <c r="CK7" s="39">
        <v>167.11</v>
      </c>
      <c r="CL7" s="39">
        <v>48.57</v>
      </c>
      <c r="CM7" s="39">
        <v>47.9</v>
      </c>
      <c r="CN7" s="39">
        <v>44.65</v>
      </c>
      <c r="CO7" s="39">
        <v>47.49</v>
      </c>
      <c r="CP7" s="39">
        <v>53.12</v>
      </c>
      <c r="CQ7" s="39">
        <v>62.12</v>
      </c>
      <c r="CR7" s="39">
        <v>62.26</v>
      </c>
      <c r="CS7" s="39">
        <v>62.1</v>
      </c>
      <c r="CT7" s="39">
        <v>62.38</v>
      </c>
      <c r="CU7" s="39">
        <v>62.83</v>
      </c>
      <c r="CV7" s="39">
        <v>60.27</v>
      </c>
      <c r="CW7" s="39">
        <v>88.92</v>
      </c>
      <c r="CX7" s="39">
        <v>89.93</v>
      </c>
      <c r="CY7" s="39">
        <v>91.19</v>
      </c>
      <c r="CZ7" s="39">
        <v>90.76</v>
      </c>
      <c r="DA7" s="39">
        <v>89.16</v>
      </c>
      <c r="DB7" s="39">
        <v>89.45</v>
      </c>
      <c r="DC7" s="39">
        <v>89.5</v>
      </c>
      <c r="DD7" s="39">
        <v>89.52</v>
      </c>
      <c r="DE7" s="39">
        <v>89.17</v>
      </c>
      <c r="DF7" s="39">
        <v>88.86</v>
      </c>
      <c r="DG7" s="39">
        <v>89.92</v>
      </c>
      <c r="DH7" s="39">
        <v>52.29</v>
      </c>
      <c r="DI7" s="39">
        <v>53.1</v>
      </c>
      <c r="DJ7" s="39">
        <v>48.88</v>
      </c>
      <c r="DK7" s="39">
        <v>49.02</v>
      </c>
      <c r="DL7" s="39">
        <v>50.27</v>
      </c>
      <c r="DM7" s="39">
        <v>44.91</v>
      </c>
      <c r="DN7" s="39">
        <v>45.89</v>
      </c>
      <c r="DO7" s="39">
        <v>46.58</v>
      </c>
      <c r="DP7" s="39">
        <v>46.99</v>
      </c>
      <c r="DQ7" s="39">
        <v>47.89</v>
      </c>
      <c r="DR7" s="39">
        <v>48.85</v>
      </c>
      <c r="DS7" s="39">
        <v>22.78</v>
      </c>
      <c r="DT7" s="39">
        <v>23.94</v>
      </c>
      <c r="DU7" s="39">
        <v>21.9</v>
      </c>
      <c r="DV7" s="39">
        <v>22.28</v>
      </c>
      <c r="DW7" s="39">
        <v>24.67</v>
      </c>
      <c r="DX7" s="39">
        <v>12.03</v>
      </c>
      <c r="DY7" s="39">
        <v>13.14</v>
      </c>
      <c r="DZ7" s="39">
        <v>14.45</v>
      </c>
      <c r="EA7" s="39">
        <v>15.83</v>
      </c>
      <c r="EB7" s="39">
        <v>16.899999999999999</v>
      </c>
      <c r="EC7" s="39">
        <v>17.8</v>
      </c>
      <c r="ED7" s="39">
        <v>1.35</v>
      </c>
      <c r="EE7" s="39">
        <v>1.27</v>
      </c>
      <c r="EF7" s="39">
        <v>0.82</v>
      </c>
      <c r="EG7" s="39">
        <v>0.75</v>
      </c>
      <c r="EH7" s="39">
        <v>0.61</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智光</cp:lastModifiedBy>
  <cp:lastPrinted>2020-02-25T06:28:55Z</cp:lastPrinted>
  <dcterms:created xsi:type="dcterms:W3CDTF">2019-12-05T04:25:54Z</dcterms:created>
  <dcterms:modified xsi:type="dcterms:W3CDTF">2020-02-25T06:29:58Z</dcterms:modified>
  <cp:category/>
</cp:coreProperties>
</file>