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14総合政策部\2000財政課\11 第一班フォルダ（H31)\78 公営企業の経営戦略等\20200115公営企業に係る「経営比較分析表」（平成30年度決算）の分析等について\04提出\09 【法非適】駐車場整備事業\07 岩国市\"/>
    </mc:Choice>
  </mc:AlternateContent>
  <workbookProtection workbookAlgorithmName="SHA-512" workbookHashValue="ErsqcEDaiBs/XxUQP3JtQeFR6Xq5k9EUwESb5C8KZBjfrdGiNz0sogNtYpE9YjmNV0OCwW1GUBWktfUIHmwbdw==" workbookSaltValue="7/O+CF5Un6kZmvk3R5jum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AK7" i="5"/>
  <c r="AJ7" i="5"/>
  <c r="AH7" i="5"/>
  <c r="AG7" i="5"/>
  <c r="BZ32" i="4" s="1"/>
  <c r="AF7" i="5"/>
  <c r="AE7" i="5"/>
  <c r="AD7" i="5"/>
  <c r="AC7" i="5"/>
  <c r="AB7" i="5"/>
  <c r="AA7" i="5"/>
  <c r="Z7" i="5"/>
  <c r="Y7" i="5"/>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JQ8" i="4"/>
  <c r="HX8" i="4"/>
  <c r="FJ8" i="4"/>
  <c r="CF8" i="4"/>
  <c r="AQ8" i="4"/>
  <c r="B8" i="4"/>
  <c r="B6" i="4"/>
  <c r="MI76" i="4" l="1"/>
  <c r="HJ51" i="4"/>
  <c r="MA30" i="4"/>
  <c r="BZ76" i="4"/>
  <c r="MA51" i="4"/>
  <c r="IT76" i="4"/>
  <c r="CS51" i="4"/>
  <c r="HJ30" i="4"/>
  <c r="CS30" i="4"/>
  <c r="C11" i="5"/>
  <c r="D11" i="5"/>
  <c r="E11" i="5"/>
  <c r="B11" i="5"/>
  <c r="BZ30" i="4" l="1"/>
  <c r="BK76" i="4"/>
  <c r="LH51" i="4"/>
  <c r="IE76" i="4"/>
  <c r="BZ51" i="4"/>
  <c r="GQ30" i="4"/>
  <c r="LT76" i="4"/>
  <c r="GQ51" i="4"/>
  <c r="LH30" i="4"/>
  <c r="BG30" i="4"/>
  <c r="BG51" i="4"/>
  <c r="FX30" i="4"/>
  <c r="AV76" i="4"/>
  <c r="KO51" i="4"/>
  <c r="FX51" i="4"/>
  <c r="KO30" i="4"/>
  <c r="HP76" i="4"/>
  <c r="LE76" i="4"/>
  <c r="HA76" i="4"/>
  <c r="AN51" i="4"/>
  <c r="FE30" i="4"/>
  <c r="JV51" i="4"/>
  <c r="KP76" i="4"/>
  <c r="AN30" i="4"/>
  <c r="AG76" i="4"/>
  <c r="JV30" i="4"/>
  <c r="FE51" i="4"/>
  <c r="KA76" i="4"/>
  <c r="EL51" i="4"/>
  <c r="JC30" i="4"/>
  <c r="U30" i="4"/>
  <c r="GL76" i="4"/>
  <c r="U51" i="4"/>
  <c r="EL30" i="4"/>
  <c r="JC51" i="4"/>
  <c r="R76"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<sst xmlns="http://schemas.openxmlformats.org/spreadsheetml/2006/main" count="278" uniqueCount="132">
  <si>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</si>
  <si>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</si>
  <si>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</si>
  <si>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</si>
  <si>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</si>
  <si>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</si>
  <si>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</si>
  <si>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</si>
  <si>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</si>
  <si>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</si>
  <si>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</si>
  <si>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</si>
  <si>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</si>
  <si>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</si>
  <si>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</si>
  <si>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</si>
  <si>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</si>
  <si>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</si>
  <si>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</si>
  <si>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</si>
  <si>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</si>
  <si>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</si>
  <si>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</si>
  <si>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</si>
  <si>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</si>
  <si>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</si>
  <si>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</si>
  <si>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</si>
  <si>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</si>
  <si>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</si>
  <si>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</si>
  <si>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</si>
  <si>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</si>
  <si>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</si>
  <si>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</si>
  <si>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</si>
  <si>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</si>
  <si>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</si>
  <si>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</si>
  <si>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</si>
  <si>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</si>
  <si>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</si>
  <si>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</si>
  <si>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</si>
  <si>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</si>
  <si>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</si>
  <si>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</si>
  <si>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</si>
  <si>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</si>
  <si>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</si>
  <si>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</si>
  <si>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</si>
  <si>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</si>
  <si>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</si>
  <si>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</si>
  <si>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</si>
  <si>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</si>
  <si>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</si>
  <si>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</si>
  <si>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</si>
  <si>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</si>
  <si>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</si>
  <si>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</si>
  <si>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</si>
  <si>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</si>
  <si>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</si>
  <si>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</si>
  <si>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</si>
  <si>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</si>
  <si>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</si>
  <si>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</si>
  <si>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</si>
  <si>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</si>
  <si>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</si>
  <si>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</si>
  <si>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</si>
  <si>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</si>
  <si>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</si>
  <si>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</si>
  <si>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</si>
  <si>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</si>
  <si>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</si>
  <si>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</si>
  <si>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</si>
  <si>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</si>
  <si>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</si>
  <si>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</si>
  <si>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</si>
  <si>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</si>
  <si>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</si>
  <si>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</si>
  <si>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</si>
  <si>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</si>
  <si>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</si>
  <si>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</si>
  <si>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</si>
  <si>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</si>
  <si>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</si>
  <si>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</si>
  <si>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</si>
  <si>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</si>
  <si>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</si>
  <si>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</si>
  <si>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</si>
  <si>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</si>
  <si>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</si>
  <si>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</si>
  <si>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</si>
  <si>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</si>
  <si>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</si>
  <si>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山口県　岩国市</t>
  </si>
  <si>
    <t>麻里布駐車場</t>
  </si>
  <si>
    <t>法非適用</t>
  </si>
  <si>
    <t>駐車場整備事業</t>
  </si>
  <si>
    <t>-</t>
  </si>
  <si>
    <t>Ａ１Ｂ１</t>
  </si>
  <si>
    <t>非設置</t>
  </si>
  <si>
    <t>該当数値なし</t>
  </si>
  <si>
    <t>都市計画駐車場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</si>
  <si>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</si>
  <si>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</si>
  <si>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</si>
  <si>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</si>
  <si>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</si>
  <si>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</si>
  <si>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</si>
  <si>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</si>
  <si>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</si>
  <si>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26年度に指定管理者制度に移行した後、収益的収支比率と売上高GOP比率は、全国平均及び類似施設平均を上回り、高い収益性を示す。そのため、平成26年度以降、他会計補助金に依存することはなく、独立採算制の原則が維持されているといえる。
　一方、EBITDAが全国平均及び類似施設平均を下回っており、収益が継続して成長する見込みが高くはない。指定管理者制度に移行したことにより、やや改善しているが、引き続き収益性の安定的な成長に向けた取組みが必要である。</t>
    <rPh sb="1" eb="3">
      <t>ヘイセイ</t>
    </rPh>
    <rPh sb="5" eb="7">
      <t>ネンド</t>
    </rPh>
    <rPh sb="8" eb="10">
      <t>シテイ</t>
    </rPh>
    <rPh sb="10" eb="13">
      <t>カンリシャ</t>
    </rPh>
    <rPh sb="13" eb="15">
      <t>セイド</t>
    </rPh>
    <rPh sb="16" eb="18">
      <t>イコウ</t>
    </rPh>
    <rPh sb="20" eb="21">
      <t>アト</t>
    </rPh>
    <rPh sb="22" eb="25">
      <t>シュウエキテキ</t>
    </rPh>
    <rPh sb="25" eb="27">
      <t>シュウシ</t>
    </rPh>
    <rPh sb="27" eb="29">
      <t>ヒリツ</t>
    </rPh>
    <rPh sb="30" eb="32">
      <t>ウリアゲ</t>
    </rPh>
    <rPh sb="32" eb="33">
      <t>ダカ</t>
    </rPh>
    <rPh sb="36" eb="38">
      <t>ヒリツ</t>
    </rPh>
    <rPh sb="40" eb="42">
      <t>ゼンコク</t>
    </rPh>
    <rPh sb="42" eb="44">
      <t>ヘイキン</t>
    </rPh>
    <rPh sb="44" eb="45">
      <t>オヨ</t>
    </rPh>
    <rPh sb="46" eb="48">
      <t>ルイジ</t>
    </rPh>
    <rPh sb="48" eb="50">
      <t>シセツ</t>
    </rPh>
    <rPh sb="50" eb="52">
      <t>ヘイキン</t>
    </rPh>
    <rPh sb="53" eb="55">
      <t>ウワマワ</t>
    </rPh>
    <rPh sb="57" eb="58">
      <t>タカ</t>
    </rPh>
    <rPh sb="59" eb="62">
      <t>シュウエキセイ</t>
    </rPh>
    <rPh sb="63" eb="64">
      <t>シメ</t>
    </rPh>
    <rPh sb="71" eb="73">
      <t>ヘイセイ</t>
    </rPh>
    <rPh sb="75" eb="77">
      <t>ネンド</t>
    </rPh>
    <rPh sb="77" eb="79">
      <t>イコウ</t>
    </rPh>
    <rPh sb="80" eb="81">
      <t>タ</t>
    </rPh>
    <rPh sb="81" eb="83">
      <t>カイケイ</t>
    </rPh>
    <rPh sb="83" eb="86">
      <t>ホジョキン</t>
    </rPh>
    <rPh sb="87" eb="89">
      <t>イゾン</t>
    </rPh>
    <rPh sb="97" eb="99">
      <t>ドクリツ</t>
    </rPh>
    <rPh sb="99" eb="101">
      <t>サイサン</t>
    </rPh>
    <rPh sb="101" eb="102">
      <t>セイ</t>
    </rPh>
    <rPh sb="103" eb="105">
      <t>ゲンソク</t>
    </rPh>
    <rPh sb="106" eb="108">
      <t>イジ</t>
    </rPh>
    <rPh sb="120" eb="122">
      <t>イッポウ</t>
    </rPh>
    <rPh sb="130" eb="132">
      <t>ゼンコク</t>
    </rPh>
    <rPh sb="132" eb="134">
      <t>ヘイキン</t>
    </rPh>
    <rPh sb="134" eb="135">
      <t>オヨ</t>
    </rPh>
    <rPh sb="136" eb="138">
      <t>ルイジ</t>
    </rPh>
    <rPh sb="138" eb="140">
      <t>シセツ</t>
    </rPh>
    <rPh sb="140" eb="142">
      <t>ヘイキン</t>
    </rPh>
    <rPh sb="143" eb="145">
      <t>シタマワ</t>
    </rPh>
    <rPh sb="150" eb="152">
      <t>シュウエキ</t>
    </rPh>
    <rPh sb="153" eb="155">
      <t>ケイゾク</t>
    </rPh>
    <rPh sb="157" eb="159">
      <t>セイチョウ</t>
    </rPh>
    <rPh sb="161" eb="163">
      <t>ミコ</t>
    </rPh>
    <rPh sb="165" eb="166">
      <t>タカ</t>
    </rPh>
    <rPh sb="171" eb="173">
      <t>シテイ</t>
    </rPh>
    <rPh sb="173" eb="176">
      <t>カンリシャ</t>
    </rPh>
    <rPh sb="176" eb="178">
      <t>セイド</t>
    </rPh>
    <rPh sb="179" eb="181">
      <t>イコウ</t>
    </rPh>
    <rPh sb="191" eb="193">
      <t>カイゼン</t>
    </rPh>
    <rPh sb="199" eb="200">
      <t>ヒ</t>
    </rPh>
    <rPh sb="201" eb="202">
      <t>ツヅ</t>
    </rPh>
    <rPh sb="203" eb="206">
      <t>シュウエキセイ</t>
    </rPh>
    <rPh sb="207" eb="210">
      <t>アンテイテキ</t>
    </rPh>
    <rPh sb="211" eb="213">
      <t>セイチョウ</t>
    </rPh>
    <rPh sb="214" eb="215">
      <t>ム</t>
    </rPh>
    <rPh sb="217" eb="219">
      <t>トリク</t>
    </rPh>
    <rPh sb="221" eb="223">
      <t>ヒツヨウ</t>
    </rPh>
    <phoneticPr fontId="5"/>
  </si>
  <si>
    <t>　建設後21年が経過しており、施設の老朽化が顕在化してきている。平成30年度には、管制設備の改修を行っているが、今後も適切な維持管理により施設の長寿命化を図るとともに、計画的、効率的な改修を行う必要がある。</t>
    <rPh sb="1" eb="3">
      <t>ケンセツ</t>
    </rPh>
    <rPh sb="3" eb="4">
      <t>ゴ</t>
    </rPh>
    <rPh sb="6" eb="7">
      <t>ネン</t>
    </rPh>
    <rPh sb="8" eb="10">
      <t>ケイカ</t>
    </rPh>
    <rPh sb="15" eb="17">
      <t>シセツ</t>
    </rPh>
    <rPh sb="18" eb="21">
      <t>ロウキュウカ</t>
    </rPh>
    <rPh sb="22" eb="25">
      <t>ケンザイカ</t>
    </rPh>
    <rPh sb="32" eb="34">
      <t>ヘイセイ</t>
    </rPh>
    <rPh sb="36" eb="38">
      <t>ネンド</t>
    </rPh>
    <phoneticPr fontId="5"/>
  </si>
  <si>
    <t>　稼働率は、全国平均及び類似施設平均を下回った状態で推移している。施設がある岩国駅前周辺には、民間の平面駐車場が増え、一方で商業施設の大型駐車契約が減少傾向にあり、利用状況は厳しくなる可能性がある。また、平成30年度は、近隣の大型娯楽施設の閉店が稼働率の低下要因になっていると考えられる。
　施設改修を行いながら、改善に向けた取組みを検討する必要がある。</t>
    <rPh sb="1" eb="3">
      <t>カドウ</t>
    </rPh>
    <rPh sb="3" eb="4">
      <t>リツ</t>
    </rPh>
    <rPh sb="6" eb="8">
      <t>ゼンコク</t>
    </rPh>
    <rPh sb="8" eb="10">
      <t>ヘイキン</t>
    </rPh>
    <rPh sb="10" eb="11">
      <t>オヨ</t>
    </rPh>
    <rPh sb="12" eb="14">
      <t>ルイジ</t>
    </rPh>
    <rPh sb="14" eb="16">
      <t>シセツ</t>
    </rPh>
    <rPh sb="16" eb="18">
      <t>ヘイキン</t>
    </rPh>
    <rPh sb="19" eb="21">
      <t>シタマワ</t>
    </rPh>
    <rPh sb="23" eb="25">
      <t>ジョウタイ</t>
    </rPh>
    <rPh sb="26" eb="28">
      <t>スイイ</t>
    </rPh>
    <rPh sb="33" eb="35">
      <t>シセツ</t>
    </rPh>
    <rPh sb="38" eb="40">
      <t>イワクニ</t>
    </rPh>
    <rPh sb="40" eb="42">
      <t>エキマエ</t>
    </rPh>
    <rPh sb="42" eb="44">
      <t>シュウヘン</t>
    </rPh>
    <rPh sb="47" eb="49">
      <t>ミンカン</t>
    </rPh>
    <rPh sb="50" eb="52">
      <t>ヘイメン</t>
    </rPh>
    <rPh sb="52" eb="54">
      <t>チュウシャ</t>
    </rPh>
    <rPh sb="54" eb="55">
      <t>ジョウ</t>
    </rPh>
    <rPh sb="56" eb="57">
      <t>フ</t>
    </rPh>
    <rPh sb="59" eb="61">
      <t>イッポウ</t>
    </rPh>
    <rPh sb="62" eb="64">
      <t>ショウギョウ</t>
    </rPh>
    <rPh sb="64" eb="66">
      <t>シセツ</t>
    </rPh>
    <rPh sb="67" eb="69">
      <t>オオガタ</t>
    </rPh>
    <rPh sb="69" eb="71">
      <t>チュウシャ</t>
    </rPh>
    <rPh sb="71" eb="73">
      <t>ケイヤク</t>
    </rPh>
    <rPh sb="74" eb="76">
      <t>ゲンショウ</t>
    </rPh>
    <rPh sb="76" eb="78">
      <t>ケイコウ</t>
    </rPh>
    <rPh sb="82" eb="84">
      <t>リヨウ</t>
    </rPh>
    <rPh sb="84" eb="86">
      <t>ジョウキョウ</t>
    </rPh>
    <rPh sb="87" eb="88">
      <t>キビ</t>
    </rPh>
    <rPh sb="92" eb="95">
      <t>カノウセイ</t>
    </rPh>
    <rPh sb="102" eb="104">
      <t>ヘイセイ</t>
    </rPh>
    <rPh sb="106" eb="108">
      <t>ネンド</t>
    </rPh>
    <rPh sb="110" eb="112">
      <t>キンリン</t>
    </rPh>
    <rPh sb="113" eb="115">
      <t>オオガタ</t>
    </rPh>
    <rPh sb="115" eb="117">
      <t>ゴラク</t>
    </rPh>
    <rPh sb="117" eb="119">
      <t>シセツ</t>
    </rPh>
    <rPh sb="123" eb="125">
      <t>カドウ</t>
    </rPh>
    <rPh sb="125" eb="126">
      <t>リツ</t>
    </rPh>
    <rPh sb="127" eb="129">
      <t>テイカ</t>
    </rPh>
    <rPh sb="129" eb="131">
      <t>ヨウイン</t>
    </rPh>
    <rPh sb="138" eb="139">
      <t>カンガ</t>
    </rPh>
    <rPh sb="146" eb="148">
      <t>シセツ</t>
    </rPh>
    <rPh sb="148" eb="150">
      <t>カイシュウ</t>
    </rPh>
    <rPh sb="151" eb="152">
      <t>オコナ</t>
    </rPh>
    <rPh sb="157" eb="159">
      <t>カイゼン</t>
    </rPh>
    <rPh sb="160" eb="161">
      <t>ム</t>
    </rPh>
    <rPh sb="163" eb="165">
      <t>トリク</t>
    </rPh>
    <rPh sb="167" eb="169">
      <t>ケントウ</t>
    </rPh>
    <rPh sb="171" eb="173">
      <t>ヒツヨウ</t>
    </rPh>
    <phoneticPr fontId="5"/>
  </si>
  <si>
    <t>　本施設は、指定管理者制度への移行後、高い収益性により、概ね安定的な経営状況を維持している。
しかし、施設の改修費用は今後もかかっていく一方、利用者の減少から料金収入が減少する可能性があり、成長率や稼働率を改善していく取組みを検討する必要がある。</t>
    <rPh sb="1" eb="2">
      <t>ホン</t>
    </rPh>
    <rPh sb="2" eb="4">
      <t>シセツ</t>
    </rPh>
    <rPh sb="6" eb="8">
      <t>シテイ</t>
    </rPh>
    <rPh sb="8" eb="11">
      <t>カンリシャ</t>
    </rPh>
    <rPh sb="11" eb="13">
      <t>セイド</t>
    </rPh>
    <rPh sb="15" eb="17">
      <t>イコウ</t>
    </rPh>
    <rPh sb="17" eb="18">
      <t>ゴ</t>
    </rPh>
    <rPh sb="19" eb="20">
      <t>タカ</t>
    </rPh>
    <rPh sb="21" eb="24">
      <t>シュウエキセイ</t>
    </rPh>
    <rPh sb="28" eb="29">
      <t>オオム</t>
    </rPh>
    <rPh sb="30" eb="33">
      <t>アンテイテキ</t>
    </rPh>
    <rPh sb="34" eb="36">
      <t>ケイエイ</t>
    </rPh>
    <rPh sb="36" eb="38">
      <t>ジョウキョウ</t>
    </rPh>
    <rPh sb="39" eb="41">
      <t>イジ</t>
    </rPh>
    <rPh sb="51" eb="53">
      <t>シセツ</t>
    </rPh>
    <rPh sb="54" eb="56">
      <t>カイシュウ</t>
    </rPh>
    <rPh sb="56" eb="58">
      <t>ヒヨウ</t>
    </rPh>
    <rPh sb="59" eb="61">
      <t>コンゴ</t>
    </rPh>
    <rPh sb="68" eb="70">
      <t>イッポウ</t>
    </rPh>
    <rPh sb="71" eb="74">
      <t>リヨウシャ</t>
    </rPh>
    <rPh sb="75" eb="77">
      <t>ゲンショウ</t>
    </rPh>
    <rPh sb="79" eb="81">
      <t>リョウキン</t>
    </rPh>
    <rPh sb="81" eb="83">
      <t>シュウニュウ</t>
    </rPh>
    <rPh sb="84" eb="86">
      <t>ゲンショウ</t>
    </rPh>
    <rPh sb="88" eb="91">
      <t>カノウセイ</t>
    </rPh>
    <rPh sb="95" eb="98">
      <t>セイチョウリツ</t>
    </rPh>
    <rPh sb="99" eb="101">
      <t>カドウ</t>
    </rPh>
    <rPh sb="101" eb="102">
      <t>リツ</t>
    </rPh>
    <rPh sb="103" eb="105">
      <t>カイゼン</t>
    </rPh>
    <rPh sb="109" eb="111">
      <t>トリク</t>
    </rPh>
    <rPh sb="113" eb="115">
      <t>ケントウ</t>
    </rPh>
    <rPh sb="117" eb="11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</si>
</sst>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3338.4</c:v>
                </c:pt>
                <c:pt idx="1">
                  <c:v>2192.3000000000002</c:v>
                </c:pt>
                <c:pt idx="2">
                  <c:v>903</c:v>
                </c:pt>
                <c:pt idx="3">
                  <c:v>3906.1</c:v>
                </c:pt>
                <c:pt idx="4">
                  <c:v>616.1</c:v>
                </c:pt>
              </c:numCache>
            </c:numRef>
          </c:val>
          <c:extLst>
            <c:ext xmlns:c16="http://schemas.microsoft.com/office/drawing/2014/chart" uri="{C3380CC4-5D6E-409C-BE32-E72D297353CC}">
              <c16:uniqueId val="{00000000-A700-491A-A5FB-FF674440BECD}"/>
            </c:ext>
          </c:extLst>
        </c:ser>
        <c:dLbls>
          <c:showLegendKey val="0"/>
          <c:showVal val="0"/>
          <c:showCatName val="0"/>
          <c:showSerName val="0"/>
          <c:showPercent val="0"/>
          <c:showBubbleSize val="0"/>
        </c:dLbls>
        <c:gapWidth val="150"/>
        <c:axId val="103499648"/>
        <c:axId val="10351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A700-491A-A5FB-FF674440BECD}"/>
            </c:ext>
          </c:extLst>
        </c:ser>
        <c:dLbls>
          <c:showLegendKey val="0"/>
          <c:showVal val="0"/>
          <c:showCatName val="0"/>
          <c:showSerName val="0"/>
          <c:showPercent val="0"/>
          <c:showBubbleSize val="0"/>
        </c:dLbls>
        <c:marker val="1"/>
        <c:smooth val="0"/>
        <c:axId val="103499648"/>
        <c:axId val="103510016"/>
      </c:lineChart>
      <c:dateAx>
        <c:axId val="103499648"/>
        <c:scaling>
          <c:orientation val="minMax"/>
        </c:scaling>
        <c:delete val="1"/>
        <c:axPos val="b"/>
        <c:numFmt formatCode="ge" sourceLinked="1"/>
        <c:majorTickMark val="none"/>
        <c:minorTickMark val="none"/>
        <c:tickLblPos val="none"/>
        <c:crossAx val="103510016"/>
        <c:crosses val="autoZero"/>
        <c:auto val="1"/>
        <c:lblOffset val="100"/>
        <c:baseTimeUnit val="years"/>
      </c:dateAx>
      <c:valAx>
        <c:axId val="10351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49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D82-407D-90A5-31C9829FDBFE}"/>
            </c:ext>
          </c:extLst>
        </c:ser>
        <c:dLbls>
          <c:showLegendKey val="0"/>
          <c:showVal val="0"/>
          <c:showCatName val="0"/>
          <c:showSerName val="0"/>
          <c:showPercent val="0"/>
          <c:showBubbleSize val="0"/>
        </c:dLbls>
        <c:gapWidth val="150"/>
        <c:axId val="105584512"/>
        <c:axId val="10559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AD82-407D-90A5-31C9829FDBFE}"/>
            </c:ext>
          </c:extLst>
        </c:ser>
        <c:dLbls>
          <c:showLegendKey val="0"/>
          <c:showVal val="0"/>
          <c:showCatName val="0"/>
          <c:showSerName val="0"/>
          <c:showPercent val="0"/>
          <c:showBubbleSize val="0"/>
        </c:dLbls>
        <c:marker val="1"/>
        <c:smooth val="0"/>
        <c:axId val="105584512"/>
        <c:axId val="105590784"/>
      </c:lineChart>
      <c:dateAx>
        <c:axId val="105584512"/>
        <c:scaling>
          <c:orientation val="minMax"/>
        </c:scaling>
        <c:delete val="1"/>
        <c:axPos val="b"/>
        <c:numFmt formatCode="ge" sourceLinked="1"/>
        <c:majorTickMark val="none"/>
        <c:minorTickMark val="none"/>
        <c:tickLblPos val="none"/>
        <c:crossAx val="105590784"/>
        <c:crosses val="autoZero"/>
        <c:auto val="1"/>
        <c:lblOffset val="100"/>
        <c:baseTimeUnit val="years"/>
      </c:dateAx>
      <c:valAx>
        <c:axId val="10559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58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8257-4466-A0F3-F7982B9E1F3D}"/>
            </c:ext>
          </c:extLst>
        </c:ser>
        <c:dLbls>
          <c:showLegendKey val="0"/>
          <c:showVal val="0"/>
          <c:showCatName val="0"/>
          <c:showSerName val="0"/>
          <c:showPercent val="0"/>
          <c:showBubbleSize val="0"/>
        </c:dLbls>
        <c:gapWidth val="150"/>
        <c:axId val="105637376"/>
        <c:axId val="1056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257-4466-A0F3-F7982B9E1F3D}"/>
            </c:ext>
          </c:extLst>
        </c:ser>
        <c:dLbls>
          <c:showLegendKey val="0"/>
          <c:showVal val="0"/>
          <c:showCatName val="0"/>
          <c:showSerName val="0"/>
          <c:showPercent val="0"/>
          <c:showBubbleSize val="0"/>
        </c:dLbls>
        <c:marker val="1"/>
        <c:smooth val="0"/>
        <c:axId val="105637376"/>
        <c:axId val="105639296"/>
      </c:lineChart>
      <c:dateAx>
        <c:axId val="105637376"/>
        <c:scaling>
          <c:orientation val="minMax"/>
        </c:scaling>
        <c:delete val="1"/>
        <c:axPos val="b"/>
        <c:numFmt formatCode="ge" sourceLinked="1"/>
        <c:majorTickMark val="none"/>
        <c:minorTickMark val="none"/>
        <c:tickLblPos val="none"/>
        <c:crossAx val="105639296"/>
        <c:crosses val="autoZero"/>
        <c:auto val="1"/>
        <c:lblOffset val="100"/>
        <c:baseTimeUnit val="years"/>
      </c:dateAx>
      <c:valAx>
        <c:axId val="10563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63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FF10-4833-A96E-4264A55F98C4}"/>
            </c:ext>
          </c:extLst>
        </c:ser>
        <c:dLbls>
          <c:showLegendKey val="0"/>
          <c:showVal val="0"/>
          <c:showCatName val="0"/>
          <c:showSerName val="0"/>
          <c:showPercent val="0"/>
          <c:showBubbleSize val="0"/>
        </c:dLbls>
        <c:gapWidth val="150"/>
        <c:axId val="106792064"/>
        <c:axId val="1067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F10-4833-A96E-4264A55F98C4}"/>
            </c:ext>
          </c:extLst>
        </c:ser>
        <c:dLbls>
          <c:showLegendKey val="0"/>
          <c:showVal val="0"/>
          <c:showCatName val="0"/>
          <c:showSerName val="0"/>
          <c:showPercent val="0"/>
          <c:showBubbleSize val="0"/>
        </c:dLbls>
        <c:marker val="1"/>
        <c:smooth val="0"/>
        <c:axId val="106792064"/>
        <c:axId val="106793984"/>
      </c:lineChart>
      <c:dateAx>
        <c:axId val="106792064"/>
        <c:scaling>
          <c:orientation val="minMax"/>
        </c:scaling>
        <c:delete val="1"/>
        <c:axPos val="b"/>
        <c:numFmt formatCode="ge" sourceLinked="1"/>
        <c:majorTickMark val="none"/>
        <c:minorTickMark val="none"/>
        <c:tickLblPos val="none"/>
        <c:crossAx val="106793984"/>
        <c:crosses val="autoZero"/>
        <c:auto val="1"/>
        <c:lblOffset val="100"/>
        <c:baseTimeUnit val="years"/>
      </c:dateAx>
      <c:valAx>
        <c:axId val="10679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79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0A-4543-84CE-DF34B90690E3}"/>
            </c:ext>
          </c:extLst>
        </c:ser>
        <c:dLbls>
          <c:showLegendKey val="0"/>
          <c:showVal val="0"/>
          <c:showCatName val="0"/>
          <c:showSerName val="0"/>
          <c:showPercent val="0"/>
          <c:showBubbleSize val="0"/>
        </c:dLbls>
        <c:gapWidth val="150"/>
        <c:axId val="107426560"/>
        <c:axId val="10742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280A-4543-84CE-DF34B90690E3}"/>
            </c:ext>
          </c:extLst>
        </c:ser>
        <c:dLbls>
          <c:showLegendKey val="0"/>
          <c:showVal val="0"/>
          <c:showCatName val="0"/>
          <c:showSerName val="0"/>
          <c:showPercent val="0"/>
          <c:showBubbleSize val="0"/>
        </c:dLbls>
        <c:marker val="1"/>
        <c:smooth val="0"/>
        <c:axId val="107426560"/>
        <c:axId val="107428480"/>
      </c:lineChart>
      <c:dateAx>
        <c:axId val="107426560"/>
        <c:scaling>
          <c:orientation val="minMax"/>
        </c:scaling>
        <c:delete val="1"/>
        <c:axPos val="b"/>
        <c:numFmt formatCode="ge" sourceLinked="1"/>
        <c:majorTickMark val="none"/>
        <c:minorTickMark val="none"/>
        <c:tickLblPos val="none"/>
        <c:crossAx val="107428480"/>
        <c:crosses val="autoZero"/>
        <c:auto val="1"/>
        <c:lblOffset val="100"/>
        <c:baseTimeUnit val="years"/>
      </c:dateAx>
      <c:valAx>
        <c:axId val="10742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42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945-4806-B411-773C0AF40A92}"/>
            </c:ext>
          </c:extLst>
        </c:ser>
        <c:dLbls>
          <c:showLegendKey val="0"/>
          <c:showVal val="0"/>
          <c:showCatName val="0"/>
          <c:showSerName val="0"/>
          <c:showPercent val="0"/>
          <c:showBubbleSize val="0"/>
        </c:dLbls>
        <c:gapWidth val="150"/>
        <c:axId val="107479424"/>
        <c:axId val="10748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9945-4806-B411-773C0AF40A92}"/>
            </c:ext>
          </c:extLst>
        </c:ser>
        <c:dLbls>
          <c:showLegendKey val="0"/>
          <c:showVal val="0"/>
          <c:showCatName val="0"/>
          <c:showSerName val="0"/>
          <c:showPercent val="0"/>
          <c:showBubbleSize val="0"/>
        </c:dLbls>
        <c:marker val="1"/>
        <c:smooth val="0"/>
        <c:axId val="107479424"/>
        <c:axId val="107481344"/>
      </c:lineChart>
      <c:dateAx>
        <c:axId val="107479424"/>
        <c:scaling>
          <c:orientation val="minMax"/>
        </c:scaling>
        <c:delete val="1"/>
        <c:axPos val="b"/>
        <c:numFmt formatCode="ge" sourceLinked="1"/>
        <c:majorTickMark val="none"/>
        <c:minorTickMark val="none"/>
        <c:tickLblPos val="none"/>
        <c:crossAx val="107481344"/>
        <c:crosses val="autoZero"/>
        <c:auto val="1"/>
        <c:lblOffset val="100"/>
        <c:baseTimeUnit val="years"/>
      </c:dateAx>
      <c:valAx>
        <c:axId val="107481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47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88.4</c:v>
                </c:pt>
                <c:pt idx="1">
                  <c:v>88.4</c:v>
                </c:pt>
                <c:pt idx="2">
                  <c:v>88.4</c:v>
                </c:pt>
                <c:pt idx="3">
                  <c:v>88.4</c:v>
                </c:pt>
                <c:pt idx="4">
                  <c:v>87.8</c:v>
                </c:pt>
              </c:numCache>
            </c:numRef>
          </c:val>
          <c:extLst>
            <c:ext xmlns:c16="http://schemas.microsoft.com/office/drawing/2014/chart" uri="{C3380CC4-5D6E-409C-BE32-E72D297353CC}">
              <c16:uniqueId val="{00000000-AF55-41B1-990F-5404DBDC611C}"/>
            </c:ext>
          </c:extLst>
        </c:ser>
        <c:dLbls>
          <c:showLegendKey val="0"/>
          <c:showVal val="0"/>
          <c:showCatName val="0"/>
          <c:showSerName val="0"/>
          <c:showPercent val="0"/>
          <c:showBubbleSize val="0"/>
        </c:dLbls>
        <c:gapWidth val="150"/>
        <c:axId val="107528192"/>
        <c:axId val="10753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AF55-41B1-990F-5404DBDC611C}"/>
            </c:ext>
          </c:extLst>
        </c:ser>
        <c:dLbls>
          <c:showLegendKey val="0"/>
          <c:showVal val="0"/>
          <c:showCatName val="0"/>
          <c:showSerName val="0"/>
          <c:showPercent val="0"/>
          <c:showBubbleSize val="0"/>
        </c:dLbls>
        <c:marker val="1"/>
        <c:smooth val="0"/>
        <c:axId val="107528192"/>
        <c:axId val="107530112"/>
      </c:lineChart>
      <c:dateAx>
        <c:axId val="107528192"/>
        <c:scaling>
          <c:orientation val="minMax"/>
        </c:scaling>
        <c:delete val="1"/>
        <c:axPos val="b"/>
        <c:numFmt formatCode="ge" sourceLinked="1"/>
        <c:majorTickMark val="none"/>
        <c:minorTickMark val="none"/>
        <c:tickLblPos val="none"/>
        <c:crossAx val="107530112"/>
        <c:crosses val="autoZero"/>
        <c:auto val="1"/>
        <c:lblOffset val="100"/>
        <c:baseTimeUnit val="years"/>
      </c:dateAx>
      <c:valAx>
        <c:axId val="10753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52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96.7</c:v>
                </c:pt>
                <c:pt idx="1">
                  <c:v>95.4</c:v>
                </c:pt>
                <c:pt idx="2">
                  <c:v>88.9</c:v>
                </c:pt>
                <c:pt idx="3">
                  <c:v>97.4</c:v>
                </c:pt>
                <c:pt idx="4">
                  <c:v>83.4</c:v>
                </c:pt>
              </c:numCache>
            </c:numRef>
          </c:val>
          <c:extLst>
            <c:ext xmlns:c16="http://schemas.microsoft.com/office/drawing/2014/chart" uri="{C3380CC4-5D6E-409C-BE32-E72D297353CC}">
              <c16:uniqueId val="{00000000-97D2-4B74-B358-BAB109583F3B}"/>
            </c:ext>
          </c:extLst>
        </c:ser>
        <c:dLbls>
          <c:showLegendKey val="0"/>
          <c:showVal val="0"/>
          <c:showCatName val="0"/>
          <c:showSerName val="0"/>
          <c:showPercent val="0"/>
          <c:showBubbleSize val="0"/>
        </c:dLbls>
        <c:gapWidth val="150"/>
        <c:axId val="109669760"/>
        <c:axId val="10968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97D2-4B74-B358-BAB109583F3B}"/>
            </c:ext>
          </c:extLst>
        </c:ser>
        <c:dLbls>
          <c:showLegendKey val="0"/>
          <c:showVal val="0"/>
          <c:showCatName val="0"/>
          <c:showSerName val="0"/>
          <c:showPercent val="0"/>
          <c:showBubbleSize val="0"/>
        </c:dLbls>
        <c:marker val="1"/>
        <c:smooth val="0"/>
        <c:axId val="109669760"/>
        <c:axId val="109680128"/>
      </c:lineChart>
      <c:dateAx>
        <c:axId val="109669760"/>
        <c:scaling>
          <c:orientation val="minMax"/>
        </c:scaling>
        <c:delete val="1"/>
        <c:axPos val="b"/>
        <c:numFmt formatCode="ge" sourceLinked="1"/>
        <c:majorTickMark val="none"/>
        <c:minorTickMark val="none"/>
        <c:tickLblPos val="none"/>
        <c:crossAx val="109680128"/>
        <c:crosses val="autoZero"/>
        <c:auto val="1"/>
        <c:lblOffset val="100"/>
        <c:baseTimeUnit val="years"/>
      </c:dateAx>
      <c:valAx>
        <c:axId val="10968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66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6071</c:v>
                </c:pt>
                <c:pt idx="1">
                  <c:v>5819</c:v>
                </c:pt>
                <c:pt idx="2">
                  <c:v>5211</c:v>
                </c:pt>
                <c:pt idx="3">
                  <c:v>6418</c:v>
                </c:pt>
                <c:pt idx="4">
                  <c:v>5187</c:v>
                </c:pt>
              </c:numCache>
            </c:numRef>
          </c:val>
          <c:extLst>
            <c:ext xmlns:c16="http://schemas.microsoft.com/office/drawing/2014/chart" uri="{C3380CC4-5D6E-409C-BE32-E72D297353CC}">
              <c16:uniqueId val="{00000000-B5D8-4982-AFF2-73D27A40C50B}"/>
            </c:ext>
          </c:extLst>
        </c:ser>
        <c:dLbls>
          <c:showLegendKey val="0"/>
          <c:showVal val="0"/>
          <c:showCatName val="0"/>
          <c:showSerName val="0"/>
          <c:showPercent val="0"/>
          <c:showBubbleSize val="0"/>
        </c:dLbls>
        <c:gapWidth val="150"/>
        <c:axId val="111885312"/>
        <c:axId val="11189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B5D8-4982-AFF2-73D27A40C50B}"/>
            </c:ext>
          </c:extLst>
        </c:ser>
        <c:dLbls>
          <c:showLegendKey val="0"/>
          <c:showVal val="0"/>
          <c:showCatName val="0"/>
          <c:showSerName val="0"/>
          <c:showPercent val="0"/>
          <c:showBubbleSize val="0"/>
        </c:dLbls>
        <c:marker val="1"/>
        <c:smooth val="0"/>
        <c:axId val="111885312"/>
        <c:axId val="111891584"/>
      </c:lineChart>
      <c:dateAx>
        <c:axId val="111885312"/>
        <c:scaling>
          <c:orientation val="minMax"/>
        </c:scaling>
        <c:delete val="1"/>
        <c:axPos val="b"/>
        <c:numFmt formatCode="ge" sourceLinked="1"/>
        <c:majorTickMark val="none"/>
        <c:minorTickMark val="none"/>
        <c:tickLblPos val="none"/>
        <c:crossAx val="111891584"/>
        <c:crosses val="autoZero"/>
        <c:auto val="1"/>
        <c:lblOffset val="100"/>
        <c:baseTimeUnit val="years"/>
      </c:dateAx>
      <c:valAx>
        <c:axId val="111891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88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山口県岩国市　麻里布駐車場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4827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164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3338.4</v>
      </c>
      <c r="V31" s="110"/>
      <c r="W31" s="110"/>
      <c r="X31" s="110"/>
      <c r="Y31" s="110"/>
      <c r="Z31" s="110"/>
      <c r="AA31" s="110"/>
      <c r="AB31" s="110"/>
      <c r="AC31" s="110"/>
      <c r="AD31" s="110"/>
      <c r="AE31" s="110"/>
      <c r="AF31" s="110"/>
      <c r="AG31" s="110"/>
      <c r="AH31" s="110"/>
      <c r="AI31" s="110"/>
      <c r="AJ31" s="110"/>
      <c r="AK31" s="110"/>
      <c r="AL31" s="110"/>
      <c r="AM31" s="110"/>
      <c r="AN31" s="110">
        <f>データ!Z7</f>
        <v>2192.3000000000002</v>
      </c>
      <c r="AO31" s="110"/>
      <c r="AP31" s="110"/>
      <c r="AQ31" s="110"/>
      <c r="AR31" s="110"/>
      <c r="AS31" s="110"/>
      <c r="AT31" s="110"/>
      <c r="AU31" s="110"/>
      <c r="AV31" s="110"/>
      <c r="AW31" s="110"/>
      <c r="AX31" s="110"/>
      <c r="AY31" s="110"/>
      <c r="AZ31" s="110"/>
      <c r="BA31" s="110"/>
      <c r="BB31" s="110"/>
      <c r="BC31" s="110"/>
      <c r="BD31" s="110"/>
      <c r="BE31" s="110"/>
      <c r="BF31" s="110"/>
      <c r="BG31" s="110">
        <f>データ!AA7</f>
        <v>903</v>
      </c>
      <c r="BH31" s="110"/>
      <c r="BI31" s="110"/>
      <c r="BJ31" s="110"/>
      <c r="BK31" s="110"/>
      <c r="BL31" s="110"/>
      <c r="BM31" s="110"/>
      <c r="BN31" s="110"/>
      <c r="BO31" s="110"/>
      <c r="BP31" s="110"/>
      <c r="BQ31" s="110"/>
      <c r="BR31" s="110"/>
      <c r="BS31" s="110"/>
      <c r="BT31" s="110"/>
      <c r="BU31" s="110"/>
      <c r="BV31" s="110"/>
      <c r="BW31" s="110"/>
      <c r="BX31" s="110"/>
      <c r="BY31" s="110"/>
      <c r="BZ31" s="110">
        <f>データ!AB7</f>
        <v>3906.1</v>
      </c>
      <c r="CA31" s="110"/>
      <c r="CB31" s="110"/>
      <c r="CC31" s="110"/>
      <c r="CD31" s="110"/>
      <c r="CE31" s="110"/>
      <c r="CF31" s="110"/>
      <c r="CG31" s="110"/>
      <c r="CH31" s="110"/>
      <c r="CI31" s="110"/>
      <c r="CJ31" s="110"/>
      <c r="CK31" s="110"/>
      <c r="CL31" s="110"/>
      <c r="CM31" s="110"/>
      <c r="CN31" s="110"/>
      <c r="CO31" s="110"/>
      <c r="CP31" s="110"/>
      <c r="CQ31" s="110"/>
      <c r="CR31" s="110"/>
      <c r="CS31" s="110">
        <f>データ!AC7</f>
        <v>616.1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88.4</v>
      </c>
      <c r="JD31" s="81"/>
      <c r="JE31" s="81"/>
      <c r="JF31" s="81"/>
      <c r="JG31" s="81"/>
      <c r="JH31" s="81"/>
      <c r="JI31" s="81"/>
      <c r="JJ31" s="81"/>
      <c r="JK31" s="81"/>
      <c r="JL31" s="81"/>
      <c r="JM31" s="81"/>
      <c r="JN31" s="81"/>
      <c r="JO31" s="81"/>
      <c r="JP31" s="81"/>
      <c r="JQ31" s="81"/>
      <c r="JR31" s="81"/>
      <c r="JS31" s="81"/>
      <c r="JT31" s="81"/>
      <c r="JU31" s="82"/>
      <c r="JV31" s="80">
        <f>データ!DL7</f>
        <v>88.4</v>
      </c>
      <c r="JW31" s="81"/>
      <c r="JX31" s="81"/>
      <c r="JY31" s="81"/>
      <c r="JZ31" s="81"/>
      <c r="KA31" s="81"/>
      <c r="KB31" s="81"/>
      <c r="KC31" s="81"/>
      <c r="KD31" s="81"/>
      <c r="KE31" s="81"/>
      <c r="KF31" s="81"/>
      <c r="KG31" s="81"/>
      <c r="KH31" s="81"/>
      <c r="KI31" s="81"/>
      <c r="KJ31" s="81"/>
      <c r="KK31" s="81"/>
      <c r="KL31" s="81"/>
      <c r="KM31" s="81"/>
      <c r="KN31" s="82"/>
      <c r="KO31" s="80">
        <f>データ!DM7</f>
        <v>88.4</v>
      </c>
      <c r="KP31" s="81"/>
      <c r="KQ31" s="81"/>
      <c r="KR31" s="81"/>
      <c r="KS31" s="81"/>
      <c r="KT31" s="81"/>
      <c r="KU31" s="81"/>
      <c r="KV31" s="81"/>
      <c r="KW31" s="81"/>
      <c r="KX31" s="81"/>
      <c r="KY31" s="81"/>
      <c r="KZ31" s="81"/>
      <c r="LA31" s="81"/>
      <c r="LB31" s="81"/>
      <c r="LC31" s="81"/>
      <c r="LD31" s="81"/>
      <c r="LE31" s="81"/>
      <c r="LF31" s="81"/>
      <c r="LG31" s="82"/>
      <c r="LH31" s="80">
        <f>データ!DN7</f>
        <v>88.4</v>
      </c>
      <c r="LI31" s="81"/>
      <c r="LJ31" s="81"/>
      <c r="LK31" s="81"/>
      <c r="LL31" s="81"/>
      <c r="LM31" s="81"/>
      <c r="LN31" s="81"/>
      <c r="LO31" s="81"/>
      <c r="LP31" s="81"/>
      <c r="LQ31" s="81"/>
      <c r="LR31" s="81"/>
      <c r="LS31" s="81"/>
      <c r="LT31" s="81"/>
      <c r="LU31" s="81"/>
      <c r="LV31" s="81"/>
      <c r="LW31" s="81"/>
      <c r="LX31" s="81"/>
      <c r="LY31" s="81"/>
      <c r="LZ31" s="82"/>
      <c r="MA31" s="80">
        <f>データ!DO7</f>
        <v>87.8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172.3</v>
      </c>
      <c r="V32" s="110"/>
      <c r="W32" s="110"/>
      <c r="X32" s="110"/>
      <c r="Y32" s="110"/>
      <c r="Z32" s="110"/>
      <c r="AA32" s="110"/>
      <c r="AB32" s="110"/>
      <c r="AC32" s="110"/>
      <c r="AD32" s="110"/>
      <c r="AE32" s="110"/>
      <c r="AF32" s="110"/>
      <c r="AG32" s="110"/>
      <c r="AH32" s="110"/>
      <c r="AI32" s="110"/>
      <c r="AJ32" s="110"/>
      <c r="AK32" s="110"/>
      <c r="AL32" s="110"/>
      <c r="AM32" s="110"/>
      <c r="AN32" s="110">
        <f>データ!AE7</f>
        <v>218.5</v>
      </c>
      <c r="AO32" s="110"/>
      <c r="AP32" s="110"/>
      <c r="AQ32" s="110"/>
      <c r="AR32" s="110"/>
      <c r="AS32" s="110"/>
      <c r="AT32" s="110"/>
      <c r="AU32" s="110"/>
      <c r="AV32" s="110"/>
      <c r="AW32" s="110"/>
      <c r="AX32" s="110"/>
      <c r="AY32" s="110"/>
      <c r="AZ32" s="110"/>
      <c r="BA32" s="110"/>
      <c r="BB32" s="110"/>
      <c r="BC32" s="110"/>
      <c r="BD32" s="110"/>
      <c r="BE32" s="110"/>
      <c r="BF32" s="110"/>
      <c r="BG32" s="110">
        <f>データ!AF7</f>
        <v>151.19999999999999</v>
      </c>
      <c r="BH32" s="110"/>
      <c r="BI32" s="110"/>
      <c r="BJ32" s="110"/>
      <c r="BK32" s="110"/>
      <c r="BL32" s="110"/>
      <c r="BM32" s="110"/>
      <c r="BN32" s="110"/>
      <c r="BO32" s="110"/>
      <c r="BP32" s="110"/>
      <c r="BQ32" s="110"/>
      <c r="BR32" s="110"/>
      <c r="BS32" s="110"/>
      <c r="BT32" s="110"/>
      <c r="BU32" s="110"/>
      <c r="BV32" s="110"/>
      <c r="BW32" s="110"/>
      <c r="BX32" s="110"/>
      <c r="BY32" s="110"/>
      <c r="BZ32" s="110">
        <f>データ!AG7</f>
        <v>212.4</v>
      </c>
      <c r="CA32" s="110"/>
      <c r="CB32" s="110"/>
      <c r="CC32" s="110"/>
      <c r="CD32" s="110"/>
      <c r="CE32" s="110"/>
      <c r="CF32" s="110"/>
      <c r="CG32" s="110"/>
      <c r="CH32" s="110"/>
      <c r="CI32" s="110"/>
      <c r="CJ32" s="110"/>
      <c r="CK32" s="110"/>
      <c r="CL32" s="110"/>
      <c r="CM32" s="110"/>
      <c r="CN32" s="110"/>
      <c r="CO32" s="110"/>
      <c r="CP32" s="110"/>
      <c r="CQ32" s="110"/>
      <c r="CR32" s="110"/>
      <c r="CS32" s="110">
        <f>データ!AH7</f>
        <v>241.8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5.7</v>
      </c>
      <c r="EM32" s="110"/>
      <c r="EN32" s="110"/>
      <c r="EO32" s="110"/>
      <c r="EP32" s="110"/>
      <c r="EQ32" s="110"/>
      <c r="ER32" s="110"/>
      <c r="ES32" s="110"/>
      <c r="ET32" s="110"/>
      <c r="EU32" s="110"/>
      <c r="EV32" s="110"/>
      <c r="EW32" s="110"/>
      <c r="EX32" s="110"/>
      <c r="EY32" s="110"/>
      <c r="EZ32" s="110"/>
      <c r="FA32" s="110"/>
      <c r="FB32" s="110"/>
      <c r="FC32" s="110"/>
      <c r="FD32" s="110"/>
      <c r="FE32" s="110">
        <f>データ!AP7</f>
        <v>4.7</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2.4</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136.69999999999999</v>
      </c>
      <c r="JD32" s="81"/>
      <c r="JE32" s="81"/>
      <c r="JF32" s="81"/>
      <c r="JG32" s="81"/>
      <c r="JH32" s="81"/>
      <c r="JI32" s="81"/>
      <c r="JJ32" s="81"/>
      <c r="JK32" s="81"/>
      <c r="JL32" s="81"/>
      <c r="JM32" s="81"/>
      <c r="JN32" s="81"/>
      <c r="JO32" s="81"/>
      <c r="JP32" s="81"/>
      <c r="JQ32" s="81"/>
      <c r="JR32" s="81"/>
      <c r="JS32" s="81"/>
      <c r="JT32" s="81"/>
      <c r="JU32" s="82"/>
      <c r="JV32" s="80">
        <f>データ!DQ7</f>
        <v>138.9</v>
      </c>
      <c r="JW32" s="81"/>
      <c r="JX32" s="81"/>
      <c r="JY32" s="81"/>
      <c r="JZ32" s="81"/>
      <c r="KA32" s="81"/>
      <c r="KB32" s="81"/>
      <c r="KC32" s="81"/>
      <c r="KD32" s="81"/>
      <c r="KE32" s="81"/>
      <c r="KF32" s="81"/>
      <c r="KG32" s="81"/>
      <c r="KH32" s="81"/>
      <c r="KI32" s="81"/>
      <c r="KJ32" s="81"/>
      <c r="KK32" s="81"/>
      <c r="KL32" s="81"/>
      <c r="KM32" s="81"/>
      <c r="KN32" s="82"/>
      <c r="KO32" s="80">
        <f>データ!DR7</f>
        <v>139.69999999999999</v>
      </c>
      <c r="KP32" s="81"/>
      <c r="KQ32" s="81"/>
      <c r="KR32" s="81"/>
      <c r="KS32" s="81"/>
      <c r="KT32" s="81"/>
      <c r="KU32" s="81"/>
      <c r="KV32" s="81"/>
      <c r="KW32" s="81"/>
      <c r="KX32" s="81"/>
      <c r="KY32" s="81"/>
      <c r="KZ32" s="81"/>
      <c r="LA32" s="81"/>
      <c r="LB32" s="81"/>
      <c r="LC32" s="81"/>
      <c r="LD32" s="81"/>
      <c r="LE32" s="81"/>
      <c r="LF32" s="81"/>
      <c r="LG32" s="82"/>
      <c r="LH32" s="80">
        <f>データ!DS7</f>
        <v>139.30000000000001</v>
      </c>
      <c r="LI32" s="81"/>
      <c r="LJ32" s="81"/>
      <c r="LK32" s="81"/>
      <c r="LL32" s="81"/>
      <c r="LM32" s="81"/>
      <c r="LN32" s="81"/>
      <c r="LO32" s="81"/>
      <c r="LP32" s="81"/>
      <c r="LQ32" s="81"/>
      <c r="LR32" s="81"/>
      <c r="LS32" s="81"/>
      <c r="LT32" s="81"/>
      <c r="LU32" s="81"/>
      <c r="LV32" s="81"/>
      <c r="LW32" s="81"/>
      <c r="LX32" s="81"/>
      <c r="LY32" s="81"/>
      <c r="LZ32" s="82"/>
      <c r="MA32" s="80">
        <f>データ!DT7</f>
        <v>136.30000000000001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96.7</v>
      </c>
      <c r="EM52" s="110"/>
      <c r="EN52" s="110"/>
      <c r="EO52" s="110"/>
      <c r="EP52" s="110"/>
      <c r="EQ52" s="110"/>
      <c r="ER52" s="110"/>
      <c r="ES52" s="110"/>
      <c r="ET52" s="110"/>
      <c r="EU52" s="110"/>
      <c r="EV52" s="110"/>
      <c r="EW52" s="110"/>
      <c r="EX52" s="110"/>
      <c r="EY52" s="110"/>
      <c r="EZ52" s="110"/>
      <c r="FA52" s="110"/>
      <c r="FB52" s="110"/>
      <c r="FC52" s="110"/>
      <c r="FD52" s="110"/>
      <c r="FE52" s="110">
        <f>データ!BG7</f>
        <v>95.4</v>
      </c>
      <c r="FF52" s="110"/>
      <c r="FG52" s="110"/>
      <c r="FH52" s="110"/>
      <c r="FI52" s="110"/>
      <c r="FJ52" s="110"/>
      <c r="FK52" s="110"/>
      <c r="FL52" s="110"/>
      <c r="FM52" s="110"/>
      <c r="FN52" s="110"/>
      <c r="FO52" s="110"/>
      <c r="FP52" s="110"/>
      <c r="FQ52" s="110"/>
      <c r="FR52" s="110"/>
      <c r="FS52" s="110"/>
      <c r="FT52" s="110"/>
      <c r="FU52" s="110"/>
      <c r="FV52" s="110"/>
      <c r="FW52" s="110"/>
      <c r="FX52" s="110">
        <f>データ!BH7</f>
        <v>88.9</v>
      </c>
      <c r="FY52" s="110"/>
      <c r="FZ52" s="110"/>
      <c r="GA52" s="110"/>
      <c r="GB52" s="110"/>
      <c r="GC52" s="110"/>
      <c r="GD52" s="110"/>
      <c r="GE52" s="110"/>
      <c r="GF52" s="110"/>
      <c r="GG52" s="110"/>
      <c r="GH52" s="110"/>
      <c r="GI52" s="110"/>
      <c r="GJ52" s="110"/>
      <c r="GK52" s="110"/>
      <c r="GL52" s="110"/>
      <c r="GM52" s="110"/>
      <c r="GN52" s="110"/>
      <c r="GO52" s="110"/>
      <c r="GP52" s="110"/>
      <c r="GQ52" s="110">
        <f>データ!BI7</f>
        <v>97.4</v>
      </c>
      <c r="GR52" s="110"/>
      <c r="GS52" s="110"/>
      <c r="GT52" s="110"/>
      <c r="GU52" s="110"/>
      <c r="GV52" s="110"/>
      <c r="GW52" s="110"/>
      <c r="GX52" s="110"/>
      <c r="GY52" s="110"/>
      <c r="GZ52" s="110"/>
      <c r="HA52" s="110"/>
      <c r="HB52" s="110"/>
      <c r="HC52" s="110"/>
      <c r="HD52" s="110"/>
      <c r="HE52" s="110"/>
      <c r="HF52" s="110"/>
      <c r="HG52" s="110"/>
      <c r="HH52" s="110"/>
      <c r="HI52" s="110"/>
      <c r="HJ52" s="110">
        <f>データ!BJ7</f>
        <v>83.4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6071</v>
      </c>
      <c r="JD52" s="106"/>
      <c r="JE52" s="106"/>
      <c r="JF52" s="106"/>
      <c r="JG52" s="106"/>
      <c r="JH52" s="106"/>
      <c r="JI52" s="106"/>
      <c r="JJ52" s="106"/>
      <c r="JK52" s="106"/>
      <c r="JL52" s="106"/>
      <c r="JM52" s="106"/>
      <c r="JN52" s="106"/>
      <c r="JO52" s="106"/>
      <c r="JP52" s="106"/>
      <c r="JQ52" s="106"/>
      <c r="JR52" s="106"/>
      <c r="JS52" s="106"/>
      <c r="JT52" s="106"/>
      <c r="JU52" s="106"/>
      <c r="JV52" s="106">
        <f>データ!BR7</f>
        <v>5819</v>
      </c>
      <c r="JW52" s="106"/>
      <c r="JX52" s="106"/>
      <c r="JY52" s="106"/>
      <c r="JZ52" s="106"/>
      <c r="KA52" s="106"/>
      <c r="KB52" s="106"/>
      <c r="KC52" s="106"/>
      <c r="KD52" s="106"/>
      <c r="KE52" s="106"/>
      <c r="KF52" s="106"/>
      <c r="KG52" s="106"/>
      <c r="KH52" s="106"/>
      <c r="KI52" s="106"/>
      <c r="KJ52" s="106"/>
      <c r="KK52" s="106"/>
      <c r="KL52" s="106"/>
      <c r="KM52" s="106"/>
      <c r="KN52" s="106"/>
      <c r="KO52" s="106">
        <f>データ!BS7</f>
        <v>5211</v>
      </c>
      <c r="KP52" s="106"/>
      <c r="KQ52" s="106"/>
      <c r="KR52" s="106"/>
      <c r="KS52" s="106"/>
      <c r="KT52" s="106"/>
      <c r="KU52" s="106"/>
      <c r="KV52" s="106"/>
      <c r="KW52" s="106"/>
      <c r="KX52" s="106"/>
      <c r="KY52" s="106"/>
      <c r="KZ52" s="106"/>
      <c r="LA52" s="106"/>
      <c r="LB52" s="106"/>
      <c r="LC52" s="106"/>
      <c r="LD52" s="106"/>
      <c r="LE52" s="106"/>
      <c r="LF52" s="106"/>
      <c r="LG52" s="106"/>
      <c r="LH52" s="106">
        <f>データ!BT7</f>
        <v>6418</v>
      </c>
      <c r="LI52" s="106"/>
      <c r="LJ52" s="106"/>
      <c r="LK52" s="106"/>
      <c r="LL52" s="106"/>
      <c r="LM52" s="106"/>
      <c r="LN52" s="106"/>
      <c r="LO52" s="106"/>
      <c r="LP52" s="106"/>
      <c r="LQ52" s="106"/>
      <c r="LR52" s="106"/>
      <c r="LS52" s="106"/>
      <c r="LT52" s="106"/>
      <c r="LU52" s="106"/>
      <c r="LV52" s="106"/>
      <c r="LW52" s="106"/>
      <c r="LX52" s="106"/>
      <c r="LY52" s="106"/>
      <c r="LZ52" s="106"/>
      <c r="MA52" s="106">
        <f>データ!BU7</f>
        <v>5187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46</v>
      </c>
      <c r="AO53" s="106"/>
      <c r="AP53" s="106"/>
      <c r="AQ53" s="106"/>
      <c r="AR53" s="106"/>
      <c r="AS53" s="106"/>
      <c r="AT53" s="106"/>
      <c r="AU53" s="106"/>
      <c r="AV53" s="106"/>
      <c r="AW53" s="106"/>
      <c r="AX53" s="106"/>
      <c r="AY53" s="106"/>
      <c r="AZ53" s="106"/>
      <c r="BA53" s="106"/>
      <c r="BB53" s="106"/>
      <c r="BC53" s="106"/>
      <c r="BD53" s="106"/>
      <c r="BE53" s="106"/>
      <c r="BF53" s="106"/>
      <c r="BG53" s="106">
        <f>データ!BB7</f>
        <v>39</v>
      </c>
      <c r="BH53" s="106"/>
      <c r="BI53" s="106"/>
      <c r="BJ53" s="106"/>
      <c r="BK53" s="106"/>
      <c r="BL53" s="106"/>
      <c r="BM53" s="106"/>
      <c r="BN53" s="106"/>
      <c r="BO53" s="106"/>
      <c r="BP53" s="106"/>
      <c r="BQ53" s="106"/>
      <c r="BR53" s="106"/>
      <c r="BS53" s="106"/>
      <c r="BT53" s="106"/>
      <c r="BU53" s="106"/>
      <c r="BV53" s="106"/>
      <c r="BW53" s="106"/>
      <c r="BX53" s="106"/>
      <c r="BY53" s="106"/>
      <c r="BZ53" s="106">
        <f>データ!BC7</f>
        <v>25</v>
      </c>
      <c r="CA53" s="106"/>
      <c r="CB53" s="106"/>
      <c r="CC53" s="106"/>
      <c r="CD53" s="106"/>
      <c r="CE53" s="106"/>
      <c r="CF53" s="106"/>
      <c r="CG53" s="106"/>
      <c r="CH53" s="106"/>
      <c r="CI53" s="106"/>
      <c r="CJ53" s="106"/>
      <c r="CK53" s="106"/>
      <c r="CL53" s="106"/>
      <c r="CM53" s="106"/>
      <c r="CN53" s="106"/>
      <c r="CO53" s="106"/>
      <c r="CP53" s="106"/>
      <c r="CQ53" s="106"/>
      <c r="CR53" s="106"/>
      <c r="CS53" s="106">
        <f>データ!BD7</f>
        <v>24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33.6</v>
      </c>
      <c r="EM53" s="110"/>
      <c r="EN53" s="110"/>
      <c r="EO53" s="110"/>
      <c r="EP53" s="110"/>
      <c r="EQ53" s="110"/>
      <c r="ER53" s="110"/>
      <c r="ES53" s="110"/>
      <c r="ET53" s="110"/>
      <c r="EU53" s="110"/>
      <c r="EV53" s="110"/>
      <c r="EW53" s="110"/>
      <c r="EX53" s="110"/>
      <c r="EY53" s="110"/>
      <c r="EZ53" s="110"/>
      <c r="FA53" s="110"/>
      <c r="FB53" s="110"/>
      <c r="FC53" s="110"/>
      <c r="FD53" s="110"/>
      <c r="FE53" s="110">
        <f>データ!BL7</f>
        <v>33.200000000000003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29.6</v>
      </c>
      <c r="FY53" s="110"/>
      <c r="FZ53" s="110"/>
      <c r="GA53" s="110"/>
      <c r="GB53" s="110"/>
      <c r="GC53" s="110"/>
      <c r="GD53" s="110"/>
      <c r="GE53" s="110"/>
      <c r="GF53" s="110"/>
      <c r="GG53" s="110"/>
      <c r="GH53" s="110"/>
      <c r="GI53" s="110"/>
      <c r="GJ53" s="110"/>
      <c r="GK53" s="110"/>
      <c r="GL53" s="110"/>
      <c r="GM53" s="110"/>
      <c r="GN53" s="110"/>
      <c r="GO53" s="110"/>
      <c r="GP53" s="110"/>
      <c r="GQ53" s="110">
        <f>データ!BN7</f>
        <v>29.2</v>
      </c>
      <c r="GR53" s="110"/>
      <c r="GS53" s="110"/>
      <c r="GT53" s="110"/>
      <c r="GU53" s="110"/>
      <c r="GV53" s="110"/>
      <c r="GW53" s="110"/>
      <c r="GX53" s="110"/>
      <c r="GY53" s="110"/>
      <c r="GZ53" s="110"/>
      <c r="HA53" s="110"/>
      <c r="HB53" s="110"/>
      <c r="HC53" s="110"/>
      <c r="HD53" s="110"/>
      <c r="HE53" s="110"/>
      <c r="HF53" s="110"/>
      <c r="HG53" s="110"/>
      <c r="HH53" s="110"/>
      <c r="HI53" s="110"/>
      <c r="HJ53" s="110">
        <f>データ!BO7</f>
        <v>30.4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44860</v>
      </c>
      <c r="JD53" s="106"/>
      <c r="JE53" s="106"/>
      <c r="JF53" s="106"/>
      <c r="JG53" s="106"/>
      <c r="JH53" s="106"/>
      <c r="JI53" s="106"/>
      <c r="JJ53" s="106"/>
      <c r="JK53" s="106"/>
      <c r="JL53" s="106"/>
      <c r="JM53" s="106"/>
      <c r="JN53" s="106"/>
      <c r="JO53" s="106"/>
      <c r="JP53" s="106"/>
      <c r="JQ53" s="106"/>
      <c r="JR53" s="106"/>
      <c r="JS53" s="106"/>
      <c r="JT53" s="106"/>
      <c r="JU53" s="106"/>
      <c r="JV53" s="106">
        <f>データ!BW7</f>
        <v>37496</v>
      </c>
      <c r="JW53" s="106"/>
      <c r="JX53" s="106"/>
      <c r="JY53" s="106"/>
      <c r="JZ53" s="106"/>
      <c r="KA53" s="106"/>
      <c r="KB53" s="106"/>
      <c r="KC53" s="106"/>
      <c r="KD53" s="106"/>
      <c r="KE53" s="106"/>
      <c r="KF53" s="106"/>
      <c r="KG53" s="106"/>
      <c r="KH53" s="106"/>
      <c r="KI53" s="106"/>
      <c r="KJ53" s="106"/>
      <c r="KK53" s="106"/>
      <c r="KL53" s="106"/>
      <c r="KM53" s="106"/>
      <c r="KN53" s="106"/>
      <c r="KO53" s="106">
        <f>データ!BX7</f>
        <v>31888</v>
      </c>
      <c r="KP53" s="106"/>
      <c r="KQ53" s="106"/>
      <c r="KR53" s="106"/>
      <c r="KS53" s="106"/>
      <c r="KT53" s="106"/>
      <c r="KU53" s="106"/>
      <c r="KV53" s="106"/>
      <c r="KW53" s="106"/>
      <c r="KX53" s="106"/>
      <c r="KY53" s="106"/>
      <c r="KZ53" s="106"/>
      <c r="LA53" s="106"/>
      <c r="LB53" s="106"/>
      <c r="LC53" s="106"/>
      <c r="LD53" s="106"/>
      <c r="LE53" s="106"/>
      <c r="LF53" s="106"/>
      <c r="LG53" s="106"/>
      <c r="LH53" s="106">
        <f>データ!BY7</f>
        <v>13314</v>
      </c>
      <c r="LI53" s="106"/>
      <c r="LJ53" s="106"/>
      <c r="LK53" s="106"/>
      <c r="LL53" s="106"/>
      <c r="LM53" s="106"/>
      <c r="LN53" s="106"/>
      <c r="LO53" s="106"/>
      <c r="LP53" s="106"/>
      <c r="LQ53" s="106"/>
      <c r="LR53" s="106"/>
      <c r="LS53" s="106"/>
      <c r="LT53" s="106"/>
      <c r="LU53" s="106"/>
      <c r="LV53" s="106"/>
      <c r="LW53" s="106"/>
      <c r="LX53" s="106"/>
      <c r="LY53" s="106"/>
      <c r="LZ53" s="106"/>
      <c r="MA53" s="106">
        <f>データ!BZ7</f>
        <v>23300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88464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254</v>
      </c>
      <c r="KB78" s="81"/>
      <c r="KC78" s="81"/>
      <c r="KD78" s="81"/>
      <c r="KE78" s="81"/>
      <c r="KF78" s="81"/>
      <c r="KG78" s="81"/>
      <c r="KH78" s="81"/>
      <c r="KI78" s="81"/>
      <c r="KJ78" s="81"/>
      <c r="KK78" s="81"/>
      <c r="KL78" s="81"/>
      <c r="KM78" s="81"/>
      <c r="KN78" s="81"/>
      <c r="KO78" s="82"/>
      <c r="KP78" s="80">
        <f>データ!DF7</f>
        <v>280</v>
      </c>
      <c r="KQ78" s="81"/>
      <c r="KR78" s="81"/>
      <c r="KS78" s="81"/>
      <c r="KT78" s="81"/>
      <c r="KU78" s="81"/>
      <c r="KV78" s="81"/>
      <c r="KW78" s="81"/>
      <c r="KX78" s="81"/>
      <c r="KY78" s="81"/>
      <c r="KZ78" s="81"/>
      <c r="LA78" s="81"/>
      <c r="LB78" s="81"/>
      <c r="LC78" s="81"/>
      <c r="LD78" s="82"/>
      <c r="LE78" s="80">
        <f>データ!DG7</f>
        <v>239.6</v>
      </c>
      <c r="LF78" s="81"/>
      <c r="LG78" s="81"/>
      <c r="LH78" s="81"/>
      <c r="LI78" s="81"/>
      <c r="LJ78" s="81"/>
      <c r="LK78" s="81"/>
      <c r="LL78" s="81"/>
      <c r="LM78" s="81"/>
      <c r="LN78" s="81"/>
      <c r="LO78" s="81"/>
      <c r="LP78" s="81"/>
      <c r="LQ78" s="81"/>
      <c r="LR78" s="81"/>
      <c r="LS78" s="82"/>
      <c r="LT78" s="80">
        <f>データ!DH7</f>
        <v>224.1</v>
      </c>
      <c r="LU78" s="81"/>
      <c r="LV78" s="81"/>
      <c r="LW78" s="81"/>
      <c r="LX78" s="81"/>
      <c r="LY78" s="81"/>
      <c r="LZ78" s="81"/>
      <c r="MA78" s="81"/>
      <c r="MB78" s="81"/>
      <c r="MC78" s="81"/>
      <c r="MD78" s="81"/>
      <c r="ME78" s="81"/>
      <c r="MF78" s="81"/>
      <c r="MG78" s="81"/>
      <c r="MH78" s="82"/>
      <c r="MI78" s="80">
        <f>データ!DI7</f>
        <v>155.19999999999999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oXUnb9aCxvx3l7/7Dyp1VGDG74wtjc8V8MTvsz4Cg/u87KnYu7BBfoQuPUV7OZdMW0z9FI19HFJ3KcUk2U7ZnQ==" saltValue="IIWwIegBB4TFhCZDJ/+JM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100</v>
      </c>
      <c r="AV5" s="59" t="s">
        <v>101</v>
      </c>
      <c r="AW5" s="59" t="s">
        <v>91</v>
      </c>
      <c r="AX5" s="59" t="s">
        <v>103</v>
      </c>
      <c r="AY5" s="59" t="s">
        <v>93</v>
      </c>
      <c r="AZ5" s="59" t="s">
        <v>94</v>
      </c>
      <c r="BA5" s="59" t="s">
        <v>95</v>
      </c>
      <c r="BB5" s="59" t="s">
        <v>96</v>
      </c>
      <c r="BC5" s="59" t="s">
        <v>97</v>
      </c>
      <c r="BD5" s="59" t="s">
        <v>98</v>
      </c>
      <c r="BE5" s="59" t="s">
        <v>99</v>
      </c>
      <c r="BF5" s="59" t="s">
        <v>89</v>
      </c>
      <c r="BG5" s="59" t="s">
        <v>101</v>
      </c>
      <c r="BH5" s="59" t="s">
        <v>91</v>
      </c>
      <c r="BI5" s="59" t="s">
        <v>92</v>
      </c>
      <c r="BJ5" s="59" t="s">
        <v>93</v>
      </c>
      <c r="BK5" s="59" t="s">
        <v>94</v>
      </c>
      <c r="BL5" s="59" t="s">
        <v>95</v>
      </c>
      <c r="BM5" s="59" t="s">
        <v>96</v>
      </c>
      <c r="BN5" s="59" t="s">
        <v>97</v>
      </c>
      <c r="BO5" s="59" t="s">
        <v>98</v>
      </c>
      <c r="BP5" s="59" t="s">
        <v>99</v>
      </c>
      <c r="BQ5" s="59" t="s">
        <v>100</v>
      </c>
      <c r="BR5" s="59" t="s">
        <v>101</v>
      </c>
      <c r="BS5" s="59" t="s">
        <v>91</v>
      </c>
      <c r="BT5" s="59" t="s">
        <v>92</v>
      </c>
      <c r="BU5" s="59" t="s">
        <v>93</v>
      </c>
      <c r="BV5" s="59" t="s">
        <v>94</v>
      </c>
      <c r="BW5" s="59" t="s">
        <v>95</v>
      </c>
      <c r="BX5" s="59" t="s">
        <v>96</v>
      </c>
      <c r="BY5" s="59" t="s">
        <v>97</v>
      </c>
      <c r="BZ5" s="59" t="s">
        <v>98</v>
      </c>
      <c r="CA5" s="59" t="s">
        <v>99</v>
      </c>
      <c r="CB5" s="59" t="s">
        <v>100</v>
      </c>
      <c r="CC5" s="59" t="s">
        <v>101</v>
      </c>
      <c r="CD5" s="59" t="s">
        <v>102</v>
      </c>
      <c r="CE5" s="59" t="s">
        <v>92</v>
      </c>
      <c r="CF5" s="59" t="s">
        <v>93</v>
      </c>
      <c r="CG5" s="59" t="s">
        <v>94</v>
      </c>
      <c r="CH5" s="59" t="s">
        <v>95</v>
      </c>
      <c r="CI5" s="59" t="s">
        <v>96</v>
      </c>
      <c r="CJ5" s="59" t="s">
        <v>97</v>
      </c>
      <c r="CK5" s="59" t="s">
        <v>98</v>
      </c>
      <c r="CL5" s="59" t="s">
        <v>99</v>
      </c>
      <c r="CM5" s="150"/>
      <c r="CN5" s="150"/>
      <c r="CO5" s="59" t="s">
        <v>100</v>
      </c>
      <c r="CP5" s="59" t="s">
        <v>101</v>
      </c>
      <c r="CQ5" s="59" t="s">
        <v>102</v>
      </c>
      <c r="CR5" s="59" t="s">
        <v>103</v>
      </c>
      <c r="CS5" s="59" t="s">
        <v>93</v>
      </c>
      <c r="CT5" s="59" t="s">
        <v>94</v>
      </c>
      <c r="CU5" s="59" t="s">
        <v>95</v>
      </c>
      <c r="CV5" s="59" t="s">
        <v>96</v>
      </c>
      <c r="CW5" s="59" t="s">
        <v>97</v>
      </c>
      <c r="CX5" s="59" t="s">
        <v>98</v>
      </c>
      <c r="CY5" s="59" t="s">
        <v>99</v>
      </c>
      <c r="CZ5" s="59" t="s">
        <v>89</v>
      </c>
      <c r="DA5" s="59" t="s">
        <v>90</v>
      </c>
      <c r="DB5" s="59" t="s">
        <v>91</v>
      </c>
      <c r="DC5" s="59" t="s">
        <v>92</v>
      </c>
      <c r="DD5" s="59" t="s">
        <v>104</v>
      </c>
      <c r="DE5" s="59" t="s">
        <v>94</v>
      </c>
      <c r="DF5" s="59" t="s">
        <v>95</v>
      </c>
      <c r="DG5" s="59" t="s">
        <v>96</v>
      </c>
      <c r="DH5" s="59" t="s">
        <v>97</v>
      </c>
      <c r="DI5" s="59" t="s">
        <v>98</v>
      </c>
      <c r="DJ5" s="59" t="s">
        <v>35</v>
      </c>
      <c r="DK5" s="59" t="s">
        <v>100</v>
      </c>
      <c r="DL5" s="59" t="s">
        <v>101</v>
      </c>
      <c r="DM5" s="59" t="s">
        <v>102</v>
      </c>
      <c r="DN5" s="59" t="s">
        <v>92</v>
      </c>
      <c r="DO5" s="59" t="s">
        <v>104</v>
      </c>
      <c r="DP5" s="59" t="s">
        <v>94</v>
      </c>
      <c r="DQ5" s="59" t="s">
        <v>95</v>
      </c>
      <c r="DR5" s="59" t="s">
        <v>96</v>
      </c>
      <c r="DS5" s="59" t="s">
        <v>97</v>
      </c>
      <c r="DT5" s="59" t="s">
        <v>98</v>
      </c>
      <c r="DU5" s="59" t="s">
        <v>99</v>
      </c>
    </row>
    <row r="6" spans="1:125" s="66" customFormat="1" x14ac:dyDescent="0.15">
      <c r="A6" s="49" t="s">
        <v>105</v>
      </c>
      <c r="B6" s="60">
        <f>B8</f>
        <v>2018</v>
      </c>
      <c r="C6" s="60">
        <f t="shared" ref="C6:X6" si="1">C8</f>
        <v>352080</v>
      </c>
      <c r="D6" s="60">
        <f t="shared" si="1"/>
        <v>47</v>
      </c>
      <c r="E6" s="60">
        <f t="shared" si="1"/>
        <v>14</v>
      </c>
      <c r="F6" s="60">
        <f t="shared" si="1"/>
        <v>0</v>
      </c>
      <c r="G6" s="60">
        <f t="shared" si="1"/>
        <v>2</v>
      </c>
      <c r="H6" s="60" t="str">
        <f>SUBSTITUTE(H8,"　","")</f>
        <v>山口県岩国市</v>
      </c>
      <c r="I6" s="60" t="str">
        <f t="shared" si="1"/>
        <v>麻里布駐車場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21</v>
      </c>
      <c r="S6" s="62" t="str">
        <f t="shared" si="1"/>
        <v>商業施設</v>
      </c>
      <c r="T6" s="62" t="str">
        <f t="shared" si="1"/>
        <v>有</v>
      </c>
      <c r="U6" s="63">
        <f t="shared" si="1"/>
        <v>4827</v>
      </c>
      <c r="V6" s="63">
        <f t="shared" si="1"/>
        <v>164</v>
      </c>
      <c r="W6" s="63">
        <f t="shared" si="1"/>
        <v>200</v>
      </c>
      <c r="X6" s="62" t="str">
        <f t="shared" si="1"/>
        <v>利用料金制</v>
      </c>
      <c r="Y6" s="64">
        <f>IF(Y8="-",NA(),Y8)</f>
        <v>3338.4</v>
      </c>
      <c r="Z6" s="64">
        <f t="shared" ref="Z6:AH6" si="2">IF(Z8="-",NA(),Z8)</f>
        <v>2192.3000000000002</v>
      </c>
      <c r="AA6" s="64">
        <f t="shared" si="2"/>
        <v>903</v>
      </c>
      <c r="AB6" s="64">
        <f t="shared" si="2"/>
        <v>3906.1</v>
      </c>
      <c r="AC6" s="64">
        <f t="shared" si="2"/>
        <v>616.1</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96.7</v>
      </c>
      <c r="BG6" s="64">
        <f t="shared" ref="BG6:BO6" si="5">IF(BG8="-",NA(),BG8)</f>
        <v>95.4</v>
      </c>
      <c r="BH6" s="64">
        <f t="shared" si="5"/>
        <v>88.9</v>
      </c>
      <c r="BI6" s="64">
        <f t="shared" si="5"/>
        <v>97.4</v>
      </c>
      <c r="BJ6" s="64">
        <f t="shared" si="5"/>
        <v>83.4</v>
      </c>
      <c r="BK6" s="64">
        <f t="shared" si="5"/>
        <v>33.6</v>
      </c>
      <c r="BL6" s="64">
        <f t="shared" si="5"/>
        <v>33.200000000000003</v>
      </c>
      <c r="BM6" s="64">
        <f t="shared" si="5"/>
        <v>29.6</v>
      </c>
      <c r="BN6" s="64">
        <f t="shared" si="5"/>
        <v>29.2</v>
      </c>
      <c r="BO6" s="64">
        <f t="shared" si="5"/>
        <v>30.4</v>
      </c>
      <c r="BP6" s="61" t="str">
        <f>IF(BP8="-","",IF(BP8="-","【-】","【"&amp;SUBSTITUTE(TEXT(BP8,"#,##0.0"),"-","△")&amp;"】"))</f>
        <v>【26.3】</v>
      </c>
      <c r="BQ6" s="65">
        <f>IF(BQ8="-",NA(),BQ8)</f>
        <v>6071</v>
      </c>
      <c r="BR6" s="65">
        <f t="shared" ref="BR6:BZ6" si="6">IF(BR8="-",NA(),BR8)</f>
        <v>5819</v>
      </c>
      <c r="BS6" s="65">
        <f t="shared" si="6"/>
        <v>5211</v>
      </c>
      <c r="BT6" s="65">
        <f t="shared" si="6"/>
        <v>6418</v>
      </c>
      <c r="BU6" s="65">
        <f t="shared" si="6"/>
        <v>5187</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106</v>
      </c>
      <c r="CM6" s="63">
        <f t="shared" ref="CM6:CN6" si="7">CM8</f>
        <v>88464</v>
      </c>
      <c r="CN6" s="63">
        <f t="shared" si="7"/>
        <v>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88.4</v>
      </c>
      <c r="DL6" s="64">
        <f t="shared" ref="DL6:DT6" si="9">IF(DL8="-",NA(),DL8)</f>
        <v>88.4</v>
      </c>
      <c r="DM6" s="64">
        <f t="shared" si="9"/>
        <v>88.4</v>
      </c>
      <c r="DN6" s="64">
        <f t="shared" si="9"/>
        <v>88.4</v>
      </c>
      <c r="DO6" s="64">
        <f t="shared" si="9"/>
        <v>87.8</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107</v>
      </c>
      <c r="B7" s="60">
        <f t="shared" ref="B7:X7" si="10">B8</f>
        <v>2018</v>
      </c>
      <c r="C7" s="60">
        <f t="shared" si="10"/>
        <v>352080</v>
      </c>
      <c r="D7" s="60">
        <f t="shared" si="10"/>
        <v>47</v>
      </c>
      <c r="E7" s="60">
        <f t="shared" si="10"/>
        <v>14</v>
      </c>
      <c r="F7" s="60">
        <f t="shared" si="10"/>
        <v>0</v>
      </c>
      <c r="G7" s="60">
        <f t="shared" si="10"/>
        <v>2</v>
      </c>
      <c r="H7" s="60" t="str">
        <f t="shared" si="10"/>
        <v>山口県　岩国市</v>
      </c>
      <c r="I7" s="60" t="str">
        <f t="shared" si="10"/>
        <v>麻里布駐車場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21</v>
      </c>
      <c r="S7" s="62" t="str">
        <f t="shared" si="10"/>
        <v>商業施設</v>
      </c>
      <c r="T7" s="62" t="str">
        <f t="shared" si="10"/>
        <v>有</v>
      </c>
      <c r="U7" s="63">
        <f t="shared" si="10"/>
        <v>4827</v>
      </c>
      <c r="V7" s="63">
        <f t="shared" si="10"/>
        <v>164</v>
      </c>
      <c r="W7" s="63">
        <f t="shared" si="10"/>
        <v>200</v>
      </c>
      <c r="X7" s="62" t="str">
        <f t="shared" si="10"/>
        <v>利用料金制</v>
      </c>
      <c r="Y7" s="64">
        <f>Y8</f>
        <v>3338.4</v>
      </c>
      <c r="Z7" s="64">
        <f t="shared" ref="Z7:AH7" si="11">Z8</f>
        <v>2192.3000000000002</v>
      </c>
      <c r="AA7" s="64">
        <f t="shared" si="11"/>
        <v>903</v>
      </c>
      <c r="AB7" s="64">
        <f t="shared" si="11"/>
        <v>3906.1</v>
      </c>
      <c r="AC7" s="64">
        <f t="shared" si="11"/>
        <v>616.1</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96.7</v>
      </c>
      <c r="BG7" s="64">
        <f t="shared" ref="BG7:BO7" si="14">BG8</f>
        <v>95.4</v>
      </c>
      <c r="BH7" s="64">
        <f t="shared" si="14"/>
        <v>88.9</v>
      </c>
      <c r="BI7" s="64">
        <f t="shared" si="14"/>
        <v>97.4</v>
      </c>
      <c r="BJ7" s="64">
        <f t="shared" si="14"/>
        <v>83.4</v>
      </c>
      <c r="BK7" s="64">
        <f t="shared" si="14"/>
        <v>33.6</v>
      </c>
      <c r="BL7" s="64">
        <f t="shared" si="14"/>
        <v>33.200000000000003</v>
      </c>
      <c r="BM7" s="64">
        <f t="shared" si="14"/>
        <v>29.6</v>
      </c>
      <c r="BN7" s="64">
        <f t="shared" si="14"/>
        <v>29.2</v>
      </c>
      <c r="BO7" s="64">
        <f t="shared" si="14"/>
        <v>30.4</v>
      </c>
      <c r="BP7" s="61"/>
      <c r="BQ7" s="65">
        <f>BQ8</f>
        <v>6071</v>
      </c>
      <c r="BR7" s="65">
        <f t="shared" ref="BR7:BZ7" si="15">BR8</f>
        <v>5819</v>
      </c>
      <c r="BS7" s="65">
        <f t="shared" si="15"/>
        <v>5211</v>
      </c>
      <c r="BT7" s="65">
        <f t="shared" si="15"/>
        <v>6418</v>
      </c>
      <c r="BU7" s="65">
        <f t="shared" si="15"/>
        <v>5187</v>
      </c>
      <c r="BV7" s="65">
        <f t="shared" si="15"/>
        <v>44860</v>
      </c>
      <c r="BW7" s="65">
        <f t="shared" si="15"/>
        <v>37496</v>
      </c>
      <c r="BX7" s="65">
        <f t="shared" si="15"/>
        <v>31888</v>
      </c>
      <c r="BY7" s="65">
        <f t="shared" si="15"/>
        <v>13314</v>
      </c>
      <c r="BZ7" s="65">
        <f t="shared" si="15"/>
        <v>23300</v>
      </c>
      <c r="CA7" s="63"/>
      <c r="CB7" s="64" t="s">
        <v>108</v>
      </c>
      <c r="CC7" s="64" t="s">
        <v>108</v>
      </c>
      <c r="CD7" s="64" t="s">
        <v>108</v>
      </c>
      <c r="CE7" s="64" t="s">
        <v>108</v>
      </c>
      <c r="CF7" s="64" t="s">
        <v>108</v>
      </c>
      <c r="CG7" s="64" t="s">
        <v>108</v>
      </c>
      <c r="CH7" s="64" t="s">
        <v>108</v>
      </c>
      <c r="CI7" s="64" t="s">
        <v>108</v>
      </c>
      <c r="CJ7" s="64" t="s">
        <v>108</v>
      </c>
      <c r="CK7" s="64" t="s">
        <v>109</v>
      </c>
      <c r="CL7" s="61"/>
      <c r="CM7" s="63">
        <f>CM8</f>
        <v>88464</v>
      </c>
      <c r="CN7" s="63">
        <f>CN8</f>
        <v>0</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88.4</v>
      </c>
      <c r="DL7" s="64">
        <f t="shared" ref="DL7:DT7" si="17">DL8</f>
        <v>88.4</v>
      </c>
      <c r="DM7" s="64">
        <f t="shared" si="17"/>
        <v>88.4</v>
      </c>
      <c r="DN7" s="64">
        <f t="shared" si="17"/>
        <v>88.4</v>
      </c>
      <c r="DO7" s="64">
        <f t="shared" si="17"/>
        <v>87.8</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352080</v>
      </c>
      <c r="D8" s="67">
        <v>47</v>
      </c>
      <c r="E8" s="67">
        <v>14</v>
      </c>
      <c r="F8" s="67">
        <v>0</v>
      </c>
      <c r="G8" s="67">
        <v>2</v>
      </c>
      <c r="H8" s="67" t="s">
        <v>110</v>
      </c>
      <c r="I8" s="67" t="s">
        <v>111</v>
      </c>
      <c r="J8" s="67" t="s">
        <v>112</v>
      </c>
      <c r="K8" s="67" t="s">
        <v>113</v>
      </c>
      <c r="L8" s="67" t="s">
        <v>114</v>
      </c>
      <c r="M8" s="67" t="s">
        <v>115</v>
      </c>
      <c r="N8" s="67" t="s">
        <v>116</v>
      </c>
      <c r="O8" s="68" t="s">
        <v>117</v>
      </c>
      <c r="P8" s="69" t="s">
        <v>118</v>
      </c>
      <c r="Q8" s="69" t="s">
        <v>119</v>
      </c>
      <c r="R8" s="70">
        <v>21</v>
      </c>
      <c r="S8" s="69" t="s">
        <v>120</v>
      </c>
      <c r="T8" s="69" t="s">
        <v>121</v>
      </c>
      <c r="U8" s="70">
        <v>4827</v>
      </c>
      <c r="V8" s="70">
        <v>164</v>
      </c>
      <c r="W8" s="70">
        <v>200</v>
      </c>
      <c r="X8" s="69" t="s">
        <v>122</v>
      </c>
      <c r="Y8" s="71">
        <v>3338.4</v>
      </c>
      <c r="Z8" s="71">
        <v>2192.3000000000002</v>
      </c>
      <c r="AA8" s="71">
        <v>903</v>
      </c>
      <c r="AB8" s="71">
        <v>3906.1</v>
      </c>
      <c r="AC8" s="71">
        <v>616.1</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96.7</v>
      </c>
      <c r="BG8" s="71">
        <v>95.4</v>
      </c>
      <c r="BH8" s="71">
        <v>88.9</v>
      </c>
      <c r="BI8" s="71">
        <v>97.4</v>
      </c>
      <c r="BJ8" s="71">
        <v>83.4</v>
      </c>
      <c r="BK8" s="71">
        <v>33.6</v>
      </c>
      <c r="BL8" s="71">
        <v>33.200000000000003</v>
      </c>
      <c r="BM8" s="71">
        <v>29.6</v>
      </c>
      <c r="BN8" s="71">
        <v>29.2</v>
      </c>
      <c r="BO8" s="71">
        <v>30.4</v>
      </c>
      <c r="BP8" s="68">
        <v>26.3</v>
      </c>
      <c r="BQ8" s="72">
        <v>6071</v>
      </c>
      <c r="BR8" s="72">
        <v>5819</v>
      </c>
      <c r="BS8" s="72">
        <v>5211</v>
      </c>
      <c r="BT8" s="73">
        <v>6418</v>
      </c>
      <c r="BU8" s="73">
        <v>5187</v>
      </c>
      <c r="BV8" s="72">
        <v>44860</v>
      </c>
      <c r="BW8" s="72">
        <v>37496</v>
      </c>
      <c r="BX8" s="72">
        <v>31888</v>
      </c>
      <c r="BY8" s="72">
        <v>13314</v>
      </c>
      <c r="BZ8" s="72">
        <v>23300</v>
      </c>
      <c r="CA8" s="70">
        <v>16102</v>
      </c>
      <c r="CB8" s="71" t="s">
        <v>114</v>
      </c>
      <c r="CC8" s="71" t="s">
        <v>114</v>
      </c>
      <c r="CD8" s="71" t="s">
        <v>114</v>
      </c>
      <c r="CE8" s="71" t="s">
        <v>114</v>
      </c>
      <c r="CF8" s="71" t="s">
        <v>114</v>
      </c>
      <c r="CG8" s="71" t="s">
        <v>114</v>
      </c>
      <c r="CH8" s="71" t="s">
        <v>114</v>
      </c>
      <c r="CI8" s="71" t="s">
        <v>114</v>
      </c>
      <c r="CJ8" s="71" t="s">
        <v>114</v>
      </c>
      <c r="CK8" s="71" t="s">
        <v>114</v>
      </c>
      <c r="CL8" s="68" t="s">
        <v>114</v>
      </c>
      <c r="CM8" s="70">
        <v>88464</v>
      </c>
      <c r="CN8" s="70">
        <v>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254</v>
      </c>
      <c r="DF8" s="71">
        <v>280</v>
      </c>
      <c r="DG8" s="71">
        <v>239.6</v>
      </c>
      <c r="DH8" s="71">
        <v>224.1</v>
      </c>
      <c r="DI8" s="71">
        <v>155.19999999999999</v>
      </c>
      <c r="DJ8" s="68">
        <v>103.6</v>
      </c>
      <c r="DK8" s="71">
        <v>88.4</v>
      </c>
      <c r="DL8" s="71">
        <v>88.4</v>
      </c>
      <c r="DM8" s="71">
        <v>88.4</v>
      </c>
      <c r="DN8" s="71">
        <v>88.4</v>
      </c>
      <c r="DO8" s="71">
        <v>87.8</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清弘　祐加</cp:lastModifiedBy>
  <cp:lastPrinted>2020-01-27T06:05:41Z</cp:lastPrinted>
  <dcterms:created xsi:type="dcterms:W3CDTF">2019-12-05T07:27:48Z</dcterms:created>
  <dcterms:modified xsi:type="dcterms:W3CDTF">2020-01-31T07:52:10Z</dcterms:modified>
  <cp:category/>
</cp:coreProperties>
</file>